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794" activeTab="2"/>
  </bookViews>
  <sheets>
    <sheet name="Problem 1" sheetId="1" r:id="rId1"/>
    <sheet name="Problem 2" sheetId="2" r:id="rId2"/>
    <sheet name="Problem 3" sheetId="3" r:id="rId3"/>
  </sheets>
  <definedNames>
    <definedName name="delta_t" localSheetId="0">'Problem 1'!$C$2</definedName>
    <definedName name="delta_u" localSheetId="0">'Problem 1'!$C$5</definedName>
    <definedName name="delta_u" localSheetId="1">'Problem 2'!$C$5</definedName>
    <definedName name="i" localSheetId="0">'Problem 1'!$C$7:$W$7</definedName>
    <definedName name="j" localSheetId="0">'Problem 1'!$X$58:$X$100</definedName>
    <definedName name="jjj">'Problem 3'!$X$251:$X$293</definedName>
    <definedName name="jjjj">'Problem 3'!#REF!</definedName>
    <definedName name="jjjjj">'Problem 3'!$X$351:$X$393</definedName>
    <definedName name="mean_rev" localSheetId="0">'Problem 1'!$C$3</definedName>
    <definedName name="sigma" localSheetId="0">'Problem 1'!$C$4</definedName>
    <definedName name="theta" localSheetId="0">'Problem 1'!$C$6:$W$6</definedName>
    <definedName name="theta" localSheetId="1">'Problem 2'!$C$6:$W$6</definedName>
    <definedName name="u" localSheetId="0">'Problem 1'!$B$10:$B$52</definedName>
    <definedName name="u" localSheetId="1">'Problem 2'!$B$10:$B$52</definedName>
    <definedName name="u_j" localSheetId="0">'Problem 1'!$B$58:$B$100</definedName>
    <definedName name="f" localSheetId="0">'Problem 3'!$X$202:$X$244</definedName>
    <definedName name="ff">'Problem 3'!$X$299:$X$341</definedName>
    <definedName name="c_1">'Problem 2'!$X$205:$X$247</definedName>
    <definedName name="a_1">'Problem 1'!$X$159:$X$201</definedName>
  </definedNames>
  <calcPr calcId="144525" iterate="1" iterateCount="1000" iterateDelta="1e-6" concurrentCalc="0"/>
</workbook>
</file>

<file path=xl/comments1.xml><?xml version="1.0" encoding="utf-8"?>
<comments xmlns="http://schemas.openxmlformats.org/spreadsheetml/2006/main">
  <authors>
    <author>Mengjing Song</author>
  </authors>
  <commentList>
    <comment ref="C106" authorId="0">
      <text>
        <r>
          <rPr>
            <sz val="9"/>
            <color indexed="81"/>
            <rFont val="宋体"/>
            <charset val="134"/>
          </rPr>
          <t xml:space="preserve">Mengjing Song:
</t>
        </r>
      </text>
    </comment>
  </commentList>
</comments>
</file>

<file path=xl/sharedStrings.xml><?xml version="1.0" encoding="utf-8"?>
<sst xmlns="http://schemas.openxmlformats.org/spreadsheetml/2006/main" count="26">
  <si>
    <t>Time Step:</t>
  </si>
  <si>
    <t>Δt</t>
  </si>
  <si>
    <t>Mean Reversion:</t>
  </si>
  <si>
    <t>a</t>
  </si>
  <si>
    <t>Volatility:</t>
  </si>
  <si>
    <t>σ</t>
  </si>
  <si>
    <t>Rate Step</t>
  </si>
  <si>
    <t>Δu</t>
  </si>
  <si>
    <t>Mean reversion</t>
  </si>
  <si>
    <r>
      <rPr>
        <b/>
        <sz val="10"/>
        <color indexed="9"/>
        <rFont val="Times New Roman"/>
        <charset val="134"/>
      </rPr>
      <t>Θ</t>
    </r>
    <r>
      <rPr>
        <b/>
        <i/>
        <sz val="10"/>
        <color indexed="9"/>
        <rFont val="Times New Roman"/>
        <charset val="134"/>
      </rPr>
      <t>(i)</t>
    </r>
  </si>
  <si>
    <t>Short Rate: r(i,j)</t>
  </si>
  <si>
    <t>u(j)</t>
  </si>
  <si>
    <t>j</t>
  </si>
  <si>
    <t>Arrow-Debreu Prices: AD(i,j)</t>
  </si>
  <si>
    <t>Scheme Zero Prices</t>
  </si>
  <si>
    <t>Market Zero Prices</t>
  </si>
  <si>
    <t>Error</t>
  </si>
  <si>
    <t>Cash Flows: CF(i,j)</t>
  </si>
  <si>
    <t>Price</t>
  </si>
  <si>
    <t>Values: V(i,j)</t>
  </si>
  <si>
    <t>PRICE</t>
  </si>
  <si>
    <t>zero coupon bond</t>
  </si>
  <si>
    <t>Short Rate: r(i,j) Simply compounded</t>
  </si>
  <si>
    <t xml:space="preserve">  fixed</t>
  </si>
  <si>
    <t xml:space="preserve">  float</t>
  </si>
  <si>
    <t>VALUE</t>
  </si>
</sst>
</file>

<file path=xl/styles.xml><?xml version="1.0" encoding="utf-8"?>
<styleSheet xmlns="http://schemas.openxmlformats.org/spreadsheetml/2006/main">
  <numFmts count="14">
    <numFmt numFmtId="176" formatCode="#,##0.000000_);\(#,##0.000000\)"/>
    <numFmt numFmtId="177" formatCode="0.000000_ "/>
    <numFmt numFmtId="178" formatCode="0.00000000"/>
    <numFmt numFmtId="179" formatCode="0.0_ "/>
    <numFmt numFmtId="180" formatCode="0.0000%"/>
    <numFmt numFmtId="181" formatCode="0.000000"/>
    <numFmt numFmtId="182" formatCode="_(* #,##0.00_);_(* \(#,##0.00\);_(* &quot;-&quot;??_);_(@_)"/>
    <numFmt numFmtId="183" formatCode="_(&quot;$&quot;* #,##0.0000_);_(&quot;$&quot;* \(#,##0.0000\);_(&quot;$&quot;* &quot;-&quot;??_);_(@_)"/>
    <numFmt numFmtId="184" formatCode="_(&quot;$&quot;* #,##0.00_);_(&quot;$&quot;* \(#,##0.00\);_(&quot;$&quot;* &quot;-&quot;??_);_(@_)"/>
    <numFmt numFmtId="41" formatCode="_ * #,##0_ ;_ * \-#,##0_ ;_ * &quot;-&quot;_ ;_ @_ "/>
    <numFmt numFmtId="185" formatCode="0.0000_ "/>
    <numFmt numFmtId="42" formatCode="_ &quot;￥&quot;* #,##0_ ;_ &quot;￥&quot;* \-#,##0_ ;_ &quot;￥&quot;* &quot;-&quot;_ ;_ @_ "/>
    <numFmt numFmtId="186" formatCode="0.00_ "/>
    <numFmt numFmtId="187" formatCode="0.0000"/>
  </numFmts>
  <fonts count="36">
    <font>
      <sz val="10"/>
      <name val="Arial"/>
      <charset val="134"/>
    </font>
    <font>
      <b/>
      <sz val="11"/>
      <color indexed="10"/>
      <name val="Arial"/>
      <charset val="134"/>
    </font>
    <font>
      <sz val="10"/>
      <color indexed="9"/>
      <name val="Arial"/>
      <charset val="134"/>
    </font>
    <font>
      <sz val="18"/>
      <color indexed="9"/>
      <name val="Arial"/>
      <charset val="134"/>
    </font>
    <font>
      <b/>
      <sz val="10"/>
      <color indexed="10"/>
      <name val="Arial"/>
      <charset val="134"/>
    </font>
    <font>
      <sz val="10"/>
      <color theme="0"/>
      <name val="Arial"/>
      <charset val="134"/>
    </font>
    <font>
      <b/>
      <sz val="10"/>
      <color rgb="FFFF0000"/>
      <name val="Arial"/>
      <charset val="134"/>
    </font>
    <font>
      <sz val="10"/>
      <color theme="1"/>
      <name val="Arial"/>
      <charset val="134"/>
    </font>
    <font>
      <b/>
      <sz val="10"/>
      <color indexed="9"/>
      <name val="Arial"/>
      <charset val="134"/>
    </font>
    <font>
      <sz val="10"/>
      <color rgb="FFFF0000"/>
      <name val="Arial"/>
      <charset val="134"/>
    </font>
    <font>
      <sz val="8"/>
      <color indexed="12"/>
      <name val="Arial"/>
      <charset val="134"/>
    </font>
    <font>
      <b/>
      <i/>
      <sz val="10"/>
      <color indexed="9"/>
      <name val="Times New Roman"/>
      <charset val="134"/>
    </font>
    <font>
      <sz val="8"/>
      <name val="Arial"/>
      <charset val="134"/>
    </font>
    <font>
      <sz val="10"/>
      <color indexed="43"/>
      <name val="Arial"/>
      <charset val="134"/>
    </font>
    <font>
      <b/>
      <sz val="10"/>
      <color indexed="9"/>
      <name val="Times New Roman"/>
      <charset val="134"/>
    </font>
    <font>
      <sz val="10"/>
      <color theme="4" tint="-0.499984740745262"/>
      <name val="Arial"/>
      <charset val="134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3" borderId="17" applyNumberFormat="0" applyAlignment="0" applyProtection="0">
      <alignment vertical="center"/>
    </xf>
    <xf numFmtId="184" fontId="0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0" fontId="27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9" fillId="14" borderId="18" applyNumberFormat="0" applyFon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6" fillId="12" borderId="15" applyNumberFormat="0" applyAlignment="0" applyProtection="0">
      <alignment vertical="center"/>
    </xf>
    <xf numFmtId="0" fontId="31" fillId="12" borderId="17" applyNumberFormat="0" applyAlignment="0" applyProtection="0">
      <alignment vertical="center"/>
    </xf>
    <xf numFmtId="0" fontId="33" fillId="27" borderId="21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</cellStyleXfs>
  <cellXfs count="99">
    <xf numFmtId="0" fontId="0" fillId="0" borderId="0" xfId="0"/>
    <xf numFmtId="0" fontId="0" fillId="2" borderId="0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0" fontId="2" fillId="2" borderId="0" xfId="0" applyNumberFormat="1" applyFont="1" applyFill="1" applyBorder="1"/>
    <xf numFmtId="180" fontId="0" fillId="4" borderId="3" xfId="0" applyNumberFormat="1" applyFont="1" applyFill="1" applyBorder="1" applyAlignment="1">
      <alignment horizontal="center" vertical="center"/>
    </xf>
    <xf numFmtId="180" fontId="0" fillId="0" borderId="0" xfId="11" applyNumberFormat="1" applyFont="1" applyFill="1" applyBorder="1"/>
    <xf numFmtId="0" fontId="3" fillId="2" borderId="0" xfId="0" applyFont="1" applyFill="1" applyBorder="1" applyAlignment="1">
      <alignment horizontal="center" vertical="center"/>
    </xf>
    <xf numFmtId="10" fontId="4" fillId="3" borderId="4" xfId="0" applyNumberFormat="1" applyFont="1" applyFill="1" applyBorder="1"/>
    <xf numFmtId="0" fontId="3" fillId="2" borderId="0" xfId="0" applyFont="1" applyFill="1" applyBorder="1" applyAlignment="1">
      <alignment horizontal="right" vertical="center"/>
    </xf>
    <xf numFmtId="180" fontId="0" fillId="4" borderId="3" xfId="11" applyNumberFormat="1" applyFont="1" applyFill="1" applyBorder="1"/>
    <xf numFmtId="1" fontId="0" fillId="0" borderId="0" xfId="11" applyNumberFormat="1" applyFont="1" applyFill="1" applyBorder="1"/>
    <xf numFmtId="1" fontId="0" fillId="0" borderId="0" xfId="0" applyNumberFormat="1"/>
    <xf numFmtId="185" fontId="0" fillId="4" borderId="3" xfId="0" applyNumberFormat="1" applyFont="1" applyFill="1" applyBorder="1" applyAlignment="1">
      <alignment horizontal="right" vertical="center"/>
    </xf>
    <xf numFmtId="185" fontId="0" fillId="0" borderId="0" xfId="11" applyNumberFormat="1" applyFont="1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185" fontId="0" fillId="4" borderId="3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185" fontId="0" fillId="4" borderId="3" xfId="11" applyNumberFormat="1" applyFont="1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9" fontId="0" fillId="5" borderId="0" xfId="4" applyNumberFormat="1" applyFont="1" applyFill="1" applyBorder="1"/>
    <xf numFmtId="179" fontId="0" fillId="6" borderId="0" xfId="4" applyNumberFormat="1" applyFont="1" applyFill="1" applyBorder="1"/>
    <xf numFmtId="0" fontId="3" fillId="7" borderId="0" xfId="0" applyFont="1" applyFill="1" applyBorder="1" applyAlignment="1">
      <alignment horizontal="center" vertical="center"/>
    </xf>
    <xf numFmtId="10" fontId="4" fillId="7" borderId="4" xfId="0" applyNumberFormat="1" applyFont="1" applyFill="1" applyBorder="1"/>
    <xf numFmtId="0" fontId="1" fillId="3" borderId="7" xfId="0" applyFont="1" applyFill="1" applyBorder="1" applyAlignment="1">
      <alignment horizontal="center" vertical="center"/>
    </xf>
    <xf numFmtId="0" fontId="5" fillId="7" borderId="0" xfId="0" applyFont="1" applyFill="1" applyBorder="1"/>
    <xf numFmtId="0" fontId="0" fillId="0" borderId="0" xfId="0" applyFont="1"/>
    <xf numFmtId="177" fontId="0" fillId="5" borderId="0" xfId="4" applyNumberFormat="1" applyFont="1" applyFill="1" applyBorder="1"/>
    <xf numFmtId="177" fontId="0" fillId="6" borderId="0" xfId="4" applyNumberFormat="1" applyFont="1" applyFill="1" applyBorder="1" applyAlignment="1">
      <alignment vertical="center"/>
    </xf>
    <xf numFmtId="177" fontId="0" fillId="6" borderId="0" xfId="4" applyNumberFormat="1" applyFont="1" applyFill="1" applyBorder="1"/>
    <xf numFmtId="177" fontId="6" fillId="7" borderId="0" xfId="4" applyNumberFormat="1" applyFont="1" applyFill="1" applyBorder="1" applyAlignment="1">
      <alignment vertical="center"/>
    </xf>
    <xf numFmtId="0" fontId="7" fillId="7" borderId="0" xfId="0" applyFont="1" applyFill="1" applyBorder="1"/>
    <xf numFmtId="0" fontId="8" fillId="2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77" fontId="0" fillId="7" borderId="0" xfId="4" applyNumberFormat="1" applyFont="1" applyFill="1" applyBorder="1"/>
    <xf numFmtId="177" fontId="0" fillId="4" borderId="6" xfId="4" applyNumberFormat="1" applyFont="1" applyFill="1" applyBorder="1" applyAlignment="1">
      <alignment vertical="center"/>
    </xf>
    <xf numFmtId="0" fontId="6" fillId="7" borderId="0" xfId="0" applyFont="1" applyFill="1"/>
    <xf numFmtId="177" fontId="6" fillId="7" borderId="0" xfId="0" applyNumberFormat="1" applyFont="1" applyFill="1"/>
    <xf numFmtId="177" fontId="9" fillId="7" borderId="0" xfId="4" applyNumberFormat="1" applyFont="1" applyFill="1" applyBorder="1" applyAlignment="1">
      <alignment vertical="center"/>
    </xf>
    <xf numFmtId="0" fontId="0" fillId="7" borderId="0" xfId="0" applyFill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right"/>
    </xf>
    <xf numFmtId="0" fontId="11" fillId="2" borderId="0" xfId="0" applyFont="1" applyFill="1" applyBorder="1" applyAlignment="1">
      <alignment horizontal="center"/>
    </xf>
    <xf numFmtId="186" fontId="12" fillId="4" borderId="4" xfId="0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right"/>
    </xf>
    <xf numFmtId="0" fontId="13" fillId="8" borderId="2" xfId="0" applyFont="1" applyFill="1" applyBorder="1"/>
    <xf numFmtId="10" fontId="12" fillId="0" borderId="3" xfId="0" applyNumberFormat="1" applyFont="1" applyFill="1" applyBorder="1" applyProtection="1">
      <protection locked="0"/>
    </xf>
    <xf numFmtId="0" fontId="0" fillId="8" borderId="11" xfId="0" applyFill="1" applyBorder="1"/>
    <xf numFmtId="0" fontId="13" fillId="8" borderId="0" xfId="0" applyFont="1" applyFill="1" applyBorder="1"/>
    <xf numFmtId="187" fontId="12" fillId="0" borderId="3" xfId="0" applyNumberFormat="1" applyFont="1" applyFill="1" applyBorder="1" applyProtection="1">
      <protection locked="0"/>
    </xf>
    <xf numFmtId="187" fontId="12" fillId="0" borderId="12" xfId="0" applyNumberFormat="1" applyFont="1" applyFill="1" applyBorder="1" applyProtection="1">
      <protection locked="0"/>
    </xf>
    <xf numFmtId="0" fontId="0" fillId="8" borderId="0" xfId="0" applyFill="1" applyBorder="1"/>
    <xf numFmtId="0" fontId="14" fillId="2" borderId="0" xfId="0" applyFont="1" applyFill="1" applyBorder="1" applyAlignment="1">
      <alignment horizontal="center"/>
    </xf>
    <xf numFmtId="187" fontId="12" fillId="0" borderId="3" xfId="8" applyNumberFormat="1" applyFont="1" applyFill="1" applyBorder="1" applyProtection="1">
      <protection locked="0"/>
    </xf>
    <xf numFmtId="187" fontId="12" fillId="0" borderId="6" xfId="8" applyNumberFormat="1" applyFont="1" applyFill="1" applyBorder="1" applyProtection="1">
      <protection locked="0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84" fontId="7" fillId="9" borderId="3" xfId="4" applyFont="1" applyFill="1" applyBorder="1" applyAlignment="1">
      <alignment vertical="center"/>
    </xf>
    <xf numFmtId="184" fontId="7" fillId="9" borderId="6" xfId="4" applyFont="1" applyFill="1" applyBorder="1" applyAlignment="1">
      <alignment vertical="center"/>
    </xf>
    <xf numFmtId="184" fontId="0" fillId="6" borderId="11" xfId="4" applyFont="1" applyFill="1" applyBorder="1" applyAlignment="1">
      <alignment vertical="center"/>
    </xf>
    <xf numFmtId="184" fontId="0" fillId="6" borderId="0" xfId="4" applyFont="1" applyFill="1" applyBorder="1" applyAlignment="1">
      <alignment vertical="center"/>
    </xf>
    <xf numFmtId="184" fontId="0" fillId="0" borderId="11" xfId="4" applyFont="1" applyFill="1" applyBorder="1"/>
    <xf numFmtId="183" fontId="0" fillId="0" borderId="0" xfId="4" applyNumberFormat="1" applyFont="1" applyFill="1" applyBorder="1"/>
    <xf numFmtId="0" fontId="13" fillId="8" borderId="5" xfId="0" applyFont="1" applyFill="1" applyBorder="1"/>
    <xf numFmtId="0" fontId="13" fillId="8" borderId="13" xfId="0" applyFont="1" applyFill="1" applyBorder="1"/>
    <xf numFmtId="187" fontId="12" fillId="0" borderId="7" xfId="8" applyNumberFormat="1" applyFont="1" applyFill="1" applyBorder="1" applyProtection="1">
      <protection locked="0"/>
    </xf>
    <xf numFmtId="0" fontId="1" fillId="6" borderId="7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184" fontId="7" fillId="9" borderId="7" xfId="4" applyFont="1" applyFill="1" applyBorder="1" applyAlignment="1">
      <alignment vertical="center"/>
    </xf>
    <xf numFmtId="184" fontId="7" fillId="9" borderId="0" xfId="4" applyFont="1" applyFill="1" applyBorder="1" applyAlignment="1">
      <alignment vertical="center"/>
    </xf>
    <xf numFmtId="184" fontId="4" fillId="3" borderId="4" xfId="4" applyFont="1" applyFill="1" applyBorder="1"/>
    <xf numFmtId="184" fontId="0" fillId="4" borderId="3" xfId="4" applyFont="1" applyFill="1" applyBorder="1" applyAlignment="1">
      <alignment vertical="center"/>
    </xf>
    <xf numFmtId="184" fontId="0" fillId="4" borderId="6" xfId="4" applyFont="1" applyFill="1" applyBorder="1" applyAlignment="1">
      <alignment vertical="center"/>
    </xf>
    <xf numFmtId="0" fontId="8" fillId="2" borderId="0" xfId="0" applyFont="1" applyFill="1" applyBorder="1" applyAlignment="1">
      <alignment horizontal="right"/>
    </xf>
    <xf numFmtId="178" fontId="0" fillId="10" borderId="0" xfId="8" applyNumberFormat="1" applyFont="1" applyFill="1" applyBorder="1"/>
    <xf numFmtId="178" fontId="0" fillId="10" borderId="0" xfId="0" applyNumberFormat="1" applyFill="1" applyBorder="1"/>
    <xf numFmtId="0" fontId="15" fillId="2" borderId="0" xfId="0" applyFont="1" applyFill="1" applyBorder="1"/>
    <xf numFmtId="179" fontId="0" fillId="4" borderId="3" xfId="4" applyNumberFormat="1" applyFont="1" applyFill="1" applyBorder="1" applyAlignment="1">
      <alignment vertical="center"/>
    </xf>
    <xf numFmtId="179" fontId="0" fillId="4" borderId="6" xfId="4" applyNumberFormat="1" applyFont="1" applyFill="1" applyBorder="1" applyAlignment="1">
      <alignment vertical="center"/>
    </xf>
    <xf numFmtId="179" fontId="0" fillId="6" borderId="0" xfId="4" applyNumberFormat="1" applyFont="1" applyFill="1" applyBorder="1" applyAlignment="1">
      <alignment vertical="center"/>
    </xf>
    <xf numFmtId="184" fontId="0" fillId="4" borderId="7" xfId="4" applyFont="1" applyFill="1" applyBorder="1" applyAlignment="1">
      <alignment vertical="center"/>
    </xf>
    <xf numFmtId="184" fontId="0" fillId="4" borderId="0" xfId="4" applyFont="1" applyFill="1" applyBorder="1" applyAlignment="1">
      <alignment vertical="center"/>
    </xf>
    <xf numFmtId="179" fontId="0" fillId="0" borderId="0" xfId="4" applyNumberFormat="1" applyFont="1" applyFill="1" applyBorder="1"/>
    <xf numFmtId="184" fontId="0" fillId="7" borderId="11" xfId="4" applyFont="1" applyFill="1" applyBorder="1"/>
    <xf numFmtId="176" fontId="6" fillId="7" borderId="14" xfId="4" applyNumberFormat="1" applyFont="1" applyFill="1" applyBorder="1"/>
    <xf numFmtId="183" fontId="5" fillId="11" borderId="0" xfId="4" applyNumberFormat="1" applyFont="1" applyFill="1" applyBorder="1" applyAlignment="1">
      <alignment horizontal="center"/>
    </xf>
    <xf numFmtId="185" fontId="7" fillId="5" borderId="0" xfId="0" applyNumberFormat="1" applyFont="1" applyFill="1" applyBorder="1" applyAlignment="1">
      <alignment horizontal="right" vertical="center"/>
    </xf>
    <xf numFmtId="181" fontId="9" fillId="7" borderId="0" xfId="0" applyNumberFormat="1" applyFont="1" applyFill="1" applyBorder="1"/>
    <xf numFmtId="185" fontId="0" fillId="0" borderId="0" xfId="4" applyNumberFormat="1" applyFont="1" applyFill="1" applyBorder="1"/>
    <xf numFmtId="10" fontId="4" fillId="3" borderId="3" xfId="0" applyNumberFormat="1" applyFont="1" applyFill="1" applyBorder="1"/>
    <xf numFmtId="185" fontId="6" fillId="7" borderId="0" xfId="4" applyNumberFormat="1" applyFont="1" applyFill="1" applyBorder="1"/>
    <xf numFmtId="179" fontId="0" fillId="7" borderId="0" xfId="4" applyNumberFormat="1" applyFont="1" applyFill="1" applyBorder="1"/>
    <xf numFmtId="185" fontId="0" fillId="6" borderId="0" xfId="4" applyNumberFormat="1" applyFont="1" applyFill="1" applyBorder="1" applyAlignment="1">
      <alignment vertical="center"/>
    </xf>
    <xf numFmtId="185" fontId="0" fillId="4" borderId="0" xfId="4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45"/>
  <sheetViews>
    <sheetView zoomScale="52" zoomScaleNormal="52" workbookViewId="0">
      <pane ySplit="7" topLeftCell="A174" activePane="bottomLeft" state="frozen"/>
      <selection/>
      <selection pane="bottomLeft" activeCell="C178" sqref="C178"/>
    </sheetView>
  </sheetViews>
  <sheetFormatPr defaultColWidth="9" defaultRowHeight="12.3"/>
  <cols>
    <col min="1" max="1" width="18.712962962963" customWidth="1"/>
    <col min="2" max="2" width="8.85185185185185" customWidth="1"/>
    <col min="3" max="3" width="12.712962962963" customWidth="1"/>
    <col min="4" max="4" width="15" customWidth="1"/>
    <col min="5" max="5" width="10.8518518518519" customWidth="1"/>
    <col min="6" max="7" width="11.287037037037" customWidth="1"/>
    <col min="8" max="8" width="12.4259259259259" customWidth="1"/>
    <col min="9" max="9" width="11" customWidth="1"/>
    <col min="10" max="10" width="12" customWidth="1"/>
    <col min="11" max="11" width="11.5740740740741" customWidth="1"/>
    <col min="12" max="12" width="12.1388888888889" customWidth="1"/>
    <col min="13" max="13" width="11.8518518518519" customWidth="1"/>
    <col min="14" max="14" width="12" customWidth="1"/>
    <col min="15" max="15" width="13.4259259259259" customWidth="1"/>
    <col min="16" max="16" width="12" customWidth="1"/>
    <col min="17" max="17" width="11.712962962963" customWidth="1"/>
    <col min="18" max="18" width="12" customWidth="1"/>
    <col min="19" max="19" width="12.1388888888889" customWidth="1"/>
    <col min="20" max="20" width="12.4259259259259" customWidth="1"/>
    <col min="21" max="21" width="11.4259259259259" customWidth="1"/>
    <col min="22" max="22" width="11.712962962963" customWidth="1"/>
    <col min="23" max="23" width="12" customWidth="1"/>
    <col min="24" max="24" width="9.71296296296296" customWidth="1"/>
  </cols>
  <sheetData>
    <row r="1" spans="1:26">
      <c r="A1" s="43"/>
      <c r="B1" s="44"/>
      <c r="C1" s="44"/>
      <c r="D1" s="44"/>
      <c r="E1" s="4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" customHeight="1" spans="1:26">
      <c r="A2" s="45" t="s">
        <v>0</v>
      </c>
      <c r="B2" s="46" t="s">
        <v>1</v>
      </c>
      <c r="C2" s="47">
        <f>1/4</f>
        <v>0.25</v>
      </c>
      <c r="D2" s="48"/>
      <c r="E2" s="49"/>
      <c r="F2" s="50"/>
      <c r="G2" s="50"/>
      <c r="H2" s="50"/>
      <c r="I2" s="50"/>
      <c r="J2" s="50"/>
      <c r="K2" s="50"/>
      <c r="L2" s="50"/>
      <c r="M2" s="50"/>
      <c r="N2" s="50"/>
      <c r="O2" s="68"/>
      <c r="P2" s="53"/>
      <c r="Q2" s="53"/>
      <c r="R2" s="53"/>
      <c r="S2" s="53"/>
      <c r="T2" s="53"/>
      <c r="U2" s="53"/>
      <c r="V2" s="53"/>
      <c r="W2" s="53"/>
      <c r="X2" s="56"/>
      <c r="Y2" s="56"/>
      <c r="Z2" s="1"/>
    </row>
    <row r="3" ht="15" customHeight="1" spans="1:26">
      <c r="A3" s="45" t="s">
        <v>2</v>
      </c>
      <c r="B3" s="46" t="s">
        <v>3</v>
      </c>
      <c r="C3" s="51">
        <v>0.05</v>
      </c>
      <c r="D3" s="1"/>
      <c r="E3" s="52"/>
      <c r="F3" s="53"/>
      <c r="G3" s="53"/>
      <c r="H3" s="53"/>
      <c r="I3" s="53"/>
      <c r="J3" s="53"/>
      <c r="K3" s="53"/>
      <c r="L3" s="53"/>
      <c r="M3" s="53"/>
      <c r="N3" s="53"/>
      <c r="O3" s="69"/>
      <c r="P3" s="53"/>
      <c r="Q3" s="53"/>
      <c r="R3" s="53"/>
      <c r="S3" s="53"/>
      <c r="T3" s="53"/>
      <c r="U3" s="53"/>
      <c r="V3" s="53"/>
      <c r="W3" s="53"/>
      <c r="X3" s="56"/>
      <c r="Y3" s="56"/>
      <c r="Z3" s="1"/>
    </row>
    <row r="4" ht="16.5" customHeight="1" spans="1:26">
      <c r="A4" s="45" t="s">
        <v>4</v>
      </c>
      <c r="B4" s="46" t="s">
        <v>5</v>
      </c>
      <c r="C4" s="54">
        <v>0.2</v>
      </c>
      <c r="D4" s="1"/>
      <c r="E4" s="52"/>
      <c r="F4" s="53"/>
      <c r="G4" s="53"/>
      <c r="H4" s="53"/>
      <c r="I4" s="53"/>
      <c r="J4" s="53"/>
      <c r="K4" s="53"/>
      <c r="L4" s="53"/>
      <c r="M4" s="53"/>
      <c r="N4" s="53"/>
      <c r="O4" s="69"/>
      <c r="P4" s="53"/>
      <c r="Q4" s="53"/>
      <c r="R4" s="53"/>
      <c r="S4" s="53"/>
      <c r="T4" s="53"/>
      <c r="U4" s="53"/>
      <c r="V4" s="53"/>
      <c r="W4" s="53"/>
      <c r="X4" s="56"/>
      <c r="Y4" s="56"/>
      <c r="Z4" s="1"/>
    </row>
    <row r="5" ht="16.5" customHeight="1" spans="1:26">
      <c r="A5" s="45" t="s">
        <v>6</v>
      </c>
      <c r="B5" s="46" t="s">
        <v>7</v>
      </c>
      <c r="C5" s="55">
        <f>sigma*SQRT(3*delta_t)</f>
        <v>0.173205080756888</v>
      </c>
      <c r="D5" s="1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1"/>
    </row>
    <row r="6" spans="1:26">
      <c r="A6" s="45" t="s">
        <v>8</v>
      </c>
      <c r="B6" s="57" t="s">
        <v>9</v>
      </c>
      <c r="C6" s="58">
        <f>D6</f>
        <v>-3.37190985711316</v>
      </c>
      <c r="D6" s="59">
        <v>-3.37190985711316</v>
      </c>
      <c r="E6" s="59">
        <v>-3.27533418741353</v>
      </c>
      <c r="F6" s="59">
        <v>-3.21919964768928</v>
      </c>
      <c r="G6" s="59">
        <v>-3.17710535207319</v>
      </c>
      <c r="H6" s="59">
        <v>-3.14286324324112</v>
      </c>
      <c r="I6" s="59">
        <v>-3.11374419784891</v>
      </c>
      <c r="J6" s="59">
        <v>-3.08825906661097</v>
      </c>
      <c r="K6" s="59">
        <v>-3.06549190915413</v>
      </c>
      <c r="L6" s="59">
        <v>-3.04483355426082</v>
      </c>
      <c r="M6" s="59">
        <v>-3.02585580389059</v>
      </c>
      <c r="N6" s="59">
        <v>-3.00824499205186</v>
      </c>
      <c r="O6" s="70">
        <v>-2.99176389448487</v>
      </c>
      <c r="P6" s="70">
        <v>-2.97622849536623</v>
      </c>
      <c r="Q6" s="70">
        <v>-2.96149305778831</v>
      </c>
      <c r="R6" s="70">
        <v>-2.94744025792812</v>
      </c>
      <c r="S6" s="70">
        <v>-2.9339742112991</v>
      </c>
      <c r="T6" s="70">
        <v>-2.92101568198232</v>
      </c>
      <c r="U6" s="70">
        <v>-2.90849850304888</v>
      </c>
      <c r="V6" s="70">
        <v>-2.89636694764266</v>
      </c>
      <c r="W6" s="70">
        <v>-2.88457373502217</v>
      </c>
      <c r="X6" s="1"/>
      <c r="Y6" s="1"/>
      <c r="Z6" s="1"/>
    </row>
    <row r="7" spans="1:26">
      <c r="A7" s="1"/>
      <c r="B7" s="1"/>
      <c r="C7" s="36">
        <v>0</v>
      </c>
      <c r="D7" s="36">
        <f t="shared" ref="D7:W7" si="0">C7+1</f>
        <v>1</v>
      </c>
      <c r="E7" s="36">
        <f t="shared" si="0"/>
        <v>2</v>
      </c>
      <c r="F7" s="36">
        <f t="shared" si="0"/>
        <v>3</v>
      </c>
      <c r="G7" s="36">
        <f t="shared" si="0"/>
        <v>4</v>
      </c>
      <c r="H7" s="36">
        <f t="shared" si="0"/>
        <v>5</v>
      </c>
      <c r="I7" s="36">
        <f t="shared" si="0"/>
        <v>6</v>
      </c>
      <c r="J7" s="36">
        <f t="shared" si="0"/>
        <v>7</v>
      </c>
      <c r="K7" s="36">
        <f t="shared" si="0"/>
        <v>8</v>
      </c>
      <c r="L7" s="36">
        <f t="shared" si="0"/>
        <v>9</v>
      </c>
      <c r="M7" s="36">
        <f t="shared" si="0"/>
        <v>10</v>
      </c>
      <c r="N7" s="36">
        <f t="shared" si="0"/>
        <v>11</v>
      </c>
      <c r="O7" s="36">
        <f t="shared" si="0"/>
        <v>12</v>
      </c>
      <c r="P7" s="36">
        <f t="shared" si="0"/>
        <v>13</v>
      </c>
      <c r="Q7" s="36">
        <f t="shared" si="0"/>
        <v>14</v>
      </c>
      <c r="R7" s="36">
        <f t="shared" si="0"/>
        <v>15</v>
      </c>
      <c r="S7" s="36">
        <f t="shared" si="0"/>
        <v>16</v>
      </c>
      <c r="T7" s="36">
        <f t="shared" si="0"/>
        <v>17</v>
      </c>
      <c r="U7" s="36">
        <f t="shared" si="0"/>
        <v>18</v>
      </c>
      <c r="V7" s="36">
        <f t="shared" si="0"/>
        <v>19</v>
      </c>
      <c r="W7" s="36">
        <f t="shared" si="0"/>
        <v>20</v>
      </c>
      <c r="X7" s="1"/>
      <c r="Y7" s="1"/>
      <c r="Z7" s="1"/>
    </row>
    <row r="8" ht="18" customHeight="1" spans="1:26">
      <c r="A8" s="1"/>
      <c r="B8" s="1"/>
      <c r="C8" s="2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5"/>
      <c r="P8" s="16"/>
      <c r="Q8" s="16"/>
      <c r="R8" s="16"/>
      <c r="S8" s="16"/>
      <c r="T8" s="16"/>
      <c r="U8" s="16"/>
      <c r="V8" s="16"/>
      <c r="W8" s="16"/>
      <c r="X8" s="1"/>
      <c r="Y8" s="1"/>
      <c r="Z8" s="1"/>
    </row>
    <row r="9" ht="15" customHeight="1" spans="1:26">
      <c r="A9" s="1"/>
      <c r="B9" s="4"/>
      <c r="C9" s="5">
        <f t="shared" ref="C9:W9" si="1">C10</f>
        <v>1.30394833038494</v>
      </c>
      <c r="D9" s="5">
        <f t="shared" si="1"/>
        <v>1.30394833038494</v>
      </c>
      <c r="E9" s="5">
        <f t="shared" si="1"/>
        <v>1.43615945921273</v>
      </c>
      <c r="F9" s="5">
        <f t="shared" si="1"/>
        <v>1.51908328083773</v>
      </c>
      <c r="G9" s="5">
        <f t="shared" si="1"/>
        <v>1.58439296061489</v>
      </c>
      <c r="H9" s="5">
        <f t="shared" si="1"/>
        <v>1.63958547813609</v>
      </c>
      <c r="I9" s="5">
        <f t="shared" si="1"/>
        <v>1.68803055623644</v>
      </c>
      <c r="J9" s="5">
        <f t="shared" si="1"/>
        <v>1.73160310423861</v>
      </c>
      <c r="K9" s="5">
        <f t="shared" si="1"/>
        <v>1.77147899264499</v>
      </c>
      <c r="L9" s="5">
        <f t="shared" si="1"/>
        <v>1.80845545578983</v>
      </c>
      <c r="M9" s="5">
        <f t="shared" si="1"/>
        <v>1.843103604054</v>
      </c>
      <c r="N9" s="5">
        <f t="shared" si="1"/>
        <v>1.87584965073849</v>
      </c>
      <c r="O9" s="5">
        <f t="shared" si="1"/>
        <v>1.90702188255292</v>
      </c>
      <c r="P9" s="5">
        <f t="shared" si="1"/>
        <v>1.93687955353754</v>
      </c>
      <c r="Q9" s="5">
        <f t="shared" si="1"/>
        <v>1.9656316383193</v>
      </c>
      <c r="R9" s="5">
        <f t="shared" si="1"/>
        <v>1.99344926632426</v>
      </c>
      <c r="S9" s="5">
        <f t="shared" si="1"/>
        <v>2.02047470159739</v>
      </c>
      <c r="T9" s="5">
        <f t="shared" si="1"/>
        <v>2.04682745997834</v>
      </c>
      <c r="U9" s="5">
        <f t="shared" si="1"/>
        <v>2.07260898490168</v>
      </c>
      <c r="V9" s="5">
        <f t="shared" si="1"/>
        <v>2.09790609200874</v>
      </c>
      <c r="W9" s="5">
        <f t="shared" si="1"/>
        <v>2.12279360804839</v>
      </c>
      <c r="X9" s="17"/>
      <c r="Y9" s="1"/>
      <c r="Z9" s="1"/>
    </row>
    <row r="10" ht="16.5" customHeight="1" spans="1:26">
      <c r="A10" s="1"/>
      <c r="B10" s="4">
        <f t="shared" ref="B10:B30" si="2">B11+delta_u</f>
        <v>3.63730669589464</v>
      </c>
      <c r="C10" s="6">
        <f t="shared" ref="C10:L19" si="3">EXP(u+theta)</f>
        <v>1.30394833038494</v>
      </c>
      <c r="D10" s="6">
        <f t="shared" si="3"/>
        <v>1.30394833038494</v>
      </c>
      <c r="E10" s="6">
        <f t="shared" si="3"/>
        <v>1.43615945921273</v>
      </c>
      <c r="F10" s="6">
        <f t="shared" si="3"/>
        <v>1.51908328083773</v>
      </c>
      <c r="G10" s="6">
        <f t="shared" si="3"/>
        <v>1.58439296061489</v>
      </c>
      <c r="H10" s="6">
        <f t="shared" si="3"/>
        <v>1.63958547813609</v>
      </c>
      <c r="I10" s="6">
        <f t="shared" si="3"/>
        <v>1.68803055623644</v>
      </c>
      <c r="J10" s="6">
        <f t="shared" si="3"/>
        <v>1.73160310423861</v>
      </c>
      <c r="K10" s="6">
        <f t="shared" si="3"/>
        <v>1.77147899264499</v>
      </c>
      <c r="L10" s="6">
        <f t="shared" si="3"/>
        <v>1.80845545578983</v>
      </c>
      <c r="M10" s="6">
        <f t="shared" ref="M10:W19" si="4">EXP(u+theta)</f>
        <v>1.843103604054</v>
      </c>
      <c r="N10" s="6">
        <f t="shared" si="4"/>
        <v>1.87584965073849</v>
      </c>
      <c r="O10" s="6">
        <f t="shared" si="4"/>
        <v>1.90702188255292</v>
      </c>
      <c r="P10" s="6">
        <f t="shared" si="4"/>
        <v>1.93687955353754</v>
      </c>
      <c r="Q10" s="6">
        <f t="shared" si="4"/>
        <v>1.9656316383193</v>
      </c>
      <c r="R10" s="6">
        <f t="shared" si="4"/>
        <v>1.99344926632426</v>
      </c>
      <c r="S10" s="6">
        <f t="shared" si="4"/>
        <v>2.02047470159739</v>
      </c>
      <c r="T10" s="6">
        <f t="shared" si="4"/>
        <v>2.04682745997834</v>
      </c>
      <c r="U10" s="6">
        <f t="shared" si="4"/>
        <v>2.07260898490168</v>
      </c>
      <c r="V10" s="6">
        <f t="shared" si="4"/>
        <v>2.09790609200874</v>
      </c>
      <c r="W10" s="6">
        <f t="shared" si="4"/>
        <v>2.12279360804839</v>
      </c>
      <c r="X10" s="17">
        <v>21</v>
      </c>
      <c r="Y10" s="1"/>
      <c r="Z10" s="1"/>
    </row>
    <row r="11" ht="12.75" customHeight="1" spans="1:26">
      <c r="A11" s="7" t="s">
        <v>11</v>
      </c>
      <c r="B11" s="4">
        <f t="shared" si="2"/>
        <v>3.46410161513775</v>
      </c>
      <c r="C11" s="6">
        <f t="shared" si="3"/>
        <v>1.09657507899191</v>
      </c>
      <c r="D11" s="6">
        <f t="shared" si="3"/>
        <v>1.09657507899191</v>
      </c>
      <c r="E11" s="6">
        <f t="shared" si="3"/>
        <v>1.2077600283182</v>
      </c>
      <c r="F11" s="6">
        <f t="shared" si="3"/>
        <v>1.27749607086668</v>
      </c>
      <c r="G11" s="6">
        <f t="shared" si="3"/>
        <v>1.33241923430172</v>
      </c>
      <c r="H11" s="6">
        <f t="shared" si="3"/>
        <v>1.37883421705085</v>
      </c>
      <c r="I11" s="6">
        <f t="shared" si="3"/>
        <v>1.41957483852086</v>
      </c>
      <c r="J11" s="6">
        <f t="shared" si="3"/>
        <v>1.45621783207663</v>
      </c>
      <c r="K11" s="6">
        <f t="shared" si="3"/>
        <v>1.48975206380972</v>
      </c>
      <c r="L11" s="6">
        <f t="shared" si="3"/>
        <v>1.52084797999677</v>
      </c>
      <c r="M11" s="6">
        <f t="shared" si="4"/>
        <v>1.54998586455427</v>
      </c>
      <c r="N11" s="6">
        <f t="shared" si="4"/>
        <v>1.5775241480069</v>
      </c>
      <c r="O11" s="6">
        <f t="shared" si="4"/>
        <v>1.60373890803053</v>
      </c>
      <c r="P11" s="6">
        <f t="shared" si="4"/>
        <v>1.6288481682332</v>
      </c>
      <c r="Q11" s="6">
        <f t="shared" si="4"/>
        <v>1.65302766898952</v>
      </c>
      <c r="R11" s="6">
        <f t="shared" si="4"/>
        <v>1.67642132417975</v>
      </c>
      <c r="S11" s="6">
        <f t="shared" si="4"/>
        <v>1.69914877290518</v>
      </c>
      <c r="T11" s="6">
        <f t="shared" si="4"/>
        <v>1.72131052381958</v>
      </c>
      <c r="U11" s="6">
        <f t="shared" si="4"/>
        <v>1.74299188731426</v>
      </c>
      <c r="V11" s="6">
        <f t="shared" si="4"/>
        <v>1.76426587231641</v>
      </c>
      <c r="W11" s="6">
        <f t="shared" si="4"/>
        <v>1.78519540551273</v>
      </c>
      <c r="X11" s="17">
        <f t="shared" ref="X11:X30" si="5">X12+1</f>
        <v>20</v>
      </c>
      <c r="Y11" s="7" t="s">
        <v>12</v>
      </c>
      <c r="Z11" s="1"/>
    </row>
    <row r="12" ht="12.75" customHeight="1" spans="1:26">
      <c r="A12" s="7"/>
      <c r="B12" s="4">
        <f t="shared" si="2"/>
        <v>3.29089653438087</v>
      </c>
      <c r="C12" s="6">
        <f t="shared" si="3"/>
        <v>0.922181405386776</v>
      </c>
      <c r="D12" s="6">
        <f t="shared" si="3"/>
        <v>0.922181405386776</v>
      </c>
      <c r="E12" s="6">
        <f t="shared" si="3"/>
        <v>1.01568407090589</v>
      </c>
      <c r="F12" s="6">
        <f t="shared" si="3"/>
        <v>1.0743296510905</v>
      </c>
      <c r="G12" s="6">
        <f t="shared" si="3"/>
        <v>1.12051811644517</v>
      </c>
      <c r="H12" s="6">
        <f t="shared" si="3"/>
        <v>1.1595514985114</v>
      </c>
      <c r="I12" s="6">
        <f t="shared" si="3"/>
        <v>1.19381294059896</v>
      </c>
      <c r="J12" s="6">
        <f t="shared" si="3"/>
        <v>1.22462842048922</v>
      </c>
      <c r="K12" s="6">
        <f t="shared" si="3"/>
        <v>1.2528295400848</v>
      </c>
      <c r="L12" s="6">
        <f t="shared" si="3"/>
        <v>1.27898012132684</v>
      </c>
      <c r="M12" s="6">
        <f t="shared" si="4"/>
        <v>1.30348406624225</v>
      </c>
      <c r="N12" s="6">
        <f t="shared" si="4"/>
        <v>1.32664280240433</v>
      </c>
      <c r="O12" s="6">
        <f t="shared" si="4"/>
        <v>1.34868850151204</v>
      </c>
      <c r="P12" s="6">
        <f t="shared" si="4"/>
        <v>1.36980451381756</v>
      </c>
      <c r="Q12" s="6">
        <f t="shared" si="4"/>
        <v>1.39013863084811</v>
      </c>
      <c r="R12" s="6">
        <f t="shared" si="4"/>
        <v>1.40981187915893</v>
      </c>
      <c r="S12" s="6">
        <f t="shared" si="4"/>
        <v>1.42892487106254</v>
      </c>
      <c r="T12" s="6">
        <f t="shared" si="4"/>
        <v>1.44756213083217</v>
      </c>
      <c r="U12" s="6">
        <f t="shared" si="4"/>
        <v>1.46579540153225</v>
      </c>
      <c r="V12" s="6">
        <f t="shared" si="4"/>
        <v>1.48368608112483</v>
      </c>
      <c r="W12" s="6">
        <f t="shared" si="4"/>
        <v>1.50128708875928</v>
      </c>
      <c r="X12" s="17">
        <f t="shared" si="5"/>
        <v>19</v>
      </c>
      <c r="Y12" s="7"/>
      <c r="Z12" s="1"/>
    </row>
    <row r="13" ht="12.75" customHeight="1" spans="1:26">
      <c r="A13" s="7"/>
      <c r="B13" s="4">
        <f t="shared" si="2"/>
        <v>3.11769145362398</v>
      </c>
      <c r="C13" s="6">
        <f t="shared" si="3"/>
        <v>0.775522406749315</v>
      </c>
      <c r="D13" s="6">
        <f t="shared" si="3"/>
        <v>0.775522406749315</v>
      </c>
      <c r="E13" s="6">
        <f t="shared" si="3"/>
        <v>0.854154888143196</v>
      </c>
      <c r="F13" s="6">
        <f t="shared" si="3"/>
        <v>0.903473776188769</v>
      </c>
      <c r="G13" s="6">
        <f t="shared" si="3"/>
        <v>0.942316665024602</v>
      </c>
      <c r="H13" s="6">
        <f t="shared" si="3"/>
        <v>0.97514237830264</v>
      </c>
      <c r="I13" s="6">
        <f t="shared" si="3"/>
        <v>1.00395505644952</v>
      </c>
      <c r="J13" s="6">
        <f t="shared" si="3"/>
        <v>1.02986980054438</v>
      </c>
      <c r="K13" s="6">
        <f t="shared" si="3"/>
        <v>1.05358595879051</v>
      </c>
      <c r="L13" s="6">
        <f t="shared" si="3"/>
        <v>1.07557768578072</v>
      </c>
      <c r="M13" s="6">
        <f t="shared" si="4"/>
        <v>1.09618464903615</v>
      </c>
      <c r="N13" s="6">
        <f t="shared" si="4"/>
        <v>1.11566033863559</v>
      </c>
      <c r="O13" s="6">
        <f t="shared" si="4"/>
        <v>1.13420000288236</v>
      </c>
      <c r="P13" s="6">
        <f t="shared" si="4"/>
        <v>1.15195783294537</v>
      </c>
      <c r="Q13" s="6">
        <f t="shared" si="4"/>
        <v>1.16905811634573</v>
      </c>
      <c r="R13" s="6">
        <f t="shared" si="4"/>
        <v>1.18560263219637</v>
      </c>
      <c r="S13" s="6">
        <f t="shared" si="4"/>
        <v>1.2016759919439</v>
      </c>
      <c r="T13" s="6">
        <f t="shared" si="4"/>
        <v>1.21734927755487</v>
      </c>
      <c r="U13" s="6">
        <f t="shared" si="4"/>
        <v>1.23268282244489</v>
      </c>
      <c r="V13" s="6">
        <f t="shared" si="4"/>
        <v>1.24772826015918</v>
      </c>
      <c r="W13" s="6">
        <f t="shared" si="4"/>
        <v>1.26253009385713</v>
      </c>
      <c r="X13" s="17">
        <f t="shared" si="5"/>
        <v>18</v>
      </c>
      <c r="Y13" s="7"/>
      <c r="Z13" s="1"/>
    </row>
    <row r="14" ht="12.75" customHeight="1" spans="1:26">
      <c r="A14" s="7"/>
      <c r="B14" s="4">
        <f t="shared" si="2"/>
        <v>2.94448637286709</v>
      </c>
      <c r="C14" s="6">
        <f t="shared" si="3"/>
        <v>0.65218730269019</v>
      </c>
      <c r="D14" s="6">
        <f t="shared" si="3"/>
        <v>0.65218730269019</v>
      </c>
      <c r="E14" s="6">
        <f t="shared" si="3"/>
        <v>0.718314477737356</v>
      </c>
      <c r="F14" s="6">
        <f t="shared" si="3"/>
        <v>0.759789942902761</v>
      </c>
      <c r="G14" s="6">
        <f t="shared" si="3"/>
        <v>0.792455458016272</v>
      </c>
      <c r="H14" s="6">
        <f t="shared" si="3"/>
        <v>0.820060738296209</v>
      </c>
      <c r="I14" s="6">
        <f t="shared" si="3"/>
        <v>0.844291195959785</v>
      </c>
      <c r="J14" s="6">
        <f t="shared" si="3"/>
        <v>0.866084592132535</v>
      </c>
      <c r="K14" s="6">
        <f t="shared" si="3"/>
        <v>0.886029054268128</v>
      </c>
      <c r="L14" s="6">
        <f t="shared" si="3"/>
        <v>0.90452332984601</v>
      </c>
      <c r="M14" s="6">
        <f t="shared" si="4"/>
        <v>0.921853067407731</v>
      </c>
      <c r="N14" s="6">
        <f t="shared" si="4"/>
        <v>0.938231443270695</v>
      </c>
      <c r="O14" s="6">
        <f t="shared" si="4"/>
        <v>0.953822654449961</v>
      </c>
      <c r="P14" s="6">
        <f t="shared" si="4"/>
        <v>0.968756370342154</v>
      </c>
      <c r="Q14" s="6">
        <f t="shared" si="4"/>
        <v>0.983137112418798</v>
      </c>
      <c r="R14" s="6">
        <f t="shared" si="4"/>
        <v>0.997050473364962</v>
      </c>
      <c r="S14" s="6">
        <f t="shared" si="4"/>
        <v>1.01056760845697</v>
      </c>
      <c r="T14" s="6">
        <f t="shared" si="4"/>
        <v>1.02374829515016</v>
      </c>
      <c r="U14" s="6">
        <f t="shared" si="4"/>
        <v>1.03664327174332</v>
      </c>
      <c r="V14" s="6">
        <f t="shared" si="4"/>
        <v>1.04929596024758</v>
      </c>
      <c r="W14" s="6">
        <f t="shared" si="4"/>
        <v>1.06174378626824</v>
      </c>
      <c r="X14" s="17">
        <f t="shared" si="5"/>
        <v>17</v>
      </c>
      <c r="Y14" s="7"/>
      <c r="Z14" s="1"/>
    </row>
    <row r="15" ht="12.75" customHeight="1" spans="1:26">
      <c r="A15" s="7"/>
      <c r="B15" s="4">
        <f t="shared" si="2"/>
        <v>2.7712812921102</v>
      </c>
      <c r="C15" s="6">
        <f t="shared" si="3"/>
        <v>0.548466780699732</v>
      </c>
      <c r="D15" s="6">
        <f t="shared" si="3"/>
        <v>0.548466780699732</v>
      </c>
      <c r="E15" s="6">
        <f t="shared" si="3"/>
        <v>0.604077429151924</v>
      </c>
      <c r="F15" s="6">
        <f t="shared" si="3"/>
        <v>0.638956849164336</v>
      </c>
      <c r="G15" s="6">
        <f t="shared" si="3"/>
        <v>0.666427408373792</v>
      </c>
      <c r="H15" s="6">
        <f t="shared" si="3"/>
        <v>0.68964248653155</v>
      </c>
      <c r="I15" s="6">
        <f t="shared" si="3"/>
        <v>0.710019456544314</v>
      </c>
      <c r="J15" s="6">
        <f t="shared" si="3"/>
        <v>0.72834694282023</v>
      </c>
      <c r="K15" s="6">
        <f t="shared" si="3"/>
        <v>0.745119540040653</v>
      </c>
      <c r="L15" s="6">
        <f t="shared" si="3"/>
        <v>0.760672580932026</v>
      </c>
      <c r="M15" s="6">
        <f t="shared" si="4"/>
        <v>0.775246285957626</v>
      </c>
      <c r="N15" s="6">
        <f t="shared" si="4"/>
        <v>0.789019928967228</v>
      </c>
      <c r="O15" s="6">
        <f t="shared" si="4"/>
        <v>0.802131593925176</v>
      </c>
      <c r="P15" s="6">
        <f t="shared" si="4"/>
        <v>0.814690328272641</v>
      </c>
      <c r="Q15" s="6">
        <f t="shared" si="4"/>
        <v>0.826784030922656</v>
      </c>
      <c r="R15" s="6">
        <f t="shared" si="4"/>
        <v>0.838484682338865</v>
      </c>
      <c r="S15" s="6">
        <f t="shared" si="4"/>
        <v>0.849852121627576</v>
      </c>
      <c r="T15" s="6">
        <f t="shared" si="4"/>
        <v>0.860936619544366</v>
      </c>
      <c r="U15" s="6">
        <f t="shared" si="4"/>
        <v>0.871780845229339</v>
      </c>
      <c r="V15" s="6">
        <f t="shared" si="4"/>
        <v>0.882421315079803</v>
      </c>
      <c r="W15" s="6">
        <f t="shared" si="4"/>
        <v>0.892889502724821</v>
      </c>
      <c r="X15" s="17">
        <f t="shared" si="5"/>
        <v>16</v>
      </c>
      <c r="Y15" s="7"/>
      <c r="Z15" s="1"/>
    </row>
    <row r="16" ht="12.75" customHeight="1" spans="1:26">
      <c r="A16" s="7"/>
      <c r="B16" s="4">
        <f t="shared" si="2"/>
        <v>2.59807621135332</v>
      </c>
      <c r="C16" s="6">
        <f t="shared" si="3"/>
        <v>0.461241438295872</v>
      </c>
      <c r="D16" s="6">
        <f t="shared" si="3"/>
        <v>0.461241438295872</v>
      </c>
      <c r="E16" s="6">
        <f t="shared" si="3"/>
        <v>0.508008054578322</v>
      </c>
      <c r="F16" s="6">
        <f t="shared" si="3"/>
        <v>0.537340430611973</v>
      </c>
      <c r="G16" s="6">
        <f t="shared" si="3"/>
        <v>0.560442213046993</v>
      </c>
      <c r="H16" s="6">
        <f t="shared" si="3"/>
        <v>0.579965284300233</v>
      </c>
      <c r="I16" s="6">
        <f t="shared" si="3"/>
        <v>0.597101605564409</v>
      </c>
      <c r="J16" s="6">
        <f t="shared" si="3"/>
        <v>0.612514382468539</v>
      </c>
      <c r="K16" s="6">
        <f t="shared" si="3"/>
        <v>0.626619551893815</v>
      </c>
      <c r="L16" s="6">
        <f t="shared" si="3"/>
        <v>0.63969911697059</v>
      </c>
      <c r="M16" s="6">
        <f t="shared" si="4"/>
        <v>0.651955094732326</v>
      </c>
      <c r="N16" s="6">
        <f t="shared" si="4"/>
        <v>0.663538248235657</v>
      </c>
      <c r="O16" s="6">
        <f t="shared" si="4"/>
        <v>0.6745647012798</v>
      </c>
      <c r="P16" s="6">
        <f t="shared" si="4"/>
        <v>0.685126158960446</v>
      </c>
      <c r="Q16" s="6">
        <f t="shared" si="4"/>
        <v>0.695296541198544</v>
      </c>
      <c r="R16" s="6">
        <f t="shared" si="4"/>
        <v>0.705136381054161</v>
      </c>
      <c r="S16" s="6">
        <f t="shared" si="4"/>
        <v>0.714696001129194</v>
      </c>
      <c r="T16" s="6">
        <f t="shared" si="4"/>
        <v>0.724017677376214</v>
      </c>
      <c r="U16" s="6">
        <f t="shared" si="4"/>
        <v>0.733137293054233</v>
      </c>
      <c r="V16" s="6">
        <f t="shared" si="4"/>
        <v>0.742085557180112</v>
      </c>
      <c r="W16" s="6">
        <f t="shared" si="4"/>
        <v>0.750888937978452</v>
      </c>
      <c r="X16" s="17">
        <f t="shared" si="5"/>
        <v>15</v>
      </c>
      <c r="Y16" s="7"/>
      <c r="Z16" s="1"/>
    </row>
    <row r="17" ht="12.75" customHeight="1" spans="1:26">
      <c r="A17" s="7"/>
      <c r="B17" s="4">
        <f t="shared" si="2"/>
        <v>2.42487113059643</v>
      </c>
      <c r="C17" s="6">
        <f t="shared" si="3"/>
        <v>0.387887966760406</v>
      </c>
      <c r="D17" s="6">
        <f t="shared" si="3"/>
        <v>0.387887966760406</v>
      </c>
      <c r="E17" s="6">
        <f t="shared" si="3"/>
        <v>0.427217060367185</v>
      </c>
      <c r="F17" s="6">
        <f t="shared" si="3"/>
        <v>0.451884565832395</v>
      </c>
      <c r="G17" s="6">
        <f t="shared" si="3"/>
        <v>0.471312359333275</v>
      </c>
      <c r="H17" s="6">
        <f t="shared" si="3"/>
        <v>0.487730581514951</v>
      </c>
      <c r="I17" s="6">
        <f t="shared" si="3"/>
        <v>0.502141630178472</v>
      </c>
      <c r="J17" s="6">
        <f t="shared" si="3"/>
        <v>0.515103238132786</v>
      </c>
      <c r="K17" s="6">
        <f t="shared" si="3"/>
        <v>0.526965193791834</v>
      </c>
      <c r="L17" s="6">
        <f t="shared" si="3"/>
        <v>0.537964651955188</v>
      </c>
      <c r="M17" s="6">
        <f t="shared" si="4"/>
        <v>0.548271501903937</v>
      </c>
      <c r="N17" s="6">
        <f t="shared" si="4"/>
        <v>0.558012530111812</v>
      </c>
      <c r="O17" s="6">
        <f t="shared" si="4"/>
        <v>0.567285392644879</v>
      </c>
      <c r="P17" s="6">
        <f t="shared" si="4"/>
        <v>0.576167210290985</v>
      </c>
      <c r="Q17" s="6">
        <f t="shared" si="4"/>
        <v>0.584720147126165</v>
      </c>
      <c r="R17" s="6">
        <f t="shared" si="4"/>
        <v>0.59299510934323</v>
      </c>
      <c r="S17" s="6">
        <f t="shared" si="4"/>
        <v>0.601034416495698</v>
      </c>
      <c r="T17" s="6">
        <f t="shared" si="4"/>
        <v>0.608873621185576</v>
      </c>
      <c r="U17" s="6">
        <f t="shared" si="4"/>
        <v>0.616542899982496</v>
      </c>
      <c r="V17" s="6">
        <f t="shared" si="4"/>
        <v>0.624068078098856</v>
      </c>
      <c r="W17" s="6">
        <f t="shared" si="4"/>
        <v>0.631471414388635</v>
      </c>
      <c r="X17" s="17">
        <f t="shared" si="5"/>
        <v>14</v>
      </c>
      <c r="Y17" s="7"/>
      <c r="Z17" s="1"/>
    </row>
    <row r="18" ht="12.75" customHeight="1" spans="1:26">
      <c r="A18" s="7"/>
      <c r="B18" s="4">
        <f t="shared" si="2"/>
        <v>2.25166604983954</v>
      </c>
      <c r="C18" s="6">
        <f t="shared" si="3"/>
        <v>0.326200254932447</v>
      </c>
      <c r="D18" s="6">
        <f t="shared" si="3"/>
        <v>0.326200254932447</v>
      </c>
      <c r="E18" s="6">
        <f t="shared" si="3"/>
        <v>0.359274651305041</v>
      </c>
      <c r="F18" s="6">
        <f t="shared" si="3"/>
        <v>0.38001916327973</v>
      </c>
      <c r="G18" s="6">
        <f t="shared" si="3"/>
        <v>0.396357260193875</v>
      </c>
      <c r="H18" s="6">
        <f t="shared" si="3"/>
        <v>0.410164412568128</v>
      </c>
      <c r="I18" s="6">
        <f t="shared" si="3"/>
        <v>0.422283602000958</v>
      </c>
      <c r="J18" s="6">
        <f t="shared" si="3"/>
        <v>0.433183862337323</v>
      </c>
      <c r="K18" s="6">
        <f t="shared" si="3"/>
        <v>0.443159353436712</v>
      </c>
      <c r="L18" s="6">
        <f t="shared" si="3"/>
        <v>0.45240951421631</v>
      </c>
      <c r="M18" s="6">
        <f t="shared" si="4"/>
        <v>0.461077215637708</v>
      </c>
      <c r="N18" s="6">
        <f t="shared" si="4"/>
        <v>0.469269080704447</v>
      </c>
      <c r="O18" s="6">
        <f t="shared" si="4"/>
        <v>0.477067234762957</v>
      </c>
      <c r="P18" s="6">
        <f t="shared" si="4"/>
        <v>0.484536533706724</v>
      </c>
      <c r="Q18" s="6">
        <f t="shared" si="4"/>
        <v>0.491729255356117</v>
      </c>
      <c r="R18" s="6">
        <f t="shared" si="4"/>
        <v>0.498688210044264</v>
      </c>
      <c r="S18" s="6">
        <f t="shared" si="4"/>
        <v>0.505448987040048</v>
      </c>
      <c r="T18" s="6">
        <f t="shared" si="4"/>
        <v>0.512041484842088</v>
      </c>
      <c r="U18" s="6">
        <f t="shared" si="4"/>
        <v>0.51849108089323</v>
      </c>
      <c r="V18" s="6">
        <f t="shared" si="4"/>
        <v>0.52481949329661</v>
      </c>
      <c r="W18" s="6">
        <f t="shared" si="4"/>
        <v>0.531045440972291</v>
      </c>
      <c r="X18" s="17">
        <f t="shared" si="5"/>
        <v>13</v>
      </c>
      <c r="Y18" s="7"/>
      <c r="Z18" s="1"/>
    </row>
    <row r="19" ht="12.75" customHeight="1" spans="1:26">
      <c r="A19" s="7"/>
      <c r="B19" s="4">
        <f t="shared" si="2"/>
        <v>2.07846096908265</v>
      </c>
      <c r="C19" s="6">
        <f t="shared" si="3"/>
        <v>0.274323040249711</v>
      </c>
      <c r="D19" s="6">
        <f t="shared" si="3"/>
        <v>0.274323040249711</v>
      </c>
      <c r="E19" s="6">
        <f t="shared" si="3"/>
        <v>0.302137454340935</v>
      </c>
      <c r="F19" s="6">
        <f t="shared" si="3"/>
        <v>0.319582865579414</v>
      </c>
      <c r="G19" s="6">
        <f t="shared" si="3"/>
        <v>0.33332263539753</v>
      </c>
      <c r="H19" s="6">
        <f t="shared" si="3"/>
        <v>0.344933969108108</v>
      </c>
      <c r="I19" s="6">
        <f t="shared" si="3"/>
        <v>0.355125784841865</v>
      </c>
      <c r="J19" s="6">
        <f t="shared" si="3"/>
        <v>0.364292523707854</v>
      </c>
      <c r="K19" s="6">
        <f t="shared" si="3"/>
        <v>0.372681563890963</v>
      </c>
      <c r="L19" s="6">
        <f t="shared" si="3"/>
        <v>0.380460626566384</v>
      </c>
      <c r="M19" s="6">
        <f t="shared" si="4"/>
        <v>0.387749861231105</v>
      </c>
      <c r="N19" s="6">
        <f t="shared" si="4"/>
        <v>0.394638934113309</v>
      </c>
      <c r="O19" s="6">
        <f t="shared" si="4"/>
        <v>0.401196909765748</v>
      </c>
      <c r="P19" s="6">
        <f t="shared" si="4"/>
        <v>0.407478329733406</v>
      </c>
      <c r="Q19" s="6">
        <f t="shared" si="4"/>
        <v>0.413527157840362</v>
      </c>
      <c r="R19" s="6">
        <f t="shared" si="4"/>
        <v>0.419379396084038</v>
      </c>
      <c r="S19" s="6">
        <f t="shared" si="4"/>
        <v>0.425064973798617</v>
      </c>
      <c r="T19" s="6">
        <f t="shared" si="4"/>
        <v>0.430609034578918</v>
      </c>
      <c r="U19" s="6">
        <f t="shared" si="4"/>
        <v>0.436032919969498</v>
      </c>
      <c r="V19" s="6">
        <f t="shared" si="4"/>
        <v>0.441354894137816</v>
      </c>
      <c r="W19" s="6">
        <f t="shared" si="4"/>
        <v>0.446590699042942</v>
      </c>
      <c r="X19" s="17">
        <f t="shared" si="5"/>
        <v>12</v>
      </c>
      <c r="Y19" s="7"/>
      <c r="Z19" s="1"/>
    </row>
    <row r="20" ht="12.75" customHeight="1" spans="1:26">
      <c r="A20" s="7"/>
      <c r="B20" s="4">
        <f t="shared" si="2"/>
        <v>1.90525588832576</v>
      </c>
      <c r="C20" s="6">
        <f t="shared" ref="C20:L29" si="6">EXP(u+theta)</f>
        <v>0.230696111587738</v>
      </c>
      <c r="D20" s="6">
        <f t="shared" si="6"/>
        <v>0.230696111587738</v>
      </c>
      <c r="E20" s="6">
        <f t="shared" si="6"/>
        <v>0.254087063988585</v>
      </c>
      <c r="F20" s="6">
        <f t="shared" si="6"/>
        <v>0.268758046542958</v>
      </c>
      <c r="G20" s="6">
        <f t="shared" si="6"/>
        <v>0.28031271387336</v>
      </c>
      <c r="H20" s="6">
        <f t="shared" si="6"/>
        <v>0.290077440652925</v>
      </c>
      <c r="I20" s="6">
        <f t="shared" si="6"/>
        <v>0.298648402310598</v>
      </c>
      <c r="J20" s="6">
        <f t="shared" si="6"/>
        <v>0.30635731006548</v>
      </c>
      <c r="K20" s="6">
        <f t="shared" si="6"/>
        <v>0.31341220034533</v>
      </c>
      <c r="L20" s="6">
        <f t="shared" si="6"/>
        <v>0.31995412081028</v>
      </c>
      <c r="M20" s="6">
        <f t="shared" ref="M20:W29" si="7">EXP(u+theta)</f>
        <v>0.326084112997852</v>
      </c>
      <c r="N20" s="6">
        <f t="shared" si="7"/>
        <v>0.331877583079411</v>
      </c>
      <c r="O20" s="6">
        <f t="shared" si="7"/>
        <v>0.337392611935636</v>
      </c>
      <c r="P20" s="6">
        <f t="shared" si="7"/>
        <v>0.342675067104073</v>
      </c>
      <c r="Q20" s="6">
        <f t="shared" si="7"/>
        <v>0.347761920627813</v>
      </c>
      <c r="R20" s="6">
        <f t="shared" si="7"/>
        <v>0.35268344893135</v>
      </c>
      <c r="S20" s="6">
        <f t="shared" si="7"/>
        <v>0.357464821541136</v>
      </c>
      <c r="T20" s="6">
        <f t="shared" si="7"/>
        <v>0.362127183343693</v>
      </c>
      <c r="U20" s="6">
        <f t="shared" si="7"/>
        <v>0.366688481833843</v>
      </c>
      <c r="V20" s="6">
        <f t="shared" si="7"/>
        <v>0.371164076539573</v>
      </c>
      <c r="W20" s="6">
        <f t="shared" si="7"/>
        <v>0.37556720589956</v>
      </c>
      <c r="X20" s="17">
        <f t="shared" si="5"/>
        <v>11</v>
      </c>
      <c r="Y20" s="7"/>
      <c r="Z20" s="1"/>
    </row>
    <row r="21" ht="12.75" customHeight="1" spans="1:26">
      <c r="A21" s="7"/>
      <c r="B21" s="4">
        <f t="shared" si="2"/>
        <v>1.73205080756888</v>
      </c>
      <c r="C21" s="6">
        <f t="shared" si="6"/>
        <v>0.194007385793247</v>
      </c>
      <c r="D21" s="6">
        <f t="shared" si="6"/>
        <v>0.194007385793247</v>
      </c>
      <c r="E21" s="6">
        <f t="shared" si="6"/>
        <v>0.213678361152434</v>
      </c>
      <c r="F21" s="6">
        <f t="shared" si="6"/>
        <v>0.226016145923937</v>
      </c>
      <c r="G21" s="6">
        <f t="shared" si="6"/>
        <v>0.235733218253652</v>
      </c>
      <c r="H21" s="6">
        <f t="shared" si="6"/>
        <v>0.243945012992846</v>
      </c>
      <c r="I21" s="6">
        <f t="shared" si="6"/>
        <v>0.251152892889455</v>
      </c>
      <c r="J21" s="6">
        <f t="shared" si="6"/>
        <v>0.257635815512437</v>
      </c>
      <c r="K21" s="6">
        <f t="shared" si="6"/>
        <v>0.263568732243594</v>
      </c>
      <c r="L21" s="6">
        <f t="shared" si="6"/>
        <v>0.269070259246964</v>
      </c>
      <c r="M21" s="6">
        <f t="shared" si="7"/>
        <v>0.274225368932424</v>
      </c>
      <c r="N21" s="6">
        <f t="shared" si="7"/>
        <v>0.279097475260784</v>
      </c>
      <c r="O21" s="6">
        <f t="shared" si="7"/>
        <v>0.283735422227496</v>
      </c>
      <c r="P21" s="6">
        <f t="shared" si="7"/>
        <v>0.288177782832298</v>
      </c>
      <c r="Q21" s="6">
        <f t="shared" si="7"/>
        <v>0.292455649274268</v>
      </c>
      <c r="R21" s="6">
        <f t="shared" si="7"/>
        <v>0.296594482970705</v>
      </c>
      <c r="S21" s="6">
        <f t="shared" si="7"/>
        <v>0.300615450615733</v>
      </c>
      <c r="T21" s="6">
        <f t="shared" si="7"/>
        <v>0.304536334321623</v>
      </c>
      <c r="U21" s="6">
        <f t="shared" si="7"/>
        <v>0.308372227305715</v>
      </c>
      <c r="V21" s="6">
        <f t="shared" si="7"/>
        <v>0.312136046395481</v>
      </c>
      <c r="W21" s="6">
        <f t="shared" si="7"/>
        <v>0.315838924656243</v>
      </c>
      <c r="X21" s="17">
        <f t="shared" si="5"/>
        <v>10</v>
      </c>
      <c r="Y21" s="7"/>
      <c r="Z21" s="1"/>
    </row>
    <row r="22" ht="12.75" customHeight="1" spans="1:26">
      <c r="A22" s="7"/>
      <c r="B22" s="4">
        <f t="shared" si="2"/>
        <v>1.55884572681199</v>
      </c>
      <c r="C22" s="6">
        <f t="shared" si="6"/>
        <v>0.16315344668484</v>
      </c>
      <c r="D22" s="6">
        <f t="shared" si="6"/>
        <v>0.16315344668484</v>
      </c>
      <c r="E22" s="6">
        <f t="shared" si="6"/>
        <v>0.179696051062408</v>
      </c>
      <c r="F22" s="6">
        <f t="shared" si="6"/>
        <v>0.190071697853874</v>
      </c>
      <c r="G22" s="6">
        <f t="shared" si="6"/>
        <v>0.198243416862388</v>
      </c>
      <c r="H22" s="6">
        <f t="shared" si="6"/>
        <v>0.205149249904207</v>
      </c>
      <c r="I22" s="6">
        <f t="shared" si="6"/>
        <v>0.211210825568525</v>
      </c>
      <c r="J22" s="6">
        <f t="shared" si="6"/>
        <v>0.216662737443971</v>
      </c>
      <c r="K22" s="6">
        <f t="shared" si="6"/>
        <v>0.221652113542333</v>
      </c>
      <c r="L22" s="6">
        <f t="shared" si="6"/>
        <v>0.226278705921584</v>
      </c>
      <c r="M22" s="6">
        <f t="shared" si="7"/>
        <v>0.230613973415563</v>
      </c>
      <c r="N22" s="6">
        <f t="shared" si="7"/>
        <v>0.234711244954153</v>
      </c>
      <c r="O22" s="6">
        <f t="shared" si="7"/>
        <v>0.238611596634408</v>
      </c>
      <c r="P22" s="6">
        <f t="shared" si="7"/>
        <v>0.242347467004121</v>
      </c>
      <c r="Q22" s="6">
        <f t="shared" si="7"/>
        <v>0.245945003518573</v>
      </c>
      <c r="R22" s="6">
        <f t="shared" si="7"/>
        <v>0.249425618341912</v>
      </c>
      <c r="S22" s="6">
        <f t="shared" si="7"/>
        <v>0.25280711192584</v>
      </c>
      <c r="T22" s="6">
        <f t="shared" si="7"/>
        <v>0.25610443840674</v>
      </c>
      <c r="U22" s="6">
        <f t="shared" si="7"/>
        <v>0.259330290654117</v>
      </c>
      <c r="V22" s="6">
        <f t="shared" si="7"/>
        <v>0.262495531269482</v>
      </c>
      <c r="W22" s="6">
        <f t="shared" si="7"/>
        <v>0.265609522772576</v>
      </c>
      <c r="X22" s="17">
        <f t="shared" si="5"/>
        <v>9</v>
      </c>
      <c r="Y22" s="7"/>
      <c r="Z22" s="1"/>
    </row>
    <row r="23" ht="12.75" customHeight="1" spans="1:26">
      <c r="A23" s="7"/>
      <c r="B23" s="4">
        <f t="shared" si="2"/>
        <v>1.3856406460551</v>
      </c>
      <c r="C23" s="6">
        <f t="shared" si="6"/>
        <v>0.137206359728545</v>
      </c>
      <c r="D23" s="6">
        <f t="shared" si="6"/>
        <v>0.137206359728545</v>
      </c>
      <c r="E23" s="6">
        <f t="shared" si="6"/>
        <v>0.151118113192509</v>
      </c>
      <c r="F23" s="6">
        <f t="shared" si="6"/>
        <v>0.159843670359783</v>
      </c>
      <c r="G23" s="6">
        <f t="shared" si="6"/>
        <v>0.166715801109485</v>
      </c>
      <c r="H23" s="6">
        <f t="shared" si="6"/>
        <v>0.172523365900877</v>
      </c>
      <c r="I23" s="6">
        <f t="shared" si="6"/>
        <v>0.177620939675868</v>
      </c>
      <c r="J23" s="6">
        <f t="shared" si="6"/>
        <v>0.182205807462547</v>
      </c>
      <c r="K23" s="6">
        <f t="shared" si="6"/>
        <v>0.186401698788675</v>
      </c>
      <c r="L23" s="6">
        <f t="shared" si="6"/>
        <v>0.190292501656794</v>
      </c>
      <c r="M23" s="6">
        <f t="shared" si="7"/>
        <v>0.193938310454491</v>
      </c>
      <c r="N23" s="6">
        <f t="shared" si="7"/>
        <v>0.197383972952295</v>
      </c>
      <c r="O23" s="6">
        <f t="shared" si="7"/>
        <v>0.200664032715559</v>
      </c>
      <c r="P23" s="6">
        <f t="shared" si="7"/>
        <v>0.203805769431893</v>
      </c>
      <c r="Q23" s="6">
        <f t="shared" si="7"/>
        <v>0.20683117219946</v>
      </c>
      <c r="R23" s="6">
        <f t="shared" si="7"/>
        <v>0.209758247901698</v>
      </c>
      <c r="S23" s="6">
        <f t="shared" si="7"/>
        <v>0.212601966097811</v>
      </c>
      <c r="T23" s="6">
        <f t="shared" si="7"/>
        <v>0.215374902695067</v>
      </c>
      <c r="U23" s="6">
        <f t="shared" si="7"/>
        <v>0.218087731954137</v>
      </c>
      <c r="V23" s="6">
        <f t="shared" si="7"/>
        <v>0.220749588944128</v>
      </c>
      <c r="W23" s="6">
        <f t="shared" si="7"/>
        <v>0.223368347217684</v>
      </c>
      <c r="X23" s="17">
        <f t="shared" si="5"/>
        <v>8</v>
      </c>
      <c r="Y23" s="7"/>
      <c r="Z23" s="1"/>
    </row>
    <row r="24" ht="12.75" customHeight="1" spans="1:26">
      <c r="A24" s="7"/>
      <c r="B24" s="4">
        <f t="shared" si="2"/>
        <v>1.21243556529821</v>
      </c>
      <c r="C24" s="6">
        <f t="shared" si="6"/>
        <v>0.115385764337077</v>
      </c>
      <c r="D24" s="6">
        <f t="shared" si="6"/>
        <v>0.115385764337077</v>
      </c>
      <c r="E24" s="6">
        <f t="shared" si="6"/>
        <v>0.127085063916808</v>
      </c>
      <c r="F24" s="6">
        <f t="shared" si="6"/>
        <v>0.134422953246462</v>
      </c>
      <c r="G24" s="6">
        <f t="shared" si="6"/>
        <v>0.140202175585335</v>
      </c>
      <c r="H24" s="6">
        <f t="shared" si="6"/>
        <v>0.145086135073202</v>
      </c>
      <c r="I24" s="6">
        <f t="shared" si="6"/>
        <v>0.149373016872673</v>
      </c>
      <c r="J24" s="6">
        <f t="shared" si="6"/>
        <v>0.153228730813317</v>
      </c>
      <c r="K24" s="6">
        <f t="shared" si="6"/>
        <v>0.156757329113705</v>
      </c>
      <c r="L24" s="6">
        <f t="shared" si="6"/>
        <v>0.160029358658917</v>
      </c>
      <c r="M24" s="6">
        <f t="shared" si="7"/>
        <v>0.163095356733507</v>
      </c>
      <c r="N24" s="6">
        <f t="shared" si="7"/>
        <v>0.165993038748708</v>
      </c>
      <c r="O24" s="6">
        <f t="shared" si="7"/>
        <v>0.168751454638499</v>
      </c>
      <c r="P24" s="6">
        <f t="shared" si="7"/>
        <v>0.171393545668953</v>
      </c>
      <c r="Q24" s="6">
        <f t="shared" si="7"/>
        <v>0.173937803904897</v>
      </c>
      <c r="R24" s="6">
        <f t="shared" si="7"/>
        <v>0.176399372507427</v>
      </c>
      <c r="S24" s="6">
        <f t="shared" si="7"/>
        <v>0.178790840353866</v>
      </c>
      <c r="T24" s="6">
        <f t="shared" si="7"/>
        <v>0.181122783343722</v>
      </c>
      <c r="U24" s="6">
        <f t="shared" si="7"/>
        <v>0.183404178158022</v>
      </c>
      <c r="V24" s="6">
        <f t="shared" si="7"/>
        <v>0.185642707071359</v>
      </c>
      <c r="W24" s="6">
        <f t="shared" si="7"/>
        <v>0.187844991466967</v>
      </c>
      <c r="X24" s="17">
        <f t="shared" si="5"/>
        <v>7</v>
      </c>
      <c r="Y24" s="7"/>
      <c r="Z24" s="1"/>
    </row>
    <row r="25" ht="12.75" customHeight="1" spans="1:26">
      <c r="A25" s="7"/>
      <c r="B25" s="4">
        <f t="shared" si="2"/>
        <v>1.03923048454133</v>
      </c>
      <c r="C25" s="6">
        <f t="shared" si="6"/>
        <v>0.0970354044666173</v>
      </c>
      <c r="D25" s="6">
        <f t="shared" si="6"/>
        <v>0.0970354044666173</v>
      </c>
      <c r="E25" s="6">
        <f t="shared" si="6"/>
        <v>0.106874107474892</v>
      </c>
      <c r="F25" s="6">
        <f t="shared" si="6"/>
        <v>0.113045016539152</v>
      </c>
      <c r="G25" s="6">
        <f t="shared" si="6"/>
        <v>0.117905141012713</v>
      </c>
      <c r="H25" s="6">
        <f t="shared" si="6"/>
        <v>0.122012380645144</v>
      </c>
      <c r="I25" s="6">
        <f t="shared" si="6"/>
        <v>0.125617498760903</v>
      </c>
      <c r="J25" s="6">
        <f t="shared" si="6"/>
        <v>0.128860019741611</v>
      </c>
      <c r="K25" s="6">
        <f t="shared" si="6"/>
        <v>0.13182744787493</v>
      </c>
      <c r="L25" s="6">
        <f t="shared" si="6"/>
        <v>0.134579110631341</v>
      </c>
      <c r="M25" s="6">
        <f t="shared" si="7"/>
        <v>0.13715750810499</v>
      </c>
      <c r="N25" s="6">
        <f t="shared" si="7"/>
        <v>0.139594357641639</v>
      </c>
      <c r="O25" s="6">
        <f t="shared" si="7"/>
        <v>0.141914089222833</v>
      </c>
      <c r="P25" s="6">
        <f t="shared" si="7"/>
        <v>0.144135995653411</v>
      </c>
      <c r="Q25" s="6">
        <f t="shared" si="7"/>
        <v>0.1462756281151</v>
      </c>
      <c r="R25" s="6">
        <f t="shared" si="7"/>
        <v>0.148345721478359</v>
      </c>
      <c r="S25" s="6">
        <f t="shared" si="7"/>
        <v>0.150356862550062</v>
      </c>
      <c r="T25" s="6">
        <f t="shared" si="7"/>
        <v>0.152317945292927</v>
      </c>
      <c r="U25" s="6">
        <f t="shared" si="7"/>
        <v>0.154236518782695</v>
      </c>
      <c r="V25" s="6">
        <f t="shared" si="7"/>
        <v>0.156119043544427</v>
      </c>
      <c r="W25" s="6">
        <f t="shared" si="7"/>
        <v>0.157971087930544</v>
      </c>
      <c r="X25" s="17">
        <f t="shared" si="5"/>
        <v>6</v>
      </c>
      <c r="Y25" s="7"/>
      <c r="Z25" s="1"/>
    </row>
    <row r="26" ht="12.75" customHeight="1" spans="1:26">
      <c r="A26" s="7"/>
      <c r="B26" s="4">
        <f t="shared" si="2"/>
        <v>0.866025403784439</v>
      </c>
      <c r="C26" s="6">
        <f t="shared" si="6"/>
        <v>0.0816033916670463</v>
      </c>
      <c r="D26" s="6">
        <f t="shared" si="6"/>
        <v>0.0816033916670463</v>
      </c>
      <c r="E26" s="6">
        <f t="shared" si="6"/>
        <v>0.0898773978351373</v>
      </c>
      <c r="F26" s="6">
        <f t="shared" si="6"/>
        <v>0.0950669171871772</v>
      </c>
      <c r="G26" s="6">
        <f t="shared" si="6"/>
        <v>0.0991541124036715</v>
      </c>
      <c r="H26" s="6">
        <f t="shared" si="6"/>
        <v>0.102608157720822</v>
      </c>
      <c r="I26" s="6">
        <f t="shared" si="6"/>
        <v>0.105639936350729</v>
      </c>
      <c r="J26" s="6">
        <f t="shared" si="6"/>
        <v>0.108366783433314</v>
      </c>
      <c r="K26" s="6">
        <f t="shared" si="6"/>
        <v>0.110862287023351</v>
      </c>
      <c r="L26" s="6">
        <f t="shared" si="6"/>
        <v>0.113176339454845</v>
      </c>
      <c r="M26" s="6">
        <f t="shared" si="7"/>
        <v>0.115344681825055</v>
      </c>
      <c r="N26" s="6">
        <f t="shared" si="7"/>
        <v>0.117393987315829</v>
      </c>
      <c r="O26" s="6">
        <f t="shared" si="7"/>
        <v>0.119344800689805</v>
      </c>
      <c r="P26" s="6">
        <f t="shared" si="7"/>
        <v>0.121213346523138</v>
      </c>
      <c r="Q26" s="6">
        <f t="shared" si="7"/>
        <v>0.123012702817415</v>
      </c>
      <c r="R26" s="6">
        <f t="shared" si="7"/>
        <v>0.124753579154645</v>
      </c>
      <c r="S26" s="6">
        <f t="shared" si="7"/>
        <v>0.126444878670259</v>
      </c>
      <c r="T26" s="6">
        <f t="shared" si="7"/>
        <v>0.128094080876786</v>
      </c>
      <c r="U26" s="6">
        <f t="shared" si="7"/>
        <v>0.129707534283695</v>
      </c>
      <c r="V26" s="6">
        <f t="shared" si="7"/>
        <v>0.131290671967296</v>
      </c>
      <c r="W26" s="6">
        <f t="shared" si="7"/>
        <v>0.132848176717813</v>
      </c>
      <c r="X26" s="17">
        <f t="shared" si="5"/>
        <v>5</v>
      </c>
      <c r="Y26" s="7"/>
      <c r="Z26" s="1"/>
    </row>
    <row r="27" ht="12.75" customHeight="1" spans="1:26">
      <c r="A27" s="7"/>
      <c r="B27" s="4">
        <f t="shared" si="2"/>
        <v>0.692820323027551</v>
      </c>
      <c r="C27" s="6">
        <f t="shared" si="6"/>
        <v>0.0686256069953959</v>
      </c>
      <c r="D27" s="6">
        <f t="shared" si="6"/>
        <v>0.0686256069953959</v>
      </c>
      <c r="E27" s="6">
        <f t="shared" si="6"/>
        <v>0.0755837576796914</v>
      </c>
      <c r="F27" s="6">
        <f t="shared" si="6"/>
        <v>0.0799479625034464</v>
      </c>
      <c r="G27" s="6">
        <f t="shared" si="6"/>
        <v>0.0833851511657146</v>
      </c>
      <c r="H27" s="6">
        <f t="shared" si="6"/>
        <v>0.0862898828396898</v>
      </c>
      <c r="I27" s="6">
        <f t="shared" si="6"/>
        <v>0.088839502953544</v>
      </c>
      <c r="J27" s="6">
        <f t="shared" si="6"/>
        <v>0.0911326862686391</v>
      </c>
      <c r="K27" s="6">
        <f t="shared" si="6"/>
        <v>0.0932313177731258</v>
      </c>
      <c r="L27" s="6">
        <f t="shared" si="6"/>
        <v>0.0951773551802281</v>
      </c>
      <c r="M27" s="6">
        <f t="shared" si="7"/>
        <v>0.097000855506497</v>
      </c>
      <c r="N27" s="6">
        <f t="shared" si="7"/>
        <v>0.0987242499678096</v>
      </c>
      <c r="O27" s="6">
        <f t="shared" si="7"/>
        <v>0.100364815993178</v>
      </c>
      <c r="P27" s="6">
        <f t="shared" si="7"/>
        <v>0.101936197885422</v>
      </c>
      <c r="Q27" s="6">
        <f t="shared" si="7"/>
        <v>0.103449393787862</v>
      </c>
      <c r="R27" s="6">
        <f t="shared" si="7"/>
        <v>0.104913410085539</v>
      </c>
      <c r="S27" s="6">
        <f t="shared" si="7"/>
        <v>0.106335734004912</v>
      </c>
      <c r="T27" s="6">
        <f t="shared" si="7"/>
        <v>0.107722655555218</v>
      </c>
      <c r="U27" s="6">
        <f t="shared" si="7"/>
        <v>0.109079513611556</v>
      </c>
      <c r="V27" s="6">
        <f t="shared" si="7"/>
        <v>0.110410877201658</v>
      </c>
      <c r="W27" s="6">
        <f t="shared" si="7"/>
        <v>0.111720684388822</v>
      </c>
      <c r="X27" s="17">
        <f t="shared" si="5"/>
        <v>4</v>
      </c>
      <c r="Y27" s="7"/>
      <c r="Z27" s="1"/>
    </row>
    <row r="28" ht="12.75" customHeight="1" spans="1:26">
      <c r="A28" s="7"/>
      <c r="B28" s="4">
        <f t="shared" si="2"/>
        <v>0.519615242270663</v>
      </c>
      <c r="C28" s="6">
        <f t="shared" si="6"/>
        <v>0.0577117426038107</v>
      </c>
      <c r="D28" s="6">
        <f t="shared" si="6"/>
        <v>0.0577117426038107</v>
      </c>
      <c r="E28" s="6">
        <f t="shared" si="6"/>
        <v>0.0635633047082819</v>
      </c>
      <c r="F28" s="6">
        <f t="shared" si="6"/>
        <v>0.0672334487913172</v>
      </c>
      <c r="G28" s="6">
        <f t="shared" si="6"/>
        <v>0.0701240046063043</v>
      </c>
      <c r="H28" s="6">
        <f t="shared" si="6"/>
        <v>0.0725667826601704</v>
      </c>
      <c r="I28" s="6">
        <f t="shared" si="6"/>
        <v>0.0747109242742201</v>
      </c>
      <c r="J28" s="6">
        <f t="shared" si="6"/>
        <v>0.0766394114821074</v>
      </c>
      <c r="K28" s="6">
        <f t="shared" si="6"/>
        <v>0.0784042874010236</v>
      </c>
      <c r="L28" s="6">
        <f t="shared" si="6"/>
        <v>0.0800408370047832</v>
      </c>
      <c r="M28" s="6">
        <f t="shared" si="7"/>
        <v>0.0815743371962592</v>
      </c>
      <c r="N28" s="6">
        <f t="shared" si="7"/>
        <v>0.083023651845859</v>
      </c>
      <c r="O28" s="6">
        <f t="shared" si="7"/>
        <v>0.0844033106689423</v>
      </c>
      <c r="P28" s="6">
        <f t="shared" si="7"/>
        <v>0.0857247880484216</v>
      </c>
      <c r="Q28" s="6">
        <f t="shared" si="7"/>
        <v>0.0869973330393402</v>
      </c>
      <c r="R28" s="6">
        <f t="shared" si="7"/>
        <v>0.0882285196974777</v>
      </c>
      <c r="S28" s="6">
        <f t="shared" si="7"/>
        <v>0.0894246445192173</v>
      </c>
      <c r="T28" s="6">
        <f t="shared" si="7"/>
        <v>0.0905909971830015</v>
      </c>
      <c r="U28" s="6">
        <f t="shared" si="7"/>
        <v>0.0917320674966318</v>
      </c>
      <c r="V28" s="6">
        <f t="shared" si="7"/>
        <v>0.0928516978531141</v>
      </c>
      <c r="W28" s="6">
        <f t="shared" si="7"/>
        <v>0.0939532000263668</v>
      </c>
      <c r="X28" s="17">
        <f t="shared" si="5"/>
        <v>3</v>
      </c>
      <c r="Y28" s="7"/>
      <c r="Z28" s="1"/>
    </row>
    <row r="29" ht="12.75" customHeight="1" spans="1:26">
      <c r="A29" s="7"/>
      <c r="B29" s="4">
        <f t="shared" si="2"/>
        <v>0.346410161513775</v>
      </c>
      <c r="C29" s="6">
        <f t="shared" si="6"/>
        <v>0.0485335632017354</v>
      </c>
      <c r="D29" s="6">
        <f t="shared" si="6"/>
        <v>0.0485335632017354</v>
      </c>
      <c r="E29" s="6">
        <f t="shared" si="6"/>
        <v>0.0534545228957766</v>
      </c>
      <c r="F29" s="6">
        <f t="shared" si="6"/>
        <v>0.0565409860967978</v>
      </c>
      <c r="G29" s="6">
        <f t="shared" si="6"/>
        <v>0.0589718427475473</v>
      </c>
      <c r="H29" s="6">
        <f t="shared" si="6"/>
        <v>0.0610261339145809</v>
      </c>
      <c r="I29" s="6">
        <f t="shared" si="6"/>
        <v>0.0628292822487655</v>
      </c>
      <c r="J29" s="6">
        <f t="shared" si="6"/>
        <v>0.0644510727469363</v>
      </c>
      <c r="K29" s="6">
        <f t="shared" si="6"/>
        <v>0.06593527185598</v>
      </c>
      <c r="L29" s="6">
        <f t="shared" si="6"/>
        <v>0.067311553008537</v>
      </c>
      <c r="M29" s="6">
        <f t="shared" si="7"/>
        <v>0.0686011731985528</v>
      </c>
      <c r="N29" s="6">
        <f t="shared" si="7"/>
        <v>0.0698199962832834</v>
      </c>
      <c r="O29" s="6">
        <f t="shared" si="7"/>
        <v>0.0709802412467153</v>
      </c>
      <c r="P29" s="6">
        <f t="shared" si="7"/>
        <v>0.072091557644782</v>
      </c>
      <c r="Q29" s="6">
        <f t="shared" si="7"/>
        <v>0.0731617236102734</v>
      </c>
      <c r="R29" s="6">
        <f t="shared" si="7"/>
        <v>0.0741971086600034</v>
      </c>
      <c r="S29" s="6">
        <f t="shared" si="7"/>
        <v>0.0752030079278801</v>
      </c>
      <c r="T29" s="6">
        <f t="shared" si="7"/>
        <v>0.07618386984903</v>
      </c>
      <c r="U29" s="6">
        <f t="shared" si="7"/>
        <v>0.0771434701952608</v>
      </c>
      <c r="V29" s="6">
        <f t="shared" si="7"/>
        <v>0.0780850402851116</v>
      </c>
      <c r="W29" s="6">
        <f t="shared" si="7"/>
        <v>0.0790113652049708</v>
      </c>
      <c r="X29" s="17">
        <f t="shared" si="5"/>
        <v>2</v>
      </c>
      <c r="Y29" s="7"/>
      <c r="Z29" s="1"/>
    </row>
    <row r="30" ht="12.75" customHeight="1" spans="1:26">
      <c r="A30" s="7"/>
      <c r="B30" s="4">
        <f t="shared" si="2"/>
        <v>0.173205080756888</v>
      </c>
      <c r="C30" s="6">
        <f t="shared" ref="C30:L39" si="8">EXP(u+theta)</f>
        <v>0.0408150343549201</v>
      </c>
      <c r="D30" s="6">
        <f t="shared" si="8"/>
        <v>0.0408150343549201</v>
      </c>
      <c r="E30" s="6">
        <f t="shared" si="8"/>
        <v>0.0449533898705994</v>
      </c>
      <c r="F30" s="6">
        <f t="shared" si="8"/>
        <v>0.047548997801986</v>
      </c>
      <c r="G30" s="6">
        <f t="shared" si="8"/>
        <v>0.0495932634846812</v>
      </c>
      <c r="H30" s="6">
        <f t="shared" si="8"/>
        <v>0.0513208507258852</v>
      </c>
      <c r="I30" s="6">
        <f t="shared" si="8"/>
        <v>0.0528372356016639</v>
      </c>
      <c r="J30" s="6">
        <f t="shared" si="8"/>
        <v>0.0542011048610501</v>
      </c>
      <c r="K30" s="6">
        <f t="shared" si="8"/>
        <v>0.0554492645598005</v>
      </c>
      <c r="L30" s="6">
        <f t="shared" si="8"/>
        <v>0.0566066690200944</v>
      </c>
      <c r="M30" s="6">
        <f t="shared" ref="M30:W39" si="9">EXP(u+theta)</f>
        <v>0.0576911946326382</v>
      </c>
      <c r="N30" s="6">
        <f t="shared" si="9"/>
        <v>0.0587161823482335</v>
      </c>
      <c r="O30" s="6">
        <f t="shared" si="9"/>
        <v>0.0596919079063541</v>
      </c>
      <c r="P30" s="6">
        <f t="shared" si="9"/>
        <v>0.0606264862470735</v>
      </c>
      <c r="Q30" s="6">
        <f t="shared" si="9"/>
        <v>0.0615264585088553</v>
      </c>
      <c r="R30" s="6">
        <f t="shared" si="9"/>
        <v>0.062397181233244</v>
      </c>
      <c r="S30" s="6">
        <f t="shared" si="9"/>
        <v>0.063243107443222</v>
      </c>
      <c r="T30" s="6">
        <f t="shared" si="9"/>
        <v>0.0640679781176203</v>
      </c>
      <c r="U30" s="6">
        <f t="shared" si="9"/>
        <v>0.0648749685488731</v>
      </c>
      <c r="V30" s="6">
        <f t="shared" si="9"/>
        <v>0.0656667961632003</v>
      </c>
      <c r="W30" s="6">
        <f t="shared" si="9"/>
        <v>0.0664458031211423</v>
      </c>
      <c r="X30" s="17">
        <f t="shared" si="5"/>
        <v>1</v>
      </c>
      <c r="Y30" s="7"/>
      <c r="Z30" s="1"/>
    </row>
    <row r="31" ht="12.75" customHeight="1" spans="1:26">
      <c r="A31" s="7"/>
      <c r="B31" s="8">
        <v>0</v>
      </c>
      <c r="C31" s="6">
        <f t="shared" si="8"/>
        <v>0.0343240207290972</v>
      </c>
      <c r="D31" s="6">
        <f t="shared" si="8"/>
        <v>0.0343240207290972</v>
      </c>
      <c r="E31" s="6">
        <f t="shared" si="8"/>
        <v>0.0378042334190915</v>
      </c>
      <c r="F31" s="6">
        <f t="shared" si="8"/>
        <v>0.0399870491841549</v>
      </c>
      <c r="G31" s="6">
        <f t="shared" si="8"/>
        <v>0.0417062053426049</v>
      </c>
      <c r="H31" s="6">
        <f t="shared" si="8"/>
        <v>0.043159045973897</v>
      </c>
      <c r="I31" s="6">
        <f t="shared" si="8"/>
        <v>0.0444342727801987</v>
      </c>
      <c r="J31" s="6">
        <f t="shared" si="8"/>
        <v>0.0455812392711213</v>
      </c>
      <c r="K31" s="6">
        <f t="shared" si="8"/>
        <v>0.0466308980561805</v>
      </c>
      <c r="L31" s="6">
        <f t="shared" si="8"/>
        <v>0.0476042348502064</v>
      </c>
      <c r="M31" s="6">
        <f t="shared" si="9"/>
        <v>0.0485162830744584</v>
      </c>
      <c r="N31" s="6">
        <f t="shared" si="9"/>
        <v>0.0493782620033803</v>
      </c>
      <c r="O31" s="6">
        <f t="shared" si="9"/>
        <v>0.0501988131755687</v>
      </c>
      <c r="P31" s="6">
        <f t="shared" si="9"/>
        <v>0.0509847609726689</v>
      </c>
      <c r="Q31" s="6">
        <f t="shared" si="9"/>
        <v>0.0517416062640484</v>
      </c>
      <c r="R31" s="6">
        <f t="shared" si="9"/>
        <v>0.0524738537143708</v>
      </c>
      <c r="S31" s="6">
        <f t="shared" si="9"/>
        <v>0.0531852481606938</v>
      </c>
      <c r="T31" s="6">
        <f t="shared" si="9"/>
        <v>0.0538789356357714</v>
      </c>
      <c r="U31" s="6">
        <f t="shared" si="9"/>
        <v>0.0545575864498229</v>
      </c>
      <c r="V31" s="6">
        <f t="shared" si="9"/>
        <v>0.0552234858635462</v>
      </c>
      <c r="W31" s="6">
        <f t="shared" si="9"/>
        <v>0.055878603552288</v>
      </c>
      <c r="X31" s="17">
        <v>0</v>
      </c>
      <c r="Y31" s="7"/>
      <c r="Z31" s="1"/>
    </row>
    <row r="32" ht="12.75" customHeight="1" spans="1:26">
      <c r="A32" s="7"/>
      <c r="B32" s="4">
        <f t="shared" ref="B32:B52" si="10">B31-delta_u</f>
        <v>-0.173205080756888</v>
      </c>
      <c r="C32" s="6">
        <f t="shared" si="8"/>
        <v>0.0288653046023829</v>
      </c>
      <c r="D32" s="6">
        <f t="shared" si="8"/>
        <v>0.0288653046023829</v>
      </c>
      <c r="E32" s="6">
        <f t="shared" si="8"/>
        <v>0.0317920421244997</v>
      </c>
      <c r="F32" s="6">
        <f t="shared" si="8"/>
        <v>0.033627714071173</v>
      </c>
      <c r="G32" s="6">
        <f t="shared" si="8"/>
        <v>0.0350734644558492</v>
      </c>
      <c r="H32" s="6">
        <f t="shared" si="8"/>
        <v>0.0362952527682368</v>
      </c>
      <c r="I32" s="6">
        <f t="shared" si="8"/>
        <v>0.0373676740469543</v>
      </c>
      <c r="J32" s="6">
        <f t="shared" si="8"/>
        <v>0.0383322328726965</v>
      </c>
      <c r="K32" s="6">
        <f t="shared" si="8"/>
        <v>0.0392149593107916</v>
      </c>
      <c r="L32" s="6">
        <f t="shared" si="8"/>
        <v>0.0400335016156693</v>
      </c>
      <c r="M32" s="6">
        <f t="shared" si="9"/>
        <v>0.0408005023704142</v>
      </c>
      <c r="N32" s="6">
        <f t="shared" si="9"/>
        <v>0.041525396593633</v>
      </c>
      <c r="O32" s="6">
        <f t="shared" si="9"/>
        <v>0.0422154515179672</v>
      </c>
      <c r="P32" s="6">
        <f t="shared" si="9"/>
        <v>0.0428764062104236</v>
      </c>
      <c r="Q32" s="6">
        <f t="shared" si="9"/>
        <v>0.0435128867103328</v>
      </c>
      <c r="R32" s="6">
        <f t="shared" si="9"/>
        <v>0.0441286812836054</v>
      </c>
      <c r="S32" s="6">
        <f t="shared" si="9"/>
        <v>0.0447269392076297</v>
      </c>
      <c r="T32" s="6">
        <f t="shared" si="9"/>
        <v>0.045310306186254</v>
      </c>
      <c r="U32" s="6">
        <f t="shared" si="9"/>
        <v>0.0458810278572628</v>
      </c>
      <c r="V32" s="6">
        <f t="shared" si="9"/>
        <v>0.0464410260452192</v>
      </c>
      <c r="W32" s="6">
        <f t="shared" si="9"/>
        <v>0.0469919571784099</v>
      </c>
      <c r="X32" s="17">
        <f t="shared" ref="X32:X51" si="11">X31-1</f>
        <v>-1</v>
      </c>
      <c r="Y32" s="7"/>
      <c r="Z32" s="1"/>
    </row>
    <row r="33" ht="12.75" customHeight="1" spans="1:26">
      <c r="A33" s="7"/>
      <c r="B33" s="4">
        <f t="shared" si="10"/>
        <v>-0.346410161513775</v>
      </c>
      <c r="C33" s="6">
        <f t="shared" si="8"/>
        <v>0.0242747146776432</v>
      </c>
      <c r="D33" s="6">
        <f t="shared" si="8"/>
        <v>0.0242747146776432</v>
      </c>
      <c r="E33" s="6">
        <f t="shared" si="8"/>
        <v>0.0267359988824832</v>
      </c>
      <c r="F33" s="6">
        <f t="shared" si="8"/>
        <v>0.0282797349823118</v>
      </c>
      <c r="G33" s="6">
        <f t="shared" si="8"/>
        <v>0.0294955606445226</v>
      </c>
      <c r="H33" s="6">
        <f t="shared" si="8"/>
        <v>0.0305230420131842</v>
      </c>
      <c r="I33" s="6">
        <f t="shared" si="8"/>
        <v>0.0314249109147495</v>
      </c>
      <c r="J33" s="6">
        <f t="shared" si="8"/>
        <v>0.0322360712543761</v>
      </c>
      <c r="K33" s="6">
        <f t="shared" si="8"/>
        <v>0.0329784134093729</v>
      </c>
      <c r="L33" s="6">
        <f t="shared" si="8"/>
        <v>0.0336667789463451</v>
      </c>
      <c r="M33" s="6">
        <f t="shared" si="9"/>
        <v>0.0343117998368377</v>
      </c>
      <c r="N33" s="6">
        <f t="shared" si="9"/>
        <v>0.034921410602513</v>
      </c>
      <c r="O33" s="6">
        <f t="shared" si="9"/>
        <v>0.0355017227326241</v>
      </c>
      <c r="P33" s="6">
        <f t="shared" si="9"/>
        <v>0.0360575625824106</v>
      </c>
      <c r="Q33" s="6">
        <f t="shared" si="9"/>
        <v>0.0365928204896458</v>
      </c>
      <c r="R33" s="6">
        <f t="shared" si="9"/>
        <v>0.0371106822538691</v>
      </c>
      <c r="S33" s="6">
        <f t="shared" si="9"/>
        <v>0.0376137963075531</v>
      </c>
      <c r="T33" s="6">
        <f t="shared" si="9"/>
        <v>0.0381043875953823</v>
      </c>
      <c r="U33" s="6">
        <f t="shared" si="9"/>
        <v>0.0385843446204311</v>
      </c>
      <c r="V33" s="6">
        <f t="shared" si="9"/>
        <v>0.0390552835701457</v>
      </c>
      <c r="W33" s="6">
        <f t="shared" si="9"/>
        <v>0.0395185974429579</v>
      </c>
      <c r="X33" s="17">
        <f t="shared" si="11"/>
        <v>-2</v>
      </c>
      <c r="Y33" s="7"/>
      <c r="Z33" s="1"/>
    </row>
    <row r="34" ht="12.75" customHeight="1" spans="1:26">
      <c r="A34" s="7"/>
      <c r="B34" s="4">
        <f t="shared" si="10"/>
        <v>-0.519615242270663</v>
      </c>
      <c r="C34" s="6">
        <f t="shared" si="8"/>
        <v>0.020414188618413</v>
      </c>
      <c r="D34" s="6">
        <f t="shared" si="8"/>
        <v>0.020414188618413</v>
      </c>
      <c r="E34" s="6">
        <f t="shared" si="8"/>
        <v>0.0224840428131318</v>
      </c>
      <c r="F34" s="6">
        <f t="shared" si="8"/>
        <v>0.0237822710451604</v>
      </c>
      <c r="G34" s="6">
        <f t="shared" si="8"/>
        <v>0.0248047380329325</v>
      </c>
      <c r="H34" s="6">
        <f t="shared" si="8"/>
        <v>0.0256688140371329</v>
      </c>
      <c r="I34" s="6">
        <f t="shared" si="8"/>
        <v>0.0264272543364371</v>
      </c>
      <c r="J34" s="6">
        <f t="shared" si="8"/>
        <v>0.027109411898032</v>
      </c>
      <c r="K34" s="6">
        <f t="shared" si="8"/>
        <v>0.0277336957659475</v>
      </c>
      <c r="L34" s="6">
        <f t="shared" si="8"/>
        <v>0.0283125871801938</v>
      </c>
      <c r="M34" s="6">
        <f t="shared" si="9"/>
        <v>0.0288550272581181</v>
      </c>
      <c r="N34" s="6">
        <f t="shared" si="9"/>
        <v>0.0293676886557728</v>
      </c>
      <c r="O34" s="6">
        <f t="shared" si="9"/>
        <v>0.0298557109225207</v>
      </c>
      <c r="P34" s="6">
        <f t="shared" si="9"/>
        <v>0.0303231528548299</v>
      </c>
      <c r="Q34" s="6">
        <f t="shared" si="9"/>
        <v>0.0307732860911171</v>
      </c>
      <c r="R34" s="6">
        <f t="shared" si="9"/>
        <v>0.0312087897777106</v>
      </c>
      <c r="S34" s="6">
        <f t="shared" si="9"/>
        <v>0.0316318911539727</v>
      </c>
      <c r="T34" s="6">
        <f t="shared" si="9"/>
        <v>0.0320444613208023</v>
      </c>
      <c r="U34" s="6">
        <f t="shared" si="9"/>
        <v>0.0324480884434354</v>
      </c>
      <c r="V34" s="6">
        <f t="shared" si="9"/>
        <v>0.0328441316791603</v>
      </c>
      <c r="W34" s="6">
        <f t="shared" si="9"/>
        <v>0.033233762491086</v>
      </c>
      <c r="X34" s="17">
        <f t="shared" si="11"/>
        <v>-3</v>
      </c>
      <c r="Y34" s="7"/>
      <c r="Z34" s="1"/>
    </row>
    <row r="35" ht="12.75" customHeight="1" spans="1:26">
      <c r="A35" s="7"/>
      <c r="B35" s="4">
        <f t="shared" si="10"/>
        <v>-0.692820323027551</v>
      </c>
      <c r="C35" s="6">
        <f t="shared" si="8"/>
        <v>0.0171676208137661</v>
      </c>
      <c r="D35" s="6">
        <f t="shared" si="8"/>
        <v>0.0171676208137661</v>
      </c>
      <c r="E35" s="6">
        <f t="shared" si="8"/>
        <v>0.0189082960185923</v>
      </c>
      <c r="F35" s="6">
        <f t="shared" si="8"/>
        <v>0.0200000606943184</v>
      </c>
      <c r="G35" s="6">
        <f t="shared" si="8"/>
        <v>0.0208599197790352</v>
      </c>
      <c r="H35" s="6">
        <f t="shared" si="8"/>
        <v>0.0215865775694412</v>
      </c>
      <c r="I35" s="6">
        <f t="shared" si="8"/>
        <v>0.0222243994153993</v>
      </c>
      <c r="J35" s="6">
        <f t="shared" si="8"/>
        <v>0.0227980701388167</v>
      </c>
      <c r="K35" s="6">
        <f t="shared" si="8"/>
        <v>0.0233230711038248</v>
      </c>
      <c r="L35" s="6">
        <f t="shared" si="8"/>
        <v>0.0238098985980688</v>
      </c>
      <c r="M35" s="6">
        <f t="shared" si="9"/>
        <v>0.0242660717894733</v>
      </c>
      <c r="N35" s="6">
        <f t="shared" si="9"/>
        <v>0.0246972021491121</v>
      </c>
      <c r="O35" s="6">
        <f t="shared" si="9"/>
        <v>0.0251076118587905</v>
      </c>
      <c r="P35" s="6">
        <f t="shared" si="9"/>
        <v>0.0255007142248135</v>
      </c>
      <c r="Q35" s="6">
        <f t="shared" si="9"/>
        <v>0.0258792605810122</v>
      </c>
      <c r="R35" s="6">
        <f t="shared" si="9"/>
        <v>0.0262455039960304</v>
      </c>
      <c r="S35" s="6">
        <f t="shared" si="9"/>
        <v>0.0266013175005112</v>
      </c>
      <c r="T35" s="6">
        <f t="shared" si="9"/>
        <v>0.0269482746250679</v>
      </c>
      <c r="U35" s="6">
        <f t="shared" si="9"/>
        <v>0.0272877109612869</v>
      </c>
      <c r="V35" s="6">
        <f t="shared" si="9"/>
        <v>0.0276207695130555</v>
      </c>
      <c r="W35" s="6">
        <f t="shared" si="9"/>
        <v>0.0279484354400015</v>
      </c>
      <c r="X35" s="17">
        <f t="shared" si="11"/>
        <v>-4</v>
      </c>
      <c r="Y35" s="7"/>
      <c r="Z35" s="1"/>
    </row>
    <row r="36" ht="12.75" customHeight="1" spans="1:26">
      <c r="A36" s="7"/>
      <c r="B36" s="4">
        <f t="shared" si="10"/>
        <v>-0.866025403784439</v>
      </c>
      <c r="C36" s="6">
        <f t="shared" si="8"/>
        <v>0.0144373704933548</v>
      </c>
      <c r="D36" s="6">
        <f t="shared" si="8"/>
        <v>0.0144373704933548</v>
      </c>
      <c r="E36" s="6">
        <f t="shared" si="8"/>
        <v>0.0159012176456941</v>
      </c>
      <c r="F36" s="6">
        <f t="shared" si="8"/>
        <v>0.0168193536696664</v>
      </c>
      <c r="G36" s="6">
        <f t="shared" si="8"/>
        <v>0.0175424651778248</v>
      </c>
      <c r="H36" s="6">
        <f t="shared" si="8"/>
        <v>0.0181535590420113</v>
      </c>
      <c r="I36" s="6">
        <f t="shared" si="8"/>
        <v>0.0186899449745028</v>
      </c>
      <c r="J36" s="6">
        <f t="shared" si="8"/>
        <v>0.0191723820497979</v>
      </c>
      <c r="K36" s="6">
        <f t="shared" si="8"/>
        <v>0.0196138895553174</v>
      </c>
      <c r="L36" s="6">
        <f t="shared" si="8"/>
        <v>0.02002329450298</v>
      </c>
      <c r="M36" s="6">
        <f t="shared" si="9"/>
        <v>0.0204069202508275</v>
      </c>
      <c r="N36" s="6">
        <f t="shared" si="9"/>
        <v>0.0207694858503687</v>
      </c>
      <c r="O36" s="6">
        <f t="shared" si="9"/>
        <v>0.0211146261057934</v>
      </c>
      <c r="P36" s="6">
        <f t="shared" si="9"/>
        <v>0.0214452114886868</v>
      </c>
      <c r="Q36" s="6">
        <f t="shared" si="9"/>
        <v>0.0217635557748658</v>
      </c>
      <c r="R36" s="6">
        <f t="shared" si="9"/>
        <v>0.0220715537164985</v>
      </c>
      <c r="S36" s="6">
        <f t="shared" si="9"/>
        <v>0.0223707804670456</v>
      </c>
      <c r="T36" s="6">
        <f t="shared" si="9"/>
        <v>0.0226625593108862</v>
      </c>
      <c r="U36" s="6">
        <f t="shared" si="9"/>
        <v>0.0229480134339741</v>
      </c>
      <c r="V36" s="6">
        <f t="shared" si="9"/>
        <v>0.0232281040627238</v>
      </c>
      <c r="W36" s="6">
        <f t="shared" si="9"/>
        <v>0.0235036596820309</v>
      </c>
      <c r="X36" s="17">
        <f t="shared" si="11"/>
        <v>-5</v>
      </c>
      <c r="Y36" s="7"/>
      <c r="Z36" s="1"/>
    </row>
    <row r="37" ht="12.75" customHeight="1" spans="1:26">
      <c r="A37" s="7"/>
      <c r="B37" s="4">
        <f t="shared" si="10"/>
        <v>-1.03923048454133</v>
      </c>
      <c r="C37" s="6">
        <f t="shared" si="8"/>
        <v>0.0121413251739142</v>
      </c>
      <c r="D37" s="6">
        <f t="shared" si="8"/>
        <v>0.0121413251739142</v>
      </c>
      <c r="E37" s="6">
        <f t="shared" si="8"/>
        <v>0.0133723695867206</v>
      </c>
      <c r="F37" s="6">
        <f t="shared" si="8"/>
        <v>0.0141444899687571</v>
      </c>
      <c r="G37" s="6">
        <f t="shared" si="8"/>
        <v>0.0147526015332273</v>
      </c>
      <c r="H37" s="6">
        <f t="shared" si="8"/>
        <v>0.0152665101650165</v>
      </c>
      <c r="I37" s="6">
        <f t="shared" si="8"/>
        <v>0.0157175920312116</v>
      </c>
      <c r="J37" s="6">
        <f t="shared" si="8"/>
        <v>0.016123304789626</v>
      </c>
      <c r="K37" s="6">
        <f t="shared" si="8"/>
        <v>0.0164945972070162</v>
      </c>
      <c r="L37" s="6">
        <f t="shared" si="8"/>
        <v>0.0168388924926203</v>
      </c>
      <c r="M37" s="6">
        <f t="shared" si="9"/>
        <v>0.0171615083700646</v>
      </c>
      <c r="N37" s="6">
        <f t="shared" si="9"/>
        <v>0.0174664133971214</v>
      </c>
      <c r="O37" s="6">
        <f t="shared" si="9"/>
        <v>0.0177566643173736</v>
      </c>
      <c r="P37" s="6">
        <f t="shared" si="9"/>
        <v>0.0180346750973352</v>
      </c>
      <c r="Q37" s="6">
        <f t="shared" si="9"/>
        <v>0.0183023915417899</v>
      </c>
      <c r="R37" s="6">
        <f t="shared" si="9"/>
        <v>0.0185614070712438</v>
      </c>
      <c r="S37" s="6">
        <f t="shared" si="9"/>
        <v>0.018813046334834</v>
      </c>
      <c r="T37" s="6">
        <f t="shared" si="9"/>
        <v>0.0190584221685821</v>
      </c>
      <c r="U37" s="6">
        <f t="shared" si="9"/>
        <v>0.0192984791327114</v>
      </c>
      <c r="V37" s="6">
        <f t="shared" si="9"/>
        <v>0.0195340255851199</v>
      </c>
      <c r="W37" s="6">
        <f t="shared" si="9"/>
        <v>0.0197657582527166</v>
      </c>
      <c r="X37" s="17">
        <f t="shared" si="11"/>
        <v>-6</v>
      </c>
      <c r="Y37" s="7"/>
      <c r="Z37" s="1"/>
    </row>
    <row r="38" ht="12.75" customHeight="1" spans="1:26">
      <c r="A38" s="7"/>
      <c r="B38" s="4">
        <f t="shared" si="10"/>
        <v>-1.21243556529821</v>
      </c>
      <c r="C38" s="6">
        <f t="shared" si="8"/>
        <v>0.0102104311201665</v>
      </c>
      <c r="D38" s="6">
        <f t="shared" si="8"/>
        <v>0.0102104311201665</v>
      </c>
      <c r="E38" s="6">
        <f t="shared" si="8"/>
        <v>0.0112456965465329</v>
      </c>
      <c r="F38" s="6">
        <f t="shared" si="8"/>
        <v>0.0118950228650635</v>
      </c>
      <c r="G38" s="6">
        <f t="shared" si="8"/>
        <v>0.0124064234867798</v>
      </c>
      <c r="H38" s="6">
        <f t="shared" si="8"/>
        <v>0.0128386027268364</v>
      </c>
      <c r="I38" s="6">
        <f t="shared" si="8"/>
        <v>0.0132179468477102</v>
      </c>
      <c r="J38" s="6">
        <f t="shared" si="8"/>
        <v>0.013559137130898</v>
      </c>
      <c r="K38" s="6">
        <f t="shared" si="8"/>
        <v>0.0138713811074738</v>
      </c>
      <c r="L38" s="6">
        <f t="shared" si="8"/>
        <v>0.0141609214375698</v>
      </c>
      <c r="M38" s="6">
        <f t="shared" si="9"/>
        <v>0.0144322301413342</v>
      </c>
      <c r="N38" s="6">
        <f t="shared" si="9"/>
        <v>0.0146886446374754</v>
      </c>
      <c r="O38" s="6">
        <f t="shared" si="9"/>
        <v>0.0149327355407623</v>
      </c>
      <c r="P38" s="6">
        <f t="shared" si="9"/>
        <v>0.0151665329128614</v>
      </c>
      <c r="Q38" s="6">
        <f t="shared" si="9"/>
        <v>0.0153916731077484</v>
      </c>
      <c r="R38" s="6">
        <f t="shared" si="9"/>
        <v>0.0156094961365084</v>
      </c>
      <c r="S38" s="6">
        <f t="shared" si="9"/>
        <v>0.0158211159828772</v>
      </c>
      <c r="T38" s="6">
        <f t="shared" si="9"/>
        <v>0.0160274685031458</v>
      </c>
      <c r="U38" s="6">
        <f t="shared" si="9"/>
        <v>0.0162293480395267</v>
      </c>
      <c r="V38" s="6">
        <f t="shared" si="9"/>
        <v>0.0164274343928255</v>
      </c>
      <c r="W38" s="6">
        <f t="shared" si="9"/>
        <v>0.016622313486079</v>
      </c>
      <c r="X38" s="17">
        <f t="shared" si="11"/>
        <v>-7</v>
      </c>
      <c r="Y38" s="7"/>
      <c r="Z38" s="1"/>
    </row>
    <row r="39" ht="12.75" customHeight="1" spans="1:26">
      <c r="A39" s="7"/>
      <c r="B39" s="4">
        <f t="shared" si="10"/>
        <v>-1.3856406460551</v>
      </c>
      <c r="C39" s="6">
        <f t="shared" si="8"/>
        <v>0.00858661654855047</v>
      </c>
      <c r="D39" s="6">
        <f t="shared" si="8"/>
        <v>0.00858661654855047</v>
      </c>
      <c r="E39" s="6">
        <f t="shared" si="8"/>
        <v>0.00945723867386134</v>
      </c>
      <c r="F39" s="6">
        <f t="shared" si="8"/>
        <v>0.0100032994666414</v>
      </c>
      <c r="G39" s="6">
        <f t="shared" si="8"/>
        <v>0.0104333695576776</v>
      </c>
      <c r="H39" s="6">
        <f t="shared" si="8"/>
        <v>0.0107968172290771</v>
      </c>
      <c r="I39" s="6">
        <f t="shared" si="8"/>
        <v>0.0111158324075309</v>
      </c>
      <c r="J39" s="6">
        <f t="shared" si="8"/>
        <v>0.0114027615388619</v>
      </c>
      <c r="K39" s="6">
        <f t="shared" si="8"/>
        <v>0.0116653478356497</v>
      </c>
      <c r="L39" s="6">
        <f t="shared" si="8"/>
        <v>0.0119088411573925</v>
      </c>
      <c r="M39" s="6">
        <f t="shared" si="9"/>
        <v>0.0121370023171018</v>
      </c>
      <c r="N39" s="6">
        <f t="shared" si="9"/>
        <v>0.0123526379675403</v>
      </c>
      <c r="O39" s="6">
        <f t="shared" si="9"/>
        <v>0.0125579099060948</v>
      </c>
      <c r="P39" s="6">
        <f t="shared" si="9"/>
        <v>0.0127545253438415</v>
      </c>
      <c r="Q39" s="6">
        <f t="shared" si="9"/>
        <v>0.0129438603974164</v>
      </c>
      <c r="R39" s="6">
        <f t="shared" si="9"/>
        <v>0.013127041969418</v>
      </c>
      <c r="S39" s="6">
        <f t="shared" si="9"/>
        <v>0.0133050068813249</v>
      </c>
      <c r="T39" s="6">
        <f t="shared" si="9"/>
        <v>0.0134785421556459</v>
      </c>
      <c r="U39" s="6">
        <f t="shared" si="9"/>
        <v>0.013648315806484</v>
      </c>
      <c r="V39" s="6">
        <f t="shared" si="9"/>
        <v>0.0138148995226132</v>
      </c>
      <c r="W39" s="6">
        <f t="shared" si="9"/>
        <v>0.0139787860448769</v>
      </c>
      <c r="X39" s="17">
        <f t="shared" si="11"/>
        <v>-8</v>
      </c>
      <c r="Y39" s="7"/>
      <c r="Z39" s="1"/>
    </row>
    <row r="40" ht="12.75" customHeight="1" spans="1:26">
      <c r="A40" s="7"/>
      <c r="B40" s="4">
        <f t="shared" si="10"/>
        <v>-1.55884572681199</v>
      </c>
      <c r="C40" s="6">
        <f t="shared" ref="C40:L52" si="12">EXP(u+theta)</f>
        <v>0.00722104511397346</v>
      </c>
      <c r="D40" s="6">
        <f t="shared" si="12"/>
        <v>0.00722104511397346</v>
      </c>
      <c r="E40" s="6">
        <f t="shared" si="12"/>
        <v>0.00795320796397921</v>
      </c>
      <c r="F40" s="6">
        <f t="shared" si="12"/>
        <v>0.00841242605032808</v>
      </c>
      <c r="G40" s="6">
        <f t="shared" si="12"/>
        <v>0.00877410000094453</v>
      </c>
      <c r="H40" s="6">
        <f t="shared" si="12"/>
        <v>0.00907974681967752</v>
      </c>
      <c r="I40" s="6">
        <f t="shared" si="12"/>
        <v>0.0093480274611423</v>
      </c>
      <c r="J40" s="6">
        <f t="shared" si="12"/>
        <v>0.00958932485577262</v>
      </c>
      <c r="K40" s="6">
        <f t="shared" si="12"/>
        <v>0.00981015077535276</v>
      </c>
      <c r="L40" s="6">
        <f t="shared" si="12"/>
        <v>0.0100149201686655</v>
      </c>
      <c r="M40" s="6">
        <f t="shared" ref="M40:W52" si="13">EXP(u+theta)</f>
        <v>0.0102067957483193</v>
      </c>
      <c r="N40" s="6">
        <f t="shared" si="13"/>
        <v>0.0103881378114233</v>
      </c>
      <c r="O40" s="6">
        <f t="shared" si="13"/>
        <v>0.0105607643542011</v>
      </c>
      <c r="P40" s="6">
        <f t="shared" si="13"/>
        <v>0.0107261110816396</v>
      </c>
      <c r="Q40" s="6">
        <f t="shared" si="13"/>
        <v>0.0108853352598466</v>
      </c>
      <c r="R40" s="6">
        <f t="shared" si="13"/>
        <v>0.0110393845746137</v>
      </c>
      <c r="S40" s="6">
        <f t="shared" si="13"/>
        <v>0.0111890468601388</v>
      </c>
      <c r="T40" s="6">
        <f t="shared" si="13"/>
        <v>0.0113349839749095</v>
      </c>
      <c r="U40" s="6">
        <f t="shared" si="13"/>
        <v>0.0114777576954936</v>
      </c>
      <c r="V40" s="6">
        <f t="shared" si="13"/>
        <v>0.0116178487922161</v>
      </c>
      <c r="W40" s="6">
        <f t="shared" si="13"/>
        <v>0.0117556716429452</v>
      </c>
      <c r="X40" s="17">
        <f t="shared" si="11"/>
        <v>-9</v>
      </c>
      <c r="Y40" s="7"/>
      <c r="Z40" s="1"/>
    </row>
    <row r="41" ht="12.75" customHeight="1" spans="1:26">
      <c r="A41" s="7"/>
      <c r="B41" s="4">
        <f t="shared" si="10"/>
        <v>-1.73205080756888</v>
      </c>
      <c r="C41" s="6">
        <f t="shared" si="12"/>
        <v>0.00607264715306781</v>
      </c>
      <c r="D41" s="6">
        <f t="shared" si="12"/>
        <v>0.00607264715306781</v>
      </c>
      <c r="E41" s="6">
        <f t="shared" si="12"/>
        <v>0.00668837058042401</v>
      </c>
      <c r="F41" s="6">
        <f t="shared" si="12"/>
        <v>0.00707455697874845</v>
      </c>
      <c r="G41" s="6">
        <f t="shared" si="12"/>
        <v>0.00737871216015005</v>
      </c>
      <c r="H41" s="6">
        <f t="shared" si="12"/>
        <v>0.00763575047722571</v>
      </c>
      <c r="I41" s="6">
        <f t="shared" si="12"/>
        <v>0.00786136514212535</v>
      </c>
      <c r="J41" s="6">
        <f t="shared" si="12"/>
        <v>0.00806428783730544</v>
      </c>
      <c r="K41" s="6">
        <f t="shared" si="12"/>
        <v>0.00824999473578014</v>
      </c>
      <c r="L41" s="6">
        <f t="shared" si="12"/>
        <v>0.00842219865553267</v>
      </c>
      <c r="M41" s="6">
        <f t="shared" si="13"/>
        <v>0.00858355932758731</v>
      </c>
      <c r="N41" s="6">
        <f t="shared" si="13"/>
        <v>0.00873606167951266</v>
      </c>
      <c r="O41" s="6">
        <f t="shared" si="13"/>
        <v>0.0088812345827417</v>
      </c>
      <c r="P41" s="6">
        <f t="shared" si="13"/>
        <v>0.00902028541510745</v>
      </c>
      <c r="Q41" s="6">
        <f t="shared" si="13"/>
        <v>0.00915418739705423</v>
      </c>
      <c r="R41" s="6">
        <f t="shared" si="13"/>
        <v>0.00928373749928838</v>
      </c>
      <c r="S41" s="6">
        <f t="shared" si="13"/>
        <v>0.0094095982628996</v>
      </c>
      <c r="T41" s="6">
        <f t="shared" si="13"/>
        <v>0.00953232628779786</v>
      </c>
      <c r="U41" s="6">
        <f t="shared" si="13"/>
        <v>0.00965239400848837</v>
      </c>
      <c r="V41" s="6">
        <f t="shared" si="13"/>
        <v>0.00977020573605059</v>
      </c>
      <c r="W41" s="6">
        <f t="shared" si="13"/>
        <v>0.0098861099478229</v>
      </c>
      <c r="X41" s="17">
        <f t="shared" si="11"/>
        <v>-10</v>
      </c>
      <c r="Y41" s="7"/>
      <c r="Z41" s="1"/>
    </row>
    <row r="42" ht="12.75" customHeight="1" spans="1:26">
      <c r="A42" s="7"/>
      <c r="B42" s="4">
        <f t="shared" si="10"/>
        <v>-1.90525588832576</v>
      </c>
      <c r="C42" s="6">
        <f t="shared" si="12"/>
        <v>0.00510688451098329</v>
      </c>
      <c r="D42" s="6">
        <f t="shared" si="12"/>
        <v>0.00510688451098329</v>
      </c>
      <c r="E42" s="6">
        <f t="shared" si="12"/>
        <v>0.00562468644397167</v>
      </c>
      <c r="F42" s="6">
        <f t="shared" si="12"/>
        <v>0.00594945573918079</v>
      </c>
      <c r="G42" s="6">
        <f t="shared" si="12"/>
        <v>0.00620523964127206</v>
      </c>
      <c r="H42" s="6">
        <f t="shared" si="12"/>
        <v>0.00642139990336464</v>
      </c>
      <c r="I42" s="6">
        <f t="shared" si="12"/>
        <v>0.00661113396967616</v>
      </c>
      <c r="J42" s="6">
        <f t="shared" si="12"/>
        <v>0.00678178488069092</v>
      </c>
      <c r="K42" s="6">
        <f t="shared" si="12"/>
        <v>0.00693795790696729</v>
      </c>
      <c r="L42" s="6">
        <f t="shared" si="12"/>
        <v>0.00708277539896838</v>
      </c>
      <c r="M42" s="6">
        <f t="shared" si="13"/>
        <v>0.00721847409774448</v>
      </c>
      <c r="N42" s="6">
        <f t="shared" si="13"/>
        <v>0.00734672325816913</v>
      </c>
      <c r="O42" s="6">
        <f t="shared" si="13"/>
        <v>0.00746880860780785</v>
      </c>
      <c r="P42" s="6">
        <f t="shared" si="13"/>
        <v>0.00758574550931862</v>
      </c>
      <c r="Q42" s="6">
        <f t="shared" si="13"/>
        <v>0.00769835240716029</v>
      </c>
      <c r="R42" s="6">
        <f t="shared" si="13"/>
        <v>0.00780729952590761</v>
      </c>
      <c r="S42" s="6">
        <f t="shared" si="13"/>
        <v>0.00791314403951515</v>
      </c>
      <c r="T42" s="6">
        <f t="shared" si="13"/>
        <v>0.00801635402909933</v>
      </c>
      <c r="U42" s="6">
        <f t="shared" si="13"/>
        <v>0.00811732679560588</v>
      </c>
      <c r="V42" s="6">
        <f t="shared" si="13"/>
        <v>0.00821640235055489</v>
      </c>
      <c r="W42" s="6">
        <f t="shared" si="13"/>
        <v>0.008313873751237</v>
      </c>
      <c r="X42" s="17">
        <f t="shared" si="11"/>
        <v>-11</v>
      </c>
      <c r="Y42" s="7"/>
      <c r="Z42" s="1"/>
    </row>
    <row r="43" ht="12.75" customHeight="1" spans="1:26">
      <c r="A43" s="7"/>
      <c r="B43" s="4">
        <f t="shared" si="10"/>
        <v>-2.07846096908265</v>
      </c>
      <c r="C43" s="6">
        <f t="shared" si="12"/>
        <v>0.00429471180378818</v>
      </c>
      <c r="D43" s="6">
        <f t="shared" si="12"/>
        <v>0.00429471180378818</v>
      </c>
      <c r="E43" s="6">
        <f t="shared" si="12"/>
        <v>0.00473016517439932</v>
      </c>
      <c r="F43" s="6">
        <f t="shared" si="12"/>
        <v>0.00500328482741729</v>
      </c>
      <c r="G43" s="6">
        <f t="shared" si="12"/>
        <v>0.0052183901702477</v>
      </c>
      <c r="H43" s="6">
        <f t="shared" si="12"/>
        <v>0.00540017341346034</v>
      </c>
      <c r="I43" s="6">
        <f t="shared" si="12"/>
        <v>0.00555973314746575</v>
      </c>
      <c r="J43" s="6">
        <f t="shared" si="12"/>
        <v>0.00570324461326962</v>
      </c>
      <c r="K43" s="6">
        <f t="shared" si="12"/>
        <v>0.00583458068283218</v>
      </c>
      <c r="L43" s="6">
        <f t="shared" si="12"/>
        <v>0.00595636714402088</v>
      </c>
      <c r="M43" s="6">
        <f t="shared" si="13"/>
        <v>0.00607048501806699</v>
      </c>
      <c r="N43" s="6">
        <f t="shared" si="13"/>
        <v>0.00617833809011455</v>
      </c>
      <c r="O43" s="6">
        <f t="shared" si="13"/>
        <v>0.00628100761221464</v>
      </c>
      <c r="P43" s="6">
        <f t="shared" si="13"/>
        <v>0.00637934746895835</v>
      </c>
      <c r="Q43" s="6">
        <f t="shared" si="13"/>
        <v>0.00647404594359753</v>
      </c>
      <c r="R43" s="6">
        <f t="shared" si="13"/>
        <v>0.00656566667162977</v>
      </c>
      <c r="S43" s="6">
        <f t="shared" si="13"/>
        <v>0.00665467821692297</v>
      </c>
      <c r="T43" s="6">
        <f t="shared" si="13"/>
        <v>0.0067414742193747</v>
      </c>
      <c r="U43" s="6">
        <f t="shared" si="13"/>
        <v>0.006826388795227</v>
      </c>
      <c r="V43" s="6">
        <f t="shared" si="13"/>
        <v>0.00690970788231253</v>
      </c>
      <c r="W43" s="6">
        <f t="shared" si="13"/>
        <v>0.00699167793159422</v>
      </c>
      <c r="X43" s="17">
        <f t="shared" si="11"/>
        <v>-12</v>
      </c>
      <c r="Y43" s="7"/>
      <c r="Z43" s="1"/>
    </row>
    <row r="44" ht="12.75" customHeight="1" spans="1:26">
      <c r="A44" s="7"/>
      <c r="B44" s="4">
        <f t="shared" si="10"/>
        <v>-2.25166604983954</v>
      </c>
      <c r="C44" s="6">
        <f t="shared" si="12"/>
        <v>0.00361170287636799</v>
      </c>
      <c r="D44" s="6">
        <f t="shared" si="12"/>
        <v>0.00361170287636799</v>
      </c>
      <c r="E44" s="6">
        <f t="shared" si="12"/>
        <v>0.00397790397739954</v>
      </c>
      <c r="F44" s="6">
        <f t="shared" si="12"/>
        <v>0.00420758808228582</v>
      </c>
      <c r="G44" s="6">
        <f t="shared" si="12"/>
        <v>0.00438848417518255</v>
      </c>
      <c r="H44" s="6">
        <f t="shared" si="12"/>
        <v>0.00454135754419591</v>
      </c>
      <c r="I44" s="6">
        <f t="shared" si="12"/>
        <v>0.00467554171686882</v>
      </c>
      <c r="J44" s="6">
        <f t="shared" si="12"/>
        <v>0.00479622985556497</v>
      </c>
      <c r="K44" s="6">
        <f t="shared" si="12"/>
        <v>0.0049066789105613</v>
      </c>
      <c r="L44" s="6">
        <f t="shared" si="12"/>
        <v>0.00500909707789675</v>
      </c>
      <c r="M44" s="6">
        <f t="shared" si="13"/>
        <v>0.00510506623083823</v>
      </c>
      <c r="N44" s="6">
        <f t="shared" si="13"/>
        <v>0.00519576690374385</v>
      </c>
      <c r="O44" s="6">
        <f t="shared" si="13"/>
        <v>0.00528210839188682</v>
      </c>
      <c r="P44" s="6">
        <f t="shared" si="13"/>
        <v>0.00536480878243446</v>
      </c>
      <c r="Q44" s="6">
        <f t="shared" si="13"/>
        <v>0.00544444689760212</v>
      </c>
      <c r="R44" s="6">
        <f t="shared" si="13"/>
        <v>0.00552149673519007</v>
      </c>
      <c r="S44" s="6">
        <f t="shared" si="13"/>
        <v>0.00559635234107307</v>
      </c>
      <c r="T44" s="6">
        <f t="shared" si="13"/>
        <v>0.00566934475267928</v>
      </c>
      <c r="U44" s="6">
        <f t="shared" si="13"/>
        <v>0.0057407549501181</v>
      </c>
      <c r="V44" s="6">
        <f t="shared" si="13"/>
        <v>0.00581082339713653</v>
      </c>
      <c r="W44" s="6">
        <f t="shared" si="13"/>
        <v>0.00587975735040101</v>
      </c>
      <c r="X44" s="17">
        <f t="shared" si="11"/>
        <v>-13</v>
      </c>
      <c r="Y44" s="7"/>
      <c r="Z44" s="1"/>
    </row>
    <row r="45" ht="12.75" customHeight="1" spans="1:26">
      <c r="A45" s="7"/>
      <c r="B45" s="4">
        <f t="shared" si="10"/>
        <v>-2.42487113059643</v>
      </c>
      <c r="C45" s="6">
        <f t="shared" si="12"/>
        <v>0.00303731618397746</v>
      </c>
      <c r="D45" s="6">
        <f t="shared" si="12"/>
        <v>0.00303731618397746</v>
      </c>
      <c r="E45" s="6">
        <f t="shared" si="12"/>
        <v>0.00334527854102273</v>
      </c>
      <c r="F45" s="6">
        <f t="shared" si="12"/>
        <v>0.00353843486446731</v>
      </c>
      <c r="G45" s="6">
        <f t="shared" si="12"/>
        <v>0.0036905621709987</v>
      </c>
      <c r="H45" s="6">
        <f t="shared" si="12"/>
        <v>0.00381912334385752</v>
      </c>
      <c r="I45" s="6">
        <f t="shared" si="12"/>
        <v>0.00393196755426025</v>
      </c>
      <c r="J45" s="6">
        <f t="shared" si="12"/>
        <v>0.00403346207067645</v>
      </c>
      <c r="K45" s="6">
        <f t="shared" si="12"/>
        <v>0.00412634587472367</v>
      </c>
      <c r="L45" s="6">
        <f t="shared" si="12"/>
        <v>0.00421247598227397</v>
      </c>
      <c r="M45" s="6">
        <f t="shared" si="13"/>
        <v>0.00429318269358708</v>
      </c>
      <c r="N45" s="6">
        <f t="shared" si="13"/>
        <v>0.0043694587968946</v>
      </c>
      <c r="O45" s="6">
        <f t="shared" si="13"/>
        <v>0.00444206897781541</v>
      </c>
      <c r="P45" s="6">
        <f t="shared" si="13"/>
        <v>0.00451161712261857</v>
      </c>
      <c r="Q45" s="6">
        <f t="shared" si="13"/>
        <v>0.00457859000060444</v>
      </c>
      <c r="R45" s="6">
        <f t="shared" si="13"/>
        <v>0.0046433862273954</v>
      </c>
      <c r="S45" s="6">
        <f t="shared" si="13"/>
        <v>0.0047063371818323</v>
      </c>
      <c r="T45" s="6">
        <f t="shared" si="13"/>
        <v>0.00476772125484941</v>
      </c>
      <c r="U45" s="6">
        <f t="shared" si="13"/>
        <v>0.00482777474092135</v>
      </c>
      <c r="V45" s="6">
        <f t="shared" si="13"/>
        <v>0.00488669986167471</v>
      </c>
      <c r="W45" s="6">
        <f t="shared" si="13"/>
        <v>0.00494467091273921</v>
      </c>
      <c r="X45" s="17">
        <f t="shared" si="11"/>
        <v>-14</v>
      </c>
      <c r="Y45" s="7"/>
      <c r="Z45" s="1"/>
    </row>
    <row r="46" ht="12.75" customHeight="1" spans="1:26">
      <c r="A46" s="7"/>
      <c r="B46" s="4">
        <f t="shared" si="10"/>
        <v>-2.59807621135332</v>
      </c>
      <c r="C46" s="6">
        <f t="shared" si="12"/>
        <v>0.00255427700374083</v>
      </c>
      <c r="D46" s="6">
        <f t="shared" si="12"/>
        <v>0.00255427700374083</v>
      </c>
      <c r="E46" s="6">
        <f t="shared" si="12"/>
        <v>0.00281326260779752</v>
      </c>
      <c r="F46" s="6">
        <f t="shared" si="12"/>
        <v>0.00297570034072249</v>
      </c>
      <c r="G46" s="6">
        <f t="shared" si="12"/>
        <v>0.00310363410104813</v>
      </c>
      <c r="H46" s="6">
        <f t="shared" si="12"/>
        <v>0.00321174956467339</v>
      </c>
      <c r="I46" s="6">
        <f t="shared" si="12"/>
        <v>0.00330664761090167</v>
      </c>
      <c r="J46" s="6">
        <f t="shared" si="12"/>
        <v>0.00339200096023529</v>
      </c>
      <c r="K46" s="6">
        <f t="shared" si="12"/>
        <v>0.00347011300071015</v>
      </c>
      <c r="L46" s="6">
        <f t="shared" si="12"/>
        <v>0.00354254541792308</v>
      </c>
      <c r="M46" s="6">
        <f t="shared" si="13"/>
        <v>0.00361041694800681</v>
      </c>
      <c r="N46" s="6">
        <f t="shared" si="13"/>
        <v>0.00367456249124697</v>
      </c>
      <c r="O46" s="6">
        <f t="shared" si="13"/>
        <v>0.00373562512158552</v>
      </c>
      <c r="P46" s="6">
        <f t="shared" si="13"/>
        <v>0.00379411268631805</v>
      </c>
      <c r="Q46" s="6">
        <f t="shared" si="13"/>
        <v>0.0038504345414532</v>
      </c>
      <c r="R46" s="6">
        <f t="shared" si="13"/>
        <v>0.00390492590883024</v>
      </c>
      <c r="S46" s="6">
        <f t="shared" si="13"/>
        <v>0.00395786546649958</v>
      </c>
      <c r="T46" s="6">
        <f t="shared" si="13"/>
        <v>0.00400948733152986</v>
      </c>
      <c r="U46" s="6">
        <f t="shared" si="13"/>
        <v>0.00405999021933496</v>
      </c>
      <c r="V46" s="6">
        <f t="shared" si="13"/>
        <v>0.00410954419125166</v>
      </c>
      <c r="W46" s="6">
        <f t="shared" si="13"/>
        <v>0.00415829582382711</v>
      </c>
      <c r="X46" s="17">
        <f t="shared" si="11"/>
        <v>-15</v>
      </c>
      <c r="Y46" s="7"/>
      <c r="Z46" s="1"/>
    </row>
    <row r="47" ht="12.75" customHeight="1" spans="1:26">
      <c r="A47" s="7"/>
      <c r="B47" s="4">
        <f t="shared" si="10"/>
        <v>-2.7712812921102</v>
      </c>
      <c r="C47" s="6">
        <f t="shared" si="12"/>
        <v>0.00214805789606515</v>
      </c>
      <c r="D47" s="6">
        <f t="shared" si="12"/>
        <v>0.00214805789606515</v>
      </c>
      <c r="E47" s="6">
        <f t="shared" si="12"/>
        <v>0.00236585575860959</v>
      </c>
      <c r="F47" s="6">
        <f t="shared" si="12"/>
        <v>0.00250246022802203</v>
      </c>
      <c r="G47" s="6">
        <f t="shared" si="12"/>
        <v>0.00261004805958388</v>
      </c>
      <c r="H47" s="6">
        <f t="shared" si="12"/>
        <v>0.00270096939465712</v>
      </c>
      <c r="I47" s="6">
        <f t="shared" si="12"/>
        <v>0.00278077534257243</v>
      </c>
      <c r="J47" s="6">
        <f t="shared" si="12"/>
        <v>0.00285255453320962</v>
      </c>
      <c r="K47" s="6">
        <f t="shared" si="12"/>
        <v>0.00291824403559093</v>
      </c>
      <c r="L47" s="6">
        <f t="shared" si="12"/>
        <v>0.00297915717284952</v>
      </c>
      <c r="M47" s="6">
        <f t="shared" si="13"/>
        <v>0.00303623476306424</v>
      </c>
      <c r="N47" s="6">
        <f t="shared" si="13"/>
        <v>0.00309017892826347</v>
      </c>
      <c r="O47" s="6">
        <f t="shared" si="13"/>
        <v>0.00314153047120933</v>
      </c>
      <c r="P47" s="6">
        <f t="shared" si="13"/>
        <v>0.00319071647376949</v>
      </c>
      <c r="Q47" s="6">
        <f t="shared" si="13"/>
        <v>0.00323808119007352</v>
      </c>
      <c r="R47" s="6">
        <f t="shared" si="13"/>
        <v>0.00328390652999954</v>
      </c>
      <c r="S47" s="6">
        <f t="shared" si="13"/>
        <v>0.00332842685207083</v>
      </c>
      <c r="T47" s="6">
        <f t="shared" si="13"/>
        <v>0.00337183904057877</v>
      </c>
      <c r="U47" s="6">
        <f t="shared" si="13"/>
        <v>0.00341431020825751</v>
      </c>
      <c r="V47" s="6">
        <f t="shared" si="13"/>
        <v>0.00345598337076149</v>
      </c>
      <c r="W47" s="6">
        <f t="shared" si="13"/>
        <v>0.00349698179385592</v>
      </c>
      <c r="X47" s="17">
        <f t="shared" si="11"/>
        <v>-16</v>
      </c>
      <c r="Y47" s="7"/>
      <c r="Z47" s="1"/>
    </row>
    <row r="48" ht="12.75" customHeight="1" spans="1:26">
      <c r="A48" s="7"/>
      <c r="B48" s="4">
        <f t="shared" si="10"/>
        <v>-2.94448637286709</v>
      </c>
      <c r="C48" s="6">
        <f t="shared" si="12"/>
        <v>0.0018064417908043</v>
      </c>
      <c r="D48" s="6">
        <f t="shared" si="12"/>
        <v>0.0018064417908043</v>
      </c>
      <c r="E48" s="6">
        <f t="shared" si="12"/>
        <v>0.00198960219889611</v>
      </c>
      <c r="F48" s="6">
        <f t="shared" si="12"/>
        <v>0.00210448179446442</v>
      </c>
      <c r="G48" s="6">
        <f t="shared" si="12"/>
        <v>0.00219495940937013</v>
      </c>
      <c r="H48" s="6">
        <f t="shared" si="12"/>
        <v>0.00227142108186643</v>
      </c>
      <c r="I48" s="6">
        <f t="shared" si="12"/>
        <v>0.00233853510134097</v>
      </c>
      <c r="J48" s="6">
        <f t="shared" si="12"/>
        <v>0.00239889889782646</v>
      </c>
      <c r="K48" s="6">
        <f t="shared" si="12"/>
        <v>0.00245414147882771</v>
      </c>
      <c r="L48" s="6">
        <f t="shared" si="12"/>
        <v>0.00250536730330594</v>
      </c>
      <c r="M48" s="6">
        <f t="shared" si="13"/>
        <v>0.00255336756646045</v>
      </c>
      <c r="N48" s="6">
        <f t="shared" si="13"/>
        <v>0.00259873272843511</v>
      </c>
      <c r="O48" s="6">
        <f t="shared" si="13"/>
        <v>0.00264191758549582</v>
      </c>
      <c r="P48" s="6">
        <f t="shared" si="13"/>
        <v>0.00268328129860151</v>
      </c>
      <c r="Q48" s="6">
        <f t="shared" si="13"/>
        <v>0.00272311337347153</v>
      </c>
      <c r="R48" s="6">
        <f t="shared" si="13"/>
        <v>0.00276165088648354</v>
      </c>
      <c r="S48" s="6">
        <f t="shared" si="13"/>
        <v>0.00279909092498389</v>
      </c>
      <c r="T48" s="6">
        <f t="shared" si="13"/>
        <v>0.00283559906179653</v>
      </c>
      <c r="U48" s="6">
        <f t="shared" si="13"/>
        <v>0.0028713158329039</v>
      </c>
      <c r="V48" s="6">
        <f t="shared" si="13"/>
        <v>0.00290636150948462</v>
      </c>
      <c r="W48" s="6">
        <f t="shared" si="13"/>
        <v>0.00294083975374914</v>
      </c>
      <c r="X48" s="17">
        <f t="shared" si="11"/>
        <v>-17</v>
      </c>
      <c r="Y48" s="7"/>
      <c r="Z48" s="1"/>
    </row>
    <row r="49" ht="12.75" customHeight="1" spans="1:26">
      <c r="A49" s="7"/>
      <c r="B49" s="4">
        <f t="shared" si="10"/>
        <v>-3.11769145362398</v>
      </c>
      <c r="C49" s="6">
        <f t="shared" si="12"/>
        <v>0.00151915455795763</v>
      </c>
      <c r="D49" s="6">
        <f t="shared" si="12"/>
        <v>0.00151915455795763</v>
      </c>
      <c r="E49" s="6">
        <f t="shared" si="12"/>
        <v>0.00167318607461456</v>
      </c>
      <c r="F49" s="6">
        <f t="shared" si="12"/>
        <v>0.00176979580879604</v>
      </c>
      <c r="G49" s="6">
        <f t="shared" si="12"/>
        <v>0.00184588432810335</v>
      </c>
      <c r="H49" s="6">
        <f t="shared" si="12"/>
        <v>0.00191018592856074</v>
      </c>
      <c r="I49" s="6">
        <f t="shared" si="12"/>
        <v>0.00196662647876646</v>
      </c>
      <c r="J49" s="6">
        <f t="shared" si="12"/>
        <v>0.00201739032680926</v>
      </c>
      <c r="K49" s="6">
        <f t="shared" si="12"/>
        <v>0.00206384741119947</v>
      </c>
      <c r="L49" s="6">
        <f t="shared" si="12"/>
        <v>0.00210692654341252</v>
      </c>
      <c r="M49" s="6">
        <f t="shared" si="13"/>
        <v>0.00214729309102316</v>
      </c>
      <c r="N49" s="6">
        <f t="shared" si="13"/>
        <v>0.00218544361042385</v>
      </c>
      <c r="O49" s="6">
        <f t="shared" si="13"/>
        <v>0.00222176056941609</v>
      </c>
      <c r="P49" s="6">
        <f t="shared" si="13"/>
        <v>0.00225654600984293</v>
      </c>
      <c r="Q49" s="6">
        <f t="shared" si="13"/>
        <v>0.00229004339591965</v>
      </c>
      <c r="R49" s="6">
        <f t="shared" si="13"/>
        <v>0.00232245210061336</v>
      </c>
      <c r="S49" s="6">
        <f t="shared" si="13"/>
        <v>0.00235393786751016</v>
      </c>
      <c r="T49" s="6">
        <f t="shared" si="13"/>
        <v>0.00238463993758172</v>
      </c>
      <c r="U49" s="6">
        <f t="shared" si="13"/>
        <v>0.00241467649668896</v>
      </c>
      <c r="V49" s="6">
        <f t="shared" si="13"/>
        <v>0.00244414868869943</v>
      </c>
      <c r="W49" s="6">
        <f t="shared" si="13"/>
        <v>0.00247314368991754</v>
      </c>
      <c r="X49" s="17">
        <f t="shared" si="11"/>
        <v>-18</v>
      </c>
      <c r="Y49" s="7"/>
      <c r="Z49" s="1"/>
    </row>
    <row r="50" ht="12.75" customHeight="1" spans="1:26">
      <c r="A50" s="7"/>
      <c r="B50" s="4">
        <f t="shared" si="10"/>
        <v>-3.29089653438087</v>
      </c>
      <c r="C50" s="6">
        <f t="shared" si="12"/>
        <v>0.00127755601243918</v>
      </c>
      <c r="D50" s="6">
        <f t="shared" si="12"/>
        <v>0.00127755601243918</v>
      </c>
      <c r="E50" s="6">
        <f t="shared" si="12"/>
        <v>0.00140709114708325</v>
      </c>
      <c r="F50" s="6">
        <f t="shared" si="12"/>
        <v>0.00148833656488303</v>
      </c>
      <c r="G50" s="6">
        <f t="shared" si="12"/>
        <v>0.0015523243565198</v>
      </c>
      <c r="H50" s="6">
        <f t="shared" si="12"/>
        <v>0.00160639976039723</v>
      </c>
      <c r="I50" s="6">
        <f t="shared" si="12"/>
        <v>0.00165386429511688</v>
      </c>
      <c r="J50" s="6">
        <f t="shared" si="12"/>
        <v>0.00169655492125621</v>
      </c>
      <c r="K50" s="6">
        <f t="shared" si="12"/>
        <v>0.00173562370933456</v>
      </c>
      <c r="L50" s="6">
        <f t="shared" si="12"/>
        <v>0.00177185175741641</v>
      </c>
      <c r="M50" s="6">
        <f t="shared" si="13"/>
        <v>0.00180579861643167</v>
      </c>
      <c r="N50" s="6">
        <f t="shared" si="13"/>
        <v>0.00183788187299219</v>
      </c>
      <c r="O50" s="6">
        <f t="shared" si="13"/>
        <v>0.0018684231691829</v>
      </c>
      <c r="P50" s="6">
        <f t="shared" si="13"/>
        <v>0.00189767651166201</v>
      </c>
      <c r="Q50" s="6">
        <f t="shared" si="13"/>
        <v>0.00192584664534535</v>
      </c>
      <c r="R50" s="6">
        <f t="shared" si="13"/>
        <v>0.00195310123594637</v>
      </c>
      <c r="S50" s="6">
        <f t="shared" si="13"/>
        <v>0.00197957966804175</v>
      </c>
      <c r="T50" s="6">
        <f t="shared" si="13"/>
        <v>0.00200539903843352</v>
      </c>
      <c r="U50" s="6">
        <f t="shared" si="13"/>
        <v>0.00203065873730974</v>
      </c>
      <c r="V50" s="6">
        <f t="shared" si="13"/>
        <v>0.00205544382313626</v>
      </c>
      <c r="W50" s="6">
        <f t="shared" si="13"/>
        <v>0.00207982760814539</v>
      </c>
      <c r="X50" s="17">
        <f t="shared" si="11"/>
        <v>-19</v>
      </c>
      <c r="Y50" s="7"/>
      <c r="Z50" s="1"/>
    </row>
    <row r="51" ht="12.75" customHeight="1" spans="1:26">
      <c r="A51" s="7"/>
      <c r="B51" s="4">
        <f t="shared" si="10"/>
        <v>-3.46410161513775</v>
      </c>
      <c r="C51" s="6">
        <f t="shared" si="12"/>
        <v>0.00107438005986289</v>
      </c>
      <c r="D51" s="6">
        <f t="shared" si="12"/>
        <v>0.00107438005986289</v>
      </c>
      <c r="E51" s="6">
        <f t="shared" si="12"/>
        <v>0.00118331459138886</v>
      </c>
      <c r="F51" s="6">
        <f t="shared" si="12"/>
        <v>0.00125163915484393</v>
      </c>
      <c r="G51" s="6">
        <f t="shared" si="12"/>
        <v>0.0013054506564453</v>
      </c>
      <c r="H51" s="6">
        <f t="shared" si="12"/>
        <v>0.00135092618557222</v>
      </c>
      <c r="I51" s="6">
        <f t="shared" si="12"/>
        <v>0.00139084220424924</v>
      </c>
      <c r="J51" s="6">
        <f t="shared" si="12"/>
        <v>0.00142674353226975</v>
      </c>
      <c r="K51" s="6">
        <f t="shared" si="12"/>
        <v>0.00145959902076943</v>
      </c>
      <c r="L51" s="6">
        <f t="shared" si="12"/>
        <v>0.00149006554598469</v>
      </c>
      <c r="M51" s="6">
        <f t="shared" si="13"/>
        <v>0.00151861367073684</v>
      </c>
      <c r="N51" s="6">
        <f t="shared" si="13"/>
        <v>0.00154559457080577</v>
      </c>
      <c r="O51" s="6">
        <f t="shared" si="13"/>
        <v>0.00157127873596971</v>
      </c>
      <c r="P51" s="6">
        <f t="shared" si="13"/>
        <v>0.00159587977697135</v>
      </c>
      <c r="Q51" s="6">
        <f t="shared" si="13"/>
        <v>0.00161956987714571</v>
      </c>
      <c r="R51" s="6">
        <f t="shared" si="13"/>
        <v>0.00164249003751156</v>
      </c>
      <c r="S51" s="6">
        <f t="shared" si="13"/>
        <v>0.00166475747563774</v>
      </c>
      <c r="T51" s="6">
        <f t="shared" si="13"/>
        <v>0.00168647066585173</v>
      </c>
      <c r="U51" s="6">
        <f t="shared" si="13"/>
        <v>0.00170771319183612</v>
      </c>
      <c r="V51" s="6">
        <f t="shared" si="13"/>
        <v>0.00172855658479481</v>
      </c>
      <c r="W51" s="6">
        <f t="shared" si="13"/>
        <v>0.00174906249775888</v>
      </c>
      <c r="X51" s="17">
        <f t="shared" si="11"/>
        <v>-20</v>
      </c>
      <c r="Y51" s="7"/>
      <c r="Z51" s="1"/>
    </row>
    <row r="52" ht="12.75" customHeight="1" spans="1:26">
      <c r="A52" s="7"/>
      <c r="B52" s="4">
        <f t="shared" si="10"/>
        <v>-3.63730669589464</v>
      </c>
      <c r="C52" s="6">
        <f t="shared" si="12"/>
        <v>0.000903516168208669</v>
      </c>
      <c r="D52" s="6">
        <f t="shared" si="12"/>
        <v>0.000903516168208669</v>
      </c>
      <c r="E52" s="6">
        <f t="shared" si="12"/>
        <v>0.000995126310826643</v>
      </c>
      <c r="F52" s="6">
        <f t="shared" si="12"/>
        <v>0.00105258488631001</v>
      </c>
      <c r="G52" s="6">
        <f t="shared" si="12"/>
        <v>0.00109783848282466</v>
      </c>
      <c r="H52" s="6">
        <f t="shared" si="12"/>
        <v>0.00113608181715205</v>
      </c>
      <c r="I52" s="6">
        <f t="shared" si="12"/>
        <v>0.00116964979704346</v>
      </c>
      <c r="J52" s="6">
        <f t="shared" si="12"/>
        <v>0.00119984156207941</v>
      </c>
      <c r="K52" s="6">
        <f t="shared" si="12"/>
        <v>0.00122747188228252</v>
      </c>
      <c r="L52" s="6">
        <f t="shared" si="12"/>
        <v>0.00125309316766327</v>
      </c>
      <c r="M52" s="6">
        <f t="shared" si="13"/>
        <v>0.00127710114514649</v>
      </c>
      <c r="N52" s="6">
        <f t="shared" si="13"/>
        <v>0.00129979114131806</v>
      </c>
      <c r="O52" s="6">
        <f t="shared" si="13"/>
        <v>0.00132139062864987</v>
      </c>
      <c r="P52" s="6">
        <f t="shared" si="13"/>
        <v>0.00134207924632821</v>
      </c>
      <c r="Q52" s="6">
        <f t="shared" si="13"/>
        <v>0.00136200179453406</v>
      </c>
      <c r="R52" s="6">
        <f t="shared" si="13"/>
        <v>0.00138127685020768</v>
      </c>
      <c r="S52" s="6">
        <f t="shared" si="13"/>
        <v>0.00140000298923725</v>
      </c>
      <c r="T52" s="6">
        <f t="shared" si="13"/>
        <v>0.00141826302509852</v>
      </c>
      <c r="U52" s="6">
        <f t="shared" si="13"/>
        <v>0.0014361272487541</v>
      </c>
      <c r="V52" s="6">
        <f t="shared" si="13"/>
        <v>0.00145365581545228</v>
      </c>
      <c r="W52" s="6">
        <f t="shared" si="13"/>
        <v>0.00147090057324245</v>
      </c>
      <c r="X52" s="17">
        <v>-21</v>
      </c>
      <c r="Y52" s="7"/>
      <c r="Z52" s="1"/>
    </row>
    <row r="53" ht="13.5" customHeight="1" spans="1:26">
      <c r="A53" s="9"/>
      <c r="B53" s="4"/>
      <c r="C53" s="10">
        <f t="shared" ref="C53:W53" si="14">C52</f>
        <v>0.000903516168208669</v>
      </c>
      <c r="D53" s="10">
        <f t="shared" si="14"/>
        <v>0.000903516168208669</v>
      </c>
      <c r="E53" s="10">
        <f t="shared" si="14"/>
        <v>0.000995126310826643</v>
      </c>
      <c r="F53" s="10">
        <f t="shared" si="14"/>
        <v>0.00105258488631001</v>
      </c>
      <c r="G53" s="10">
        <f t="shared" si="14"/>
        <v>0.00109783848282466</v>
      </c>
      <c r="H53" s="10">
        <f t="shared" si="14"/>
        <v>0.00113608181715205</v>
      </c>
      <c r="I53" s="10">
        <f t="shared" si="14"/>
        <v>0.00116964979704346</v>
      </c>
      <c r="J53" s="10">
        <f t="shared" si="14"/>
        <v>0.00119984156207941</v>
      </c>
      <c r="K53" s="10">
        <f t="shared" si="14"/>
        <v>0.00122747188228252</v>
      </c>
      <c r="L53" s="10">
        <f t="shared" si="14"/>
        <v>0.00125309316766327</v>
      </c>
      <c r="M53" s="10">
        <f t="shared" si="14"/>
        <v>0.00127710114514649</v>
      </c>
      <c r="N53" s="10">
        <f t="shared" si="14"/>
        <v>0.00129979114131806</v>
      </c>
      <c r="O53" s="10">
        <f t="shared" si="14"/>
        <v>0.00132139062864987</v>
      </c>
      <c r="P53" s="10">
        <f t="shared" si="14"/>
        <v>0.00134207924632821</v>
      </c>
      <c r="Q53" s="10">
        <f t="shared" si="14"/>
        <v>0.00136200179453406</v>
      </c>
      <c r="R53" s="10">
        <f t="shared" si="14"/>
        <v>0.00138127685020768</v>
      </c>
      <c r="S53" s="10">
        <f t="shared" si="14"/>
        <v>0.00140000298923725</v>
      </c>
      <c r="T53" s="10">
        <f t="shared" si="14"/>
        <v>0.00141826302509852</v>
      </c>
      <c r="U53" s="10">
        <f t="shared" si="14"/>
        <v>0.0014361272487541</v>
      </c>
      <c r="V53" s="10">
        <f t="shared" si="14"/>
        <v>0.00145365581545228</v>
      </c>
      <c r="W53" s="10">
        <f t="shared" si="14"/>
        <v>0.00147090057324245</v>
      </c>
      <c r="X53" s="17"/>
      <c r="Y53" s="19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35"/>
      <c r="B55" s="1"/>
      <c r="C55" s="36">
        <v>0</v>
      </c>
      <c r="D55" s="36">
        <f t="shared" ref="D55:W55" si="15">C55+1</f>
        <v>1</v>
      </c>
      <c r="E55" s="36">
        <f t="shared" si="15"/>
        <v>2</v>
      </c>
      <c r="F55" s="36">
        <f t="shared" si="15"/>
        <v>3</v>
      </c>
      <c r="G55" s="36">
        <f t="shared" si="15"/>
        <v>4</v>
      </c>
      <c r="H55" s="36">
        <f t="shared" si="15"/>
        <v>5</v>
      </c>
      <c r="I55" s="36">
        <f t="shared" si="15"/>
        <v>6</v>
      </c>
      <c r="J55" s="36">
        <f t="shared" si="15"/>
        <v>7</v>
      </c>
      <c r="K55" s="36">
        <f t="shared" si="15"/>
        <v>8</v>
      </c>
      <c r="L55" s="36">
        <f t="shared" si="15"/>
        <v>9</v>
      </c>
      <c r="M55" s="36">
        <f t="shared" si="15"/>
        <v>10</v>
      </c>
      <c r="N55" s="36">
        <f t="shared" si="15"/>
        <v>11</v>
      </c>
      <c r="O55" s="36">
        <f t="shared" si="15"/>
        <v>12</v>
      </c>
      <c r="P55" s="36">
        <f t="shared" si="15"/>
        <v>13</v>
      </c>
      <c r="Q55" s="36">
        <f t="shared" si="15"/>
        <v>14</v>
      </c>
      <c r="R55" s="36">
        <f t="shared" si="15"/>
        <v>15</v>
      </c>
      <c r="S55" s="36">
        <f t="shared" si="15"/>
        <v>16</v>
      </c>
      <c r="T55" s="36">
        <f t="shared" si="15"/>
        <v>17</v>
      </c>
      <c r="U55" s="36">
        <f t="shared" si="15"/>
        <v>18</v>
      </c>
      <c r="V55" s="36">
        <f t="shared" si="15"/>
        <v>19</v>
      </c>
      <c r="W55" s="36">
        <f t="shared" si="15"/>
        <v>20</v>
      </c>
      <c r="X55" s="1"/>
      <c r="Y55" s="1"/>
      <c r="Z55" s="1"/>
    </row>
    <row r="56" ht="14.1" spans="1:26">
      <c r="A56" s="1"/>
      <c r="B56" s="1"/>
      <c r="C56" s="60" t="s">
        <v>13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71"/>
      <c r="P56" s="72"/>
      <c r="Q56" s="72"/>
      <c r="R56" s="72"/>
      <c r="S56" s="72"/>
      <c r="T56" s="72"/>
      <c r="U56" s="72"/>
      <c r="V56" s="72"/>
      <c r="W56" s="72"/>
      <c r="X56" s="1"/>
      <c r="Y56" s="1"/>
      <c r="Z56" s="1"/>
    </row>
    <row r="57" ht="12.75" customHeight="1" spans="1:26">
      <c r="A57" s="1"/>
      <c r="B57" s="4"/>
      <c r="C57" s="62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73"/>
      <c r="P57" s="74"/>
      <c r="Q57" s="74"/>
      <c r="R57" s="74"/>
      <c r="S57" s="74"/>
      <c r="T57" s="74"/>
      <c r="U57" s="74"/>
      <c r="V57" s="74"/>
      <c r="W57" s="74"/>
      <c r="X57" s="17"/>
      <c r="Y57" s="1"/>
      <c r="Z57" s="17"/>
    </row>
    <row r="58" ht="12.75" customHeight="1" spans="1:26">
      <c r="A58" s="1"/>
      <c r="B58" s="4">
        <f t="shared" ref="B58:B100" si="16">B10</f>
        <v>3.63730669589464</v>
      </c>
      <c r="C58" s="64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17">
        <v>21</v>
      </c>
      <c r="Y58" s="1"/>
      <c r="Z58" s="17"/>
    </row>
    <row r="59" ht="12.75" customHeight="1" spans="1:26">
      <c r="A59" s="7" t="s">
        <v>11</v>
      </c>
      <c r="B59" s="4">
        <f t="shared" si="16"/>
        <v>3.46410161513775</v>
      </c>
      <c r="C59" s="66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>
        <f t="shared" ref="W59:W99" si="17">V58*(1/6+0.5*mean_rev*(j+1)*delta_t)+V59*(2/3-W11*delta_t)+V60*(1/6-0.5*mean_rev*(j-1)*delta_t)</f>
        <v>1.15287201413222e-20</v>
      </c>
      <c r="X59" s="17">
        <f t="shared" ref="X59:X78" si="18">X60+1</f>
        <v>20</v>
      </c>
      <c r="Y59" s="7" t="s">
        <v>12</v>
      </c>
      <c r="Z59" s="17"/>
    </row>
    <row r="60" ht="12.75" customHeight="1" spans="1:26">
      <c r="A60" s="7"/>
      <c r="B60" s="4">
        <f t="shared" si="16"/>
        <v>3.29089653438087</v>
      </c>
      <c r="C60" s="66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>
        <f t="shared" ref="V60:V98" si="19">U59*(1/6+0.5*mean_rev*(j+1)*delta_t)+U60*(2/3-V12*delta_t)+U61*(1/6-0.5*mean_rev*(j-1)*delta_t)</f>
        <v>2.40599376862377e-19</v>
      </c>
      <c r="W60" s="67">
        <f t="shared" si="17"/>
        <v>2.69224406619983e-18</v>
      </c>
      <c r="X60" s="17">
        <f t="shared" si="18"/>
        <v>19</v>
      </c>
      <c r="Y60" s="7"/>
      <c r="Z60" s="17"/>
    </row>
    <row r="61" ht="12.75" customHeight="1" spans="1:26">
      <c r="A61" s="7"/>
      <c r="B61" s="4">
        <f t="shared" si="16"/>
        <v>3.11769145362398</v>
      </c>
      <c r="C61" s="66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>
        <f t="shared" ref="U61:U97" si="20">T60*(1/6+0.5*mean_rev*(j+1)*delta_t)+T61*(2/3-U13*delta_t)+T62*(1/6-0.5*mean_rev*(j-1)*delta_t)</f>
        <v>4.44183464976696e-18</v>
      </c>
      <c r="V61" s="67">
        <f t="shared" si="19"/>
        <v>4.8408861528677e-17</v>
      </c>
      <c r="W61" s="67">
        <f t="shared" si="17"/>
        <v>2.7920581986183e-16</v>
      </c>
      <c r="X61" s="17">
        <f t="shared" si="18"/>
        <v>18</v>
      </c>
      <c r="Y61" s="7"/>
      <c r="Z61" s="17"/>
    </row>
    <row r="62" ht="12.75" customHeight="1" spans="1:26">
      <c r="A62" s="7"/>
      <c r="B62" s="4">
        <f t="shared" si="16"/>
        <v>2.94448637286709</v>
      </c>
      <c r="C62" s="66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>
        <f t="shared" ref="T62:T96" si="21">S61*(1/6+0.5*mean_rev*(j+1)*delta_t)+S62*(2/3-T14*delta_t)+S63*(1/6-0.5*mean_rev*(j-1)*delta_t)</f>
        <v>7.35200217892463e-17</v>
      </c>
      <c r="U62" s="67">
        <f t="shared" si="20"/>
        <v>7.75170026212957e-16</v>
      </c>
      <c r="V62" s="67">
        <f t="shared" si="19"/>
        <v>4.33893493339965e-15</v>
      </c>
      <c r="W62" s="67">
        <f t="shared" si="17"/>
        <v>1.71433320480645e-14</v>
      </c>
      <c r="X62" s="17">
        <f t="shared" si="18"/>
        <v>17</v>
      </c>
      <c r="Y62" s="7"/>
      <c r="Z62" s="17"/>
    </row>
    <row r="63" ht="12.75" customHeight="1" spans="1:26">
      <c r="A63" s="7"/>
      <c r="B63" s="4">
        <f t="shared" si="16"/>
        <v>2.7712812921102</v>
      </c>
      <c r="C63" s="66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>
        <f t="shared" ref="S63:S95" si="22">R62*(1/6+0.5*mean_rev*(j+1)*delta_t)+R63*(2/3-S15*delta_t)+R64*(1/6-0.5*mean_rev*(j-1)*delta_t)</f>
        <v>1.1028003268387e-15</v>
      </c>
      <c r="T63" s="67">
        <f t="shared" si="21"/>
        <v>1.11781528100253e-14</v>
      </c>
      <c r="U63" s="67">
        <f t="shared" si="20"/>
        <v>6.03639089700578e-14</v>
      </c>
      <c r="V63" s="67">
        <f t="shared" si="19"/>
        <v>2.30833558796418e-13</v>
      </c>
      <c r="W63" s="67">
        <f t="shared" si="17"/>
        <v>7.01226728805799e-13</v>
      </c>
      <c r="X63" s="17">
        <f t="shared" si="18"/>
        <v>16</v>
      </c>
      <c r="Y63" s="7"/>
      <c r="Z63" s="17"/>
    </row>
    <row r="64" ht="12.75" customHeight="1" spans="1:26">
      <c r="A64" s="7"/>
      <c r="B64" s="4">
        <f t="shared" si="16"/>
        <v>2.59807621135332</v>
      </c>
      <c r="C64" s="66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>
        <f t="shared" ref="R64:R94" si="23">Q63*(1/6+0.5*mean_rev*(j+1)*delta_t)+Q64*(2/3-R16*delta_t)+Q65*(1/6-0.5*mean_rev*(j-1)*delta_t)</f>
        <v>1.51241187680735e-14</v>
      </c>
      <c r="S64" s="67">
        <f t="shared" si="22"/>
        <v>1.46472862470694e-13</v>
      </c>
      <c r="T64" s="67">
        <f t="shared" si="21"/>
        <v>7.5878354926127e-13</v>
      </c>
      <c r="U64" s="67">
        <f t="shared" si="20"/>
        <v>2.79354508773811e-12</v>
      </c>
      <c r="V64" s="67">
        <f t="shared" si="19"/>
        <v>8.19676439767905e-12</v>
      </c>
      <c r="W64" s="67">
        <f t="shared" si="17"/>
        <v>2.03872099751866e-11</v>
      </c>
      <c r="X64" s="17">
        <f t="shared" si="18"/>
        <v>15</v>
      </c>
      <c r="Y64" s="7"/>
      <c r="Z64" s="17"/>
    </row>
    <row r="65" ht="12.75" customHeight="1" spans="1:26">
      <c r="A65" s="7"/>
      <c r="B65" s="4">
        <f t="shared" si="16"/>
        <v>2.42487113059643</v>
      </c>
      <c r="C65" s="66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>
        <f t="shared" ref="Q65:Q93" si="24">P64*(1/6+0.5*mean_rev*(j+1)*delta_t)+P65*(2/3-Q17*delta_t)+P66*(1/6-0.5*mean_rev*(j-1)*delta_t)</f>
        <v>1.91041500228297e-13</v>
      </c>
      <c r="R65" s="67">
        <f t="shared" si="23"/>
        <v>1.75695667485913e-12</v>
      </c>
      <c r="S65" s="67">
        <f t="shared" si="22"/>
        <v>8.68235532145036e-12</v>
      </c>
      <c r="T65" s="67">
        <f t="shared" si="21"/>
        <v>3.06161896018248e-11</v>
      </c>
      <c r="U65" s="67">
        <f t="shared" si="20"/>
        <v>8.6356627316174e-11</v>
      </c>
      <c r="V65" s="67">
        <f t="shared" si="19"/>
        <v>2.07156122392586e-10</v>
      </c>
      <c r="W65" s="67">
        <f t="shared" si="17"/>
        <v>4.38952120657383e-10</v>
      </c>
      <c r="X65" s="17">
        <f t="shared" si="18"/>
        <v>14</v>
      </c>
      <c r="Y65" s="7"/>
      <c r="Z65" s="17"/>
    </row>
    <row r="66" ht="12.75" customHeight="1" spans="1:26">
      <c r="A66" s="7"/>
      <c r="B66" s="4">
        <f t="shared" si="16"/>
        <v>2.25166604983954</v>
      </c>
      <c r="C66" s="66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>
        <f t="shared" ref="P66:P92" si="25">O65*(1/6+0.5*mean_rev*(j+1)*delta_t)+O66*(2/3-P18*delta_t)+O67*(1/6-0.5*mean_rev*(j-1)*delta_t)</f>
        <v>2.2365834173069e-12</v>
      </c>
      <c r="Q66" s="67">
        <f t="shared" si="24"/>
        <v>1.94097640218869e-11</v>
      </c>
      <c r="R66" s="67">
        <f t="shared" si="23"/>
        <v>9.09788506117342e-11</v>
      </c>
      <c r="S66" s="67">
        <f t="shared" si="22"/>
        <v>3.05694708614681e-10</v>
      </c>
      <c r="T66" s="67">
        <f t="shared" si="21"/>
        <v>8.24982824740114e-10</v>
      </c>
      <c r="U66" s="67">
        <f t="shared" si="20"/>
        <v>1.90045645375938e-9</v>
      </c>
      <c r="V66" s="67">
        <f t="shared" si="19"/>
        <v>3.880001062268e-9</v>
      </c>
      <c r="W66" s="67">
        <f t="shared" si="17"/>
        <v>7.19965898798721e-9</v>
      </c>
      <c r="X66" s="17">
        <f t="shared" si="18"/>
        <v>13</v>
      </c>
      <c r="Y66" s="7"/>
      <c r="Z66" s="17"/>
    </row>
    <row r="67" ht="12.75" customHeight="1" spans="1:26">
      <c r="A67" s="7"/>
      <c r="B67" s="4">
        <f t="shared" si="16"/>
        <v>2.07846096908265</v>
      </c>
      <c r="C67" s="66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>
        <f t="shared" ref="O67:O91" si="26">N66*(1/6+0.5*mean_rev*(j+1)*delta_t)+N67*(2/3-O19*delta_t)+N68*(1/6-0.5*mean_rev*(j-1)*delta_t)</f>
        <v>2.43990918251661e-11</v>
      </c>
      <c r="P67" s="67">
        <f t="shared" si="25"/>
        <v>1.98476255835628e-10</v>
      </c>
      <c r="Q67" s="67">
        <f t="shared" si="24"/>
        <v>8.77203345474898e-10</v>
      </c>
      <c r="R67" s="67">
        <f t="shared" si="23"/>
        <v>2.79372953115935e-9</v>
      </c>
      <c r="S67" s="67">
        <f t="shared" si="22"/>
        <v>7.17940014705072e-9</v>
      </c>
      <c r="T67" s="67">
        <f t="shared" si="21"/>
        <v>1.58140674349634e-8</v>
      </c>
      <c r="U67" s="67">
        <f t="shared" si="20"/>
        <v>3.09865119846449e-8</v>
      </c>
      <c r="V67" s="67">
        <f t="shared" si="19"/>
        <v>5.53685852815094e-8</v>
      </c>
      <c r="W67" s="67">
        <f t="shared" si="17"/>
        <v>9.18249288698807e-8</v>
      </c>
      <c r="X67" s="17">
        <f t="shared" si="18"/>
        <v>12</v>
      </c>
      <c r="Y67" s="7"/>
      <c r="Z67" s="17"/>
    </row>
    <row r="68" ht="12.75" customHeight="1" spans="1:26">
      <c r="A68" s="7"/>
      <c r="B68" s="4">
        <f t="shared" si="16"/>
        <v>1.90525588832576</v>
      </c>
      <c r="C68" s="66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>
        <f t="shared" ref="N68:N90" si="27">M67*(1/6+0.5*mean_rev*(j+1)*delta_t)+M68*(2/3-N20*delta_t)+M69*(1/6-0.5*mean_rev*(j-1)*delta_t)</f>
        <v>2.49182214384676e-10</v>
      </c>
      <c r="O68" s="67">
        <f t="shared" si="26"/>
        <v>1.88625416083233e-9</v>
      </c>
      <c r="P68" s="67">
        <f t="shared" si="25"/>
        <v>7.81123593980492e-9</v>
      </c>
      <c r="Q68" s="67">
        <f t="shared" si="24"/>
        <v>2.34493843318744e-8</v>
      </c>
      <c r="R68" s="67">
        <f t="shared" si="23"/>
        <v>5.71020026762995e-8</v>
      </c>
      <c r="S68" s="67">
        <f t="shared" si="22"/>
        <v>1.1974358296473e-7</v>
      </c>
      <c r="T68" s="67">
        <f t="shared" si="21"/>
        <v>2.24304376538906e-7</v>
      </c>
      <c r="U68" s="67">
        <f t="shared" si="20"/>
        <v>3.84600183575378e-7</v>
      </c>
      <c r="V68" s="67">
        <f t="shared" si="19"/>
        <v>6.14118082250136e-7</v>
      </c>
      <c r="W68" s="67">
        <f t="shared" si="17"/>
        <v>9.24852498001921e-7</v>
      </c>
      <c r="X68" s="17">
        <f t="shared" si="18"/>
        <v>11</v>
      </c>
      <c r="Y68" s="7"/>
      <c r="Z68" s="17"/>
    </row>
    <row r="69" ht="12.75" customHeight="1" spans="1:26">
      <c r="A69" s="7"/>
      <c r="B69" s="4">
        <f t="shared" si="16"/>
        <v>1.73205080756888</v>
      </c>
      <c r="C69" s="66"/>
      <c r="D69" s="67"/>
      <c r="E69" s="67"/>
      <c r="F69" s="67"/>
      <c r="G69" s="67"/>
      <c r="H69" s="67"/>
      <c r="I69" s="67"/>
      <c r="J69" s="67"/>
      <c r="K69" s="67"/>
      <c r="L69" s="67"/>
      <c r="M69" s="67">
        <f t="shared" ref="M69:M89" si="28">L68*(1/6+0.5*mean_rev*(j+1)*delta_t)+L69*(2/3-M21*delta_t)+L70*(1/6-0.5*mean_rev*(j-1)*delta_t)</f>
        <v>2.39214925809289e-9</v>
      </c>
      <c r="N69" s="67">
        <f t="shared" si="27"/>
        <v>1.67150471435105e-8</v>
      </c>
      <c r="O69" s="67">
        <f t="shared" si="26"/>
        <v>6.44105259504985e-8</v>
      </c>
      <c r="P69" s="67">
        <f t="shared" si="25"/>
        <v>1.81181195648673e-7</v>
      </c>
      <c r="Q69" s="67">
        <f t="shared" si="24"/>
        <v>4.15916557586535e-7</v>
      </c>
      <c r="R69" s="67">
        <f t="shared" si="23"/>
        <v>8.26592824091981e-7</v>
      </c>
      <c r="S69" s="67">
        <f t="shared" si="22"/>
        <v>1.47437665087207e-6</v>
      </c>
      <c r="T69" s="67">
        <f t="shared" si="21"/>
        <v>2.41732471114968e-6</v>
      </c>
      <c r="U69" s="67">
        <f t="shared" si="20"/>
        <v>3.70480315965141e-6</v>
      </c>
      <c r="V69" s="67">
        <f t="shared" si="19"/>
        <v>5.37331540594786e-6</v>
      </c>
      <c r="W69" s="67">
        <f t="shared" si="17"/>
        <v>7.44400475728275e-6</v>
      </c>
      <c r="X69" s="17">
        <f t="shared" si="18"/>
        <v>10</v>
      </c>
      <c r="Y69" s="7"/>
      <c r="Z69" s="17"/>
    </row>
    <row r="70" ht="12.75" customHeight="1" spans="1:26">
      <c r="A70" s="7"/>
      <c r="B70" s="4">
        <f t="shared" si="16"/>
        <v>1.55884572681199</v>
      </c>
      <c r="C70" s="66"/>
      <c r="D70" s="67"/>
      <c r="E70" s="67"/>
      <c r="F70" s="67"/>
      <c r="G70" s="67"/>
      <c r="H70" s="67"/>
      <c r="I70" s="67"/>
      <c r="J70" s="67"/>
      <c r="K70" s="67"/>
      <c r="L70" s="67">
        <f t="shared" ref="L70:L88" si="29">K69*(1/6+0.5*mean_rev*(j+1)*delta_t)+K70*(2/3-L22*delta_t)+K71*(1/6-0.5*mean_rev*(j-1)*delta_t)</f>
        <v>2.16647479978224e-8</v>
      </c>
      <c r="M70" s="67">
        <f t="shared" si="28"/>
        <v>1.38450037820773e-7</v>
      </c>
      <c r="N70" s="67">
        <f t="shared" si="27"/>
        <v>4.92626375380159e-7</v>
      </c>
      <c r="O70" s="67">
        <f t="shared" si="26"/>
        <v>1.28999737347484e-6</v>
      </c>
      <c r="P70" s="67">
        <f t="shared" si="25"/>
        <v>2.77618473731943e-6</v>
      </c>
      <c r="Q70" s="67">
        <f t="shared" si="24"/>
        <v>5.20423591452298e-6</v>
      </c>
      <c r="R70" s="67">
        <f t="shared" si="23"/>
        <v>8.80296134568973e-6</v>
      </c>
      <c r="S70" s="67">
        <f t="shared" si="22"/>
        <v>1.37521596127866e-5</v>
      </c>
      <c r="T70" s="67">
        <f t="shared" si="21"/>
        <v>2.01673115311639e-5</v>
      </c>
      <c r="U70" s="67">
        <f t="shared" si="20"/>
        <v>2.80936391761086e-5</v>
      </c>
      <c r="V70" s="67">
        <f t="shared" si="19"/>
        <v>3.75078918765386e-5</v>
      </c>
      <c r="W70" s="67">
        <f t="shared" si="17"/>
        <v>4.83256341454896e-5</v>
      </c>
      <c r="X70" s="17">
        <f t="shared" si="18"/>
        <v>9</v>
      </c>
      <c r="Y70" s="7"/>
      <c r="Z70" s="17"/>
    </row>
    <row r="71" ht="12.75" customHeight="1" spans="1:26">
      <c r="A71" s="7"/>
      <c r="B71" s="4">
        <f t="shared" si="16"/>
        <v>1.3856406460551</v>
      </c>
      <c r="C71" s="66"/>
      <c r="D71" s="67"/>
      <c r="E71" s="67"/>
      <c r="F71" s="67"/>
      <c r="G71" s="67"/>
      <c r="H71" s="67"/>
      <c r="I71" s="67"/>
      <c r="J71" s="67"/>
      <c r="K71" s="67">
        <f t="shared" ref="K71:K87" si="30">J70*(1/6+0.5*mean_rev*(j+1)*delta_t)+J71*(2/3-K23*delta_t)+J72*(1/6-0.5*mean_rev*(j-1)*delta_t)</f>
        <v>1.85697839981335e-7</v>
      </c>
      <c r="L71" s="67">
        <f t="shared" si="29"/>
        <v>1.07362217908798e-6</v>
      </c>
      <c r="M71" s="67">
        <f t="shared" si="28"/>
        <v>3.4963036669704e-6</v>
      </c>
      <c r="N71" s="67">
        <f t="shared" si="27"/>
        <v>8.46116442638086e-6</v>
      </c>
      <c r="O71" s="67">
        <f t="shared" si="26"/>
        <v>1.69678512152724e-5</v>
      </c>
      <c r="P71" s="67">
        <f t="shared" si="25"/>
        <v>2.98510507733223e-5</v>
      </c>
      <c r="Q71" s="67">
        <f t="shared" si="24"/>
        <v>4.76800625583295e-5</v>
      </c>
      <c r="R71" s="67">
        <f t="shared" si="23"/>
        <v>7.07181771601884e-5</v>
      </c>
      <c r="S71" s="67">
        <f t="shared" si="22"/>
        <v>9.89299235895097e-5</v>
      </c>
      <c r="T71" s="67">
        <f t="shared" si="21"/>
        <v>0.000132019656565426</v>
      </c>
      <c r="U71" s="67">
        <f t="shared" si="20"/>
        <v>0.000169486246173593</v>
      </c>
      <c r="V71" s="67">
        <f t="shared" si="19"/>
        <v>0.000210682297965577</v>
      </c>
      <c r="W71" s="67">
        <f t="shared" si="17"/>
        <v>0.000254870310252034</v>
      </c>
      <c r="X71" s="17">
        <f t="shared" si="18"/>
        <v>8</v>
      </c>
      <c r="Y71" s="7"/>
      <c r="Z71" s="17"/>
    </row>
    <row r="72" ht="12.75" customHeight="1" spans="1:26">
      <c r="A72" s="7"/>
      <c r="B72" s="4">
        <f t="shared" si="16"/>
        <v>1.21243556529821</v>
      </c>
      <c r="C72" s="66"/>
      <c r="D72" s="67"/>
      <c r="E72" s="67"/>
      <c r="F72" s="67"/>
      <c r="G72" s="67"/>
      <c r="H72" s="67"/>
      <c r="I72" s="67"/>
      <c r="J72" s="67">
        <f t="shared" ref="J72:J86" si="31">I71*(1/6+0.5*mean_rev*(j+1)*delta_t)+I72*(2/3-J24*delta_t)+I73*(1/6-0.5*mean_rev*(j-1)*delta_t)</f>
        <v>1.51076208798374e-6</v>
      </c>
      <c r="K72" s="67">
        <f t="shared" si="30"/>
        <v>7.79925027035392e-6</v>
      </c>
      <c r="L72" s="67">
        <f t="shared" si="29"/>
        <v>2.30056696843953e-5</v>
      </c>
      <c r="M72" s="67">
        <f t="shared" si="28"/>
        <v>5.10261239694505e-5</v>
      </c>
      <c r="N72" s="67">
        <f t="shared" si="27"/>
        <v>9.47123238941568e-5</v>
      </c>
      <c r="O72" s="67">
        <f t="shared" si="26"/>
        <v>0.000155521013221184</v>
      </c>
      <c r="P72" s="67">
        <f t="shared" si="25"/>
        <v>0.000233524361904774</v>
      </c>
      <c r="Q72" s="67">
        <f t="shared" si="24"/>
        <v>0.000327634002393567</v>
      </c>
      <c r="R72" s="67">
        <f t="shared" si="23"/>
        <v>0.000435912009967605</v>
      </c>
      <c r="S72" s="67">
        <f t="shared" si="22"/>
        <v>0.000555885105833897</v>
      </c>
      <c r="T72" s="67">
        <f t="shared" si="21"/>
        <v>0.000684817454667793</v>
      </c>
      <c r="U72" s="67">
        <f t="shared" si="20"/>
        <v>0.000819924867068207</v>
      </c>
      <c r="V72" s="67">
        <f t="shared" si="19"/>
        <v>0.000958529490565309</v>
      </c>
      <c r="W72" s="67">
        <f t="shared" si="17"/>
        <v>0.00109816217622311</v>
      </c>
      <c r="X72" s="17">
        <f t="shared" si="18"/>
        <v>7</v>
      </c>
      <c r="Y72" s="7"/>
      <c r="Z72" s="17"/>
    </row>
    <row r="73" ht="12.75" customHeight="1" spans="1:26">
      <c r="A73" s="7"/>
      <c r="B73" s="4">
        <f t="shared" si="16"/>
        <v>1.03923048454133</v>
      </c>
      <c r="C73" s="66"/>
      <c r="D73" s="67"/>
      <c r="E73" s="67"/>
      <c r="F73" s="67"/>
      <c r="G73" s="67"/>
      <c r="H73" s="67"/>
      <c r="I73" s="67">
        <f t="shared" ref="I73:I85" si="32">H72*(1/6+0.5*mean_rev*(j+1)*delta_t)+H73*(2/3-I25*delta_t)+H74*(1/6-0.5*mean_rev*(j-1)*delta_t)</f>
        <v>1.16962226166483e-5</v>
      </c>
      <c r="J73" s="67">
        <f t="shared" si="31"/>
        <v>5.30421778257373e-5</v>
      </c>
      <c r="K73" s="67">
        <f t="shared" si="30"/>
        <v>0.000139958417240204</v>
      </c>
      <c r="L73" s="67">
        <f t="shared" si="29"/>
        <v>0.000281763268519241</v>
      </c>
      <c r="M73" s="67">
        <f t="shared" si="28"/>
        <v>0.000480424806167695</v>
      </c>
      <c r="N73" s="67">
        <f t="shared" si="27"/>
        <v>0.000731937462761519</v>
      </c>
      <c r="O73" s="67">
        <f t="shared" si="26"/>
        <v>0.00102837014037041</v>
      </c>
      <c r="P73" s="67">
        <f t="shared" si="25"/>
        <v>0.00135977841643742</v>
      </c>
      <c r="Q73" s="67">
        <f t="shared" si="24"/>
        <v>0.00171566918394454</v>
      </c>
      <c r="R73" s="67">
        <f t="shared" si="23"/>
        <v>0.00208598009896567</v>
      </c>
      <c r="S73" s="67">
        <f t="shared" si="22"/>
        <v>0.00246165237469257</v>
      </c>
      <c r="T73" s="67">
        <f t="shared" si="21"/>
        <v>0.00283490503728444</v>
      </c>
      <c r="U73" s="67">
        <f t="shared" si="20"/>
        <v>0.00319930962963852</v>
      </c>
      <c r="V73" s="67">
        <f t="shared" si="19"/>
        <v>0.0035497426499178</v>
      </c>
      <c r="W73" s="67">
        <f t="shared" si="17"/>
        <v>0.00388227073595979</v>
      </c>
      <c r="X73" s="17">
        <f t="shared" si="18"/>
        <v>6</v>
      </c>
      <c r="Y73" s="7"/>
      <c r="Z73" s="17"/>
    </row>
    <row r="74" ht="12.75" customHeight="1" spans="1:26">
      <c r="A74" s="7"/>
      <c r="B74" s="4">
        <f t="shared" si="16"/>
        <v>0.866025403784439</v>
      </c>
      <c r="C74" s="66"/>
      <c r="D74" s="67"/>
      <c r="E74" s="67"/>
      <c r="F74" s="67"/>
      <c r="G74" s="67"/>
      <c r="H74" s="67">
        <f t="shared" ref="H74:H84" si="33">G73*(1/6+0.5*mean_rev*(j+1)*delta_t)+G74*(2/3-H26*delta_t)+G75*(1/6-0.5*mean_rev*(j-1)*delta_t)</f>
        <v>8.63721054767875e-5</v>
      </c>
      <c r="I74" s="67">
        <f t="shared" si="32"/>
        <v>0.000336897156558469</v>
      </c>
      <c r="J74" s="67">
        <f t="shared" si="31"/>
        <v>0.000782969941416542</v>
      </c>
      <c r="K74" s="67">
        <f t="shared" si="30"/>
        <v>0.00141434167097187</v>
      </c>
      <c r="L74" s="67">
        <f t="shared" si="29"/>
        <v>0.00219620926354595</v>
      </c>
      <c r="M74" s="67">
        <f t="shared" si="28"/>
        <v>0.00308443317994466</v>
      </c>
      <c r="N74" s="67">
        <f t="shared" si="27"/>
        <v>0.00403532927982006</v>
      </c>
      <c r="O74" s="67">
        <f t="shared" si="26"/>
        <v>0.00501068601732304</v>
      </c>
      <c r="P74" s="67">
        <f t="shared" si="25"/>
        <v>0.00597960688486814</v>
      </c>
      <c r="Q74" s="67">
        <f t="shared" si="24"/>
        <v>0.0069185651745965</v>
      </c>
      <c r="R74" s="67">
        <f t="shared" si="23"/>
        <v>0.00781060562983649</v>
      </c>
      <c r="S74" s="67">
        <f t="shared" si="22"/>
        <v>0.00864424187868183</v>
      </c>
      <c r="T74" s="67">
        <f t="shared" si="21"/>
        <v>0.00941233774550243</v>
      </c>
      <c r="U74" s="67">
        <f t="shared" si="20"/>
        <v>0.0101111039696634</v>
      </c>
      <c r="V74" s="67">
        <f t="shared" si="19"/>
        <v>0.010739255872825</v>
      </c>
      <c r="W74" s="67">
        <f t="shared" si="17"/>
        <v>0.0112973342649948</v>
      </c>
      <c r="X74" s="17">
        <f t="shared" si="18"/>
        <v>5</v>
      </c>
      <c r="Y74" s="7"/>
      <c r="Z74" s="17"/>
    </row>
    <row r="75" ht="12.75" customHeight="1" spans="1:26">
      <c r="A75" s="7"/>
      <c r="B75" s="4">
        <f t="shared" si="16"/>
        <v>0.692820323027551</v>
      </c>
      <c r="C75" s="66"/>
      <c r="D75" s="67"/>
      <c r="E75" s="67"/>
      <c r="F75" s="67"/>
      <c r="G75" s="67">
        <f t="shared" ref="G75:G83" si="34">F74*(1/6+0.5*mean_rev*(j+1)*delta_t)+F75*(2/3-G27*delta_t)+F76*(1/6-0.5*mean_rev*(j-1)*delta_t)</f>
        <v>0.000609685450424382</v>
      </c>
      <c r="H75" s="67">
        <f t="shared" si="33"/>
        <v>0.00198774239180145</v>
      </c>
      <c r="I75" s="67">
        <f t="shared" si="32"/>
        <v>0.00398901863690128</v>
      </c>
      <c r="J75" s="67">
        <f t="shared" si="31"/>
        <v>0.0063757604116382</v>
      </c>
      <c r="K75" s="67">
        <f t="shared" si="30"/>
        <v>0.00892769983042062</v>
      </c>
      <c r="L75" s="67">
        <f t="shared" si="29"/>
        <v>0.0114783336583947</v>
      </c>
      <c r="M75" s="67">
        <f t="shared" si="28"/>
        <v>0.0139163099246949</v>
      </c>
      <c r="N75" s="67">
        <f t="shared" si="27"/>
        <v>0.0161747869949435</v>
      </c>
      <c r="O75" s="67">
        <f t="shared" si="26"/>
        <v>0.0182190433514912</v>
      </c>
      <c r="P75" s="67">
        <f t="shared" si="25"/>
        <v>0.0200359839470712</v>
      </c>
      <c r="Q75" s="67">
        <f t="shared" si="24"/>
        <v>0.0216262964500227</v>
      </c>
      <c r="R75" s="67">
        <f t="shared" si="23"/>
        <v>0.0229989644156717</v>
      </c>
      <c r="S75" s="67">
        <f t="shared" si="22"/>
        <v>0.0241675872079746</v>
      </c>
      <c r="T75" s="67">
        <f t="shared" si="21"/>
        <v>0.0251479892311991</v>
      </c>
      <c r="U75" s="67">
        <f t="shared" si="20"/>
        <v>0.0259567123691195</v>
      </c>
      <c r="V75" s="67">
        <f t="shared" si="19"/>
        <v>0.026610097877101</v>
      </c>
      <c r="W75" s="67">
        <f t="shared" si="17"/>
        <v>0.0271237541761074</v>
      </c>
      <c r="X75" s="17">
        <f t="shared" si="18"/>
        <v>4</v>
      </c>
      <c r="Y75" s="7"/>
      <c r="Z75" s="17"/>
    </row>
    <row r="76" ht="12.75" customHeight="1" spans="1:26">
      <c r="A76" s="7"/>
      <c r="B76" s="4">
        <f t="shared" si="16"/>
        <v>0.519615242270663</v>
      </c>
      <c r="C76" s="66"/>
      <c r="D76" s="67"/>
      <c r="E76" s="67"/>
      <c r="F76" s="67">
        <f t="shared" ref="F76:F82" si="35">E75*(1/6+0.5*mean_rev*(j+1)*delta_t)+E76*(2/3-F28*delta_t)+E77*(1/6-0.5*mean_rev*(j-1)*delta_t)</f>
        <v>0.00412181712962963</v>
      </c>
      <c r="G76" s="67">
        <f t="shared" si="34"/>
        <v>0.0107792981163273</v>
      </c>
      <c r="H76" s="67">
        <f t="shared" si="33"/>
        <v>0.0181920681105117</v>
      </c>
      <c r="I76" s="67">
        <f t="shared" si="32"/>
        <v>0.0252886958025303</v>
      </c>
      <c r="J76" s="67">
        <f t="shared" si="31"/>
        <v>0.0315774775752258</v>
      </c>
      <c r="K76" s="67">
        <f t="shared" si="30"/>
        <v>0.0369061906264343</v>
      </c>
      <c r="L76" s="67">
        <f t="shared" si="29"/>
        <v>0.0412919872575885</v>
      </c>
      <c r="M76" s="67">
        <f t="shared" si="28"/>
        <v>0.0448242633905908</v>
      </c>
      <c r="N76" s="67">
        <f t="shared" si="27"/>
        <v>0.0476149046649034</v>
      </c>
      <c r="O76" s="67">
        <f t="shared" si="26"/>
        <v>0.0497749979080925</v>
      </c>
      <c r="P76" s="67">
        <f t="shared" si="25"/>
        <v>0.0514052116348983</v>
      </c>
      <c r="Q76" s="67">
        <f t="shared" si="24"/>
        <v>0.0525928307732341</v>
      </c>
      <c r="R76" s="67">
        <f t="shared" si="23"/>
        <v>0.0534118186405293</v>
      </c>
      <c r="S76" s="67">
        <f t="shared" si="22"/>
        <v>0.0539241062906697</v>
      </c>
      <c r="T76" s="67">
        <f t="shared" si="21"/>
        <v>0.0541812528085729</v>
      </c>
      <c r="U76" s="67">
        <f t="shared" si="20"/>
        <v>0.0542260922761364</v>
      </c>
      <c r="V76" s="67">
        <f t="shared" si="19"/>
        <v>0.0540942137678713</v>
      </c>
      <c r="W76" s="67">
        <f t="shared" si="17"/>
        <v>0.0538152292820376</v>
      </c>
      <c r="X76" s="17">
        <f t="shared" si="18"/>
        <v>3</v>
      </c>
      <c r="Y76" s="7"/>
      <c r="Z76" s="17"/>
    </row>
    <row r="77" ht="12.75" customHeight="1" spans="1:26">
      <c r="A77" s="7"/>
      <c r="B77" s="4">
        <f t="shared" si="16"/>
        <v>0.346410161513775</v>
      </c>
      <c r="C77" s="66"/>
      <c r="D77" s="67"/>
      <c r="E77" s="67">
        <f>D76*(1/6+0.5*mean_rev*(j+1)*delta_t)+D77*(2/3-E29*delta_t)+D78*(1/6-0.5*mean_rev*(j-1)*delta_t)</f>
        <v>0.0267361111111111</v>
      </c>
      <c r="F77" s="67">
        <f t="shared" si="35"/>
        <v>0.0525644082859696</v>
      </c>
      <c r="G77" s="67">
        <f t="shared" si="34"/>
        <v>0.0718998988164631</v>
      </c>
      <c r="H77" s="67">
        <f t="shared" si="33"/>
        <v>0.0850991545481698</v>
      </c>
      <c r="I77" s="67">
        <f t="shared" si="32"/>
        <v>0.0936539210313311</v>
      </c>
      <c r="J77" s="67">
        <f t="shared" si="31"/>
        <v>0.0989284577568968</v>
      </c>
      <c r="K77" s="67">
        <f t="shared" si="30"/>
        <v>0.101936551153953</v>
      </c>
      <c r="L77" s="67">
        <f t="shared" si="29"/>
        <v>0.103383889020668</v>
      </c>
      <c r="M77" s="67">
        <f t="shared" si="28"/>
        <v>0.103752247643934</v>
      </c>
      <c r="N77" s="67">
        <f t="shared" si="27"/>
        <v>0.103370429330932</v>
      </c>
      <c r="O77" s="67">
        <f t="shared" si="26"/>
        <v>0.102464654098895</v>
      </c>
      <c r="P77" s="67">
        <f t="shared" si="25"/>
        <v>0.101192357876236</v>
      </c>
      <c r="Q77" s="67">
        <f t="shared" si="24"/>
        <v>0.0996644640448078</v>
      </c>
      <c r="R77" s="67">
        <f t="shared" si="23"/>
        <v>0.0979600577799562</v>
      </c>
      <c r="S77" s="67">
        <f t="shared" si="22"/>
        <v>0.0961361343148094</v>
      </c>
      <c r="T77" s="67">
        <f t="shared" si="21"/>
        <v>0.0942341538553302</v>
      </c>
      <c r="U77" s="67">
        <f t="shared" si="20"/>
        <v>0.0922845096020141</v>
      </c>
      <c r="V77" s="67">
        <f t="shared" si="19"/>
        <v>0.0903096159910025</v>
      </c>
      <c r="W77" s="67">
        <f t="shared" si="17"/>
        <v>0.0883260723140935</v>
      </c>
      <c r="X77" s="17">
        <f t="shared" si="18"/>
        <v>2</v>
      </c>
      <c r="Y77" s="7"/>
      <c r="Z77" s="17"/>
    </row>
    <row r="78" ht="12.75" customHeight="1" spans="1:26">
      <c r="A78" s="7"/>
      <c r="B78" s="4">
        <f t="shared" si="16"/>
        <v>0.173205080756888</v>
      </c>
      <c r="C78" s="66"/>
      <c r="D78" s="67">
        <f>C77*(1/6+0.5*mean_rev*(j+1)*delta_t)+C78*(2/3-D30*delta_t)+C79*(1/6-0.5*mean_rev*(j-1)*delta_t)</f>
        <v>0.166666666666667</v>
      </c>
      <c r="E78" s="67">
        <f>D77*(1/6+0.5*mean_rev*(j+1)*delta_t)+D78*(2/3-E30*delta_t)+D79*(1/6-0.5*mean_rev*(j-1)*delta_t)</f>
        <v>0.218918996780568</v>
      </c>
      <c r="F78" s="67">
        <f t="shared" si="35"/>
        <v>0.229824382574051</v>
      </c>
      <c r="G78" s="67">
        <f t="shared" si="34"/>
        <v>0.226062360674472</v>
      </c>
      <c r="H78" s="67">
        <f t="shared" si="33"/>
        <v>0.217463179659969</v>
      </c>
      <c r="I78" s="67">
        <f t="shared" si="32"/>
        <v>0.20766289023572</v>
      </c>
      <c r="J78" s="67">
        <f t="shared" si="31"/>
        <v>0.197984253743828</v>
      </c>
      <c r="K78" s="67">
        <f t="shared" si="30"/>
        <v>0.188874029907584</v>
      </c>
      <c r="L78" s="67">
        <f t="shared" si="29"/>
        <v>0.180445691503205</v>
      </c>
      <c r="M78" s="67">
        <f t="shared" si="28"/>
        <v>0.172688378914438</v>
      </c>
      <c r="N78" s="67">
        <f t="shared" si="27"/>
        <v>0.165548584776588</v>
      </c>
      <c r="O78" s="67">
        <f t="shared" si="26"/>
        <v>0.158962182301679</v>
      </c>
      <c r="P78" s="67">
        <f t="shared" si="25"/>
        <v>0.152866665763843</v>
      </c>
      <c r="Q78" s="67">
        <f t="shared" si="24"/>
        <v>0.14720539103137</v>
      </c>
      <c r="R78" s="67">
        <f t="shared" si="23"/>
        <v>0.141928584970602</v>
      </c>
      <c r="S78" s="67">
        <f t="shared" si="22"/>
        <v>0.136993092717939</v>
      </c>
      <c r="T78" s="67">
        <f t="shared" si="21"/>
        <v>0.132361686130076</v>
      </c>
      <c r="U78" s="67">
        <f t="shared" si="20"/>
        <v>0.128002274655277</v>
      </c>
      <c r="V78" s="67">
        <f t="shared" si="19"/>
        <v>0.123887154472387</v>
      </c>
      <c r="W78" s="67">
        <f t="shared" si="17"/>
        <v>0.119992343036924</v>
      </c>
      <c r="X78" s="17">
        <f t="shared" si="18"/>
        <v>1</v>
      </c>
      <c r="Y78" s="7"/>
      <c r="Z78" s="17"/>
    </row>
    <row r="79" ht="12.75" customHeight="1" spans="1:26">
      <c r="A79" s="7"/>
      <c r="B79" s="8">
        <f t="shared" si="16"/>
        <v>0</v>
      </c>
      <c r="C79" s="75">
        <v>1</v>
      </c>
      <c r="D79" s="67">
        <f>C78*(1/6+0.5*mean_rev*(j+1)*delta_t)+C79*(2/3-D31*delta_t)+C80*(1/6-0.5*mean_rev*(j-1)*delta_t)</f>
        <v>0.658085661484392</v>
      </c>
      <c r="E79" s="67">
        <f>D78*(1/6+0.5*mean_rev*(j+1)*delta_t)+D79*(2/3-E31*delta_t)+D80*(1/6-0.5*mean_rev*(j-1)*delta_t)</f>
        <v>0.490143057222689</v>
      </c>
      <c r="F79" s="67">
        <f t="shared" si="35"/>
        <v>0.397666506583509</v>
      </c>
      <c r="G79" s="67">
        <f t="shared" si="34"/>
        <v>0.340639813034604</v>
      </c>
      <c r="H79" s="67">
        <f t="shared" si="33"/>
        <v>0.301878261522734</v>
      </c>
      <c r="I79" s="67">
        <f t="shared" si="32"/>
        <v>0.273459333545529</v>
      </c>
      <c r="J79" s="67">
        <f t="shared" si="31"/>
        <v>0.251426194278301</v>
      </c>
      <c r="K79" s="67">
        <f t="shared" si="30"/>
        <v>0.233633531444598</v>
      </c>
      <c r="L79" s="67">
        <f t="shared" si="29"/>
        <v>0.21882501804029</v>
      </c>
      <c r="M79" s="67">
        <f t="shared" si="28"/>
        <v>0.206213730303184</v>
      </c>
      <c r="N79" s="67">
        <f t="shared" si="27"/>
        <v>0.195278409487738</v>
      </c>
      <c r="O79" s="67">
        <f t="shared" si="26"/>
        <v>0.185657740058709</v>
      </c>
      <c r="P79" s="67">
        <f t="shared" si="25"/>
        <v>0.177091915268651</v>
      </c>
      <c r="Q79" s="67">
        <f t="shared" si="24"/>
        <v>0.16938844904401</v>
      </c>
      <c r="R79" s="67">
        <f t="shared" si="23"/>
        <v>0.162401161434611</v>
      </c>
      <c r="S79" s="67">
        <f t="shared" si="22"/>
        <v>0.156016707220059</v>
      </c>
      <c r="T79" s="67">
        <f t="shared" si="21"/>
        <v>0.150145628354025</v>
      </c>
      <c r="U79" s="67">
        <f t="shared" si="20"/>
        <v>0.144716229308371</v>
      </c>
      <c r="V79" s="67">
        <f t="shared" si="19"/>
        <v>0.139670275354634</v>
      </c>
      <c r="W79" s="67">
        <f t="shared" si="17"/>
        <v>0.134959903099988</v>
      </c>
      <c r="X79" s="17">
        <v>0</v>
      </c>
      <c r="Y79" s="7"/>
      <c r="Z79" s="17"/>
    </row>
    <row r="80" ht="12.75" customHeight="1" spans="1:26">
      <c r="A80" s="7"/>
      <c r="B80" s="4">
        <f t="shared" si="16"/>
        <v>-0.173205080756888</v>
      </c>
      <c r="C80" s="66"/>
      <c r="D80" s="67">
        <f>C79*(1/6+0.5*mean_rev*(j+1)*delta_t)+C80*(2/3-D32*delta_t)+C81*(1/6-0.5*mean_rev*(j-1)*delta_t)</f>
        <v>0.166666666666667</v>
      </c>
      <c r="E80" s="67">
        <f>D79*(1/6+0.5*mean_rev*(j+1)*delta_t)+D80*(2/3-E32*delta_t)+D81*(1/6-0.5*mean_rev*(j-1)*delta_t)</f>
        <v>0.219467386269989</v>
      </c>
      <c r="F80" s="67">
        <f t="shared" si="35"/>
        <v>0.230947273662823</v>
      </c>
      <c r="G80" s="67">
        <f t="shared" si="34"/>
        <v>0.227684965614626</v>
      </c>
      <c r="H80" s="67">
        <f t="shared" si="33"/>
        <v>0.21951375210929</v>
      </c>
      <c r="I80" s="67">
        <f t="shared" si="32"/>
        <v>0.210088198398094</v>
      </c>
      <c r="J80" s="67">
        <f t="shared" si="31"/>
        <v>0.20074611291203</v>
      </c>
      <c r="K80" s="67">
        <f t="shared" si="30"/>
        <v>0.191944187647122</v>
      </c>
      <c r="L80" s="67">
        <f t="shared" si="29"/>
        <v>0.183802187471704</v>
      </c>
      <c r="M80" s="67">
        <f t="shared" si="28"/>
        <v>0.17631330698349</v>
      </c>
      <c r="N80" s="67">
        <f t="shared" si="27"/>
        <v>0.169426758832036</v>
      </c>
      <c r="O80" s="67">
        <f t="shared" si="26"/>
        <v>0.163080328181691</v>
      </c>
      <c r="P80" s="67">
        <f t="shared" si="25"/>
        <v>0.157212913434248</v>
      </c>
      <c r="Q80" s="67">
        <f t="shared" si="24"/>
        <v>0.151768940993389</v>
      </c>
      <c r="R80" s="67">
        <f t="shared" si="23"/>
        <v>0.146699479309528</v>
      </c>
      <c r="S80" s="67">
        <f t="shared" si="22"/>
        <v>0.141962051796312</v>
      </c>
      <c r="T80" s="67">
        <f t="shared" si="21"/>
        <v>0.137519988166414</v>
      </c>
      <c r="U80" s="67">
        <f t="shared" si="20"/>
        <v>0.133341664486388</v>
      </c>
      <c r="V80" s="67">
        <f t="shared" si="19"/>
        <v>0.129399772851239</v>
      </c>
      <c r="W80" s="67">
        <f t="shared" si="17"/>
        <v>0.125670670812542</v>
      </c>
      <c r="X80" s="17">
        <f t="shared" ref="X80:X99" si="36">X79-1</f>
        <v>-1</v>
      </c>
      <c r="Y80" s="7"/>
      <c r="Z80" s="17"/>
    </row>
    <row r="81" ht="12.75" customHeight="1" spans="1:26">
      <c r="A81" s="7"/>
      <c r="B81" s="4">
        <f t="shared" si="16"/>
        <v>-0.346410161513775</v>
      </c>
      <c r="C81" s="66"/>
      <c r="D81" s="67"/>
      <c r="E81" s="67">
        <f>D80*(1/6+0.5*mean_rev*(j+1)*delta_t)+D81*(2/3-E33*delta_t)+D82*(1/6-0.5*mean_rev*(j-1)*delta_t)</f>
        <v>0.0267361111111111</v>
      </c>
      <c r="F81" s="67">
        <f t="shared" si="35"/>
        <v>0.0528412780873815</v>
      </c>
      <c r="G81" s="67">
        <f t="shared" si="34"/>
        <v>0.0726499183538609</v>
      </c>
      <c r="H81" s="67">
        <f t="shared" si="33"/>
        <v>0.0864186027303558</v>
      </c>
      <c r="I81" s="67">
        <f t="shared" si="32"/>
        <v>0.0955760697223053</v>
      </c>
      <c r="J81" s="67">
        <f t="shared" si="31"/>
        <v>0.101453819470489</v>
      </c>
      <c r="K81" s="67">
        <f t="shared" si="30"/>
        <v>0.105050362527044</v>
      </c>
      <c r="L81" s="67">
        <f t="shared" si="29"/>
        <v>0.107065029164905</v>
      </c>
      <c r="M81" s="67">
        <f t="shared" si="28"/>
        <v>0.107977502093871</v>
      </c>
      <c r="N81" s="67">
        <f t="shared" si="27"/>
        <v>0.108116432520227</v>
      </c>
      <c r="O81" s="67">
        <f t="shared" si="26"/>
        <v>0.107708721315431</v>
      </c>
      <c r="P81" s="67">
        <f t="shared" si="25"/>
        <v>0.106912798597382</v>
      </c>
      <c r="Q81" s="67">
        <f t="shared" si="24"/>
        <v>0.105840658305463</v>
      </c>
      <c r="R81" s="67">
        <f t="shared" si="23"/>
        <v>0.10457242804135</v>
      </c>
      <c r="S81" s="67">
        <f t="shared" si="22"/>
        <v>0.103166075017449</v>
      </c>
      <c r="T81" s="67">
        <f t="shared" si="21"/>
        <v>0.101663947451755</v>
      </c>
      <c r="U81" s="67">
        <f t="shared" si="20"/>
        <v>0.100097242254419</v>
      </c>
      <c r="V81" s="67">
        <f t="shared" si="19"/>
        <v>0.0984890985978999</v>
      </c>
      <c r="W81" s="67">
        <f t="shared" si="17"/>
        <v>0.0968567689705204</v>
      </c>
      <c r="X81" s="17">
        <f t="shared" si="36"/>
        <v>-2</v>
      </c>
      <c r="Y81" s="7"/>
      <c r="Z81" s="17"/>
    </row>
    <row r="82" ht="12.75" customHeight="1" spans="1:26">
      <c r="A82" s="7"/>
      <c r="B82" s="4">
        <f t="shared" si="16"/>
        <v>-0.519615242270663</v>
      </c>
      <c r="C82" s="66"/>
      <c r="D82" s="67"/>
      <c r="E82" s="67"/>
      <c r="F82" s="67">
        <f t="shared" si="35"/>
        <v>0.00412181712962963</v>
      </c>
      <c r="G82" s="67">
        <f t="shared" si="34"/>
        <v>0.0108686816430277</v>
      </c>
      <c r="H82" s="67">
        <f t="shared" si="33"/>
        <v>0.0184930933442558</v>
      </c>
      <c r="I82" s="67">
        <f t="shared" si="32"/>
        <v>0.0259148246887384</v>
      </c>
      <c r="J82" s="67">
        <f t="shared" si="31"/>
        <v>0.032617925935427</v>
      </c>
      <c r="K82" s="67">
        <f t="shared" si="30"/>
        <v>0.0384247238391444</v>
      </c>
      <c r="L82" s="67">
        <f t="shared" si="29"/>
        <v>0.043330949426913</v>
      </c>
      <c r="M82" s="67">
        <f t="shared" si="28"/>
        <v>0.0474095449923147</v>
      </c>
      <c r="N82" s="67">
        <f t="shared" si="27"/>
        <v>0.0507602893043592</v>
      </c>
      <c r="O82" s="67">
        <f t="shared" si="26"/>
        <v>0.0534855383253461</v>
      </c>
      <c r="P82" s="67">
        <f t="shared" si="25"/>
        <v>0.0556797191312055</v>
      </c>
      <c r="Q82" s="67">
        <f t="shared" si="24"/>
        <v>0.0574256700044778</v>
      </c>
      <c r="R82" s="67">
        <f t="shared" si="23"/>
        <v>0.0587941915644691</v>
      </c>
      <c r="S82" s="67">
        <f t="shared" si="22"/>
        <v>0.0598449707420443</v>
      </c>
      <c r="T82" s="67">
        <f t="shared" si="21"/>
        <v>0.0606279822788733</v>
      </c>
      <c r="U82" s="67">
        <f t="shared" si="20"/>
        <v>0.0611849526047912</v>
      </c>
      <c r="V82" s="67">
        <f t="shared" si="19"/>
        <v>0.0615507097727828</v>
      </c>
      <c r="W82" s="67">
        <f t="shared" si="17"/>
        <v>0.0617543584049289</v>
      </c>
      <c r="X82" s="17">
        <f t="shared" si="36"/>
        <v>-3</v>
      </c>
      <c r="Y82" s="7"/>
      <c r="Z82" s="17"/>
    </row>
    <row r="83" ht="12.75" customHeight="1" spans="1:26">
      <c r="A83" s="7"/>
      <c r="B83" s="4">
        <f t="shared" si="16"/>
        <v>-0.692820323027551</v>
      </c>
      <c r="C83" s="66"/>
      <c r="D83" s="67"/>
      <c r="E83" s="67"/>
      <c r="F83" s="67"/>
      <c r="G83" s="67">
        <f t="shared" si="34"/>
        <v>0.000609685450424382</v>
      </c>
      <c r="H83" s="67">
        <f t="shared" si="33"/>
        <v>0.0020108258710803</v>
      </c>
      <c r="I83" s="67">
        <f t="shared" si="32"/>
        <v>0.00408190943443855</v>
      </c>
      <c r="J83" s="67">
        <f t="shared" si="31"/>
        <v>0.00659893889962589</v>
      </c>
      <c r="K83" s="67">
        <f t="shared" si="30"/>
        <v>0.0093452790284708</v>
      </c>
      <c r="L83" s="67">
        <f t="shared" si="29"/>
        <v>0.0121511250947385</v>
      </c>
      <c r="M83" s="67">
        <f t="shared" si="28"/>
        <v>0.0148981126565517</v>
      </c>
      <c r="N83" s="67">
        <f t="shared" si="27"/>
        <v>0.0175109560340447</v>
      </c>
      <c r="O83" s="67">
        <f t="shared" si="26"/>
        <v>0.0199464082611466</v>
      </c>
      <c r="P83" s="67">
        <f t="shared" si="25"/>
        <v>0.0221834579903589</v>
      </c>
      <c r="Q83" s="67">
        <f t="shared" si="24"/>
        <v>0.024215772983366</v>
      </c>
      <c r="R83" s="67">
        <f t="shared" si="23"/>
        <v>0.0260462777897567</v>
      </c>
      <c r="S83" s="67">
        <f t="shared" si="22"/>
        <v>0.0276834270340912</v>
      </c>
      <c r="T83" s="67">
        <f t="shared" si="21"/>
        <v>0.0291387202757206</v>
      </c>
      <c r="U83" s="67">
        <f t="shared" si="20"/>
        <v>0.0304250861673017</v>
      </c>
      <c r="V83" s="67">
        <f t="shared" si="19"/>
        <v>0.0315558588173951</v>
      </c>
      <c r="W83" s="67">
        <f t="shared" si="17"/>
        <v>0.0325441501088048</v>
      </c>
      <c r="X83" s="17">
        <f t="shared" si="36"/>
        <v>-4</v>
      </c>
      <c r="Y83" s="7"/>
      <c r="Z83" s="17"/>
    </row>
    <row r="84" ht="12.75" customHeight="1" spans="1:26">
      <c r="A84" s="7"/>
      <c r="B84" s="4">
        <f t="shared" si="16"/>
        <v>-0.866025403784439</v>
      </c>
      <c r="C84" s="66"/>
      <c r="D84" s="67"/>
      <c r="E84" s="67"/>
      <c r="F84" s="67"/>
      <c r="G84" s="67"/>
      <c r="H84" s="67">
        <f t="shared" si="33"/>
        <v>8.63721054767875e-5</v>
      </c>
      <c r="I84" s="67">
        <f t="shared" si="32"/>
        <v>0.000342044829579561</v>
      </c>
      <c r="J84" s="67">
        <f t="shared" si="31"/>
        <v>0.00080704891484502</v>
      </c>
      <c r="K84" s="67">
        <f t="shared" si="30"/>
        <v>0.00147996401378093</v>
      </c>
      <c r="L84" s="67">
        <f t="shared" si="29"/>
        <v>0.00233284046718228</v>
      </c>
      <c r="M84" s="67">
        <f t="shared" si="28"/>
        <v>0.0033256647976933</v>
      </c>
      <c r="N84" s="67">
        <f t="shared" si="27"/>
        <v>0.00441629987717955</v>
      </c>
      <c r="O84" s="67">
        <f t="shared" si="26"/>
        <v>0.00556603883717107</v>
      </c>
      <c r="P84" s="67">
        <f t="shared" si="25"/>
        <v>0.00674205679553386</v>
      </c>
      <c r="Q84" s="67">
        <f t="shared" si="24"/>
        <v>0.00791800035874091</v>
      </c>
      <c r="R84" s="67">
        <f t="shared" si="23"/>
        <v>0.00907360335986661</v>
      </c>
      <c r="S84" s="67">
        <f t="shared" si="22"/>
        <v>0.0101938803164727</v>
      </c>
      <c r="T84" s="67">
        <f t="shared" si="21"/>
        <v>0.0112682063944643</v>
      </c>
      <c r="U84" s="67">
        <f t="shared" si="20"/>
        <v>0.0122894393575361</v>
      </c>
      <c r="V84" s="67">
        <f t="shared" si="19"/>
        <v>0.0132531501341231</v>
      </c>
      <c r="W84" s="67">
        <f t="shared" si="17"/>
        <v>0.0141569808588223</v>
      </c>
      <c r="X84" s="17">
        <f t="shared" si="36"/>
        <v>-5</v>
      </c>
      <c r="Y84" s="7"/>
      <c r="Z84" s="17"/>
    </row>
    <row r="85" ht="12.75" customHeight="1" spans="1:26">
      <c r="A85" s="7"/>
      <c r="B85" s="4">
        <f t="shared" si="16"/>
        <v>-1.03923048454133</v>
      </c>
      <c r="C85" s="66"/>
      <c r="D85" s="67"/>
      <c r="E85" s="67"/>
      <c r="F85" s="67"/>
      <c r="G85" s="67"/>
      <c r="H85" s="67"/>
      <c r="I85" s="67">
        <f t="shared" si="32"/>
        <v>1.16962226166483e-5</v>
      </c>
      <c r="J85" s="67">
        <f t="shared" si="31"/>
        <v>5.40689069761305e-5</v>
      </c>
      <c r="K85" s="67">
        <f t="shared" si="30"/>
        <v>0.000145428740181531</v>
      </c>
      <c r="L85" s="67">
        <f t="shared" si="29"/>
        <v>0.000298432425273911</v>
      </c>
      <c r="M85" s="67">
        <f t="shared" si="28"/>
        <v>0.000518655376467941</v>
      </c>
      <c r="N85" s="67">
        <f t="shared" si="27"/>
        <v>0.00080538258480554</v>
      </c>
      <c r="O85" s="67">
        <f t="shared" si="26"/>
        <v>0.00115329446740436</v>
      </c>
      <c r="P85" s="67">
        <f t="shared" si="25"/>
        <v>0.00155423050789007</v>
      </c>
      <c r="Q85" s="67">
        <f t="shared" si="24"/>
        <v>0.00199865758672874</v>
      </c>
      <c r="R85" s="67">
        <f t="shared" si="23"/>
        <v>0.00247674099697123</v>
      </c>
      <c r="S85" s="67">
        <f t="shared" si="22"/>
        <v>0.00297904754925507</v>
      </c>
      <c r="T85" s="67">
        <f t="shared" si="21"/>
        <v>0.00349695735556935</v>
      </c>
      <c r="U85" s="67">
        <f t="shared" si="20"/>
        <v>0.00402286587493219</v>
      </c>
      <c r="V85" s="67">
        <f t="shared" si="19"/>
        <v>0.00455024564682133</v>
      </c>
      <c r="W85" s="67">
        <f t="shared" si="17"/>
        <v>0.00507362060730244</v>
      </c>
      <c r="X85" s="17">
        <f t="shared" si="36"/>
        <v>-6</v>
      </c>
      <c r="Y85" s="7"/>
      <c r="Z85" s="17"/>
    </row>
    <row r="86" ht="12.75" customHeight="1" spans="1:26">
      <c r="A86" s="7"/>
      <c r="B86" s="4">
        <f t="shared" si="16"/>
        <v>-1.21243556529821</v>
      </c>
      <c r="C86" s="66"/>
      <c r="D86" s="67"/>
      <c r="E86" s="67"/>
      <c r="F86" s="67"/>
      <c r="G86" s="67"/>
      <c r="H86" s="67"/>
      <c r="I86" s="67"/>
      <c r="J86" s="67">
        <f t="shared" si="31"/>
        <v>1.51076208798374e-6</v>
      </c>
      <c r="K86" s="67">
        <f t="shared" si="30"/>
        <v>7.98583612056806e-6</v>
      </c>
      <c r="L86" s="67">
        <f t="shared" si="29"/>
        <v>2.41203991863433e-5</v>
      </c>
      <c r="M86" s="67">
        <f t="shared" si="28"/>
        <v>5.47801415126429e-5</v>
      </c>
      <c r="N86" s="67">
        <f t="shared" si="27"/>
        <v>0.000104114199844606</v>
      </c>
      <c r="O86" s="67">
        <f t="shared" si="26"/>
        <v>0.000175047571515473</v>
      </c>
      <c r="P86" s="67">
        <f t="shared" si="25"/>
        <v>0.000269125976549133</v>
      </c>
      <c r="Q86" s="67">
        <f t="shared" si="24"/>
        <v>0.000386603714083446</v>
      </c>
      <c r="R86" s="67">
        <f t="shared" si="23"/>
        <v>0.000526662291055062</v>
      </c>
      <c r="S86" s="67">
        <f t="shared" si="22"/>
        <v>0.000687675325182323</v>
      </c>
      <c r="T86" s="67">
        <f t="shared" si="21"/>
        <v>0.000867466985857582</v>
      </c>
      <c r="U86" s="67">
        <f t="shared" si="20"/>
        <v>0.00106353667373526</v>
      </c>
      <c r="V86" s="67">
        <f t="shared" si="19"/>
        <v>0.00127323972730501</v>
      </c>
      <c r="W86" s="67">
        <f t="shared" si="17"/>
        <v>0.00149392397412397</v>
      </c>
      <c r="X86" s="17">
        <f t="shared" si="36"/>
        <v>-7</v>
      </c>
      <c r="Y86" s="7"/>
      <c r="Z86" s="17"/>
    </row>
    <row r="87" ht="12.75" customHeight="1" spans="1:26">
      <c r="A87" s="7"/>
      <c r="B87" s="4">
        <f t="shared" si="16"/>
        <v>-1.3856406460551</v>
      </c>
      <c r="C87" s="66"/>
      <c r="D87" s="67"/>
      <c r="E87" s="67"/>
      <c r="F87" s="67"/>
      <c r="G87" s="67"/>
      <c r="H87" s="67"/>
      <c r="I87" s="67"/>
      <c r="J87" s="67"/>
      <c r="K87" s="67">
        <f t="shared" si="30"/>
        <v>1.85697839981335e-7</v>
      </c>
      <c r="L87" s="67">
        <f t="shared" si="29"/>
        <v>1.10483805495414e-6</v>
      </c>
      <c r="M87" s="67">
        <f t="shared" si="28"/>
        <v>3.70283484785706e-6</v>
      </c>
      <c r="N87" s="67">
        <f t="shared" si="27"/>
        <v>9.22245477584521e-6</v>
      </c>
      <c r="O87" s="67">
        <f t="shared" si="26"/>
        <v>1.90343524050635e-5</v>
      </c>
      <c r="P87" s="67">
        <f t="shared" si="25"/>
        <v>3.4463987133159e-5</v>
      </c>
      <c r="Q87" s="67">
        <f t="shared" si="24"/>
        <v>5.66548415798718e-5</v>
      </c>
      <c r="R87" s="67">
        <f t="shared" si="23"/>
        <v>8.64823784668301e-5</v>
      </c>
      <c r="S87" s="67">
        <f t="shared" si="22"/>
        <v>0.000124516388973574</v>
      </c>
      <c r="T87" s="67">
        <f t="shared" si="21"/>
        <v>0.000171021372195707</v>
      </c>
      <c r="U87" s="67">
        <f t="shared" si="20"/>
        <v>0.000225982603242146</v>
      </c>
      <c r="V87" s="67">
        <f t="shared" si="19"/>
        <v>0.00028914680313273</v>
      </c>
      <c r="W87" s="67">
        <f t="shared" si="17"/>
        <v>0.000360068843144668</v>
      </c>
      <c r="X87" s="17">
        <f t="shared" si="36"/>
        <v>-8</v>
      </c>
      <c r="Y87" s="7"/>
      <c r="Z87" s="17"/>
    </row>
    <row r="88" ht="12.75" customHeight="1" spans="1:26">
      <c r="A88" s="7"/>
      <c r="B88" s="4">
        <f t="shared" si="16"/>
        <v>-1.55884572681199</v>
      </c>
      <c r="C88" s="66"/>
      <c r="D88" s="67"/>
      <c r="E88" s="67"/>
      <c r="F88" s="67"/>
      <c r="G88" s="67"/>
      <c r="H88" s="67"/>
      <c r="I88" s="67"/>
      <c r="J88" s="67"/>
      <c r="K88" s="67"/>
      <c r="L88" s="67">
        <f t="shared" si="29"/>
        <v>2.16647479978224e-8</v>
      </c>
      <c r="M88" s="67">
        <f t="shared" si="28"/>
        <v>1.43285656495427e-7</v>
      </c>
      <c r="N88" s="67">
        <f t="shared" si="27"/>
        <v>5.27697252998735e-7</v>
      </c>
      <c r="O88" s="67">
        <f t="shared" si="26"/>
        <v>1.43034794861249e-6</v>
      </c>
      <c r="P88" s="67">
        <f t="shared" si="25"/>
        <v>3.18642153188377e-6</v>
      </c>
      <c r="Q88" s="67">
        <f t="shared" si="24"/>
        <v>6.1833503325135e-6</v>
      </c>
      <c r="R88" s="67">
        <f t="shared" si="23"/>
        <v>1.08271800238762e-5</v>
      </c>
      <c r="S88" s="67">
        <f t="shared" si="22"/>
        <v>1.75099619100989e-5</v>
      </c>
      <c r="T88" s="67">
        <f t="shared" si="21"/>
        <v>2.6582773193389e-5</v>
      </c>
      <c r="U88" s="67">
        <f t="shared" si="20"/>
        <v>3.83364481379544e-5</v>
      </c>
      <c r="V88" s="67">
        <f t="shared" si="19"/>
        <v>5.29902275846516e-5</v>
      </c>
      <c r="W88" s="67">
        <f t="shared" si="17"/>
        <v>7.06873983938755e-5</v>
      </c>
      <c r="X88" s="17">
        <f t="shared" si="36"/>
        <v>-9</v>
      </c>
      <c r="Y88" s="7"/>
      <c r="Z88" s="17"/>
    </row>
    <row r="89" ht="12.75" customHeight="1" spans="1:26">
      <c r="A89" s="7"/>
      <c r="B89" s="4">
        <f t="shared" si="16"/>
        <v>-1.73205080756888</v>
      </c>
      <c r="C89" s="66"/>
      <c r="D89" s="67"/>
      <c r="E89" s="67"/>
      <c r="F89" s="67"/>
      <c r="G89" s="67"/>
      <c r="H89" s="67"/>
      <c r="I89" s="67"/>
      <c r="J89" s="67"/>
      <c r="K89" s="67"/>
      <c r="L89" s="67"/>
      <c r="M89" s="67">
        <f t="shared" si="28"/>
        <v>2.39214925809289e-9</v>
      </c>
      <c r="N89" s="67">
        <f t="shared" si="27"/>
        <v>1.74106662525657e-8</v>
      </c>
      <c r="O89" s="67">
        <f t="shared" si="26"/>
        <v>6.98936871138161e-8</v>
      </c>
      <c r="P89" s="67">
        <f t="shared" si="25"/>
        <v>2.04838381320189e-7</v>
      </c>
      <c r="Q89" s="67">
        <f t="shared" si="24"/>
        <v>4.89949295064291e-7</v>
      </c>
      <c r="R89" s="67">
        <f t="shared" si="23"/>
        <v>1.01462194566027e-6</v>
      </c>
      <c r="S89" s="67">
        <f t="shared" si="22"/>
        <v>1.88584141448394e-6</v>
      </c>
      <c r="T89" s="67">
        <f t="shared" si="21"/>
        <v>3.22203742658727e-6</v>
      </c>
      <c r="U89" s="67">
        <f t="shared" si="20"/>
        <v>5.1460591077353e-6</v>
      </c>
      <c r="V89" s="67">
        <f t="shared" si="19"/>
        <v>7.77827011301152e-6</v>
      </c>
      <c r="W89" s="67">
        <f t="shared" si="17"/>
        <v>1.12304758832897e-5</v>
      </c>
      <c r="X89" s="17">
        <f t="shared" si="36"/>
        <v>-10</v>
      </c>
      <c r="Y89" s="7"/>
      <c r="Z89" s="17"/>
    </row>
    <row r="90" ht="12.75" customHeight="1" spans="1:26">
      <c r="A90" s="7"/>
      <c r="B90" s="4">
        <f t="shared" si="16"/>
        <v>-1.90525588832576</v>
      </c>
      <c r="C90" s="66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>
        <f t="shared" si="27"/>
        <v>2.49182214384676e-10</v>
      </c>
      <c r="O90" s="67">
        <f t="shared" si="26"/>
        <v>1.97926727066511e-9</v>
      </c>
      <c r="P90" s="67">
        <f t="shared" si="25"/>
        <v>8.60224681420446e-9</v>
      </c>
      <c r="Q90" s="67">
        <f t="shared" si="24"/>
        <v>2.7106364162328e-8</v>
      </c>
      <c r="R90" s="67">
        <f t="shared" si="23"/>
        <v>6.92918341880659e-8</v>
      </c>
      <c r="S90" s="67">
        <f t="shared" si="22"/>
        <v>1.52547836943146e-7</v>
      </c>
      <c r="T90" s="67">
        <f t="shared" si="21"/>
        <v>3.00012928544982e-7</v>
      </c>
      <c r="U90" s="67">
        <f t="shared" si="20"/>
        <v>5.40109338089751e-7</v>
      </c>
      <c r="V90" s="67">
        <f t="shared" si="19"/>
        <v>9.05553503130621e-7</v>
      </c>
      <c r="W90" s="67">
        <f t="shared" si="17"/>
        <v>1.43200627433041e-6</v>
      </c>
      <c r="X90" s="17">
        <f t="shared" si="36"/>
        <v>-11</v>
      </c>
      <c r="Y90" s="7"/>
      <c r="Z90" s="17"/>
    </row>
    <row r="91" ht="12.75" customHeight="1" spans="1:26">
      <c r="A91" s="7"/>
      <c r="B91" s="4">
        <f t="shared" si="16"/>
        <v>-2.07846096908265</v>
      </c>
      <c r="C91" s="66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>
        <f t="shared" si="26"/>
        <v>2.43990918251661e-11</v>
      </c>
      <c r="P91" s="67">
        <f t="shared" si="25"/>
        <v>2.10030402231566e-10</v>
      </c>
      <c r="Q91" s="67">
        <f t="shared" si="24"/>
        <v>9.82538151732371e-10</v>
      </c>
      <c r="R91" s="67">
        <f t="shared" si="23"/>
        <v>3.31271949378146e-9</v>
      </c>
      <c r="S91" s="67">
        <f t="shared" si="22"/>
        <v>9.01355561779799e-9</v>
      </c>
      <c r="T91" s="67">
        <f t="shared" si="21"/>
        <v>2.10233635982026e-8</v>
      </c>
      <c r="U91" s="67">
        <f t="shared" si="20"/>
        <v>4.36230052018696e-8</v>
      </c>
      <c r="V91" s="67">
        <f t="shared" si="19"/>
        <v>8.25502062605357e-8</v>
      </c>
      <c r="W91" s="67">
        <f t="shared" si="17"/>
        <v>1.44994370085796e-7</v>
      </c>
      <c r="X91" s="17">
        <f t="shared" si="36"/>
        <v>-12</v>
      </c>
      <c r="Y91" s="7"/>
      <c r="Z91" s="17"/>
    </row>
    <row r="92" ht="12.75" customHeight="1" spans="1:26">
      <c r="A92" s="7"/>
      <c r="B92" s="4">
        <f t="shared" si="16"/>
        <v>-2.25166604983954</v>
      </c>
      <c r="C92" s="66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>
        <f t="shared" si="25"/>
        <v>2.2365834173069e-12</v>
      </c>
      <c r="Q92" s="67">
        <f t="shared" si="24"/>
        <v>2.0740798242853e-11</v>
      </c>
      <c r="R92" s="67">
        <f t="shared" si="23"/>
        <v>1.03913122389565e-10</v>
      </c>
      <c r="S92" s="67">
        <f t="shared" si="22"/>
        <v>3.73278583636122e-10</v>
      </c>
      <c r="T92" s="67">
        <f t="shared" si="21"/>
        <v>1.07714405296613e-9</v>
      </c>
      <c r="U92" s="67">
        <f t="shared" si="20"/>
        <v>2.65352199149409e-9</v>
      </c>
      <c r="V92" s="67">
        <f t="shared" si="19"/>
        <v>5.79392206146642e-9</v>
      </c>
      <c r="W92" s="67">
        <f t="shared" si="17"/>
        <v>1.14990058663724e-8</v>
      </c>
      <c r="X92" s="17">
        <f t="shared" si="36"/>
        <v>-13</v>
      </c>
      <c r="Y92" s="7"/>
      <c r="Z92" s="17"/>
    </row>
    <row r="93" ht="12.75" customHeight="1" spans="1:26">
      <c r="A93" s="7"/>
      <c r="B93" s="4">
        <f t="shared" si="16"/>
        <v>-2.42487113059643</v>
      </c>
      <c r="C93" s="66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>
        <f t="shared" si="24"/>
        <v>1.91041500228297e-13</v>
      </c>
      <c r="R93" s="67">
        <f t="shared" si="23"/>
        <v>1.8987490801948e-12</v>
      </c>
      <c r="S93" s="67">
        <f t="shared" si="22"/>
        <v>1.01434497918189e-11</v>
      </c>
      <c r="T93" s="67">
        <f t="shared" si="21"/>
        <v>3.86761889637331e-11</v>
      </c>
      <c r="U93" s="67">
        <f t="shared" si="20"/>
        <v>1.1798050052678e-10</v>
      </c>
      <c r="V93" s="67">
        <f t="shared" si="19"/>
        <v>3.06120519879901e-10</v>
      </c>
      <c r="W93" s="67">
        <f t="shared" si="17"/>
        <v>7.0167328779172e-10</v>
      </c>
      <c r="X93" s="17">
        <f t="shared" si="36"/>
        <v>-14</v>
      </c>
      <c r="Y93" s="7"/>
      <c r="Z93" s="17"/>
    </row>
    <row r="94" ht="12.75" customHeight="1" spans="1:26">
      <c r="A94" s="7"/>
      <c r="B94" s="4">
        <f t="shared" si="16"/>
        <v>-2.59807621135332</v>
      </c>
      <c r="C94" s="66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>
        <f t="shared" si="23"/>
        <v>1.51241187680735e-14</v>
      </c>
      <c r="S94" s="67">
        <f t="shared" si="22"/>
        <v>1.60385416553958e-13</v>
      </c>
      <c r="T94" s="67">
        <f t="shared" si="21"/>
        <v>9.1008003381817e-13</v>
      </c>
      <c r="U94" s="67">
        <f t="shared" si="20"/>
        <v>3.67097566398093e-12</v>
      </c>
      <c r="V94" s="67">
        <f t="shared" si="19"/>
        <v>1.18035766878968e-11</v>
      </c>
      <c r="W94" s="67">
        <f t="shared" si="17"/>
        <v>3.21760204266876e-11</v>
      </c>
      <c r="X94" s="17">
        <f t="shared" si="36"/>
        <v>-15</v>
      </c>
      <c r="Y94" s="7"/>
      <c r="Z94" s="17"/>
    </row>
    <row r="95" ht="12.75" customHeight="1" spans="1:26">
      <c r="A95" s="7"/>
      <c r="B95" s="4">
        <f t="shared" si="16"/>
        <v>-2.7712812921102</v>
      </c>
      <c r="C95" s="66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>
        <f t="shared" si="22"/>
        <v>1.1028003268387e-15</v>
      </c>
      <c r="T95" s="67">
        <f t="shared" si="21"/>
        <v>1.24290405586529e-14</v>
      </c>
      <c r="U95" s="67">
        <f t="shared" si="20"/>
        <v>7.46554851942756e-14</v>
      </c>
      <c r="V95" s="67">
        <f t="shared" si="19"/>
        <v>3.17620631910291e-13</v>
      </c>
      <c r="W95" s="67">
        <f t="shared" si="17"/>
        <v>1.07366502361535e-12</v>
      </c>
      <c r="X95" s="17">
        <f t="shared" si="36"/>
        <v>-16</v>
      </c>
      <c r="Y95" s="7"/>
      <c r="Z95" s="17"/>
    </row>
    <row r="96" ht="12.75" customHeight="1" spans="1:26">
      <c r="A96" s="7"/>
      <c r="B96" s="4">
        <f t="shared" si="16"/>
        <v>-2.94448637286709</v>
      </c>
      <c r="C96" s="66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>
        <f t="shared" si="21"/>
        <v>7.35200217892463e-17</v>
      </c>
      <c r="U96" s="67">
        <f t="shared" si="20"/>
        <v>8.77563276969041e-16</v>
      </c>
      <c r="V96" s="67">
        <f t="shared" si="19"/>
        <v>5.56267691407154e-15</v>
      </c>
      <c r="W96" s="67">
        <f t="shared" si="17"/>
        <v>2.48946975143661e-14</v>
      </c>
      <c r="X96" s="17">
        <f t="shared" si="36"/>
        <v>-17</v>
      </c>
      <c r="Y96" s="7"/>
      <c r="Z96" s="17"/>
    </row>
    <row r="97" ht="12.75" customHeight="1" spans="1:26">
      <c r="A97" s="7"/>
      <c r="B97" s="4">
        <f t="shared" si="16"/>
        <v>-3.11769145362398</v>
      </c>
      <c r="C97" s="66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>
        <f t="shared" si="20"/>
        <v>4.44183464976696e-18</v>
      </c>
      <c r="V97" s="67">
        <f t="shared" si="19"/>
        <v>5.59779569573072e-17</v>
      </c>
      <c r="W97" s="67">
        <f t="shared" si="17"/>
        <v>3.73431095552751e-16</v>
      </c>
      <c r="X97" s="17">
        <f t="shared" si="36"/>
        <v>-18</v>
      </c>
      <c r="Y97" s="7"/>
      <c r="Z97" s="17"/>
    </row>
    <row r="98" ht="12.75" customHeight="1" spans="1:26">
      <c r="A98" s="7"/>
      <c r="B98" s="4">
        <f t="shared" si="16"/>
        <v>-3.29089653438087</v>
      </c>
      <c r="C98" s="66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>
        <f t="shared" si="19"/>
        <v>2.40599376862377e-19</v>
      </c>
      <c r="W98" s="67">
        <f t="shared" si="17"/>
        <v>3.19241381845577e-18</v>
      </c>
      <c r="X98" s="17">
        <f t="shared" si="36"/>
        <v>-19</v>
      </c>
      <c r="Y98" s="7"/>
      <c r="Z98" s="17"/>
    </row>
    <row r="99" ht="12.75" customHeight="1" spans="1:26">
      <c r="A99" s="7"/>
      <c r="B99" s="4">
        <f t="shared" si="16"/>
        <v>-3.46410161513775</v>
      </c>
      <c r="C99" s="66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>
        <f t="shared" si="17"/>
        <v>1.15287201413222e-20</v>
      </c>
      <c r="X99" s="17">
        <f t="shared" si="36"/>
        <v>-20</v>
      </c>
      <c r="Y99" s="7"/>
      <c r="Z99" s="17"/>
    </row>
    <row r="100" ht="12.75" customHeight="1" spans="1:26">
      <c r="A100" s="7"/>
      <c r="B100" s="4">
        <f t="shared" si="16"/>
        <v>-3.63730669589464</v>
      </c>
      <c r="C100" s="66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17">
        <v>-21</v>
      </c>
      <c r="Y100" s="7"/>
      <c r="Z100" s="17"/>
    </row>
    <row r="101" spans="1:26">
      <c r="A101" s="1"/>
      <c r="B101" s="1"/>
      <c r="C101" s="76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85"/>
      <c r="P101" s="86"/>
      <c r="Q101" s="86"/>
      <c r="R101" s="86"/>
      <c r="S101" s="86"/>
      <c r="T101" s="86"/>
      <c r="U101" s="86"/>
      <c r="V101" s="86"/>
      <c r="W101" s="86"/>
      <c r="X101" s="17"/>
      <c r="Y101" s="1"/>
      <c r="Z101" s="17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36">
        <v>0</v>
      </c>
      <c r="D103" s="36">
        <v>0.25</v>
      </c>
      <c r="E103" s="36">
        <f t="shared" ref="E103:W103" si="37">D103+0.25</f>
        <v>0.5</v>
      </c>
      <c r="F103" s="36">
        <f t="shared" si="37"/>
        <v>0.75</v>
      </c>
      <c r="G103" s="36">
        <f t="shared" si="37"/>
        <v>1</v>
      </c>
      <c r="H103" s="36">
        <f t="shared" si="37"/>
        <v>1.25</v>
      </c>
      <c r="I103" s="36">
        <f t="shared" si="37"/>
        <v>1.5</v>
      </c>
      <c r="J103" s="36">
        <f t="shared" si="37"/>
        <v>1.75</v>
      </c>
      <c r="K103" s="36">
        <f t="shared" si="37"/>
        <v>2</v>
      </c>
      <c r="L103" s="36">
        <f t="shared" si="37"/>
        <v>2.25</v>
      </c>
      <c r="M103" s="36">
        <f t="shared" si="37"/>
        <v>2.5</v>
      </c>
      <c r="N103" s="36">
        <f t="shared" si="37"/>
        <v>2.75</v>
      </c>
      <c r="O103" s="36">
        <f t="shared" si="37"/>
        <v>3</v>
      </c>
      <c r="P103" s="36">
        <f t="shared" si="37"/>
        <v>3.25</v>
      </c>
      <c r="Q103" s="36">
        <f t="shared" si="37"/>
        <v>3.5</v>
      </c>
      <c r="R103" s="36">
        <f t="shared" si="37"/>
        <v>3.75</v>
      </c>
      <c r="S103" s="36">
        <f t="shared" si="37"/>
        <v>4</v>
      </c>
      <c r="T103" s="36">
        <f t="shared" si="37"/>
        <v>4.25</v>
      </c>
      <c r="U103" s="36">
        <f t="shared" si="37"/>
        <v>4.5</v>
      </c>
      <c r="V103" s="36">
        <f t="shared" si="37"/>
        <v>4.75</v>
      </c>
      <c r="W103" s="36">
        <f t="shared" si="37"/>
        <v>5</v>
      </c>
      <c r="X103" s="1"/>
      <c r="Y103" s="1"/>
      <c r="Z103" s="1"/>
    </row>
    <row r="104" ht="13.5" customHeight="1" spans="1:26">
      <c r="A104" s="45" t="s">
        <v>14</v>
      </c>
      <c r="B104" s="78"/>
      <c r="C104" s="79">
        <f t="shared" ref="C104:W104" si="38">SUM(C58:C100)</f>
        <v>1</v>
      </c>
      <c r="D104" s="79">
        <f t="shared" si="38"/>
        <v>0.991418994817726</v>
      </c>
      <c r="E104" s="79">
        <f t="shared" si="38"/>
        <v>0.982001662495468</v>
      </c>
      <c r="F104" s="79">
        <f t="shared" si="38"/>
        <v>0.972087483452994</v>
      </c>
      <c r="G104" s="79">
        <f t="shared" si="38"/>
        <v>0.961804307154229</v>
      </c>
      <c r="H104" s="79">
        <f t="shared" si="38"/>
        <v>0.951229424499122</v>
      </c>
      <c r="I104" s="79">
        <f t="shared" si="38"/>
        <v>0.940417195926959</v>
      </c>
      <c r="J104" s="79">
        <f t="shared" si="38"/>
        <v>0.929409092448702</v>
      </c>
      <c r="K104" s="79">
        <f t="shared" si="38"/>
        <v>0.918238405329016</v>
      </c>
      <c r="L104" s="79">
        <f t="shared" si="38"/>
        <v>0.906932803921529</v>
      </c>
      <c r="M104" s="79">
        <f t="shared" si="38"/>
        <v>0.895515866987333</v>
      </c>
      <c r="N104" s="79">
        <f t="shared" si="38"/>
        <v>0.884008066240986</v>
      </c>
      <c r="O104" s="79">
        <f t="shared" si="38"/>
        <v>0.872427432616962</v>
      </c>
      <c r="P104" s="79">
        <f t="shared" si="38"/>
        <v>0.860790027077293</v>
      </c>
      <c r="Q104" s="79">
        <f t="shared" si="38"/>
        <v>0.849110284462888</v>
      </c>
      <c r="R104" s="79">
        <f t="shared" si="38"/>
        <v>0.837401272943767</v>
      </c>
      <c r="S104" s="79">
        <f t="shared" si="38"/>
        <v>0.8256748927261</v>
      </c>
      <c r="T104" s="79">
        <f t="shared" si="38"/>
        <v>0.813942033128783</v>
      </c>
      <c r="U104" s="79">
        <f t="shared" si="38"/>
        <v>0.802212697979344</v>
      </c>
      <c r="V104" s="79">
        <f t="shared" si="38"/>
        <v>0.790496107628085</v>
      </c>
      <c r="W104" s="79">
        <f t="shared" si="38"/>
        <v>0.778800783061692</v>
      </c>
      <c r="X104" s="1"/>
      <c r="Y104" s="1"/>
      <c r="Z104" s="1"/>
    </row>
    <row r="105" spans="1:26">
      <c r="A105" s="45" t="s">
        <v>15</v>
      </c>
      <c r="B105" s="78"/>
      <c r="C105" s="80">
        <f t="shared" ref="C105:W105" si="39">EXP(-(0.03+0.02*SQRT(C103/5))*C103)</f>
        <v>1</v>
      </c>
      <c r="D105" s="80">
        <f t="shared" si="39"/>
        <v>0.991418994817978</v>
      </c>
      <c r="E105" s="80">
        <f t="shared" si="39"/>
        <v>0.982001662495495</v>
      </c>
      <c r="F105" s="80">
        <f t="shared" si="39"/>
        <v>0.972087483452995</v>
      </c>
      <c r="G105" s="80">
        <f t="shared" si="39"/>
        <v>0.961804307169888</v>
      </c>
      <c r="H105" s="80">
        <f t="shared" si="39"/>
        <v>0.951229424500714</v>
      </c>
      <c r="I105" s="80">
        <f t="shared" si="39"/>
        <v>0.940417195927058</v>
      </c>
      <c r="J105" s="80">
        <f t="shared" si="39"/>
        <v>0.929409092448704</v>
      </c>
      <c r="K105" s="80">
        <f t="shared" si="39"/>
        <v>0.918238405331384</v>
      </c>
      <c r="L105" s="80">
        <f t="shared" si="39"/>
        <v>0.906932803921143</v>
      </c>
      <c r="M105" s="80">
        <f t="shared" si="39"/>
        <v>0.895515866987508</v>
      </c>
      <c r="N105" s="80">
        <f t="shared" si="39"/>
        <v>0.884008066241074</v>
      </c>
      <c r="O105" s="80">
        <f t="shared" si="39"/>
        <v>0.872427432613252</v>
      </c>
      <c r="P105" s="80">
        <f t="shared" si="39"/>
        <v>0.860790027010323</v>
      </c>
      <c r="Q105" s="80">
        <f t="shared" si="39"/>
        <v>0.849110284462895</v>
      </c>
      <c r="R105" s="80">
        <f t="shared" si="39"/>
        <v>0.837401272943812</v>
      </c>
      <c r="S105" s="80">
        <f t="shared" si="39"/>
        <v>0.825674892726302</v>
      </c>
      <c r="T105" s="80">
        <f t="shared" si="39"/>
        <v>0.813942033129459</v>
      </c>
      <c r="U105" s="80">
        <f t="shared" si="39"/>
        <v>0.802212697981215</v>
      </c>
      <c r="V105" s="80">
        <f t="shared" si="39"/>
        <v>0.790496107632582</v>
      </c>
      <c r="W105" s="80">
        <f t="shared" si="39"/>
        <v>0.778800783071405</v>
      </c>
      <c r="X105" s="1"/>
      <c r="Y105" s="1"/>
      <c r="Z105" s="1"/>
    </row>
    <row r="106" spans="1:26">
      <c r="A106" s="45" t="s">
        <v>16</v>
      </c>
      <c r="B106" s="78"/>
      <c r="C106" s="80">
        <f t="shared" ref="C106:W106" si="40">C104-C105</f>
        <v>0</v>
      </c>
      <c r="D106" s="80">
        <f t="shared" si="40"/>
        <v>-2.52131648892373e-13</v>
      </c>
      <c r="E106" s="80">
        <f t="shared" si="40"/>
        <v>-2.65343302885412e-14</v>
      </c>
      <c r="F106" s="80">
        <f t="shared" si="40"/>
        <v>-1.11022302462516e-15</v>
      </c>
      <c r="G106" s="80">
        <f t="shared" si="40"/>
        <v>-1.56586965616157e-11</v>
      </c>
      <c r="H106" s="80">
        <f t="shared" si="40"/>
        <v>-1.59205981731247e-12</v>
      </c>
      <c r="I106" s="80">
        <f t="shared" si="40"/>
        <v>-9.89208714941014e-14</v>
      </c>
      <c r="J106" s="80">
        <f t="shared" si="40"/>
        <v>-2.22044604925031e-15</v>
      </c>
      <c r="K106" s="80">
        <f t="shared" si="40"/>
        <v>-2.36766162231561e-12</v>
      </c>
      <c r="L106" s="80">
        <f t="shared" si="40"/>
        <v>3.86357612569554e-13</v>
      </c>
      <c r="M106" s="80">
        <f t="shared" si="40"/>
        <v>-1.74860126378462e-13</v>
      </c>
      <c r="N106" s="80">
        <f t="shared" si="40"/>
        <v>-8.77076189453874e-14</v>
      </c>
      <c r="O106" s="80">
        <f t="shared" si="40"/>
        <v>3.7096992144825e-12</v>
      </c>
      <c r="P106" s="80">
        <f t="shared" si="40"/>
        <v>6.69700961353215e-11</v>
      </c>
      <c r="Q106" s="80">
        <f t="shared" si="40"/>
        <v>-6.77236045021345e-15</v>
      </c>
      <c r="R106" s="80">
        <f t="shared" si="40"/>
        <v>-4.50750547997814e-14</v>
      </c>
      <c r="S106" s="80">
        <f t="shared" si="40"/>
        <v>-2.01616501271928e-13</v>
      </c>
      <c r="T106" s="80">
        <f t="shared" si="40"/>
        <v>-6.76014799694258e-13</v>
      </c>
      <c r="U106" s="80">
        <f t="shared" si="40"/>
        <v>-1.87083681879585e-12</v>
      </c>
      <c r="V106" s="80">
        <f t="shared" si="40"/>
        <v>-4.49729142815158e-12</v>
      </c>
      <c r="W106" s="80">
        <f t="shared" si="40"/>
        <v>-9.71323022014303e-12</v>
      </c>
      <c r="X106" s="1"/>
      <c r="Y106" s="1"/>
      <c r="Z106" s="1"/>
    </row>
    <row r="107" spans="1:26">
      <c r="A107" s="1"/>
      <c r="B107" s="1"/>
      <c r="C107" s="1"/>
      <c r="D107" s="81">
        <v>0</v>
      </c>
      <c r="E107" s="81">
        <v>0</v>
      </c>
      <c r="F107" s="81">
        <v>0</v>
      </c>
      <c r="G107" s="81">
        <v>0</v>
      </c>
      <c r="H107" s="81">
        <v>0</v>
      </c>
      <c r="I107" s="81">
        <v>0</v>
      </c>
      <c r="J107" s="81">
        <v>0</v>
      </c>
      <c r="K107" s="81">
        <v>0</v>
      </c>
      <c r="L107" s="81">
        <v>0</v>
      </c>
      <c r="M107" s="81">
        <v>0</v>
      </c>
      <c r="N107" s="81">
        <v>0</v>
      </c>
      <c r="O107" s="81">
        <v>0</v>
      </c>
      <c r="P107" s="81"/>
      <c r="Q107" s="81"/>
      <c r="R107" s="81"/>
      <c r="S107" s="81"/>
      <c r="T107" s="81"/>
      <c r="U107" s="81"/>
      <c r="V107" s="81"/>
      <c r="W107" s="81"/>
      <c r="X107" s="81"/>
      <c r="Y107" s="1"/>
      <c r="Z107" s="1"/>
    </row>
    <row r="108" spans="1:26">
      <c r="A108" s="35"/>
      <c r="B108" s="1"/>
      <c r="C108" s="36">
        <v>0</v>
      </c>
      <c r="D108" s="36">
        <f t="shared" ref="D108:W108" si="41">C108+1</f>
        <v>1</v>
      </c>
      <c r="E108" s="36">
        <f t="shared" si="41"/>
        <v>2</v>
      </c>
      <c r="F108" s="36">
        <f t="shared" si="41"/>
        <v>3</v>
      </c>
      <c r="G108" s="36">
        <f t="shared" si="41"/>
        <v>4</v>
      </c>
      <c r="H108" s="36">
        <f t="shared" si="41"/>
        <v>5</v>
      </c>
      <c r="I108" s="36">
        <f t="shared" si="41"/>
        <v>6</v>
      </c>
      <c r="J108" s="36">
        <f t="shared" si="41"/>
        <v>7</v>
      </c>
      <c r="K108" s="36">
        <f t="shared" si="41"/>
        <v>8</v>
      </c>
      <c r="L108" s="36">
        <f t="shared" si="41"/>
        <v>9</v>
      </c>
      <c r="M108" s="36">
        <f t="shared" si="41"/>
        <v>10</v>
      </c>
      <c r="N108" s="36">
        <f t="shared" si="41"/>
        <v>11</v>
      </c>
      <c r="O108" s="36">
        <f t="shared" si="41"/>
        <v>12</v>
      </c>
      <c r="P108" s="36">
        <f t="shared" si="41"/>
        <v>13</v>
      </c>
      <c r="Q108" s="36">
        <f t="shared" si="41"/>
        <v>14</v>
      </c>
      <c r="R108" s="36">
        <f t="shared" si="41"/>
        <v>15</v>
      </c>
      <c r="S108" s="36">
        <f t="shared" si="41"/>
        <v>16</v>
      </c>
      <c r="T108" s="36">
        <f t="shared" si="41"/>
        <v>17</v>
      </c>
      <c r="U108" s="36">
        <f t="shared" si="41"/>
        <v>18</v>
      </c>
      <c r="V108" s="36">
        <f t="shared" si="41"/>
        <v>19</v>
      </c>
      <c r="W108" s="36">
        <f t="shared" si="41"/>
        <v>20</v>
      </c>
      <c r="X108" s="1"/>
      <c r="Y108" s="1"/>
      <c r="Z108" s="1"/>
    </row>
    <row r="109" ht="14.1" spans="1:26">
      <c r="A109" s="1"/>
      <c r="B109" s="1"/>
      <c r="C109" s="21" t="s">
        <v>17</v>
      </c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7"/>
      <c r="P109" s="16"/>
      <c r="Q109" s="16"/>
      <c r="R109" s="16"/>
      <c r="S109" s="16"/>
      <c r="T109" s="16"/>
      <c r="U109" s="16"/>
      <c r="V109" s="16"/>
      <c r="W109" s="16"/>
      <c r="X109" s="1"/>
      <c r="Y109" s="1"/>
      <c r="Z109" s="1"/>
    </row>
    <row r="110" spans="1:26">
      <c r="A110" s="1"/>
      <c r="B110" s="1"/>
      <c r="C110" s="82"/>
      <c r="D110" s="83">
        <v>1.5</v>
      </c>
      <c r="E110" s="83">
        <v>1.5</v>
      </c>
      <c r="F110" s="23">
        <v>1.5</v>
      </c>
      <c r="G110" s="23">
        <v>1.5</v>
      </c>
      <c r="H110" s="23">
        <v>1.5</v>
      </c>
      <c r="I110" s="23">
        <v>1.5</v>
      </c>
      <c r="J110" s="23">
        <v>1.5</v>
      </c>
      <c r="K110" s="23">
        <v>1.5</v>
      </c>
      <c r="L110" s="23">
        <v>1.5</v>
      </c>
      <c r="M110" s="23">
        <v>1.5</v>
      </c>
      <c r="N110" s="23">
        <v>1.5</v>
      </c>
      <c r="O110" s="23">
        <v>1.5</v>
      </c>
      <c r="P110" s="23">
        <v>1.5</v>
      </c>
      <c r="Q110" s="23">
        <v>1.5</v>
      </c>
      <c r="R110" s="23">
        <v>1.5</v>
      </c>
      <c r="S110" s="23">
        <v>1.5</v>
      </c>
      <c r="T110" s="23">
        <v>1.5</v>
      </c>
      <c r="U110" s="23">
        <v>1.5</v>
      </c>
      <c r="V110" s="23">
        <v>1.5</v>
      </c>
      <c r="W110" s="23">
        <v>101.5</v>
      </c>
      <c r="X110" s="17"/>
      <c r="Y110" s="1"/>
      <c r="Z110" s="17"/>
    </row>
    <row r="111" spans="1:26">
      <c r="A111" s="1"/>
      <c r="B111" s="4">
        <f t="shared" ref="B111:B153" si="42">B58</f>
        <v>3.63730669589464</v>
      </c>
      <c r="C111" s="64"/>
      <c r="D111" s="84">
        <v>1.5</v>
      </c>
      <c r="E111" s="84">
        <v>1.5</v>
      </c>
      <c r="F111" s="84">
        <v>1.5</v>
      </c>
      <c r="G111" s="84">
        <v>1.5</v>
      </c>
      <c r="H111" s="84">
        <v>1.5</v>
      </c>
      <c r="I111" s="84">
        <v>1.5</v>
      </c>
      <c r="J111" s="84">
        <v>1.5</v>
      </c>
      <c r="K111" s="84">
        <v>1.5</v>
      </c>
      <c r="L111" s="84">
        <v>1.5</v>
      </c>
      <c r="M111" s="84">
        <v>1.5</v>
      </c>
      <c r="N111" s="84">
        <v>1.5</v>
      </c>
      <c r="O111" s="84">
        <v>1.5</v>
      </c>
      <c r="P111" s="84">
        <v>1.5</v>
      </c>
      <c r="Q111" s="84">
        <v>1.5</v>
      </c>
      <c r="R111" s="84">
        <v>1.5</v>
      </c>
      <c r="S111" s="84">
        <v>1.5</v>
      </c>
      <c r="T111" s="84">
        <v>1.5</v>
      </c>
      <c r="U111" s="84">
        <v>1.5</v>
      </c>
      <c r="V111" s="84">
        <v>1.5</v>
      </c>
      <c r="W111" s="87">
        <v>101.5</v>
      </c>
      <c r="X111" s="17">
        <v>21</v>
      </c>
      <c r="Y111" s="1"/>
      <c r="Z111" s="17"/>
    </row>
    <row r="112" spans="1:26">
      <c r="A112" s="7" t="s">
        <v>11</v>
      </c>
      <c r="B112" s="4">
        <f t="shared" si="42"/>
        <v>3.46410161513775</v>
      </c>
      <c r="C112" s="66"/>
      <c r="D112" s="84">
        <v>1.5</v>
      </c>
      <c r="E112" s="84">
        <v>1.5</v>
      </c>
      <c r="F112" s="84">
        <v>1.5</v>
      </c>
      <c r="G112" s="84">
        <v>1.5</v>
      </c>
      <c r="H112" s="84">
        <v>1.5</v>
      </c>
      <c r="I112" s="84">
        <v>1.5</v>
      </c>
      <c r="J112" s="84">
        <v>1.5</v>
      </c>
      <c r="K112" s="84">
        <v>1.5</v>
      </c>
      <c r="L112" s="84">
        <v>1.5</v>
      </c>
      <c r="M112" s="84">
        <v>1.5</v>
      </c>
      <c r="N112" s="84">
        <v>1.5</v>
      </c>
      <c r="O112" s="84">
        <v>1.5</v>
      </c>
      <c r="P112" s="84">
        <v>1.5</v>
      </c>
      <c r="Q112" s="84">
        <v>1.5</v>
      </c>
      <c r="R112" s="84">
        <v>1.5</v>
      </c>
      <c r="S112" s="84">
        <v>1.5</v>
      </c>
      <c r="T112" s="84">
        <v>1.5</v>
      </c>
      <c r="U112" s="84">
        <v>1.5</v>
      </c>
      <c r="V112" s="84">
        <v>1.5</v>
      </c>
      <c r="W112" s="87">
        <v>101.5</v>
      </c>
      <c r="X112" s="17">
        <f>X113+1</f>
        <v>20</v>
      </c>
      <c r="Y112" s="7" t="s">
        <v>12</v>
      </c>
      <c r="Z112" s="17"/>
    </row>
    <row r="113" spans="1:26">
      <c r="A113" s="7"/>
      <c r="B113" s="4">
        <f t="shared" si="42"/>
        <v>3.29089653438087</v>
      </c>
      <c r="C113" s="66"/>
      <c r="D113" s="84">
        <v>1.5</v>
      </c>
      <c r="E113" s="84">
        <v>1.5</v>
      </c>
      <c r="F113" s="84">
        <v>1.5</v>
      </c>
      <c r="G113" s="84">
        <v>1.5</v>
      </c>
      <c r="H113" s="84">
        <v>1.5</v>
      </c>
      <c r="I113" s="84">
        <v>1.5</v>
      </c>
      <c r="J113" s="84">
        <v>1.5</v>
      </c>
      <c r="K113" s="84">
        <v>1.5</v>
      </c>
      <c r="L113" s="84">
        <v>1.5</v>
      </c>
      <c r="M113" s="84">
        <v>1.5</v>
      </c>
      <c r="N113" s="84">
        <v>1.5</v>
      </c>
      <c r="O113" s="84">
        <v>1.5</v>
      </c>
      <c r="P113" s="84">
        <v>1.5</v>
      </c>
      <c r="Q113" s="84">
        <v>1.5</v>
      </c>
      <c r="R113" s="84">
        <v>1.5</v>
      </c>
      <c r="S113" s="84">
        <v>1.5</v>
      </c>
      <c r="T113" s="84">
        <v>1.5</v>
      </c>
      <c r="U113" s="84">
        <v>1.5</v>
      </c>
      <c r="V113" s="84">
        <v>1.5</v>
      </c>
      <c r="W113" s="87">
        <v>101.5</v>
      </c>
      <c r="X113" s="17">
        <v>19</v>
      </c>
      <c r="Y113" s="7"/>
      <c r="Z113" s="17"/>
    </row>
    <row r="114" spans="1:26">
      <c r="A114" s="7"/>
      <c r="B114" s="4">
        <f t="shared" si="42"/>
        <v>3.11769145362398</v>
      </c>
      <c r="C114" s="66"/>
      <c r="D114" s="84">
        <v>1.5</v>
      </c>
      <c r="E114" s="84">
        <v>1.5</v>
      </c>
      <c r="F114" s="84">
        <v>1.5</v>
      </c>
      <c r="G114" s="84">
        <v>1.5</v>
      </c>
      <c r="H114" s="84">
        <v>1.5</v>
      </c>
      <c r="I114" s="84">
        <v>1.5</v>
      </c>
      <c r="J114" s="84">
        <v>1.5</v>
      </c>
      <c r="K114" s="84">
        <v>1.5</v>
      </c>
      <c r="L114" s="84">
        <v>1.5</v>
      </c>
      <c r="M114" s="84">
        <v>1.5</v>
      </c>
      <c r="N114" s="84">
        <v>1.5</v>
      </c>
      <c r="O114" s="84">
        <v>1.5</v>
      </c>
      <c r="P114" s="84">
        <v>1.5</v>
      </c>
      <c r="Q114" s="84">
        <v>1.5</v>
      </c>
      <c r="R114" s="84">
        <v>1.5</v>
      </c>
      <c r="S114" s="84">
        <v>1.5</v>
      </c>
      <c r="T114" s="84">
        <v>1.5</v>
      </c>
      <c r="U114" s="84">
        <v>1.5</v>
      </c>
      <c r="V114" s="84">
        <v>1.5</v>
      </c>
      <c r="W114" s="87">
        <v>101.5</v>
      </c>
      <c r="X114" s="17">
        <f t="shared" ref="X114:X131" si="43">X115+1</f>
        <v>18</v>
      </c>
      <c r="Y114" s="7"/>
      <c r="Z114" s="17"/>
    </row>
    <row r="115" spans="1:26">
      <c r="A115" s="7"/>
      <c r="B115" s="4">
        <f t="shared" si="42"/>
        <v>2.94448637286709</v>
      </c>
      <c r="C115" s="66"/>
      <c r="D115" s="84">
        <v>1.5</v>
      </c>
      <c r="E115" s="84">
        <v>1.5</v>
      </c>
      <c r="F115" s="84">
        <v>1.5</v>
      </c>
      <c r="G115" s="84">
        <v>1.5</v>
      </c>
      <c r="H115" s="84">
        <v>1.5</v>
      </c>
      <c r="I115" s="84">
        <v>1.5</v>
      </c>
      <c r="J115" s="84">
        <v>1.5</v>
      </c>
      <c r="K115" s="84">
        <v>1.5</v>
      </c>
      <c r="L115" s="84">
        <v>1.5</v>
      </c>
      <c r="M115" s="84">
        <v>1.5</v>
      </c>
      <c r="N115" s="84">
        <v>1.5</v>
      </c>
      <c r="O115" s="84">
        <v>1.5</v>
      </c>
      <c r="P115" s="84">
        <v>1.5</v>
      </c>
      <c r="Q115" s="84">
        <v>1.5</v>
      </c>
      <c r="R115" s="84">
        <v>1.5</v>
      </c>
      <c r="S115" s="84">
        <v>1.5</v>
      </c>
      <c r="T115" s="84">
        <v>1.5</v>
      </c>
      <c r="U115" s="84">
        <v>1.5</v>
      </c>
      <c r="V115" s="84">
        <v>1.5</v>
      </c>
      <c r="W115" s="87">
        <v>101.5</v>
      </c>
      <c r="X115" s="17">
        <f t="shared" si="43"/>
        <v>17</v>
      </c>
      <c r="Y115" s="7"/>
      <c r="Z115" s="17"/>
    </row>
    <row r="116" spans="1:26">
      <c r="A116" s="7"/>
      <c r="B116" s="4">
        <f t="shared" si="42"/>
        <v>2.7712812921102</v>
      </c>
      <c r="C116" s="66"/>
      <c r="D116" s="84">
        <v>1.5</v>
      </c>
      <c r="E116" s="84">
        <v>1.5</v>
      </c>
      <c r="F116" s="84">
        <v>1.5</v>
      </c>
      <c r="G116" s="84">
        <v>1.5</v>
      </c>
      <c r="H116" s="84">
        <v>1.5</v>
      </c>
      <c r="I116" s="84">
        <v>1.5</v>
      </c>
      <c r="J116" s="84">
        <v>1.5</v>
      </c>
      <c r="K116" s="84">
        <v>1.5</v>
      </c>
      <c r="L116" s="84">
        <v>1.5</v>
      </c>
      <c r="M116" s="84">
        <v>1.5</v>
      </c>
      <c r="N116" s="84">
        <v>1.5</v>
      </c>
      <c r="O116" s="84">
        <v>1.5</v>
      </c>
      <c r="P116" s="84">
        <v>1.5</v>
      </c>
      <c r="Q116" s="84">
        <v>1.5</v>
      </c>
      <c r="R116" s="84">
        <v>1.5</v>
      </c>
      <c r="S116" s="84">
        <v>1.5</v>
      </c>
      <c r="T116" s="84">
        <v>1.5</v>
      </c>
      <c r="U116" s="84">
        <v>1.5</v>
      </c>
      <c r="V116" s="84">
        <v>1.5</v>
      </c>
      <c r="W116" s="87">
        <v>101.5</v>
      </c>
      <c r="X116" s="17">
        <f t="shared" si="43"/>
        <v>16</v>
      </c>
      <c r="Y116" s="7"/>
      <c r="Z116" s="17"/>
    </row>
    <row r="117" spans="1:26">
      <c r="A117" s="7"/>
      <c r="B117" s="4">
        <f t="shared" si="42"/>
        <v>2.59807621135332</v>
      </c>
      <c r="C117" s="66"/>
      <c r="D117" s="84">
        <v>1.5</v>
      </c>
      <c r="E117" s="84">
        <v>1.5</v>
      </c>
      <c r="F117" s="84">
        <v>1.5</v>
      </c>
      <c r="G117" s="84">
        <v>1.5</v>
      </c>
      <c r="H117" s="84">
        <v>1.5</v>
      </c>
      <c r="I117" s="84">
        <v>1.5</v>
      </c>
      <c r="J117" s="84">
        <v>1.5</v>
      </c>
      <c r="K117" s="84">
        <v>1.5</v>
      </c>
      <c r="L117" s="84">
        <v>1.5</v>
      </c>
      <c r="M117" s="84">
        <v>1.5</v>
      </c>
      <c r="N117" s="84">
        <v>1.5</v>
      </c>
      <c r="O117" s="84">
        <v>1.5</v>
      </c>
      <c r="P117" s="84">
        <v>1.5</v>
      </c>
      <c r="Q117" s="84">
        <v>1.5</v>
      </c>
      <c r="R117" s="84">
        <v>1.5</v>
      </c>
      <c r="S117" s="84">
        <v>1.5</v>
      </c>
      <c r="T117" s="84">
        <v>1.5</v>
      </c>
      <c r="U117" s="84">
        <v>1.5</v>
      </c>
      <c r="V117" s="84">
        <v>1.5</v>
      </c>
      <c r="W117" s="87">
        <v>101.5</v>
      </c>
      <c r="X117" s="17">
        <f t="shared" si="43"/>
        <v>15</v>
      </c>
      <c r="Y117" s="7"/>
      <c r="Z117" s="17"/>
    </row>
    <row r="118" spans="1:26">
      <c r="A118" s="7"/>
      <c r="B118" s="4">
        <f t="shared" si="42"/>
        <v>2.42487113059643</v>
      </c>
      <c r="C118" s="66"/>
      <c r="D118" s="84">
        <v>1.5</v>
      </c>
      <c r="E118" s="84">
        <v>1.5</v>
      </c>
      <c r="F118" s="84">
        <v>1.5</v>
      </c>
      <c r="G118" s="84">
        <v>1.5</v>
      </c>
      <c r="H118" s="84">
        <v>1.5</v>
      </c>
      <c r="I118" s="84">
        <v>1.5</v>
      </c>
      <c r="J118" s="84">
        <v>1.5</v>
      </c>
      <c r="K118" s="84">
        <v>1.5</v>
      </c>
      <c r="L118" s="84">
        <v>1.5</v>
      </c>
      <c r="M118" s="84">
        <v>1.5</v>
      </c>
      <c r="N118" s="84">
        <v>1.5</v>
      </c>
      <c r="O118" s="84">
        <v>1.5</v>
      </c>
      <c r="P118" s="84">
        <v>1.5</v>
      </c>
      <c r="Q118" s="84">
        <v>1.5</v>
      </c>
      <c r="R118" s="84">
        <v>1.5</v>
      </c>
      <c r="S118" s="84">
        <v>1.5</v>
      </c>
      <c r="T118" s="84">
        <v>1.5</v>
      </c>
      <c r="U118" s="84">
        <v>1.5</v>
      </c>
      <c r="V118" s="84">
        <v>1.5</v>
      </c>
      <c r="W118" s="87">
        <v>101.5</v>
      </c>
      <c r="X118" s="17">
        <f t="shared" si="43"/>
        <v>14</v>
      </c>
      <c r="Y118" s="7"/>
      <c r="Z118" s="17"/>
    </row>
    <row r="119" spans="1:26">
      <c r="A119" s="7"/>
      <c r="B119" s="4">
        <f t="shared" si="42"/>
        <v>2.25166604983954</v>
      </c>
      <c r="C119" s="66"/>
      <c r="D119" s="84">
        <v>1.5</v>
      </c>
      <c r="E119" s="84">
        <v>1.5</v>
      </c>
      <c r="F119" s="84">
        <v>1.5</v>
      </c>
      <c r="G119" s="84">
        <v>1.5</v>
      </c>
      <c r="H119" s="84">
        <v>1.5</v>
      </c>
      <c r="I119" s="84">
        <v>1.5</v>
      </c>
      <c r="J119" s="84">
        <v>1.5</v>
      </c>
      <c r="K119" s="84">
        <v>1.5</v>
      </c>
      <c r="L119" s="84">
        <v>1.5</v>
      </c>
      <c r="M119" s="84">
        <v>1.5</v>
      </c>
      <c r="N119" s="84">
        <v>1.5</v>
      </c>
      <c r="O119" s="84">
        <v>1.5</v>
      </c>
      <c r="P119" s="84">
        <v>1.5</v>
      </c>
      <c r="Q119" s="84">
        <v>1.5</v>
      </c>
      <c r="R119" s="84">
        <v>1.5</v>
      </c>
      <c r="S119" s="84">
        <v>1.5</v>
      </c>
      <c r="T119" s="84">
        <v>1.5</v>
      </c>
      <c r="U119" s="84">
        <v>1.5</v>
      </c>
      <c r="V119" s="84">
        <v>1.5</v>
      </c>
      <c r="W119" s="87">
        <v>101.5</v>
      </c>
      <c r="X119" s="17">
        <f t="shared" si="43"/>
        <v>13</v>
      </c>
      <c r="Y119" s="7"/>
      <c r="Z119" s="17"/>
    </row>
    <row r="120" spans="1:26">
      <c r="A120" s="7"/>
      <c r="B120" s="4">
        <f t="shared" si="42"/>
        <v>2.07846096908265</v>
      </c>
      <c r="C120" s="66"/>
      <c r="D120" s="84">
        <v>1.5</v>
      </c>
      <c r="E120" s="84">
        <v>1.5</v>
      </c>
      <c r="F120" s="84">
        <v>1.5</v>
      </c>
      <c r="G120" s="84">
        <v>1.5</v>
      </c>
      <c r="H120" s="84">
        <v>1.5</v>
      </c>
      <c r="I120" s="84">
        <v>1.5</v>
      </c>
      <c r="J120" s="84">
        <v>1.5</v>
      </c>
      <c r="K120" s="84">
        <v>1.5</v>
      </c>
      <c r="L120" s="84">
        <v>1.5</v>
      </c>
      <c r="M120" s="84">
        <v>1.5</v>
      </c>
      <c r="N120" s="84">
        <v>1.5</v>
      </c>
      <c r="O120" s="84">
        <v>1.5</v>
      </c>
      <c r="P120" s="84">
        <v>1.5</v>
      </c>
      <c r="Q120" s="84">
        <v>1.5</v>
      </c>
      <c r="R120" s="84">
        <v>1.5</v>
      </c>
      <c r="S120" s="84">
        <v>1.5</v>
      </c>
      <c r="T120" s="84">
        <v>1.5</v>
      </c>
      <c r="U120" s="84">
        <v>1.5</v>
      </c>
      <c r="V120" s="84">
        <v>1.5</v>
      </c>
      <c r="W120" s="87">
        <v>101.5</v>
      </c>
      <c r="X120" s="17">
        <f t="shared" si="43"/>
        <v>12</v>
      </c>
      <c r="Y120" s="7"/>
      <c r="Z120" s="17"/>
    </row>
    <row r="121" spans="1:26">
      <c r="A121" s="7"/>
      <c r="B121" s="4">
        <f t="shared" si="42"/>
        <v>1.90525588832576</v>
      </c>
      <c r="C121" s="66"/>
      <c r="D121" s="84">
        <v>1.5</v>
      </c>
      <c r="E121" s="84">
        <v>1.5</v>
      </c>
      <c r="F121" s="84">
        <v>1.5</v>
      </c>
      <c r="G121" s="84">
        <v>1.5</v>
      </c>
      <c r="H121" s="84">
        <v>1.5</v>
      </c>
      <c r="I121" s="84">
        <v>1.5</v>
      </c>
      <c r="J121" s="84">
        <v>1.5</v>
      </c>
      <c r="K121" s="84">
        <v>1.5</v>
      </c>
      <c r="L121" s="84">
        <v>1.5</v>
      </c>
      <c r="M121" s="84">
        <v>1.5</v>
      </c>
      <c r="N121" s="84">
        <v>1.5</v>
      </c>
      <c r="O121" s="84">
        <v>1.5</v>
      </c>
      <c r="P121" s="84">
        <v>1.5</v>
      </c>
      <c r="Q121" s="84">
        <v>1.5</v>
      </c>
      <c r="R121" s="84">
        <v>1.5</v>
      </c>
      <c r="S121" s="84">
        <v>1.5</v>
      </c>
      <c r="T121" s="84">
        <v>1.5</v>
      </c>
      <c r="U121" s="84">
        <v>1.5</v>
      </c>
      <c r="V121" s="84">
        <v>1.5</v>
      </c>
      <c r="W121" s="87">
        <v>101.5</v>
      </c>
      <c r="X121" s="17">
        <f t="shared" si="43"/>
        <v>11</v>
      </c>
      <c r="Y121" s="7"/>
      <c r="Z121" s="17"/>
    </row>
    <row r="122" spans="1:26">
      <c r="A122" s="7"/>
      <c r="B122" s="4">
        <f t="shared" si="42"/>
        <v>1.73205080756888</v>
      </c>
      <c r="C122" s="66"/>
      <c r="D122" s="84">
        <v>1.5</v>
      </c>
      <c r="E122" s="84">
        <v>1.5</v>
      </c>
      <c r="F122" s="84">
        <v>1.5</v>
      </c>
      <c r="G122" s="84">
        <v>1.5</v>
      </c>
      <c r="H122" s="84">
        <v>1.5</v>
      </c>
      <c r="I122" s="84">
        <v>1.5</v>
      </c>
      <c r="J122" s="84">
        <v>1.5</v>
      </c>
      <c r="K122" s="84">
        <v>1.5</v>
      </c>
      <c r="L122" s="84">
        <v>1.5</v>
      </c>
      <c r="M122" s="84">
        <v>1.5</v>
      </c>
      <c r="N122" s="84">
        <v>1.5</v>
      </c>
      <c r="O122" s="84">
        <v>1.5</v>
      </c>
      <c r="P122" s="84">
        <v>1.5</v>
      </c>
      <c r="Q122" s="84">
        <v>1.5</v>
      </c>
      <c r="R122" s="84">
        <v>1.5</v>
      </c>
      <c r="S122" s="84">
        <v>1.5</v>
      </c>
      <c r="T122" s="84">
        <v>1.5</v>
      </c>
      <c r="U122" s="84">
        <v>1.5</v>
      </c>
      <c r="V122" s="84">
        <v>1.5</v>
      </c>
      <c r="W122" s="87">
        <v>101.5</v>
      </c>
      <c r="X122" s="17">
        <f t="shared" si="43"/>
        <v>10</v>
      </c>
      <c r="Y122" s="7"/>
      <c r="Z122" s="17"/>
    </row>
    <row r="123" spans="1:26">
      <c r="A123" s="7"/>
      <c r="B123" s="4">
        <f t="shared" si="42"/>
        <v>1.55884572681199</v>
      </c>
      <c r="C123" s="66"/>
      <c r="D123" s="84">
        <v>1.5</v>
      </c>
      <c r="E123" s="84">
        <v>1.5</v>
      </c>
      <c r="F123" s="84">
        <v>1.5</v>
      </c>
      <c r="G123" s="84">
        <v>1.5</v>
      </c>
      <c r="H123" s="84">
        <v>1.5</v>
      </c>
      <c r="I123" s="84">
        <v>1.5</v>
      </c>
      <c r="J123" s="84">
        <v>1.5</v>
      </c>
      <c r="K123" s="84">
        <v>1.5</v>
      </c>
      <c r="L123" s="84">
        <v>1.5</v>
      </c>
      <c r="M123" s="84">
        <v>1.5</v>
      </c>
      <c r="N123" s="84">
        <v>1.5</v>
      </c>
      <c r="O123" s="84">
        <v>1.5</v>
      </c>
      <c r="P123" s="84">
        <v>1.5</v>
      </c>
      <c r="Q123" s="84">
        <v>1.5</v>
      </c>
      <c r="R123" s="84">
        <v>1.5</v>
      </c>
      <c r="S123" s="84">
        <v>1.5</v>
      </c>
      <c r="T123" s="84">
        <v>1.5</v>
      </c>
      <c r="U123" s="84">
        <v>1.5</v>
      </c>
      <c r="V123" s="84">
        <v>1.5</v>
      </c>
      <c r="W123" s="87">
        <v>101.5</v>
      </c>
      <c r="X123" s="17">
        <f t="shared" si="43"/>
        <v>9</v>
      </c>
      <c r="Y123" s="7"/>
      <c r="Z123" s="17"/>
    </row>
    <row r="124" spans="1:26">
      <c r="A124" s="7"/>
      <c r="B124" s="4">
        <f t="shared" si="42"/>
        <v>1.3856406460551</v>
      </c>
      <c r="C124" s="66"/>
      <c r="D124" s="84">
        <v>1.5</v>
      </c>
      <c r="E124" s="84">
        <v>1.5</v>
      </c>
      <c r="F124" s="84">
        <v>1.5</v>
      </c>
      <c r="G124" s="84">
        <v>1.5</v>
      </c>
      <c r="H124" s="84">
        <v>1.5</v>
      </c>
      <c r="I124" s="84">
        <v>1.5</v>
      </c>
      <c r="J124" s="84">
        <v>1.5</v>
      </c>
      <c r="K124" s="84">
        <v>1.5</v>
      </c>
      <c r="L124" s="84">
        <v>1.5</v>
      </c>
      <c r="M124" s="84">
        <v>1.5</v>
      </c>
      <c r="N124" s="84">
        <v>1.5</v>
      </c>
      <c r="O124" s="84">
        <v>1.5</v>
      </c>
      <c r="P124" s="84">
        <v>1.5</v>
      </c>
      <c r="Q124" s="84">
        <v>1.5</v>
      </c>
      <c r="R124" s="84">
        <v>1.5</v>
      </c>
      <c r="S124" s="84">
        <v>1.5</v>
      </c>
      <c r="T124" s="84">
        <v>1.5</v>
      </c>
      <c r="U124" s="84">
        <v>1.5</v>
      </c>
      <c r="V124" s="84">
        <v>1.5</v>
      </c>
      <c r="W124" s="87">
        <v>101.5</v>
      </c>
      <c r="X124" s="17">
        <f t="shared" si="43"/>
        <v>8</v>
      </c>
      <c r="Y124" s="7"/>
      <c r="Z124" s="17"/>
    </row>
    <row r="125" spans="1:26">
      <c r="A125" s="7"/>
      <c r="B125" s="4">
        <f t="shared" si="42"/>
        <v>1.21243556529821</v>
      </c>
      <c r="C125" s="66"/>
      <c r="D125" s="84">
        <v>1.5</v>
      </c>
      <c r="E125" s="84">
        <v>1.5</v>
      </c>
      <c r="F125" s="84">
        <v>1.5</v>
      </c>
      <c r="G125" s="84">
        <v>1.5</v>
      </c>
      <c r="H125" s="84">
        <v>1.5</v>
      </c>
      <c r="I125" s="84">
        <v>1.5</v>
      </c>
      <c r="J125" s="84">
        <v>1.5</v>
      </c>
      <c r="K125" s="84">
        <v>1.5</v>
      </c>
      <c r="L125" s="84">
        <v>1.5</v>
      </c>
      <c r="M125" s="84">
        <v>1.5</v>
      </c>
      <c r="N125" s="84">
        <v>1.5</v>
      </c>
      <c r="O125" s="84">
        <v>1.5</v>
      </c>
      <c r="P125" s="84">
        <v>1.5</v>
      </c>
      <c r="Q125" s="84">
        <v>1.5</v>
      </c>
      <c r="R125" s="84">
        <v>1.5</v>
      </c>
      <c r="S125" s="84">
        <v>1.5</v>
      </c>
      <c r="T125" s="84">
        <v>1.5</v>
      </c>
      <c r="U125" s="84">
        <v>1.5</v>
      </c>
      <c r="V125" s="84">
        <v>1.5</v>
      </c>
      <c r="W125" s="87">
        <v>101.5</v>
      </c>
      <c r="X125" s="17">
        <f t="shared" si="43"/>
        <v>7</v>
      </c>
      <c r="Y125" s="7"/>
      <c r="Z125" s="17"/>
    </row>
    <row r="126" spans="1:26">
      <c r="A126" s="7"/>
      <c r="B126" s="4">
        <f t="shared" si="42"/>
        <v>1.03923048454133</v>
      </c>
      <c r="C126" s="66"/>
      <c r="D126" s="84">
        <v>1.5</v>
      </c>
      <c r="E126" s="84">
        <v>1.5</v>
      </c>
      <c r="F126" s="84">
        <v>1.5</v>
      </c>
      <c r="G126" s="84">
        <v>1.5</v>
      </c>
      <c r="H126" s="84">
        <v>1.5</v>
      </c>
      <c r="I126" s="84">
        <v>1.5</v>
      </c>
      <c r="J126" s="84">
        <v>1.5</v>
      </c>
      <c r="K126" s="84">
        <v>1.5</v>
      </c>
      <c r="L126" s="84">
        <v>1.5</v>
      </c>
      <c r="M126" s="84">
        <v>1.5</v>
      </c>
      <c r="N126" s="84">
        <v>1.5</v>
      </c>
      <c r="O126" s="84">
        <v>1.5</v>
      </c>
      <c r="P126" s="84">
        <v>1.5</v>
      </c>
      <c r="Q126" s="84">
        <v>1.5</v>
      </c>
      <c r="R126" s="84">
        <v>1.5</v>
      </c>
      <c r="S126" s="84">
        <v>1.5</v>
      </c>
      <c r="T126" s="84">
        <v>1.5</v>
      </c>
      <c r="U126" s="84">
        <v>1.5</v>
      </c>
      <c r="V126" s="84">
        <v>1.5</v>
      </c>
      <c r="W126" s="87">
        <v>101.5</v>
      </c>
      <c r="X126" s="17">
        <f t="shared" si="43"/>
        <v>6</v>
      </c>
      <c r="Y126" s="7"/>
      <c r="Z126" s="17"/>
    </row>
    <row r="127" spans="1:26">
      <c r="A127" s="7"/>
      <c r="B127" s="4">
        <f t="shared" si="42"/>
        <v>0.866025403784439</v>
      </c>
      <c r="C127" s="66"/>
      <c r="D127" s="84">
        <v>1.5</v>
      </c>
      <c r="E127" s="84">
        <v>1.5</v>
      </c>
      <c r="F127" s="84">
        <v>1.5</v>
      </c>
      <c r="G127" s="84">
        <v>1.5</v>
      </c>
      <c r="H127" s="84">
        <v>1.5</v>
      </c>
      <c r="I127" s="84">
        <v>1.5</v>
      </c>
      <c r="J127" s="84">
        <v>1.5</v>
      </c>
      <c r="K127" s="84">
        <v>1.5</v>
      </c>
      <c r="L127" s="84">
        <v>1.5</v>
      </c>
      <c r="M127" s="84">
        <v>1.5</v>
      </c>
      <c r="N127" s="84">
        <v>1.5</v>
      </c>
      <c r="O127" s="84">
        <v>1.5</v>
      </c>
      <c r="P127" s="84">
        <v>1.5</v>
      </c>
      <c r="Q127" s="84">
        <v>1.5</v>
      </c>
      <c r="R127" s="84">
        <v>1.5</v>
      </c>
      <c r="S127" s="84">
        <v>1.5</v>
      </c>
      <c r="T127" s="84">
        <v>1.5</v>
      </c>
      <c r="U127" s="84">
        <v>1.5</v>
      </c>
      <c r="V127" s="84">
        <v>1.5</v>
      </c>
      <c r="W127" s="87">
        <v>101.5</v>
      </c>
      <c r="X127" s="17">
        <f t="shared" si="43"/>
        <v>5</v>
      </c>
      <c r="Y127" s="7"/>
      <c r="Z127" s="17"/>
    </row>
    <row r="128" spans="1:26">
      <c r="A128" s="7"/>
      <c r="B128" s="4">
        <f t="shared" si="42"/>
        <v>0.692820323027551</v>
      </c>
      <c r="C128" s="66"/>
      <c r="D128" s="84">
        <v>1.5</v>
      </c>
      <c r="E128" s="84">
        <v>1.5</v>
      </c>
      <c r="F128" s="84">
        <v>1.5</v>
      </c>
      <c r="G128" s="84">
        <v>1.5</v>
      </c>
      <c r="H128" s="84">
        <v>1.5</v>
      </c>
      <c r="I128" s="84">
        <v>1.5</v>
      </c>
      <c r="J128" s="84">
        <v>1.5</v>
      </c>
      <c r="K128" s="84">
        <v>1.5</v>
      </c>
      <c r="L128" s="84">
        <v>1.5</v>
      </c>
      <c r="M128" s="84">
        <v>1.5</v>
      </c>
      <c r="N128" s="84">
        <v>1.5</v>
      </c>
      <c r="O128" s="84">
        <v>1.5</v>
      </c>
      <c r="P128" s="84">
        <v>1.5</v>
      </c>
      <c r="Q128" s="84">
        <v>1.5</v>
      </c>
      <c r="R128" s="84">
        <v>1.5</v>
      </c>
      <c r="S128" s="84">
        <v>1.5</v>
      </c>
      <c r="T128" s="84">
        <v>1.5</v>
      </c>
      <c r="U128" s="84">
        <v>1.5</v>
      </c>
      <c r="V128" s="84">
        <v>1.5</v>
      </c>
      <c r="W128" s="87">
        <v>101.5</v>
      </c>
      <c r="X128" s="17">
        <f t="shared" si="43"/>
        <v>4</v>
      </c>
      <c r="Y128" s="7"/>
      <c r="Z128" s="17"/>
    </row>
    <row r="129" spans="1:26">
      <c r="A129" s="7"/>
      <c r="B129" s="4">
        <f t="shared" si="42"/>
        <v>0.519615242270663</v>
      </c>
      <c r="C129" s="66"/>
      <c r="D129" s="84">
        <v>1.5</v>
      </c>
      <c r="E129" s="84">
        <v>1.5</v>
      </c>
      <c r="F129" s="84">
        <v>1.5</v>
      </c>
      <c r="G129" s="84">
        <v>1.5</v>
      </c>
      <c r="H129" s="84">
        <v>1.5</v>
      </c>
      <c r="I129" s="84">
        <v>1.5</v>
      </c>
      <c r="J129" s="84">
        <v>1.5</v>
      </c>
      <c r="K129" s="84">
        <v>1.5</v>
      </c>
      <c r="L129" s="84">
        <v>1.5</v>
      </c>
      <c r="M129" s="84">
        <v>1.5</v>
      </c>
      <c r="N129" s="84">
        <v>1.5</v>
      </c>
      <c r="O129" s="84">
        <v>1.5</v>
      </c>
      <c r="P129" s="84">
        <v>1.5</v>
      </c>
      <c r="Q129" s="84">
        <v>1.5</v>
      </c>
      <c r="R129" s="84">
        <v>1.5</v>
      </c>
      <c r="S129" s="84">
        <v>1.5</v>
      </c>
      <c r="T129" s="84">
        <v>1.5</v>
      </c>
      <c r="U129" s="84">
        <v>1.5</v>
      </c>
      <c r="V129" s="84">
        <v>1.5</v>
      </c>
      <c r="W129" s="87">
        <v>101.5</v>
      </c>
      <c r="X129" s="17">
        <f t="shared" si="43"/>
        <v>3</v>
      </c>
      <c r="Y129" s="7"/>
      <c r="Z129" s="17"/>
    </row>
    <row r="130" spans="1:26">
      <c r="A130" s="7"/>
      <c r="B130" s="4">
        <f t="shared" si="42"/>
        <v>0.346410161513775</v>
      </c>
      <c r="C130" s="66"/>
      <c r="D130" s="84">
        <v>1.5</v>
      </c>
      <c r="E130" s="84">
        <v>1.5</v>
      </c>
      <c r="F130" s="84">
        <v>1.5</v>
      </c>
      <c r="G130" s="84">
        <v>1.5</v>
      </c>
      <c r="H130" s="84">
        <v>1.5</v>
      </c>
      <c r="I130" s="84">
        <v>1.5</v>
      </c>
      <c r="J130" s="84">
        <v>1.5</v>
      </c>
      <c r="K130" s="84">
        <v>1.5</v>
      </c>
      <c r="L130" s="84">
        <v>1.5</v>
      </c>
      <c r="M130" s="84">
        <v>1.5</v>
      </c>
      <c r="N130" s="84">
        <v>1.5</v>
      </c>
      <c r="O130" s="84">
        <v>1.5</v>
      </c>
      <c r="P130" s="84">
        <v>1.5</v>
      </c>
      <c r="Q130" s="84">
        <v>1.5</v>
      </c>
      <c r="R130" s="84">
        <v>1.5</v>
      </c>
      <c r="S130" s="84">
        <v>1.5</v>
      </c>
      <c r="T130" s="84">
        <v>1.5</v>
      </c>
      <c r="U130" s="84">
        <v>1.5</v>
      </c>
      <c r="V130" s="84">
        <v>1.5</v>
      </c>
      <c r="W130" s="87">
        <v>101.5</v>
      </c>
      <c r="X130" s="17">
        <f t="shared" si="43"/>
        <v>2</v>
      </c>
      <c r="Y130" s="7"/>
      <c r="Z130" s="17"/>
    </row>
    <row r="131" spans="1:26">
      <c r="A131" s="7"/>
      <c r="B131" s="4">
        <f t="shared" si="42"/>
        <v>0.173205080756888</v>
      </c>
      <c r="C131" s="66"/>
      <c r="D131" s="84">
        <v>1.5</v>
      </c>
      <c r="E131" s="84">
        <v>1.5</v>
      </c>
      <c r="F131" s="84">
        <v>1.5</v>
      </c>
      <c r="G131" s="84">
        <v>1.5</v>
      </c>
      <c r="H131" s="84">
        <v>1.5</v>
      </c>
      <c r="I131" s="84">
        <v>1.5</v>
      </c>
      <c r="J131" s="84">
        <v>1.5</v>
      </c>
      <c r="K131" s="84">
        <v>1.5</v>
      </c>
      <c r="L131" s="84">
        <v>1.5</v>
      </c>
      <c r="M131" s="84">
        <v>1.5</v>
      </c>
      <c r="N131" s="84">
        <v>1.5</v>
      </c>
      <c r="O131" s="84">
        <v>1.5</v>
      </c>
      <c r="P131" s="84">
        <v>1.5</v>
      </c>
      <c r="Q131" s="84">
        <v>1.5</v>
      </c>
      <c r="R131" s="84">
        <v>1.5</v>
      </c>
      <c r="S131" s="84">
        <v>1.5</v>
      </c>
      <c r="T131" s="84">
        <v>1.5</v>
      </c>
      <c r="U131" s="84">
        <v>1.5</v>
      </c>
      <c r="V131" s="84">
        <v>1.5</v>
      </c>
      <c r="W131" s="87">
        <v>101.5</v>
      </c>
      <c r="X131" s="17">
        <f t="shared" si="43"/>
        <v>1</v>
      </c>
      <c r="Y131" s="7"/>
      <c r="Z131" s="17"/>
    </row>
    <row r="132" s="42" customFormat="1" spans="1:26">
      <c r="A132" s="25"/>
      <c r="B132" s="26">
        <f t="shared" si="42"/>
        <v>0</v>
      </c>
      <c r="C132" s="88"/>
      <c r="D132" s="84">
        <v>1.5</v>
      </c>
      <c r="E132" s="84">
        <v>1.5</v>
      </c>
      <c r="F132" s="84">
        <v>1.5</v>
      </c>
      <c r="G132" s="84">
        <v>1.5</v>
      </c>
      <c r="H132" s="84">
        <v>1.5</v>
      </c>
      <c r="I132" s="84">
        <v>1.5</v>
      </c>
      <c r="J132" s="84">
        <v>1.5</v>
      </c>
      <c r="K132" s="84">
        <v>1.5</v>
      </c>
      <c r="L132" s="84">
        <v>1.5</v>
      </c>
      <c r="M132" s="84">
        <v>1.5</v>
      </c>
      <c r="N132" s="84">
        <v>1.5</v>
      </c>
      <c r="O132" s="84">
        <v>1.5</v>
      </c>
      <c r="P132" s="84">
        <v>1.5</v>
      </c>
      <c r="Q132" s="84">
        <v>1.5</v>
      </c>
      <c r="R132" s="84">
        <v>1.5</v>
      </c>
      <c r="S132" s="84">
        <v>1.5</v>
      </c>
      <c r="T132" s="84">
        <v>1.5</v>
      </c>
      <c r="U132" s="84">
        <v>1.5</v>
      </c>
      <c r="V132" s="84">
        <v>1.5</v>
      </c>
      <c r="W132" s="96">
        <v>101.5</v>
      </c>
      <c r="X132" s="28">
        <v>0</v>
      </c>
      <c r="Y132" s="25"/>
      <c r="Z132" s="28"/>
    </row>
    <row r="133" spans="1:26">
      <c r="A133" s="7"/>
      <c r="B133" s="4">
        <f t="shared" si="42"/>
        <v>-0.173205080756888</v>
      </c>
      <c r="C133" s="66"/>
      <c r="D133" s="84">
        <v>1.5</v>
      </c>
      <c r="E133" s="84">
        <v>1.5</v>
      </c>
      <c r="F133" s="84">
        <v>1.5</v>
      </c>
      <c r="G133" s="84">
        <v>1.5</v>
      </c>
      <c r="H133" s="84">
        <v>1.5</v>
      </c>
      <c r="I133" s="84">
        <v>1.5</v>
      </c>
      <c r="J133" s="84">
        <v>1.5</v>
      </c>
      <c r="K133" s="84">
        <v>1.5</v>
      </c>
      <c r="L133" s="84">
        <v>1.5</v>
      </c>
      <c r="M133" s="84">
        <v>1.5</v>
      </c>
      <c r="N133" s="84">
        <v>1.5</v>
      </c>
      <c r="O133" s="84">
        <v>1.5</v>
      </c>
      <c r="P133" s="84">
        <v>1.5</v>
      </c>
      <c r="Q133" s="84">
        <v>1.5</v>
      </c>
      <c r="R133" s="84">
        <v>1.5</v>
      </c>
      <c r="S133" s="84">
        <v>1.5</v>
      </c>
      <c r="T133" s="84">
        <v>1.5</v>
      </c>
      <c r="U133" s="84">
        <v>1.5</v>
      </c>
      <c r="V133" s="84">
        <v>1.5</v>
      </c>
      <c r="W133" s="87">
        <v>101.5</v>
      </c>
      <c r="X133" s="17">
        <f t="shared" ref="X133:X152" si="44">X132-1</f>
        <v>-1</v>
      </c>
      <c r="Y133" s="7"/>
      <c r="Z133" s="17"/>
    </row>
    <row r="134" spans="1:26">
      <c r="A134" s="7"/>
      <c r="B134" s="4">
        <f t="shared" si="42"/>
        <v>-0.346410161513775</v>
      </c>
      <c r="C134" s="66"/>
      <c r="D134" s="84">
        <v>1.5</v>
      </c>
      <c r="E134" s="84">
        <v>1.5</v>
      </c>
      <c r="F134" s="84">
        <v>1.5</v>
      </c>
      <c r="G134" s="84">
        <v>1.5</v>
      </c>
      <c r="H134" s="84">
        <v>1.5</v>
      </c>
      <c r="I134" s="84">
        <v>1.5</v>
      </c>
      <c r="J134" s="84">
        <v>1.5</v>
      </c>
      <c r="K134" s="84">
        <v>1.5</v>
      </c>
      <c r="L134" s="84">
        <v>1.5</v>
      </c>
      <c r="M134" s="84">
        <v>1.5</v>
      </c>
      <c r="N134" s="84">
        <v>1.5</v>
      </c>
      <c r="O134" s="84">
        <v>1.5</v>
      </c>
      <c r="P134" s="84">
        <v>1.5</v>
      </c>
      <c r="Q134" s="84">
        <v>1.5</v>
      </c>
      <c r="R134" s="84">
        <v>1.5</v>
      </c>
      <c r="S134" s="84">
        <v>1.5</v>
      </c>
      <c r="T134" s="84">
        <v>1.5</v>
      </c>
      <c r="U134" s="84">
        <v>1.5</v>
      </c>
      <c r="V134" s="84">
        <v>1.5</v>
      </c>
      <c r="W134" s="87">
        <v>101.5</v>
      </c>
      <c r="X134" s="17">
        <f t="shared" si="44"/>
        <v>-2</v>
      </c>
      <c r="Y134" s="7"/>
      <c r="Z134" s="17"/>
    </row>
    <row r="135" spans="1:26">
      <c r="A135" s="7"/>
      <c r="B135" s="4">
        <f t="shared" si="42"/>
        <v>-0.519615242270663</v>
      </c>
      <c r="C135" s="66"/>
      <c r="D135" s="84">
        <v>1.5</v>
      </c>
      <c r="E135" s="84">
        <v>1.5</v>
      </c>
      <c r="F135" s="84">
        <v>1.5</v>
      </c>
      <c r="G135" s="84">
        <v>1.5</v>
      </c>
      <c r="H135" s="84">
        <v>1.5</v>
      </c>
      <c r="I135" s="84">
        <v>1.5</v>
      </c>
      <c r="J135" s="84">
        <v>1.5</v>
      </c>
      <c r="K135" s="84">
        <v>1.5</v>
      </c>
      <c r="L135" s="84">
        <v>1.5</v>
      </c>
      <c r="M135" s="84">
        <v>1.5</v>
      </c>
      <c r="N135" s="84">
        <v>1.5</v>
      </c>
      <c r="O135" s="84">
        <v>1.5</v>
      </c>
      <c r="P135" s="84">
        <v>1.5</v>
      </c>
      <c r="Q135" s="84">
        <v>1.5</v>
      </c>
      <c r="R135" s="84">
        <v>1.5</v>
      </c>
      <c r="S135" s="84">
        <v>1.5</v>
      </c>
      <c r="T135" s="84">
        <v>1.5</v>
      </c>
      <c r="U135" s="84">
        <v>1.5</v>
      </c>
      <c r="V135" s="84">
        <v>1.5</v>
      </c>
      <c r="W135" s="87">
        <v>101.5</v>
      </c>
      <c r="X135" s="17">
        <f t="shared" si="44"/>
        <v>-3</v>
      </c>
      <c r="Y135" s="7"/>
      <c r="Z135" s="17"/>
    </row>
    <row r="136" spans="1:26">
      <c r="A136" s="7"/>
      <c r="B136" s="4">
        <f t="shared" si="42"/>
        <v>-0.692820323027551</v>
      </c>
      <c r="C136" s="66"/>
      <c r="D136" s="84">
        <v>1.5</v>
      </c>
      <c r="E136" s="84">
        <v>1.5</v>
      </c>
      <c r="F136" s="84">
        <v>1.5</v>
      </c>
      <c r="G136" s="84">
        <v>1.5</v>
      </c>
      <c r="H136" s="84">
        <v>1.5</v>
      </c>
      <c r="I136" s="84">
        <v>1.5</v>
      </c>
      <c r="J136" s="84">
        <v>1.5</v>
      </c>
      <c r="K136" s="84">
        <v>1.5</v>
      </c>
      <c r="L136" s="84">
        <v>1.5</v>
      </c>
      <c r="M136" s="84">
        <v>1.5</v>
      </c>
      <c r="N136" s="84">
        <v>1.5</v>
      </c>
      <c r="O136" s="84">
        <v>1.5</v>
      </c>
      <c r="P136" s="84">
        <v>1.5</v>
      </c>
      <c r="Q136" s="84">
        <v>1.5</v>
      </c>
      <c r="R136" s="84">
        <v>1.5</v>
      </c>
      <c r="S136" s="84">
        <v>1.5</v>
      </c>
      <c r="T136" s="84">
        <v>1.5</v>
      </c>
      <c r="U136" s="84">
        <v>1.5</v>
      </c>
      <c r="V136" s="84">
        <v>1.5</v>
      </c>
      <c r="W136" s="87">
        <v>101.5</v>
      </c>
      <c r="X136" s="17">
        <f t="shared" si="44"/>
        <v>-4</v>
      </c>
      <c r="Y136" s="7"/>
      <c r="Z136" s="17"/>
    </row>
    <row r="137" spans="1:26">
      <c r="A137" s="7"/>
      <c r="B137" s="4">
        <f t="shared" si="42"/>
        <v>-0.866025403784439</v>
      </c>
      <c r="C137" s="66"/>
      <c r="D137" s="84">
        <v>1.5</v>
      </c>
      <c r="E137" s="84">
        <v>1.5</v>
      </c>
      <c r="F137" s="84">
        <v>1.5</v>
      </c>
      <c r="G137" s="84">
        <v>1.5</v>
      </c>
      <c r="H137" s="84">
        <v>1.5</v>
      </c>
      <c r="I137" s="84">
        <v>1.5</v>
      </c>
      <c r="J137" s="84">
        <v>1.5</v>
      </c>
      <c r="K137" s="84">
        <v>1.5</v>
      </c>
      <c r="L137" s="84">
        <v>1.5</v>
      </c>
      <c r="M137" s="84">
        <v>1.5</v>
      </c>
      <c r="N137" s="84">
        <v>1.5</v>
      </c>
      <c r="O137" s="84">
        <v>1.5</v>
      </c>
      <c r="P137" s="84">
        <v>1.5</v>
      </c>
      <c r="Q137" s="84">
        <v>1.5</v>
      </c>
      <c r="R137" s="84">
        <v>1.5</v>
      </c>
      <c r="S137" s="84">
        <v>1.5</v>
      </c>
      <c r="T137" s="84">
        <v>1.5</v>
      </c>
      <c r="U137" s="84">
        <v>1.5</v>
      </c>
      <c r="V137" s="84">
        <v>1.5</v>
      </c>
      <c r="W137" s="87">
        <v>101.5</v>
      </c>
      <c r="X137" s="17">
        <f t="shared" si="44"/>
        <v>-5</v>
      </c>
      <c r="Y137" s="7"/>
      <c r="Z137" s="17"/>
    </row>
    <row r="138" spans="1:26">
      <c r="A138" s="7"/>
      <c r="B138" s="4">
        <f t="shared" si="42"/>
        <v>-1.03923048454133</v>
      </c>
      <c r="C138" s="66"/>
      <c r="D138" s="84">
        <v>1.5</v>
      </c>
      <c r="E138" s="84">
        <v>1.5</v>
      </c>
      <c r="F138" s="84">
        <v>1.5</v>
      </c>
      <c r="G138" s="84">
        <v>1.5</v>
      </c>
      <c r="H138" s="84">
        <v>1.5</v>
      </c>
      <c r="I138" s="84">
        <v>1.5</v>
      </c>
      <c r="J138" s="84">
        <v>1.5</v>
      </c>
      <c r="K138" s="84">
        <v>1.5</v>
      </c>
      <c r="L138" s="84">
        <v>1.5</v>
      </c>
      <c r="M138" s="84">
        <v>1.5</v>
      </c>
      <c r="N138" s="84">
        <v>1.5</v>
      </c>
      <c r="O138" s="84">
        <v>1.5</v>
      </c>
      <c r="P138" s="84">
        <v>1.5</v>
      </c>
      <c r="Q138" s="84">
        <v>1.5</v>
      </c>
      <c r="R138" s="84">
        <v>1.5</v>
      </c>
      <c r="S138" s="84">
        <v>1.5</v>
      </c>
      <c r="T138" s="84">
        <v>1.5</v>
      </c>
      <c r="U138" s="84">
        <v>1.5</v>
      </c>
      <c r="V138" s="84">
        <v>1.5</v>
      </c>
      <c r="W138" s="87">
        <v>101.5</v>
      </c>
      <c r="X138" s="17">
        <f t="shared" si="44"/>
        <v>-6</v>
      </c>
      <c r="Y138" s="7"/>
      <c r="Z138" s="17"/>
    </row>
    <row r="139" spans="1:26">
      <c r="A139" s="7"/>
      <c r="B139" s="4">
        <f t="shared" si="42"/>
        <v>-1.21243556529821</v>
      </c>
      <c r="C139" s="66"/>
      <c r="D139" s="84">
        <v>1.5</v>
      </c>
      <c r="E139" s="84">
        <v>1.5</v>
      </c>
      <c r="F139" s="84">
        <v>1.5</v>
      </c>
      <c r="G139" s="84">
        <v>1.5</v>
      </c>
      <c r="H139" s="84">
        <v>1.5</v>
      </c>
      <c r="I139" s="84">
        <v>1.5</v>
      </c>
      <c r="J139" s="84">
        <v>1.5</v>
      </c>
      <c r="K139" s="84">
        <v>1.5</v>
      </c>
      <c r="L139" s="84">
        <v>1.5</v>
      </c>
      <c r="M139" s="84">
        <v>1.5</v>
      </c>
      <c r="N139" s="84">
        <v>1.5</v>
      </c>
      <c r="O139" s="84">
        <v>1.5</v>
      </c>
      <c r="P139" s="84">
        <v>1.5</v>
      </c>
      <c r="Q139" s="84">
        <v>1.5</v>
      </c>
      <c r="R139" s="84">
        <v>1.5</v>
      </c>
      <c r="S139" s="84">
        <v>1.5</v>
      </c>
      <c r="T139" s="84">
        <v>1.5</v>
      </c>
      <c r="U139" s="84">
        <v>1.5</v>
      </c>
      <c r="V139" s="84">
        <v>1.5</v>
      </c>
      <c r="W139" s="87">
        <v>101.5</v>
      </c>
      <c r="X139" s="17">
        <f t="shared" si="44"/>
        <v>-7</v>
      </c>
      <c r="Y139" s="7"/>
      <c r="Z139" s="17"/>
    </row>
    <row r="140" spans="1:26">
      <c r="A140" s="7"/>
      <c r="B140" s="4">
        <f t="shared" si="42"/>
        <v>-1.3856406460551</v>
      </c>
      <c r="C140" s="66"/>
      <c r="D140" s="84">
        <v>1.5</v>
      </c>
      <c r="E140" s="84">
        <v>1.5</v>
      </c>
      <c r="F140" s="84">
        <v>1.5</v>
      </c>
      <c r="G140" s="84">
        <v>1.5</v>
      </c>
      <c r="H140" s="84">
        <v>1.5</v>
      </c>
      <c r="I140" s="84">
        <v>1.5</v>
      </c>
      <c r="J140" s="84">
        <v>1.5</v>
      </c>
      <c r="K140" s="84">
        <v>1.5</v>
      </c>
      <c r="L140" s="84">
        <v>1.5</v>
      </c>
      <c r="M140" s="84">
        <v>1.5</v>
      </c>
      <c r="N140" s="84">
        <v>1.5</v>
      </c>
      <c r="O140" s="84">
        <v>1.5</v>
      </c>
      <c r="P140" s="84">
        <v>1.5</v>
      </c>
      <c r="Q140" s="84">
        <v>1.5</v>
      </c>
      <c r="R140" s="84">
        <v>1.5</v>
      </c>
      <c r="S140" s="84">
        <v>1.5</v>
      </c>
      <c r="T140" s="84">
        <v>1.5</v>
      </c>
      <c r="U140" s="84">
        <v>1.5</v>
      </c>
      <c r="V140" s="84">
        <v>1.5</v>
      </c>
      <c r="W140" s="87">
        <v>101.5</v>
      </c>
      <c r="X140" s="17">
        <f t="shared" si="44"/>
        <v>-8</v>
      </c>
      <c r="Y140" s="7"/>
      <c r="Z140" s="17"/>
    </row>
    <row r="141" spans="1:26">
      <c r="A141" s="7"/>
      <c r="B141" s="4">
        <f t="shared" si="42"/>
        <v>-1.55884572681199</v>
      </c>
      <c r="C141" s="66"/>
      <c r="D141" s="84">
        <v>1.5</v>
      </c>
      <c r="E141" s="84">
        <v>1.5</v>
      </c>
      <c r="F141" s="84">
        <v>1.5</v>
      </c>
      <c r="G141" s="84">
        <v>1.5</v>
      </c>
      <c r="H141" s="84">
        <v>1.5</v>
      </c>
      <c r="I141" s="84">
        <v>1.5</v>
      </c>
      <c r="J141" s="84">
        <v>1.5</v>
      </c>
      <c r="K141" s="84">
        <v>1.5</v>
      </c>
      <c r="L141" s="84">
        <v>1.5</v>
      </c>
      <c r="M141" s="84">
        <v>1.5</v>
      </c>
      <c r="N141" s="84">
        <v>1.5</v>
      </c>
      <c r="O141" s="84">
        <v>1.5</v>
      </c>
      <c r="P141" s="84">
        <v>1.5</v>
      </c>
      <c r="Q141" s="84">
        <v>1.5</v>
      </c>
      <c r="R141" s="84">
        <v>1.5</v>
      </c>
      <c r="S141" s="84">
        <v>1.5</v>
      </c>
      <c r="T141" s="84">
        <v>1.5</v>
      </c>
      <c r="U141" s="84">
        <v>1.5</v>
      </c>
      <c r="V141" s="84">
        <v>1.5</v>
      </c>
      <c r="W141" s="87">
        <v>101.5</v>
      </c>
      <c r="X141" s="17">
        <f t="shared" si="44"/>
        <v>-9</v>
      </c>
      <c r="Y141" s="7"/>
      <c r="Z141" s="17"/>
    </row>
    <row r="142" spans="1:26">
      <c r="A142" s="7"/>
      <c r="B142" s="4">
        <f t="shared" si="42"/>
        <v>-1.73205080756888</v>
      </c>
      <c r="C142" s="66"/>
      <c r="D142" s="84">
        <v>1.5</v>
      </c>
      <c r="E142" s="84">
        <v>1.5</v>
      </c>
      <c r="F142" s="84">
        <v>1.5</v>
      </c>
      <c r="G142" s="84">
        <v>1.5</v>
      </c>
      <c r="H142" s="84">
        <v>1.5</v>
      </c>
      <c r="I142" s="84">
        <v>1.5</v>
      </c>
      <c r="J142" s="84">
        <v>1.5</v>
      </c>
      <c r="K142" s="84">
        <v>1.5</v>
      </c>
      <c r="L142" s="84">
        <v>1.5</v>
      </c>
      <c r="M142" s="84">
        <v>1.5</v>
      </c>
      <c r="N142" s="84">
        <v>1.5</v>
      </c>
      <c r="O142" s="84">
        <v>1.5</v>
      </c>
      <c r="P142" s="84">
        <v>1.5</v>
      </c>
      <c r="Q142" s="84">
        <v>1.5</v>
      </c>
      <c r="R142" s="84">
        <v>1.5</v>
      </c>
      <c r="S142" s="84">
        <v>1.5</v>
      </c>
      <c r="T142" s="84">
        <v>1.5</v>
      </c>
      <c r="U142" s="84">
        <v>1.5</v>
      </c>
      <c r="V142" s="84">
        <v>1.5</v>
      </c>
      <c r="W142" s="87">
        <v>101.5</v>
      </c>
      <c r="X142" s="17">
        <f t="shared" si="44"/>
        <v>-10</v>
      </c>
      <c r="Y142" s="7"/>
      <c r="Z142" s="17"/>
    </row>
    <row r="143" spans="1:26">
      <c r="A143" s="7"/>
      <c r="B143" s="4">
        <f t="shared" si="42"/>
        <v>-1.90525588832576</v>
      </c>
      <c r="C143" s="66"/>
      <c r="D143" s="84">
        <v>1.5</v>
      </c>
      <c r="E143" s="84">
        <v>1.5</v>
      </c>
      <c r="F143" s="84">
        <v>1.5</v>
      </c>
      <c r="G143" s="84">
        <v>1.5</v>
      </c>
      <c r="H143" s="84">
        <v>1.5</v>
      </c>
      <c r="I143" s="84">
        <v>1.5</v>
      </c>
      <c r="J143" s="84">
        <v>1.5</v>
      </c>
      <c r="K143" s="84">
        <v>1.5</v>
      </c>
      <c r="L143" s="84">
        <v>1.5</v>
      </c>
      <c r="M143" s="84">
        <v>1.5</v>
      </c>
      <c r="N143" s="84">
        <v>1.5</v>
      </c>
      <c r="O143" s="84">
        <v>1.5</v>
      </c>
      <c r="P143" s="84">
        <v>1.5</v>
      </c>
      <c r="Q143" s="84">
        <v>1.5</v>
      </c>
      <c r="R143" s="84">
        <v>1.5</v>
      </c>
      <c r="S143" s="84">
        <v>1.5</v>
      </c>
      <c r="T143" s="84">
        <v>1.5</v>
      </c>
      <c r="U143" s="84">
        <v>1.5</v>
      </c>
      <c r="V143" s="84">
        <v>1.5</v>
      </c>
      <c r="W143" s="87">
        <v>101.5</v>
      </c>
      <c r="X143" s="17">
        <f t="shared" si="44"/>
        <v>-11</v>
      </c>
      <c r="Y143" s="7"/>
      <c r="Z143" s="17"/>
    </row>
    <row r="144" spans="1:26">
      <c r="A144" s="7"/>
      <c r="B144" s="4">
        <f t="shared" si="42"/>
        <v>-2.07846096908265</v>
      </c>
      <c r="C144" s="66"/>
      <c r="D144" s="84">
        <v>1.5</v>
      </c>
      <c r="E144" s="84">
        <v>1.5</v>
      </c>
      <c r="F144" s="84">
        <v>1.5</v>
      </c>
      <c r="G144" s="84">
        <v>1.5</v>
      </c>
      <c r="H144" s="84">
        <v>1.5</v>
      </c>
      <c r="I144" s="84">
        <v>1.5</v>
      </c>
      <c r="J144" s="84">
        <v>1.5</v>
      </c>
      <c r="K144" s="84">
        <v>1.5</v>
      </c>
      <c r="L144" s="84">
        <v>1.5</v>
      </c>
      <c r="M144" s="84">
        <v>1.5</v>
      </c>
      <c r="N144" s="84">
        <v>1.5</v>
      </c>
      <c r="O144" s="84">
        <v>1.5</v>
      </c>
      <c r="P144" s="84">
        <v>1.5</v>
      </c>
      <c r="Q144" s="84">
        <v>1.5</v>
      </c>
      <c r="R144" s="84">
        <v>1.5</v>
      </c>
      <c r="S144" s="84">
        <v>1.5</v>
      </c>
      <c r="T144" s="84">
        <v>1.5</v>
      </c>
      <c r="U144" s="84">
        <v>1.5</v>
      </c>
      <c r="V144" s="84">
        <v>1.5</v>
      </c>
      <c r="W144" s="87">
        <v>101.5</v>
      </c>
      <c r="X144" s="17">
        <f t="shared" si="44"/>
        <v>-12</v>
      </c>
      <c r="Y144" s="7"/>
      <c r="Z144" s="17"/>
    </row>
    <row r="145" spans="1:26">
      <c r="A145" s="7"/>
      <c r="B145" s="4">
        <f t="shared" si="42"/>
        <v>-2.25166604983954</v>
      </c>
      <c r="C145" s="66"/>
      <c r="D145" s="84">
        <v>1.5</v>
      </c>
      <c r="E145" s="84">
        <v>1.5</v>
      </c>
      <c r="F145" s="84">
        <v>1.5</v>
      </c>
      <c r="G145" s="84">
        <v>1.5</v>
      </c>
      <c r="H145" s="84">
        <v>1.5</v>
      </c>
      <c r="I145" s="84">
        <v>1.5</v>
      </c>
      <c r="J145" s="84">
        <v>1.5</v>
      </c>
      <c r="K145" s="84">
        <v>1.5</v>
      </c>
      <c r="L145" s="84">
        <v>1.5</v>
      </c>
      <c r="M145" s="84">
        <v>1.5</v>
      </c>
      <c r="N145" s="84">
        <v>1.5</v>
      </c>
      <c r="O145" s="84">
        <v>1.5</v>
      </c>
      <c r="P145" s="84">
        <v>1.5</v>
      </c>
      <c r="Q145" s="84">
        <v>1.5</v>
      </c>
      <c r="R145" s="84">
        <v>1.5</v>
      </c>
      <c r="S145" s="84">
        <v>1.5</v>
      </c>
      <c r="T145" s="84">
        <v>1.5</v>
      </c>
      <c r="U145" s="84">
        <v>1.5</v>
      </c>
      <c r="V145" s="84">
        <v>1.5</v>
      </c>
      <c r="W145" s="87">
        <v>101.5</v>
      </c>
      <c r="X145" s="17">
        <f t="shared" si="44"/>
        <v>-13</v>
      </c>
      <c r="Y145" s="7"/>
      <c r="Z145" s="17"/>
    </row>
    <row r="146" spans="1:26">
      <c r="A146" s="7"/>
      <c r="B146" s="4">
        <f t="shared" si="42"/>
        <v>-2.42487113059643</v>
      </c>
      <c r="C146" s="66"/>
      <c r="D146" s="84">
        <v>1.5</v>
      </c>
      <c r="E146" s="84">
        <v>1.5</v>
      </c>
      <c r="F146" s="84">
        <v>1.5</v>
      </c>
      <c r="G146" s="84">
        <v>1.5</v>
      </c>
      <c r="H146" s="84">
        <v>1.5</v>
      </c>
      <c r="I146" s="84">
        <v>1.5</v>
      </c>
      <c r="J146" s="84">
        <v>1.5</v>
      </c>
      <c r="K146" s="84">
        <v>1.5</v>
      </c>
      <c r="L146" s="84">
        <v>1.5</v>
      </c>
      <c r="M146" s="84">
        <v>1.5</v>
      </c>
      <c r="N146" s="84">
        <v>1.5</v>
      </c>
      <c r="O146" s="84">
        <v>1.5</v>
      </c>
      <c r="P146" s="84">
        <v>1.5</v>
      </c>
      <c r="Q146" s="84">
        <v>1.5</v>
      </c>
      <c r="R146" s="84">
        <v>1.5</v>
      </c>
      <c r="S146" s="84">
        <v>1.5</v>
      </c>
      <c r="T146" s="84">
        <v>1.5</v>
      </c>
      <c r="U146" s="84">
        <v>1.5</v>
      </c>
      <c r="V146" s="84">
        <v>1.5</v>
      </c>
      <c r="W146" s="87">
        <v>101.5</v>
      </c>
      <c r="X146" s="17">
        <f t="shared" si="44"/>
        <v>-14</v>
      </c>
      <c r="Y146" s="7"/>
      <c r="Z146" s="17"/>
    </row>
    <row r="147" spans="1:26">
      <c r="A147" s="7"/>
      <c r="B147" s="4">
        <f t="shared" si="42"/>
        <v>-2.59807621135332</v>
      </c>
      <c r="C147" s="66"/>
      <c r="D147" s="84">
        <v>1.5</v>
      </c>
      <c r="E147" s="84">
        <v>1.5</v>
      </c>
      <c r="F147" s="84">
        <v>1.5</v>
      </c>
      <c r="G147" s="84">
        <v>1.5</v>
      </c>
      <c r="H147" s="84">
        <v>1.5</v>
      </c>
      <c r="I147" s="84">
        <v>1.5</v>
      </c>
      <c r="J147" s="84">
        <v>1.5</v>
      </c>
      <c r="K147" s="84">
        <v>1.5</v>
      </c>
      <c r="L147" s="84">
        <v>1.5</v>
      </c>
      <c r="M147" s="84">
        <v>1.5</v>
      </c>
      <c r="N147" s="84">
        <v>1.5</v>
      </c>
      <c r="O147" s="84">
        <v>1.5</v>
      </c>
      <c r="P147" s="84">
        <v>1.5</v>
      </c>
      <c r="Q147" s="84">
        <v>1.5</v>
      </c>
      <c r="R147" s="84">
        <v>1.5</v>
      </c>
      <c r="S147" s="84">
        <v>1.5</v>
      </c>
      <c r="T147" s="84">
        <v>1.5</v>
      </c>
      <c r="U147" s="84">
        <v>1.5</v>
      </c>
      <c r="V147" s="84">
        <v>1.5</v>
      </c>
      <c r="W147" s="87">
        <v>101.5</v>
      </c>
      <c r="X147" s="17">
        <f t="shared" si="44"/>
        <v>-15</v>
      </c>
      <c r="Y147" s="7"/>
      <c r="Z147" s="17"/>
    </row>
    <row r="148" spans="1:26">
      <c r="A148" s="7"/>
      <c r="B148" s="4">
        <f t="shared" si="42"/>
        <v>-2.7712812921102</v>
      </c>
      <c r="C148" s="66"/>
      <c r="D148" s="84">
        <v>1.5</v>
      </c>
      <c r="E148" s="84">
        <v>1.5</v>
      </c>
      <c r="F148" s="84">
        <v>1.5</v>
      </c>
      <c r="G148" s="84">
        <v>1.5</v>
      </c>
      <c r="H148" s="84">
        <v>1.5</v>
      </c>
      <c r="I148" s="84">
        <v>1.5</v>
      </c>
      <c r="J148" s="84">
        <v>1.5</v>
      </c>
      <c r="K148" s="84">
        <v>1.5</v>
      </c>
      <c r="L148" s="84">
        <v>1.5</v>
      </c>
      <c r="M148" s="84">
        <v>1.5</v>
      </c>
      <c r="N148" s="84">
        <v>1.5</v>
      </c>
      <c r="O148" s="84">
        <v>1.5</v>
      </c>
      <c r="P148" s="84">
        <v>1.5</v>
      </c>
      <c r="Q148" s="84">
        <v>1.5</v>
      </c>
      <c r="R148" s="84">
        <v>1.5</v>
      </c>
      <c r="S148" s="84">
        <v>1.5</v>
      </c>
      <c r="T148" s="84">
        <v>1.5</v>
      </c>
      <c r="U148" s="84">
        <v>1.5</v>
      </c>
      <c r="V148" s="84">
        <v>1.5</v>
      </c>
      <c r="W148" s="87">
        <v>101.5</v>
      </c>
      <c r="X148" s="17">
        <f t="shared" si="44"/>
        <v>-16</v>
      </c>
      <c r="Y148" s="7"/>
      <c r="Z148" s="17"/>
    </row>
    <row r="149" spans="1:26">
      <c r="A149" s="7"/>
      <c r="B149" s="4">
        <f t="shared" si="42"/>
        <v>-2.94448637286709</v>
      </c>
      <c r="C149" s="66"/>
      <c r="D149" s="84">
        <v>1.5</v>
      </c>
      <c r="E149" s="84">
        <v>1.5</v>
      </c>
      <c r="F149" s="84">
        <v>1.5</v>
      </c>
      <c r="G149" s="84">
        <v>1.5</v>
      </c>
      <c r="H149" s="84">
        <v>1.5</v>
      </c>
      <c r="I149" s="84">
        <v>1.5</v>
      </c>
      <c r="J149" s="84">
        <v>1.5</v>
      </c>
      <c r="K149" s="84">
        <v>1.5</v>
      </c>
      <c r="L149" s="84">
        <v>1.5</v>
      </c>
      <c r="M149" s="84">
        <v>1.5</v>
      </c>
      <c r="N149" s="84">
        <v>1.5</v>
      </c>
      <c r="O149" s="84">
        <v>1.5</v>
      </c>
      <c r="P149" s="84">
        <v>1.5</v>
      </c>
      <c r="Q149" s="84">
        <v>1.5</v>
      </c>
      <c r="R149" s="84">
        <v>1.5</v>
      </c>
      <c r="S149" s="84">
        <v>1.5</v>
      </c>
      <c r="T149" s="84">
        <v>1.5</v>
      </c>
      <c r="U149" s="84">
        <v>1.5</v>
      </c>
      <c r="V149" s="84">
        <v>1.5</v>
      </c>
      <c r="W149" s="87">
        <v>101.5</v>
      </c>
      <c r="X149" s="17">
        <f t="shared" si="44"/>
        <v>-17</v>
      </c>
      <c r="Y149" s="7"/>
      <c r="Z149" s="17"/>
    </row>
    <row r="150" spans="1:26">
      <c r="A150" s="7"/>
      <c r="B150" s="4">
        <f t="shared" si="42"/>
        <v>-3.11769145362398</v>
      </c>
      <c r="C150" s="66"/>
      <c r="D150" s="84">
        <v>1.5</v>
      </c>
      <c r="E150" s="84">
        <v>1.5</v>
      </c>
      <c r="F150" s="84">
        <v>1.5</v>
      </c>
      <c r="G150" s="84">
        <v>1.5</v>
      </c>
      <c r="H150" s="84">
        <v>1.5</v>
      </c>
      <c r="I150" s="84">
        <v>1.5</v>
      </c>
      <c r="J150" s="84">
        <v>1.5</v>
      </c>
      <c r="K150" s="84">
        <v>1.5</v>
      </c>
      <c r="L150" s="84">
        <v>1.5</v>
      </c>
      <c r="M150" s="84">
        <v>1.5</v>
      </c>
      <c r="N150" s="84">
        <v>1.5</v>
      </c>
      <c r="O150" s="84">
        <v>1.5</v>
      </c>
      <c r="P150" s="84">
        <v>1.5</v>
      </c>
      <c r="Q150" s="84">
        <v>1.5</v>
      </c>
      <c r="R150" s="84">
        <v>1.5</v>
      </c>
      <c r="S150" s="84">
        <v>1.5</v>
      </c>
      <c r="T150" s="84">
        <v>1.5</v>
      </c>
      <c r="U150" s="84">
        <v>1.5</v>
      </c>
      <c r="V150" s="84">
        <v>1.5</v>
      </c>
      <c r="W150" s="87">
        <v>101.5</v>
      </c>
      <c r="X150" s="17">
        <f t="shared" si="44"/>
        <v>-18</v>
      </c>
      <c r="Y150" s="7"/>
      <c r="Z150" s="17"/>
    </row>
    <row r="151" spans="1:26">
      <c r="A151" s="7"/>
      <c r="B151" s="4">
        <f t="shared" si="42"/>
        <v>-3.29089653438087</v>
      </c>
      <c r="C151" s="66"/>
      <c r="D151" s="84">
        <v>1.5</v>
      </c>
      <c r="E151" s="84">
        <v>1.5</v>
      </c>
      <c r="F151" s="84">
        <v>1.5</v>
      </c>
      <c r="G151" s="84">
        <v>1.5</v>
      </c>
      <c r="H151" s="84">
        <v>1.5</v>
      </c>
      <c r="I151" s="84">
        <v>1.5</v>
      </c>
      <c r="J151" s="84">
        <v>1.5</v>
      </c>
      <c r="K151" s="84">
        <v>1.5</v>
      </c>
      <c r="L151" s="84">
        <v>1.5</v>
      </c>
      <c r="M151" s="84">
        <v>1.5</v>
      </c>
      <c r="N151" s="84">
        <v>1.5</v>
      </c>
      <c r="O151" s="84">
        <v>1.5</v>
      </c>
      <c r="P151" s="84">
        <v>1.5</v>
      </c>
      <c r="Q151" s="84">
        <v>1.5</v>
      </c>
      <c r="R151" s="84">
        <v>1.5</v>
      </c>
      <c r="S151" s="84">
        <v>1.5</v>
      </c>
      <c r="T151" s="84">
        <v>1.5</v>
      </c>
      <c r="U151" s="84">
        <v>1.5</v>
      </c>
      <c r="V151" s="84">
        <v>1.5</v>
      </c>
      <c r="W151" s="87">
        <v>101.5</v>
      </c>
      <c r="X151" s="17">
        <f t="shared" si="44"/>
        <v>-19</v>
      </c>
      <c r="Y151" s="7"/>
      <c r="Z151" s="17"/>
    </row>
    <row r="152" spans="1:26">
      <c r="A152" s="7"/>
      <c r="B152" s="4">
        <f t="shared" si="42"/>
        <v>-3.46410161513775</v>
      </c>
      <c r="C152" s="66"/>
      <c r="D152" s="84">
        <v>1.5</v>
      </c>
      <c r="E152" s="84">
        <v>1.5</v>
      </c>
      <c r="F152" s="84">
        <v>1.5</v>
      </c>
      <c r="G152" s="84">
        <v>1.5</v>
      </c>
      <c r="H152" s="84">
        <v>1.5</v>
      </c>
      <c r="I152" s="84">
        <v>1.5</v>
      </c>
      <c r="J152" s="84">
        <v>1.5</v>
      </c>
      <c r="K152" s="84">
        <v>1.5</v>
      </c>
      <c r="L152" s="84">
        <v>1.5</v>
      </c>
      <c r="M152" s="84">
        <v>1.5</v>
      </c>
      <c r="N152" s="84">
        <v>1.5</v>
      </c>
      <c r="O152" s="84">
        <v>1.5</v>
      </c>
      <c r="P152" s="84">
        <v>1.5</v>
      </c>
      <c r="Q152" s="84">
        <v>1.5</v>
      </c>
      <c r="R152" s="84">
        <v>1.5</v>
      </c>
      <c r="S152" s="84">
        <v>1.5</v>
      </c>
      <c r="T152" s="84">
        <v>1.5</v>
      </c>
      <c r="U152" s="84">
        <v>1.5</v>
      </c>
      <c r="V152" s="84">
        <v>1.5</v>
      </c>
      <c r="W152" s="87">
        <v>101.5</v>
      </c>
      <c r="X152" s="17">
        <f t="shared" si="44"/>
        <v>-20</v>
      </c>
      <c r="Y152" s="7"/>
      <c r="Z152" s="17"/>
    </row>
    <row r="153" ht="12" customHeight="1" spans="1:26">
      <c r="A153" s="7"/>
      <c r="B153" s="4">
        <f t="shared" si="42"/>
        <v>-3.63730669589464</v>
      </c>
      <c r="C153" s="66"/>
      <c r="D153" s="84">
        <v>1.5</v>
      </c>
      <c r="E153" s="84">
        <v>1.5</v>
      </c>
      <c r="F153" s="84">
        <v>1.5</v>
      </c>
      <c r="G153" s="84">
        <v>1.5</v>
      </c>
      <c r="H153" s="84">
        <v>1.5</v>
      </c>
      <c r="I153" s="84">
        <v>1.5</v>
      </c>
      <c r="J153" s="84">
        <v>1.5</v>
      </c>
      <c r="K153" s="84">
        <v>1.5</v>
      </c>
      <c r="L153" s="84">
        <v>1.5</v>
      </c>
      <c r="M153" s="84">
        <v>1.5</v>
      </c>
      <c r="N153" s="84">
        <v>1.5</v>
      </c>
      <c r="O153" s="84">
        <v>1.5</v>
      </c>
      <c r="P153" s="84">
        <v>1.5</v>
      </c>
      <c r="Q153" s="84">
        <v>1.5</v>
      </c>
      <c r="R153" s="84">
        <v>1.5</v>
      </c>
      <c r="S153" s="84">
        <v>1.5</v>
      </c>
      <c r="T153" s="84">
        <v>1.5</v>
      </c>
      <c r="U153" s="84">
        <v>1.5</v>
      </c>
      <c r="V153" s="84">
        <v>1.5</v>
      </c>
      <c r="W153" s="87">
        <v>101.5</v>
      </c>
      <c r="X153" s="17">
        <v>21</v>
      </c>
      <c r="Y153" s="7"/>
      <c r="Z153" s="17"/>
    </row>
    <row r="154" spans="1:26">
      <c r="A154" s="1"/>
      <c r="B154" s="1"/>
      <c r="C154" s="76"/>
      <c r="D154" s="83">
        <v>1.5</v>
      </c>
      <c r="E154" s="83">
        <v>1.5</v>
      </c>
      <c r="F154" s="83">
        <v>1.5</v>
      </c>
      <c r="G154" s="83">
        <v>1.5</v>
      </c>
      <c r="H154" s="83">
        <v>1.5</v>
      </c>
      <c r="I154" s="83">
        <v>1.5</v>
      </c>
      <c r="J154" s="83">
        <v>1.5</v>
      </c>
      <c r="K154" s="83">
        <v>1.5</v>
      </c>
      <c r="L154" s="83">
        <v>1.5</v>
      </c>
      <c r="M154" s="83">
        <v>1.5</v>
      </c>
      <c r="N154" s="83">
        <v>1.5</v>
      </c>
      <c r="O154" s="83">
        <v>1.5</v>
      </c>
      <c r="P154" s="83">
        <v>1.5</v>
      </c>
      <c r="Q154" s="83">
        <v>1.5</v>
      </c>
      <c r="R154" s="83">
        <v>1.5</v>
      </c>
      <c r="S154" s="83">
        <v>1.5</v>
      </c>
      <c r="T154" s="83">
        <v>1.5</v>
      </c>
      <c r="U154" s="83">
        <v>1.5</v>
      </c>
      <c r="V154" s="83">
        <v>1.5</v>
      </c>
      <c r="W154" s="23">
        <v>101.5</v>
      </c>
      <c r="X154" s="17"/>
      <c r="Y154" s="1"/>
      <c r="Z154" s="17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05" spans="1:26">
      <c r="A156" s="35" t="s">
        <v>18</v>
      </c>
      <c r="B156" s="1"/>
      <c r="C156" s="36">
        <v>0</v>
      </c>
      <c r="D156" s="36">
        <f t="shared" ref="D156:W156" si="45">C156+1</f>
        <v>1</v>
      </c>
      <c r="E156" s="36">
        <f t="shared" si="45"/>
        <v>2</v>
      </c>
      <c r="F156" s="36">
        <f t="shared" si="45"/>
        <v>3</v>
      </c>
      <c r="G156" s="36">
        <f t="shared" si="45"/>
        <v>4</v>
      </c>
      <c r="H156" s="36">
        <f t="shared" si="45"/>
        <v>5</v>
      </c>
      <c r="I156" s="36">
        <f t="shared" si="45"/>
        <v>6</v>
      </c>
      <c r="J156" s="36">
        <f t="shared" si="45"/>
        <v>7</v>
      </c>
      <c r="K156" s="36">
        <f t="shared" si="45"/>
        <v>8</v>
      </c>
      <c r="L156" s="36">
        <f t="shared" si="45"/>
        <v>9</v>
      </c>
      <c r="M156" s="36">
        <f t="shared" si="45"/>
        <v>10</v>
      </c>
      <c r="N156" s="36">
        <f t="shared" si="45"/>
        <v>11</v>
      </c>
      <c r="O156" s="36">
        <f t="shared" si="45"/>
        <v>12</v>
      </c>
      <c r="P156" s="36">
        <f t="shared" si="45"/>
        <v>13</v>
      </c>
      <c r="Q156" s="36">
        <f t="shared" si="45"/>
        <v>14</v>
      </c>
      <c r="R156" s="36">
        <f t="shared" si="45"/>
        <v>15</v>
      </c>
      <c r="S156" s="36">
        <f t="shared" si="45"/>
        <v>16</v>
      </c>
      <c r="T156" s="36">
        <f t="shared" si="45"/>
        <v>17</v>
      </c>
      <c r="U156" s="36">
        <f t="shared" si="45"/>
        <v>18</v>
      </c>
      <c r="V156" s="36">
        <f t="shared" si="45"/>
        <v>19</v>
      </c>
      <c r="W156" s="36">
        <f t="shared" si="45"/>
        <v>20</v>
      </c>
      <c r="X156" s="1"/>
      <c r="Y156" s="1"/>
      <c r="Z156" s="1"/>
    </row>
    <row r="157" ht="14.85" spans="1:26">
      <c r="A157" s="89">
        <f>C180</f>
        <v>104.525956558518</v>
      </c>
      <c r="B157" s="1"/>
      <c r="C157" s="21" t="s">
        <v>19</v>
      </c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7"/>
      <c r="P157" s="16"/>
      <c r="Q157" s="16"/>
      <c r="R157" s="16"/>
      <c r="S157" s="16"/>
      <c r="T157" s="16"/>
      <c r="U157" s="16"/>
      <c r="V157" s="16"/>
      <c r="W157" s="16"/>
      <c r="X157" s="1"/>
      <c r="Y157" s="1"/>
      <c r="Z157" s="1"/>
    </row>
    <row r="158" spans="1:26">
      <c r="A158" s="90" t="s">
        <v>20</v>
      </c>
      <c r="B158" s="1"/>
      <c r="C158" s="91">
        <f t="shared" ref="C158:W158" si="46">C159</f>
        <v>3.60303431207438</v>
      </c>
      <c r="D158" s="91">
        <f t="shared" si="46"/>
        <v>3.33619689110639</v>
      </c>
      <c r="E158" s="91">
        <f t="shared" si="46"/>
        <v>3.16937156265966</v>
      </c>
      <c r="F158" s="91">
        <f t="shared" si="46"/>
        <v>3.05152000907241</v>
      </c>
      <c r="G158" s="91">
        <f t="shared" si="46"/>
        <v>2.96899473902262</v>
      </c>
      <c r="H158" s="91">
        <f t="shared" si="46"/>
        <v>2.91679690249059</v>
      </c>
      <c r="I158" s="91">
        <f t="shared" si="46"/>
        <v>2.89432204624201</v>
      </c>
      <c r="J158" s="91">
        <f t="shared" si="46"/>
        <v>2.90438262439986</v>
      </c>
      <c r="K158" s="91">
        <f t="shared" si="46"/>
        <v>2.95347348675198</v>
      </c>
      <c r="L158" s="91">
        <f t="shared" si="46"/>
        <v>3.05299254801469</v>
      </c>
      <c r="M158" s="91">
        <f t="shared" si="46"/>
        <v>3.22170177468058</v>
      </c>
      <c r="N158" s="91">
        <f t="shared" si="46"/>
        <v>3.49024586675471</v>
      </c>
      <c r="O158" s="91">
        <f t="shared" si="46"/>
        <v>3.90945423454713</v>
      </c>
      <c r="P158" s="91">
        <f t="shared" si="46"/>
        <v>4.56602731058817</v>
      </c>
      <c r="Q158" s="91">
        <f t="shared" si="46"/>
        <v>5.61339497005881</v>
      </c>
      <c r="R158" s="91">
        <f t="shared" si="46"/>
        <v>7.33547167949422</v>
      </c>
      <c r="S158" s="91">
        <f t="shared" si="46"/>
        <v>10.2862425334652</v>
      </c>
      <c r="T158" s="91">
        <f t="shared" si="46"/>
        <v>15.6173409045865</v>
      </c>
      <c r="U158" s="91">
        <f t="shared" si="46"/>
        <v>25.9165431990259</v>
      </c>
      <c r="V158" s="91">
        <f t="shared" si="46"/>
        <v>47.6341121957721</v>
      </c>
      <c r="W158" s="91">
        <f t="shared" si="46"/>
        <v>0</v>
      </c>
      <c r="X158" s="1"/>
      <c r="Y158" s="1"/>
      <c r="Z158" s="1"/>
    </row>
    <row r="159" spans="1:26">
      <c r="A159" s="92">
        <f>SUMPRODUCT(D105:W105,D118:W118)</f>
        <v>104.525956559438</v>
      </c>
      <c r="B159" s="4">
        <f t="shared" ref="B159:B201" si="47">B111</f>
        <v>3.63730669589464</v>
      </c>
      <c r="C159" s="93">
        <f>(D158+D110)*(1/6-0.5*mean_rev*a_1*delta_t)+(D159+D111)*(2/3-D10*delta_t)+(D160+D112)*(1/6+0.5*mean_rev*a_1*delta_t)</f>
        <v>3.60303431207438</v>
      </c>
      <c r="D159" s="93">
        <f>(E158+E110)*(1/6-0.5*mean_rev*a_1*delta_t)+(E159+E111)*(2/3-E10*delta_t)+(E160+E112)*(1/6+0.5*mean_rev*a_1*delta_t)</f>
        <v>3.33619689110639</v>
      </c>
      <c r="E159" s="93">
        <f>(F158+F110)*(1/6-0.5*mean_rev*a_1*delta_t)+(F159+F111)*(2/3-F10*delta_t)+(F160+F112)*(1/6+0.5*mean_rev*a_1*delta_t)</f>
        <v>3.16937156265966</v>
      </c>
      <c r="F159" s="93">
        <f>(G158+G110)*(1/6-0.5*mean_rev*a_1*delta_t)+(G159+G111)*(2/3-G10*delta_t)+(G160+G112)*(1/6+0.5*mean_rev*a_1*delta_t)</f>
        <v>3.05152000907241</v>
      </c>
      <c r="G159" s="93">
        <f>(H158+H110)*(1/6-0.5*mean_rev*a_1*delta_t)+(H159+H111)*(2/3-H10*delta_t)+(H160+H112)*(1/6+0.5*mean_rev*a_1*delta_t)</f>
        <v>2.96899473902262</v>
      </c>
      <c r="H159" s="93">
        <f>(I158+I110)*(1/6-0.5*mean_rev*a_1*delta_t)+(I159+I111)*(2/3-I10*delta_t)+(I160+I112)*(1/6+0.5*mean_rev*a_1*delta_t)</f>
        <v>2.91679690249059</v>
      </c>
      <c r="I159" s="93">
        <f>(J158+J110)*(1/6-0.5*mean_rev*a_1*delta_t)+(J159+J111)*(2/3-J10*delta_t)+(J160+J112)*(1/6+0.5*mean_rev*a_1*delta_t)</f>
        <v>2.89432204624201</v>
      </c>
      <c r="J159" s="93">
        <f>(K158+K110)*(1/6-0.5*mean_rev*a_1*delta_t)+(K159+K111)*(2/3-K10*delta_t)+(K160+K112)*(1/6+0.5*mean_rev*a_1*delta_t)</f>
        <v>2.90438262439986</v>
      </c>
      <c r="K159" s="93">
        <f>(L158+L110)*(1/6-0.5*mean_rev*a_1*delta_t)+(L159+L111)*(2/3-L10*delta_t)+(L160+L112)*(1/6+0.5*mean_rev*a_1*delta_t)</f>
        <v>2.95347348675198</v>
      </c>
      <c r="L159" s="93">
        <f>(M158+M110)*(1/6-0.5*mean_rev*a_1*delta_t)+(M159+M111)*(2/3-M10*delta_t)+(M160+M112)*(1/6+0.5*mean_rev*a_1*delta_t)</f>
        <v>3.05299254801469</v>
      </c>
      <c r="M159" s="93">
        <f>(N158+N110)*(1/6-0.5*mean_rev*a_1*delta_t)+(N159+N111)*(2/3-N10*delta_t)+(N160+N112)*(1/6+0.5*mean_rev*a_1*delta_t)</f>
        <v>3.22170177468058</v>
      </c>
      <c r="N159" s="93">
        <f>(O158+O110)*(1/6-0.5*mean_rev*a_1*delta_t)+(O159+O111)*(2/3-O10*delta_t)+(O160+O112)*(1/6+0.5*mean_rev*a_1*delta_t)</f>
        <v>3.49024586675471</v>
      </c>
      <c r="O159" s="93">
        <f>(P158+P110)*(1/6-0.5*mean_rev*a_1*delta_t)+(P159+P111)*(2/3-P10*delta_t)+(P160+P112)*(1/6+0.5*mean_rev*a_1*delta_t)</f>
        <v>3.90945423454713</v>
      </c>
      <c r="P159" s="93">
        <f>(Q158+Q110)*(1/6-0.5*mean_rev*a_1*delta_t)+(Q159+Q111)*(2/3-Q10*delta_t)+(Q160+Q112)*(1/6+0.5*mean_rev*a_1*delta_t)</f>
        <v>4.56602731058817</v>
      </c>
      <c r="Q159" s="93">
        <f>(R158+R110)*(1/6-0.5*mean_rev*a_1*delta_t)+(R159+R111)*(2/3-R10*delta_t)+(R160+R112)*(1/6+0.5*mean_rev*a_1*delta_t)</f>
        <v>5.61339497005881</v>
      </c>
      <c r="R159" s="93">
        <f>(S158+S110)*(1/6-0.5*mean_rev*a_1*delta_t)+(S159+S111)*(2/3-S10*delta_t)+(S160+S112)*(1/6+0.5*mean_rev*a_1*delta_t)</f>
        <v>7.33547167949422</v>
      </c>
      <c r="S159" s="93">
        <f>(T158+T110)*(1/6-0.5*mean_rev*a_1*delta_t)+(T159+T111)*(2/3-T10*delta_t)+(T160+T112)*(1/6+0.5*mean_rev*a_1*delta_t)</f>
        <v>10.2862425334652</v>
      </c>
      <c r="T159" s="93">
        <f>(U158+U110)*(1/6-0.5*mean_rev*a_1*delta_t)+(U159+U111)*(2/3-U10*delta_t)+(U160+U112)*(1/6+0.5*mean_rev*a_1*delta_t)</f>
        <v>15.6173409045865</v>
      </c>
      <c r="U159" s="93">
        <f>(V158+V110)*(1/6-0.5*mean_rev*a_1*delta_t)+(V159+V111)*(2/3-V10*delta_t)+(V160+V112)*(1/6+0.5*mean_rev*a_1*delta_t)</f>
        <v>25.9165431990259</v>
      </c>
      <c r="V159" s="93">
        <f>(W158+W110)*(1/6-0.5*mean_rev*a_1*delta_t)+(W159+W111)*(2/3-W10*delta_t)+(W160+W112)*(1/6+0.5*mean_rev*a_1*delta_t)</f>
        <v>47.6341121957721</v>
      </c>
      <c r="W159" s="97">
        <v>0</v>
      </c>
      <c r="X159" s="17">
        <v>21</v>
      </c>
      <c r="Y159" s="1"/>
      <c r="Z159" s="17"/>
    </row>
    <row r="160" spans="1:26">
      <c r="A160" s="7" t="s">
        <v>11</v>
      </c>
      <c r="B160" s="4">
        <f t="shared" si="47"/>
        <v>3.46410161513775</v>
      </c>
      <c r="C160" s="93">
        <f>(D159+D111)*(1/6-0.5*mean_rev*a_1*delta_t)+(D160+D112)*(2/3-D11*delta_t)+(D161+D113)*(1/6+0.5*mean_rev*a_1*delta_t)</f>
        <v>4.76817470016991</v>
      </c>
      <c r="D160" s="93">
        <f>(E159+E111)*(1/6-0.5*mean_rev*a_1*delta_t)+(E160+E112)*(2/3-E11*delta_t)+(E161+E113)*(1/6+0.5*mean_rev*a_1*delta_t)</f>
        <v>4.48878476140819</v>
      </c>
      <c r="E160" s="93">
        <f>(F159+F111)*(1/6-0.5*mean_rev*a_1*delta_t)+(F160+F112)*(2/3-F11*delta_t)+(F161+F113)*(1/6+0.5*mean_rev*a_1*delta_t)</f>
        <v>4.32176047349561</v>
      </c>
      <c r="F160" s="93">
        <f>(G159+G111)*(1/6-0.5*mean_rev*a_1*delta_t)+(G160+G112)*(2/3-G11*delta_t)+(G161+G113)*(1/6+0.5*mean_rev*a_1*delta_t)</f>
        <v>4.21421441119489</v>
      </c>
      <c r="G160" s="93">
        <f>(H159+H111)*(1/6-0.5*mean_rev*a_1*delta_t)+(H160+H112)*(2/3-H11*delta_t)+(H161+H113)*(1/6+0.5*mean_rev*a_1*delta_t)</f>
        <v>4.15283660117499</v>
      </c>
      <c r="H160" s="93">
        <f>(I159+I111)*(1/6-0.5*mean_rev*a_1*delta_t)+(I160+I112)*(2/3-I11*delta_t)+(I161+I113)*(1/6+0.5*mean_rev*a_1*delta_t)</f>
        <v>4.13400591563309</v>
      </c>
      <c r="I160" s="93">
        <f>(J159+J111)*(1/6-0.5*mean_rev*a_1*delta_t)+(J160+J112)*(2/3-J11*delta_t)+(J161+J113)*(1/6+0.5*mean_rev*a_1*delta_t)</f>
        <v>4.15948230889455</v>
      </c>
      <c r="J160" s="93">
        <f>(K159+K111)*(1/6-0.5*mean_rev*a_1*delta_t)+(K160+K112)*(2/3-K11*delta_t)+(K161+K113)*(1/6+0.5*mean_rev*a_1*delta_t)</f>
        <v>4.23562764149133</v>
      </c>
      <c r="K160" s="93">
        <f>(L159+L111)*(1/6-0.5*mean_rev*a_1*delta_t)+(L160+L112)*(2/3-L11*delta_t)+(L161+L113)*(1/6+0.5*mean_rev*a_1*delta_t)</f>
        <v>4.3740647678771</v>
      </c>
      <c r="L160" s="93">
        <f>(M159+M111)*(1/6-0.5*mean_rev*a_1*delta_t)+(M160+M112)*(2/3-M11*delta_t)+(M161+M113)*(1/6+0.5*mean_rev*a_1*delta_t)</f>
        <v>4.59353070346371</v>
      </c>
      <c r="M160" s="93">
        <f>(N159+N111)*(1/6-0.5*mean_rev*a_1*delta_t)+(N160+N112)*(2/3-N11*delta_t)+(N161+N113)*(1/6+0.5*mean_rev*a_1*delta_t)</f>
        <v>4.92330903469601</v>
      </c>
      <c r="N160" s="93">
        <f>(O159+O111)*(1/6-0.5*mean_rev*a_1*delta_t)+(O160+O112)*(2/3-O11*delta_t)+(O161+O113)*(1/6+0.5*mean_rev*a_1*delta_t)</f>
        <v>5.4092175573459</v>
      </c>
      <c r="O160" s="93">
        <f>(P159+P111)*(1/6-0.5*mean_rev*a_1*delta_t)+(P160+P112)*(2/3-P11*delta_t)+(P161+P113)*(1/6+0.5*mean_rev*a_1*delta_t)</f>
        <v>6.12409545981728</v>
      </c>
      <c r="P160" s="93">
        <f>(Q159+Q111)*(1/6-0.5*mean_rev*a_1*delta_t)+(Q160+Q112)*(2/3-Q11*delta_t)+(Q161+Q113)*(1/6+0.5*mean_rev*a_1*delta_t)</f>
        <v>7.18661916925758</v>
      </c>
      <c r="Q160" s="93">
        <f>(R159+R111)*(1/6-0.5*mean_rev*a_1*delta_t)+(R160+R112)*(2/3-R11*delta_t)+(R161+R113)*(1/6+0.5*mean_rev*a_1*delta_t)</f>
        <v>8.79620076401104</v>
      </c>
      <c r="R160" s="93">
        <f>(S159+S111)*(1/6-0.5*mean_rev*a_1*delta_t)+(S160+S112)*(2/3-S11*delta_t)+(S161+S113)*(1/6+0.5*mean_rev*a_1*delta_t)</f>
        <v>11.3003033153333</v>
      </c>
      <c r="S160" s="93">
        <f>(T159+T111)*(1/6-0.5*mean_rev*a_1*delta_t)+(T160+T112)*(2/3-T11*delta_t)+(T161+T113)*(1/6+0.5*mean_rev*a_1*delta_t)</f>
        <v>15.3302045893032</v>
      </c>
      <c r="T160" s="93">
        <f>(U159+U111)*(1/6-0.5*mean_rev*a_1*delta_t)+(U160+U112)*(2/3-U11*delta_t)+(U161+U113)*(1/6+0.5*mean_rev*a_1*delta_t)</f>
        <v>22.0888233556351</v>
      </c>
      <c r="U160" s="93">
        <f>(V159+V111)*(1/6-0.5*mean_rev*a_1*delta_t)+(V160+V112)*(2/3-V11*delta_t)+(V161+V113)*(1/6+0.5*mean_rev*a_1*delta_t)</f>
        <v>33.995114884191</v>
      </c>
      <c r="V160" s="93">
        <f>(W159+W111)*(1/6-0.5*mean_rev*a_1*delta_t)+(W160+W112)*(2/3-W11*delta_t)+(W161+W113)*(1/6+0.5*mean_rev*a_1*delta_t)</f>
        <v>56.2006665851145</v>
      </c>
      <c r="W160" s="97">
        <v>0</v>
      </c>
      <c r="X160" s="17">
        <f t="shared" ref="X160:X179" si="48">X161+1</f>
        <v>20</v>
      </c>
      <c r="Y160" s="7" t="s">
        <v>12</v>
      </c>
      <c r="Z160" s="17"/>
    </row>
    <row r="161" spans="1:26">
      <c r="A161" s="7"/>
      <c r="B161" s="4">
        <f t="shared" si="47"/>
        <v>3.29089653438087</v>
      </c>
      <c r="C161" s="93">
        <f>(D160+D112)*(1/6-0.5*mean_rev*a_1*delta_t)+(D161+D113)*(2/3-D12*delta_t)+(D162+D114)*(1/6+0.5*mean_rev*a_1*delta_t)</f>
        <v>6.38213337339863</v>
      </c>
      <c r="D161" s="93">
        <f>(E160+E112)*(1/6-0.5*mean_rev*a_1*delta_t)+(E161+E113)*(2/3-E12*delta_t)+(E162+E114)*(1/6+0.5*mean_rev*a_1*delta_t)</f>
        <v>6.09747892389725</v>
      </c>
      <c r="E161" s="93">
        <f>(F160+F112)*(1/6-0.5*mean_rev*a_1*delta_t)+(F161+F113)*(2/3-F12*delta_t)+(F162+F114)*(1/6+0.5*mean_rev*a_1*delta_t)</f>
        <v>5.94300467159889</v>
      </c>
      <c r="F161" s="93">
        <f>(G160+G112)*(1/6-0.5*mean_rev*a_1*delta_t)+(G161+G113)*(2/3-G12*delta_t)+(G162+G114)*(1/6+0.5*mean_rev*a_1*delta_t)</f>
        <v>5.8632313608645</v>
      </c>
      <c r="G161" s="93">
        <f>(H160+H112)*(1/6-0.5*mean_rev*a_1*delta_t)+(H161+H113)*(2/3-H12*delta_t)+(H162+H114)*(1/6+0.5*mean_rev*a_1*delta_t)</f>
        <v>5.84549354363954</v>
      </c>
      <c r="H161" s="93">
        <f>(I160+I112)*(1/6-0.5*mean_rev*a_1*delta_t)+(I161+I113)*(2/3-I12*delta_t)+(I162+I114)*(1/6+0.5*mean_rev*a_1*delta_t)</f>
        <v>5.88819252697579</v>
      </c>
      <c r="I161" s="93">
        <f>(J160+J112)*(1/6-0.5*mean_rev*a_1*delta_t)+(J161+J113)*(2/3-J12*delta_t)+(J162+J114)*(1/6+0.5*mean_rev*a_1*delta_t)</f>
        <v>5.99635072788616</v>
      </c>
      <c r="J161" s="93">
        <f>(K160+K112)*(1/6-0.5*mean_rev*a_1*delta_t)+(K161+K113)*(2/3-K12*delta_t)+(K162+K114)*(1/6+0.5*mean_rev*a_1*delta_t)</f>
        <v>6.1810128604794</v>
      </c>
      <c r="K161" s="93">
        <f>(L160+L112)*(1/6-0.5*mean_rev*a_1*delta_t)+(L161+L113)*(2/3-L12*delta_t)+(L162+L114)*(1/6+0.5*mean_rev*a_1*delta_t)</f>
        <v>6.46027918405538</v>
      </c>
      <c r="L161" s="93">
        <f>(M160+M112)*(1/6-0.5*mean_rev*a_1*delta_t)+(M161+M113)*(2/3-M12*delta_t)+(M162+M114)*(1/6+0.5*mean_rev*a_1*delta_t)</f>
        <v>6.86172482772613</v>
      </c>
      <c r="M161" s="93">
        <f>(N160+N112)*(1/6-0.5*mean_rev*a_1*delta_t)+(N161+N113)*(2/3-N12*delta_t)+(N162+N114)*(1/6+0.5*mean_rev*a_1*delta_t)</f>
        <v>7.42661711399538</v>
      </c>
      <c r="N161" s="93">
        <f>(O160+O112)*(1/6-0.5*mean_rev*a_1*delta_t)+(O161+O113)*(2/3-O12*delta_t)+(O162+O114)*(1/6+0.5*mean_rev*a_1*delta_t)</f>
        <v>8.2169193273848</v>
      </c>
      <c r="O161" s="93">
        <f>(P160+P112)*(1/6-0.5*mean_rev*a_1*delta_t)+(P161+P113)*(2/3-P12*delta_t)+(P162+P114)*(1/6+0.5*mean_rev*a_1*delta_t)</f>
        <v>9.32694156419505</v>
      </c>
      <c r="P161" s="93">
        <f>(Q160+Q112)*(1/6-0.5*mean_rev*a_1*delta_t)+(Q161+Q113)*(2/3-Q12*delta_t)+(Q162+Q114)*(1/6+0.5*mean_rev*a_1*delta_t)</f>
        <v>10.903065621259</v>
      </c>
      <c r="Q161" s="93">
        <f>(R160+R112)*(1/6-0.5*mean_rev*a_1*delta_t)+(R161+R113)*(2/3-R12*delta_t)+(R162+R114)*(1/6+0.5*mean_rev*a_1*delta_t)</f>
        <v>13.1779544797478</v>
      </c>
      <c r="R161" s="93">
        <f>(S160+S112)*(1/6-0.5*mean_rev*a_1*delta_t)+(S161+S113)*(2/3-S12*delta_t)+(S162+S114)*(1/6+0.5*mean_rev*a_1*delta_t)</f>
        <v>16.5315288877427</v>
      </c>
      <c r="S161" s="93">
        <f>(T160+T112)*(1/6-0.5*mean_rev*a_1*delta_t)+(T161+T113)*(2/3-T12*delta_t)+(T162+T114)*(1/6+0.5*mean_rev*a_1*delta_t)</f>
        <v>21.6028417799469</v>
      </c>
      <c r="T161" s="93">
        <f>(U160+U112)*(1/6-0.5*mean_rev*a_1*delta_t)+(U161+U113)*(2/3-U12*delta_t)+(U162+U114)*(1/6+0.5*mean_rev*a_1*delta_t)</f>
        <v>29.5012192668548</v>
      </c>
      <c r="U161" s="93">
        <f>(V160+V112)*(1/6-0.5*mean_rev*a_1*delta_t)+(V161+V113)*(2/3-V12*delta_t)+(V162+V114)*(1/6+0.5*mean_rev*a_1*delta_t)</f>
        <v>42.2142232691081</v>
      </c>
      <c r="V161" s="93">
        <f>(W160+W112)*(1/6-0.5*mean_rev*a_1*delta_t)+(W161+W113)*(2/3-W12*delta_t)+(W162+W114)*(1/6+0.5*mean_rev*a_1*delta_t)</f>
        <v>63.4048401227333</v>
      </c>
      <c r="W161" s="97">
        <v>0</v>
      </c>
      <c r="X161" s="17">
        <f t="shared" si="48"/>
        <v>19</v>
      </c>
      <c r="Y161" s="7"/>
      <c r="Z161" s="17"/>
    </row>
    <row r="162" spans="1:26">
      <c r="A162" s="7"/>
      <c r="B162" s="4">
        <f t="shared" si="47"/>
        <v>3.11769145362398</v>
      </c>
      <c r="C162" s="93">
        <f>(D161+D113)*(1/6-0.5*mean_rev*a_1*delta_t)+(D162+D114)*(2/3-D13*delta_t)+(D163+D115)*(1/6+0.5*mean_rev*a_1*delta_t)</f>
        <v>8.52249549663833</v>
      </c>
      <c r="D162" s="93">
        <f>(E161+E113)*(1/6-0.5*mean_rev*a_1*delta_t)+(E162+E114)*(2/3-E13*delta_t)+(E163+E115)*(1/6+0.5*mean_rev*a_1*delta_t)</f>
        <v>8.24627130689163</v>
      </c>
      <c r="E162" s="93">
        <f>(F161+F113)*(1/6-0.5*mean_rev*a_1*delta_t)+(F162+F114)*(2/3-F13*delta_t)+(F163+F115)*(1/6+0.5*mean_rev*a_1*delta_t)</f>
        <v>8.12260475783335</v>
      </c>
      <c r="F162" s="93">
        <f>(G161+G113)*(1/6-0.5*mean_rev*a_1*delta_t)+(G162+G114)*(2/3-G13*delta_t)+(G163+G115)*(1/6+0.5*mean_rev*a_1*delta_t)</f>
        <v>8.09303510139626</v>
      </c>
      <c r="G162" s="93">
        <f>(H161+H113)*(1/6-0.5*mean_rev*a_1*delta_t)+(H162+H114)*(2/3-H13*delta_t)+(H163+H115)*(1/6+0.5*mean_rev*a_1*delta_t)</f>
        <v>8.14575845407868</v>
      </c>
      <c r="H162" s="93">
        <f>(I161+I113)*(1/6-0.5*mean_rev*a_1*delta_t)+(I162+I114)*(2/3-I13*delta_t)+(I163+I115)*(1/6+0.5*mean_rev*a_1*delta_t)</f>
        <v>8.28154687714325</v>
      </c>
      <c r="I162" s="93">
        <f>(J161+J113)*(1/6-0.5*mean_rev*a_1*delta_t)+(J162+J114)*(2/3-J13*delta_t)+(J163+J115)*(1/6+0.5*mean_rev*a_1*delta_t)</f>
        <v>8.50905801216428</v>
      </c>
      <c r="J162" s="93">
        <f>(K161+K113)*(1/6-0.5*mean_rev*a_1*delta_t)+(K162+K114)*(2/3-K13*delta_t)+(K163+K115)*(1/6+0.5*mean_rev*a_1*delta_t)</f>
        <v>8.84431529874453</v>
      </c>
      <c r="K162" s="93">
        <f>(L161+L113)*(1/6-0.5*mean_rev*a_1*delta_t)+(L162+L114)*(2/3-L13*delta_t)+(L163+L115)*(1/6+0.5*mean_rev*a_1*delta_t)</f>
        <v>9.31195688732864</v>
      </c>
      <c r="L162" s="93">
        <f>(M161+M113)*(1/6-0.5*mean_rev*a_1*delta_t)+(M162+M114)*(2/3-M13*delta_t)+(M163+M115)*(1/6+0.5*mean_rev*a_1*delta_t)</f>
        <v>9.94794479893851</v>
      </c>
      <c r="M162" s="93">
        <f>(N161+N113)*(1/6-0.5*mean_rev*a_1*delta_t)+(N162+N114)*(2/3-N13*delta_t)+(N163+N115)*(1/6+0.5*mean_rev*a_1*delta_t)</f>
        <v>10.8040782033329</v>
      </c>
      <c r="N162" s="93">
        <f>(O161+O113)*(1/6-0.5*mean_rev*a_1*delta_t)+(O162+O114)*(2/3-O13*delta_t)+(O163+O115)*(1/6+0.5*mean_rev*a_1*delta_t)</f>
        <v>11.9551515080432</v>
      </c>
      <c r="O162" s="93">
        <f>(P161+P113)*(1/6-0.5*mean_rev*a_1*delta_t)+(P162+P114)*(2/3-P13*delta_t)+(P163+P115)*(1/6+0.5*mean_rev*a_1*delta_t)</f>
        <v>13.5102654914395</v>
      </c>
      <c r="P162" s="93">
        <f>(Q161+Q113)*(1/6-0.5*mean_rev*a_1*delta_t)+(Q162+Q114)*(2/3-Q13*delta_t)+(Q163+Q115)*(1/6+0.5*mean_rev*a_1*delta_t)</f>
        <v>15.6308886415981</v>
      </c>
      <c r="Q162" s="93">
        <f>(R161+R113)*(1/6-0.5*mean_rev*a_1*delta_t)+(R162+R114)*(2/3-R13*delta_t)+(R163+R115)*(1/6+0.5*mean_rev*a_1*delta_t)</f>
        <v>18.5601491416647</v>
      </c>
      <c r="R162" s="93">
        <f>(S161+S113)*(1/6-0.5*mean_rev*a_1*delta_t)+(S162+S114)*(2/3-S13*delta_t)+(S163+S115)*(1/6+0.5*mean_rev*a_1*delta_t)</f>
        <v>22.6711647079492</v>
      </c>
      <c r="S162" s="93">
        <f>(T161+T113)*(1/6-0.5*mean_rev*a_1*delta_t)+(T162+T114)*(2/3-T13*delta_t)+(T163+T115)*(1/6+0.5*mean_rev*a_1*delta_t)</f>
        <v>28.5481519443079</v>
      </c>
      <c r="T162" s="93">
        <f>(U161+U113)*(1/6-0.5*mean_rev*a_1*delta_t)+(U162+U114)*(2/3-U13*delta_t)+(U163+U115)*(1/6+0.5*mean_rev*a_1*delta_t)</f>
        <v>37.1246268192717</v>
      </c>
      <c r="U162" s="93">
        <f>(V161+V113)*(1/6-0.5*mean_rev*a_1*delta_t)+(V162+V114)*(2/3-V13*delta_t)+(V163+V115)*(1/6+0.5*mean_rev*a_1*delta_t)</f>
        <v>49.9217449165611</v>
      </c>
      <c r="V162" s="93">
        <f>(W161+W113)*(1/6-0.5*mean_rev*a_1*delta_t)+(W162+W114)*(2/3-W13*delta_t)+(W163+W115)*(1/6+0.5*mean_rev*a_1*delta_t)</f>
        <v>69.4632988683753</v>
      </c>
      <c r="W162" s="97">
        <v>0</v>
      </c>
      <c r="X162" s="17">
        <f t="shared" si="48"/>
        <v>18</v>
      </c>
      <c r="Y162" s="7"/>
      <c r="Z162" s="17"/>
    </row>
    <row r="163" spans="1:26">
      <c r="A163" s="7"/>
      <c r="B163" s="4">
        <f t="shared" si="47"/>
        <v>2.94448637286709</v>
      </c>
      <c r="C163" s="93">
        <f>(D162+D114)*(1/6-0.5*mean_rev*a_1*delta_t)+(D163+D115)*(2/3-D14*delta_t)+(D164+D116)*(1/6+0.5*mean_rev*a_1*delta_t)</f>
        <v>11.2991766104986</v>
      </c>
      <c r="D163" s="93">
        <f>(E162+E114)*(1/6-0.5*mean_rev*a_1*delta_t)+(E163+E115)*(2/3-E14*delta_t)+(E164+E116)*(1/6+0.5*mean_rev*a_1*delta_t)</f>
        <v>11.0482894167913</v>
      </c>
      <c r="E163" s="93">
        <f>(F162+F114)*(1/6-0.5*mean_rev*a_1*delta_t)+(F163+F115)*(2/3-F14*delta_t)+(F164+F116)*(1/6+0.5*mean_rev*a_1*delta_t)</f>
        <v>10.9758355985712</v>
      </c>
      <c r="F163" s="93">
        <f>(G162+G114)*(1/6-0.5*mean_rev*a_1*delta_t)+(G163+G115)*(2/3-G14*delta_t)+(G164+G116)*(1/6+0.5*mean_rev*a_1*delta_t)</f>
        <v>11.0200127888889</v>
      </c>
      <c r="G163" s="93">
        <f>(H162+H114)*(1/6-0.5*mean_rev*a_1*delta_t)+(H163+H115)*(2/3-H14*delta_t)+(H164+H116)*(1/6+0.5*mean_rev*a_1*delta_t)</f>
        <v>11.1698088343286</v>
      </c>
      <c r="H163" s="93">
        <f>(I162+I114)*(1/6-0.5*mean_rev*a_1*delta_t)+(I163+I115)*(2/3-I14*delta_t)+(I164+I116)*(1/6+0.5*mean_rev*a_1*delta_t)</f>
        <v>11.4282399835918</v>
      </c>
      <c r="I163" s="93">
        <f>(J162+J114)*(1/6-0.5*mean_rev*a_1*delta_t)+(J163+J115)*(2/3-J14*delta_t)+(J164+J116)*(1/6+0.5*mean_rev*a_1*delta_t)</f>
        <v>11.8072846746584</v>
      </c>
      <c r="J163" s="93">
        <f>(K162+K114)*(1/6-0.5*mean_rev*a_1*delta_t)+(K163+K115)*(2/3-K14*delta_t)+(K164+K116)*(1/6+0.5*mean_rev*a_1*delta_t)</f>
        <v>12.3272863275111</v>
      </c>
      <c r="K163" s="93">
        <f>(L162+L114)*(1/6-0.5*mean_rev*a_1*delta_t)+(L163+L115)*(2/3-L14*delta_t)+(L164+L116)*(1/6+0.5*mean_rev*a_1*delta_t)</f>
        <v>13.0181865394874</v>
      </c>
      <c r="L163" s="93">
        <f>(M162+M114)*(1/6-0.5*mean_rev*a_1*delta_t)+(M163+M115)*(2/3-M14*delta_t)+(M164+M116)*(1/6+0.5*mean_rev*a_1*delta_t)</f>
        <v>13.9221686685901</v>
      </c>
      <c r="M163" s="93">
        <f>(N162+N114)*(1/6-0.5*mean_rev*a_1*delta_t)+(N163+N115)*(2/3-N14*delta_t)+(N164+N116)*(1/6+0.5*mean_rev*a_1*delta_t)</f>
        <v>15.0979211276427</v>
      </c>
      <c r="N163" s="93">
        <f>(O162+O114)*(1/6-0.5*mean_rev*a_1*delta_t)+(O163+O115)*(2/3-O14*delta_t)+(O164+O116)*(1/6+0.5*mean_rev*a_1*delta_t)</f>
        <v>16.6271240228118</v>
      </c>
      <c r="O163" s="93">
        <f>(P162+P114)*(1/6-0.5*mean_rev*a_1*delta_t)+(P163+P115)*(2/3-P14*delta_t)+(P164+P116)*(1/6+0.5*mean_rev*a_1*delta_t)</f>
        <v>18.6242124296247</v>
      </c>
      <c r="P163" s="93">
        <f>(Q162+Q114)*(1/6-0.5*mean_rev*a_1*delta_t)+(Q163+Q115)*(2/3-Q14*delta_t)+(Q164+Q116)*(1/6+0.5*mean_rev*a_1*delta_t)</f>
        <v>21.2511248294573</v>
      </c>
      <c r="Q163" s="93">
        <f>(R162+R114)*(1/6-0.5*mean_rev*a_1*delta_t)+(R163+R115)*(2/3-R14*delta_t)+(R164+R116)*(1/6+0.5*mean_rev*a_1*delta_t)</f>
        <v>24.7397733318002</v>
      </c>
      <c r="R163" s="93">
        <f>(S162+S114)*(1/6-0.5*mean_rev*a_1*delta_t)+(S163+S115)*(2/3-S14*delta_t)+(S164+S116)*(1/6+0.5*mean_rev*a_1*delta_t)</f>
        <v>29.4266172424895</v>
      </c>
      <c r="S163" s="93">
        <f>(T162+T114)*(1/6-0.5*mean_rev*a_1*delta_t)+(T163+T115)*(2/3-T14*delta_t)+(T164+T116)*(1/6+0.5*mean_rev*a_1*delta_t)</f>
        <v>35.806370795592</v>
      </c>
      <c r="T163" s="93">
        <f>(U162+U114)*(1/6-0.5*mean_rev*a_1*delta_t)+(U163+U115)*(2/3-U14*delta_t)+(U164+U116)*(1/6+0.5*mean_rev*a_1*delta_t)</f>
        <v>44.6161196766765</v>
      </c>
      <c r="U163" s="93">
        <f>(V162+V114)*(1/6-0.5*mean_rev*a_1*delta_t)+(V163+V115)*(2/3-V14*delta_t)+(V164+V116)*(1/6+0.5*mean_rev*a_1*delta_t)</f>
        <v>56.9678872687207</v>
      </c>
      <c r="V163" s="93">
        <f>(W162+W114)*(1/6-0.5*mean_rev*a_1*delta_t)+(W163+W115)*(2/3-W14*delta_t)+(W164+W116)*(1/6+0.5*mean_rev*a_1*delta_t)</f>
        <v>74.5582514234434</v>
      </c>
      <c r="W163" s="97">
        <v>0</v>
      </c>
      <c r="X163" s="17">
        <f t="shared" si="48"/>
        <v>17</v>
      </c>
      <c r="Y163" s="7"/>
      <c r="Z163" s="17"/>
    </row>
    <row r="164" spans="1:26">
      <c r="A164" s="7"/>
      <c r="B164" s="4">
        <f t="shared" si="47"/>
        <v>2.7712812921102</v>
      </c>
      <c r="C164" s="93">
        <f>(D163+D115)*(1/6-0.5*mean_rev*a_1*delta_t)+(D164+D116)*(2/3-D15*delta_t)+(D165+D117)*(1/6+0.5*mean_rev*a_1*delta_t)</f>
        <v>14.7966103512461</v>
      </c>
      <c r="D164" s="93">
        <f>(E163+E115)*(1/6-0.5*mean_rev*a_1*delta_t)+(E164+E116)*(2/3-E15*delta_t)+(E165+E117)*(1/6+0.5*mean_rev*a_1*delta_t)</f>
        <v>14.5883243903802</v>
      </c>
      <c r="E164" s="93">
        <f>(F163+F115)*(1/6-0.5*mean_rev*a_1*delta_t)+(F164+F116)*(2/3-F15*delta_t)+(F165+F117)*(1/6+0.5*mean_rev*a_1*delta_t)</f>
        <v>14.5858380948005</v>
      </c>
      <c r="F164" s="93">
        <f>(G163+G115)*(1/6-0.5*mean_rev*a_1*delta_t)+(G164+G116)*(2/3-G15*delta_t)+(G165+G117)*(1/6+0.5*mean_rev*a_1*delta_t)</f>
        <v>14.7237294135162</v>
      </c>
      <c r="G164" s="93">
        <f>(H163+H115)*(1/6-0.5*mean_rev*a_1*delta_t)+(H164+H116)*(2/3-H15*delta_t)+(H165+H117)*(1/6+0.5*mean_rev*a_1*delta_t)</f>
        <v>14.9913848553254</v>
      </c>
      <c r="H164" s="93">
        <f>(I163+I115)*(1/6-0.5*mean_rev*a_1*delta_t)+(I164+I116)*(2/3-I15*delta_t)+(I165+I117)*(1/6+0.5*mean_rev*a_1*delta_t)</f>
        <v>15.3934322854121</v>
      </c>
      <c r="I164" s="93">
        <f>(J163+J115)*(1/6-0.5*mean_rev*a_1*delta_t)+(J164+J116)*(2/3-J15*delta_t)+(J165+J117)*(1/6+0.5*mean_rev*a_1*delta_t)</f>
        <v>15.9441848017862</v>
      </c>
      <c r="J164" s="93">
        <f>(K163+K115)*(1/6-0.5*mean_rev*a_1*delta_t)+(K164+K116)*(2/3-K15*delta_t)+(K165+K117)*(1/6+0.5*mean_rev*a_1*delta_t)</f>
        <v>16.6668078784759</v>
      </c>
      <c r="K164" s="93">
        <f>(L163+L115)*(1/6-0.5*mean_rev*a_1*delta_t)+(L164+L116)*(2/3-L15*delta_t)+(L165+L117)*(1/6+0.5*mean_rev*a_1*delta_t)</f>
        <v>17.5943145461775</v>
      </c>
      <c r="L164" s="93">
        <f>(M163+M115)*(1/6-0.5*mean_rev*a_1*delta_t)+(M164+M116)*(2/3-M15*delta_t)+(M165+M117)*(1/6+0.5*mean_rev*a_1*delta_t)</f>
        <v>18.7718360972754</v>
      </c>
      <c r="M164" s="93">
        <f>(N163+N115)*(1/6-0.5*mean_rev*a_1*delta_t)+(N164+N116)*(2/3-N15*delta_t)+(N165+N117)*(1/6+0.5*mean_rev*a_1*delta_t)</f>
        <v>20.2602234555267</v>
      </c>
      <c r="N164" s="93">
        <f>(O163+O115)*(1/6-0.5*mean_rev*a_1*delta_t)+(O164+O116)*(2/3-O15*delta_t)+(O165+O117)*(1/6+0.5*mean_rev*a_1*delta_t)</f>
        <v>22.1413403690675</v>
      </c>
      <c r="O164" s="93">
        <f>(P163+P115)*(1/6-0.5*mean_rev*a_1*delta_t)+(P164+P116)*(2/3-P15*delta_t)+(P165+P117)*(1/6+0.5*mean_rev*a_1*delta_t)</f>
        <v>24.5256902322042</v>
      </c>
      <c r="P164" s="93">
        <f>(Q163+Q115)*(1/6-0.5*mean_rev*a_1*delta_t)+(Q164+Q116)*(2/3-Q15*delta_t)+(Q165+Q117)*(1/6+0.5*mean_rev*a_1*delta_t)</f>
        <v>27.5633733092026</v>
      </c>
      <c r="Q164" s="93">
        <f>(R163+R115)*(1/6-0.5*mean_rev*a_1*delta_t)+(R164+R116)*(2/3-R15*delta_t)+(R165+R117)*(1/6+0.5*mean_rev*a_1*delta_t)</f>
        <v>31.4598742361005</v>
      </c>
      <c r="R164" s="93">
        <f>(S163+S115)*(1/6-0.5*mean_rev*a_1*delta_t)+(S164+S116)*(2/3-S15*delta_t)+(S165+S117)*(1/6+0.5*mean_rev*a_1*delta_t)</f>
        <v>36.4989138051989</v>
      </c>
      <c r="S164" s="93">
        <f>(T163+T115)*(1/6-0.5*mean_rev*a_1*delta_t)+(T164+T116)*(2/3-T15*delta_t)+(T165+T117)*(1/6+0.5*mean_rev*a_1*delta_t)</f>
        <v>43.0756824827012</v>
      </c>
      <c r="T164" s="93">
        <f>(U163+U115)*(1/6-0.5*mean_rev*a_1*delta_t)+(U164+U116)*(2/3-U15*delta_t)+(U165+U117)*(1/6+0.5*mean_rev*a_1*delta_t)</f>
        <v>51.7453540102395</v>
      </c>
      <c r="U164" s="93">
        <f>(V163+V115)*(1/6-0.5*mean_rev*a_1*delta_t)+(V164+V116)*(2/3-V15*delta_t)+(V165+V117)*(1/6+0.5*mean_rev*a_1*delta_t)</f>
        <v>63.2940759561357</v>
      </c>
      <c r="V164" s="93">
        <f>(W163+W115)*(1/6-0.5*mean_rev*a_1*delta_t)+(W164+W116)*(2/3-W15*delta_t)+(W165+W117)*(1/6+0.5*mean_rev*a_1*delta_t)</f>
        <v>78.8429288683577</v>
      </c>
      <c r="W164" s="97">
        <v>0</v>
      </c>
      <c r="X164" s="17">
        <f t="shared" si="48"/>
        <v>16</v>
      </c>
      <c r="Y164" s="7"/>
      <c r="Z164" s="17"/>
    </row>
    <row r="165" spans="1:26">
      <c r="A165" s="7"/>
      <c r="B165" s="4">
        <f t="shared" si="47"/>
        <v>2.59807621135332</v>
      </c>
      <c r="C165" s="93">
        <f>(D164+D116)*(1/6-0.5*mean_rev*a_1*delta_t)+(D165+D117)*(2/3-D16*delta_t)+(D166+D118)*(1/6+0.5*mean_rev*a_1*delta_t)</f>
        <v>19.0532300869195</v>
      </c>
      <c r="D165" s="93">
        <f>(E164+E116)*(1/6-0.5*mean_rev*a_1*delta_t)+(E165+E117)*(2/3-E16*delta_t)+(E166+E118)*(1/6+0.5*mean_rev*a_1*delta_t)</f>
        <v>18.9018225044418</v>
      </c>
      <c r="E165" s="93">
        <f>(F164+F116)*(1/6-0.5*mean_rev*a_1*delta_t)+(F165+F117)*(2/3-F16*delta_t)+(F166+F118)*(1/6+0.5*mean_rev*a_1*delta_t)</f>
        <v>18.9824358167139</v>
      </c>
      <c r="F165" s="93">
        <f>(G164+G116)*(1/6-0.5*mean_rev*a_1*delta_t)+(G165+G117)*(2/3-G16*delta_t)+(G166+G118)*(1/6+0.5*mean_rev*a_1*delta_t)</f>
        <v>19.2259377130096</v>
      </c>
      <c r="G165" s="93">
        <f>(H164+H116)*(1/6-0.5*mean_rev*a_1*delta_t)+(H165+H117)*(2/3-H16*delta_t)+(H166+H118)*(1/6+0.5*mean_rev*a_1*delta_t)</f>
        <v>19.6214873940675</v>
      </c>
      <c r="H165" s="93">
        <f>(I164+I116)*(1/6-0.5*mean_rev*a_1*delta_t)+(I165+I117)*(2/3-I16*delta_t)+(I166+I118)*(1/6+0.5*mean_rev*a_1*delta_t)</f>
        <v>20.1743293549458</v>
      </c>
      <c r="I165" s="93">
        <f>(J164+J116)*(1/6-0.5*mean_rev*a_1*delta_t)+(J165+J117)*(2/3-J16*delta_t)+(J166+J118)*(1/6+0.5*mean_rev*a_1*delta_t)</f>
        <v>20.8996915966866</v>
      </c>
      <c r="J165" s="93">
        <f>(K164+K116)*(1/6-0.5*mean_rev*a_1*delta_t)+(K165+K117)*(2/3-K16*delta_t)+(K166+K118)*(1/6+0.5*mean_rev*a_1*delta_t)</f>
        <v>21.8216070215278</v>
      </c>
      <c r="K165" s="93">
        <f>(L164+L116)*(1/6-0.5*mean_rev*a_1*delta_t)+(L165+L117)*(2/3-L16*delta_t)+(L166+L118)*(1/6+0.5*mean_rev*a_1*delta_t)</f>
        <v>22.9735217365059</v>
      </c>
      <c r="L165" s="93">
        <f>(M164+M116)*(1/6-0.5*mean_rev*a_1*delta_t)+(M165+M117)*(2/3-M16*delta_t)+(M166+M118)*(1/6+0.5*mean_rev*a_1*delta_t)</f>
        <v>24.4000126544035</v>
      </c>
      <c r="M165" s="93">
        <f>(N164+N116)*(1/6-0.5*mean_rev*a_1*delta_t)+(N165+N117)*(2/3-N16*delta_t)+(N166+N118)*(1/6+0.5*mean_rev*a_1*delta_t)</f>
        <v>26.1595330835915</v>
      </c>
      <c r="N165" s="93">
        <f>(O164+O116)*(1/6-0.5*mean_rev*a_1*delta_t)+(O165+O117)*(2/3-O16*delta_t)+(O166+O118)*(1/6+0.5*mean_rev*a_1*delta_t)</f>
        <v>28.328351684877</v>
      </c>
      <c r="O165" s="93">
        <f>(P164+P116)*(1/6-0.5*mean_rev*a_1*delta_t)+(P165+P117)*(2/3-P16*delta_t)+(P166+P118)*(1/6+0.5*mean_rev*a_1*delta_t)</f>
        <v>31.0060243107371</v>
      </c>
      <c r="P165" s="93">
        <f>(Q164+Q116)*(1/6-0.5*mean_rev*a_1*delta_t)+(Q165+Q117)*(2/3-Q16*delta_t)+(Q166+Q118)*(1/6+0.5*mean_rev*a_1*delta_t)</f>
        <v>34.3229199610055</v>
      </c>
      <c r="Q165" s="93">
        <f>(R164+R116)*(1/6-0.5*mean_rev*a_1*delta_t)+(R165+R117)*(2/3-R16*delta_t)+(R166+R118)*(1/6+0.5*mean_rev*a_1*delta_t)</f>
        <v>38.4505500609587</v>
      </c>
      <c r="R165" s="93">
        <f>(S164+S116)*(1/6-0.5*mean_rev*a_1*delta_t)+(S165+S117)*(2/3-S16*delta_t)+(S166+S118)*(1/6+0.5*mean_rev*a_1*delta_t)</f>
        <v>43.615752534733</v>
      </c>
      <c r="S165" s="93">
        <f>(T164+T116)*(1/6-0.5*mean_rev*a_1*delta_t)+(T165+T117)*(2/3-T16*delta_t)+(T166+T118)*(1/6+0.5*mean_rev*a_1*delta_t)</f>
        <v>50.120195049083</v>
      </c>
      <c r="T165" s="93">
        <f>(U164+U116)*(1/6-0.5*mean_rev*a_1*delta_t)+(U165+U117)*(2/3-U16*delta_t)+(U166+U118)*(1/6+0.5*mean_rev*a_1*delta_t)</f>
        <v>58.367214760379</v>
      </c>
      <c r="U165" s="93">
        <f>(V164+V116)*(1/6-0.5*mean_rev*a_1*delta_t)+(V165+V117)*(2/3-V16*delta_t)+(V166+V118)*(1/6+0.5*mean_rev*a_1*delta_t)</f>
        <v>68.8987604898419</v>
      </c>
      <c r="V165" s="93">
        <f>(W164+W116)*(1/6-0.5*mean_rev*a_1*delta_t)+(W165+W117)*(2/3-W16*delta_t)+(W166+W118)*(1/6+0.5*mean_rev*a_1*delta_t)</f>
        <v>82.4461931987968</v>
      </c>
      <c r="W165" s="97">
        <v>0</v>
      </c>
      <c r="X165" s="17">
        <f t="shared" si="48"/>
        <v>15</v>
      </c>
      <c r="Y165" s="7"/>
      <c r="Z165" s="17"/>
    </row>
    <row r="166" spans="1:26">
      <c r="A166" s="7"/>
      <c r="B166" s="4">
        <f t="shared" si="47"/>
        <v>2.42487113059643</v>
      </c>
      <c r="C166" s="93">
        <f>(D165+D117)*(1/6-0.5*mean_rev*a_1*delta_t)+(D166+D118)*(2/3-D17*delta_t)+(D167+D119)*(1/6+0.5*mean_rev*a_1*delta_t)</f>
        <v>24.0509753579868</v>
      </c>
      <c r="D166" s="93">
        <f>(E165+E117)*(1/6-0.5*mean_rev*a_1*delta_t)+(E166+E118)*(2/3-E17*delta_t)+(E167+E119)*(1/6+0.5*mean_rev*a_1*delta_t)</f>
        <v>23.9647664106671</v>
      </c>
      <c r="E166" s="93">
        <f>(F165+F117)*(1/6-0.5*mean_rev*a_1*delta_t)+(F166+F118)*(2/3-F17*delta_t)+(F167+F119)*(1/6+0.5*mean_rev*a_1*delta_t)</f>
        <v>24.1329607371079</v>
      </c>
      <c r="F166" s="93">
        <f>(G165+G117)*(1/6-0.5*mean_rev*a_1*delta_t)+(G166+G118)*(2/3-G17*delta_t)+(G167+G119)*(1/6+0.5*mean_rev*a_1*delta_t)</f>
        <v>24.4829176788159</v>
      </c>
      <c r="G166" s="93">
        <f>(H165+H117)*(1/6-0.5*mean_rev*a_1*delta_t)+(H166+H118)*(2/3-H17*delta_t)+(H167+H119)*(1/6+0.5*mean_rev*a_1*delta_t)</f>
        <v>25.0028835421092</v>
      </c>
      <c r="H166" s="93">
        <f>(I165+I117)*(1/6-0.5*mean_rev*a_1*delta_t)+(I166+I118)*(2/3-I17*delta_t)+(I167+I119)*(1/6+0.5*mean_rev*a_1*delta_t)</f>
        <v>25.6976116475464</v>
      </c>
      <c r="I166" s="93">
        <f>(J165+J117)*(1/6-0.5*mean_rev*a_1*delta_t)+(J166+J118)*(2/3-J17*delta_t)+(J167+J119)*(1/6+0.5*mean_rev*a_1*delta_t)</f>
        <v>26.5817386348421</v>
      </c>
      <c r="J166" s="93">
        <f>(K165+K117)*(1/6-0.5*mean_rev*a_1*delta_t)+(K166+K118)*(2/3-K17*delta_t)+(K167+K119)*(1/6+0.5*mean_rev*a_1*delta_t)</f>
        <v>27.6782224842385</v>
      </c>
      <c r="K166" s="93">
        <f>(L165+L117)*(1/6-0.5*mean_rev*a_1*delta_t)+(L166+L118)*(2/3-L17*delta_t)+(L167+L119)*(1/6+0.5*mean_rev*a_1*delta_t)</f>
        <v>29.0185109791232</v>
      </c>
      <c r="L166" s="93">
        <f>(M165+M117)*(1/6-0.5*mean_rev*a_1*delta_t)+(M166+M118)*(2/3-M17*delta_t)+(M167+M119)*(1/6+0.5*mean_rev*a_1*delta_t)</f>
        <v>30.6436635812398</v>
      </c>
      <c r="M166" s="93">
        <f>(N165+N117)*(1/6-0.5*mean_rev*a_1*delta_t)+(N166+N118)*(2/3-N17*delta_t)+(N167+N119)*(1/6+0.5*mean_rev*a_1*delta_t)</f>
        <v>32.6062439026621</v>
      </c>
      <c r="N166" s="93">
        <f>(O165+O117)*(1/6-0.5*mean_rev*a_1*delta_t)+(O166+O118)*(2/3-O17*delta_t)+(O167+O119)*(1/6+0.5*mean_rev*a_1*delta_t)</f>
        <v>34.9730135601181</v>
      </c>
      <c r="O166" s="93">
        <f>(P165+P117)*(1/6-0.5*mean_rev*a_1*delta_t)+(P166+P118)*(2/3-P17*delta_t)+(P167+P119)*(1/6+0.5*mean_rev*a_1*delta_t)</f>
        <v>37.828574885231</v>
      </c>
      <c r="P166" s="93">
        <f>(Q165+Q117)*(1/6-0.5*mean_rev*a_1*delta_t)+(Q166+Q118)*(2/3-Q17*delta_t)+(Q167+Q119)*(1/6+0.5*mean_rev*a_1*delta_t)</f>
        <v>41.2802044998856</v>
      </c>
      <c r="Q166" s="93">
        <f>(R165+R117)*(1/6-0.5*mean_rev*a_1*delta_t)+(R166+R118)*(2/3-R17*delta_t)+(R167+R119)*(1/6+0.5*mean_rev*a_1*delta_t)</f>
        <v>45.4642198134081</v>
      </c>
      <c r="R166" s="93">
        <f>(S165+S117)*(1/6-0.5*mean_rev*a_1*delta_t)+(S166+S118)*(2/3-S17*delta_t)+(S167+S119)*(1/6+0.5*mean_rev*a_1*delta_t)</f>
        <v>50.5543380117509</v>
      </c>
      <c r="S166" s="93">
        <f>(T165+T117)*(1/6-0.5*mean_rev*a_1*delta_t)+(T166+T118)*(2/3-T17*delta_t)+(T167+T119)*(1/6+0.5*mean_rev*a_1*delta_t)</f>
        <v>56.772636412491</v>
      </c>
      <c r="T166" s="93">
        <f>(U165+U117)*(1/6-0.5*mean_rev*a_1*delta_t)+(U166+U118)*(2/3-U17*delta_t)+(U167+U119)*(1/6+0.5*mean_rev*a_1*delta_t)</f>
        <v>64.4039049895625</v>
      </c>
      <c r="U166" s="93">
        <f>(V165+V117)*(1/6-0.5*mean_rev*a_1*delta_t)+(V166+V118)*(2/3-V17*delta_t)+(V167+V119)*(1/6+0.5*mean_rev*a_1*delta_t)</f>
        <v>73.8144149900421</v>
      </c>
      <c r="V166" s="93">
        <f>(W165+W117)*(1/6-0.5*mean_rev*a_1*delta_t)+(W166+W118)*(2/3-W17*delta_t)+(W167+W119)*(1/6+0.5*mean_rev*a_1*delta_t)</f>
        <v>85.4764128598884</v>
      </c>
      <c r="W166" s="97">
        <v>0</v>
      </c>
      <c r="X166" s="17">
        <f t="shared" si="48"/>
        <v>14</v>
      </c>
      <c r="Y166" s="7"/>
      <c r="Z166" s="17"/>
    </row>
    <row r="167" spans="1:26">
      <c r="A167" s="7"/>
      <c r="B167" s="4">
        <f t="shared" si="47"/>
        <v>2.25166604983954</v>
      </c>
      <c r="C167" s="93">
        <f>(D166+D118)*(1/6-0.5*mean_rev*a_1*delta_t)+(D167+D119)*(2/3-D18*delta_t)+(D168+D120)*(1/6+0.5*mean_rev*a_1*delta_t)</f>
        <v>29.7152870009321</v>
      </c>
      <c r="D167" s="93">
        <f>(E166+E118)*(1/6-0.5*mean_rev*a_1*delta_t)+(E167+E119)*(2/3-E18*delta_t)+(E168+E120)*(1/6+0.5*mean_rev*a_1*delta_t)</f>
        <v>29.6948429614665</v>
      </c>
      <c r="E167" s="93">
        <f>(F166+F118)*(1/6-0.5*mean_rev*a_1*delta_t)+(F167+F119)*(2/3-F18*delta_t)+(F168+F120)*(1/6+0.5*mean_rev*a_1*delta_t)</f>
        <v>29.9451512816747</v>
      </c>
      <c r="F167" s="93">
        <f>(G166+G118)*(1/6-0.5*mean_rev*a_1*delta_t)+(G167+G119)*(2/3-G18*delta_t)+(G168+G120)*(1/6+0.5*mean_rev*a_1*delta_t)</f>
        <v>30.3906180362162</v>
      </c>
      <c r="G167" s="93">
        <f>(H166+H118)*(1/6-0.5*mean_rev*a_1*delta_t)+(H167+H119)*(2/3-H18*delta_t)+(H168+H120)*(1/6+0.5*mean_rev*a_1*delta_t)</f>
        <v>31.0180132782468</v>
      </c>
      <c r="H167" s="93">
        <f>(I166+I118)*(1/6-0.5*mean_rev*a_1*delta_t)+(I167+I119)*(2/3-I18*delta_t)+(I168+I120)*(1/6+0.5*mean_rev*a_1*delta_t)</f>
        <v>31.8306286136944</v>
      </c>
      <c r="I167" s="93">
        <f>(J166+J118)*(1/6-0.5*mean_rev*a_1*delta_t)+(J167+J119)*(2/3-J18*delta_t)+(J168+J120)*(1/6+0.5*mean_rev*a_1*delta_t)</f>
        <v>32.8412307291815</v>
      </c>
      <c r="J167" s="93">
        <f>(K166+K118)*(1/6-0.5*mean_rev*a_1*delta_t)+(K167+K119)*(2/3-K18*delta_t)+(K168+K120)*(1/6+0.5*mean_rev*a_1*delta_t)</f>
        <v>34.0701467959071</v>
      </c>
      <c r="K167" s="93">
        <f>(L166+L118)*(1/6-0.5*mean_rev*a_1*delta_t)+(L167+L119)*(2/3-L18*delta_t)+(L168+L120)*(1/6+0.5*mean_rev*a_1*delta_t)</f>
        <v>35.5450214705742</v>
      </c>
      <c r="L167" s="93">
        <f>(M166+M118)*(1/6-0.5*mean_rev*a_1*delta_t)+(M167+M119)*(2/3-M18*delta_t)+(M168+M120)*(1/6+0.5*mean_rev*a_1*delta_t)</f>
        <v>37.3014017872183</v>
      </c>
      <c r="M167" s="93">
        <f>(N166+N118)*(1/6-0.5*mean_rev*a_1*delta_t)+(N167+N119)*(2/3-N18*delta_t)+(N168+N120)*(1/6+0.5*mean_rev*a_1*delta_t)</f>
        <v>39.3839016493809</v>
      </c>
      <c r="N167" s="93">
        <f>(O166+O118)*(1/6-0.5*mean_rev*a_1*delta_t)+(O167+O119)*(2/3-O18*delta_t)+(O168+O120)*(1/6+0.5*mean_rev*a_1*delta_t)</f>
        <v>41.8478950763342</v>
      </c>
      <c r="O167" s="93">
        <f>(P166+P118)*(1/6-0.5*mean_rev*a_1*delta_t)+(P167+P119)*(2/3-P18*delta_t)+(P168+P120)*(1/6+0.5*mean_rev*a_1*delta_t)</f>
        <v>44.7617766171032</v>
      </c>
      <c r="P167" s="93">
        <f>(Q166+Q118)*(1/6-0.5*mean_rev*a_1*delta_t)+(Q167+Q119)*(2/3-Q18*delta_t)+(Q168+Q120)*(1/6+0.5*mean_rev*a_1*delta_t)</f>
        <v>48.2098825927419</v>
      </c>
      <c r="Q167" s="93">
        <f>(R166+R118)*(1/6-0.5*mean_rev*a_1*delta_t)+(R167+R119)*(2/3-R18*delta_t)+(R168+R120)*(1/6+0.5*mean_rev*a_1*delta_t)</f>
        <v>52.2962129476514</v>
      </c>
      <c r="R167" s="93">
        <f>(S166+S118)*(1/6-0.5*mean_rev*a_1*delta_t)+(S167+S119)*(2/3-S18*delta_t)+(S168+S120)*(1/6+0.5*mean_rev*a_1*delta_t)</f>
        <v>57.1491384728186</v>
      </c>
      <c r="S167" s="93">
        <f>(T166+T118)*(1/6-0.5*mean_rev*a_1*delta_t)+(T167+T119)*(2/3-T18*delta_t)+(T168+T120)*(1/6+0.5*mean_rev*a_1*delta_t)</f>
        <v>62.9273310216382</v>
      </c>
      <c r="T167" s="93">
        <f>(U166+U118)*(1/6-0.5*mean_rev*a_1*delta_t)+(U167+U119)*(2/3-U18*delta_t)+(U168+U120)*(1/6+0.5*mean_rev*a_1*delta_t)</f>
        <v>69.8272101163366</v>
      </c>
      <c r="U167" s="93">
        <f>(V166+V118)*(1/6-0.5*mean_rev*a_1*delta_t)+(V167+V119)*(2/3-V18*delta_t)+(V168+V120)*(1/6+0.5*mean_rev*a_1*delta_t)</f>
        <v>78.0922691719346</v>
      </c>
      <c r="V167" s="93">
        <f>(W166+W118)*(1/6-0.5*mean_rev*a_1*delta_t)+(W167+W119)*(2/3-W18*delta_t)+(W168+W120)*(1/6+0.5*mean_rev*a_1*delta_t)</f>
        <v>88.0247219353281</v>
      </c>
      <c r="W167" s="97">
        <v>0</v>
      </c>
      <c r="X167" s="17">
        <f t="shared" si="48"/>
        <v>13</v>
      </c>
      <c r="Y167" s="7"/>
      <c r="Z167" s="17"/>
    </row>
    <row r="168" spans="1:26">
      <c r="A168" s="7"/>
      <c r="B168" s="4">
        <f t="shared" si="47"/>
        <v>2.07846096908265</v>
      </c>
      <c r="C168" s="93">
        <f>(D167+D119)*(1/6-0.5*mean_rev*a_1*delta_t)+(D168+D120)*(2/3-D19*delta_t)+(D169+D121)*(1/6+0.5*mean_rev*a_1*delta_t)</f>
        <v>35.9245337543232</v>
      </c>
      <c r="D168" s="93">
        <f>(E167+E119)*(1/6-0.5*mean_rev*a_1*delta_t)+(E168+E120)*(2/3-E19*delta_t)+(E169+E121)*(1/6+0.5*mean_rev*a_1*delta_t)</f>
        <v>35.9623905641489</v>
      </c>
      <c r="E168" s="93">
        <f>(F167+F119)*(1/6-0.5*mean_rev*a_1*delta_t)+(F168+F120)*(2/3-F19*delta_t)+(F169+F121)*(1/6+0.5*mean_rev*a_1*delta_t)</f>
        <v>36.2799858200132</v>
      </c>
      <c r="F168" s="93">
        <f>(G167+G119)*(1/6-0.5*mean_rev*a_1*delta_t)+(G168+G120)*(2/3-G19*delta_t)+(G169+G121)*(1/6+0.5*mean_rev*a_1*delta_t)</f>
        <v>36.7996700562584</v>
      </c>
      <c r="G168" s="93">
        <f>(H167+H119)*(1/6-0.5*mean_rev*a_1*delta_t)+(H168+H120)*(2/3-H19*delta_t)+(H169+H121)*(1/6+0.5*mean_rev*a_1*delta_t)</f>
        <v>37.5064223622522</v>
      </c>
      <c r="H168" s="93">
        <f>(I167+I119)*(1/6-0.5*mean_rev*a_1*delta_t)+(I168+I120)*(2/3-I19*delta_t)+(I169+I121)*(1/6+0.5*mean_rev*a_1*delta_t)</f>
        <v>38.4014089439526</v>
      </c>
      <c r="I168" s="93">
        <f>(J167+J119)*(1/6-0.5*mean_rev*a_1*delta_t)+(J168+J120)*(2/3-J19*delta_t)+(J169+J121)*(1/6+0.5*mean_rev*a_1*delta_t)</f>
        <v>39.4946659692643</v>
      </c>
      <c r="J168" s="93">
        <f>(K167+K119)*(1/6-0.5*mean_rev*a_1*delta_t)+(K168+K120)*(2/3-K19*delta_t)+(K169+K121)*(1/6+0.5*mean_rev*a_1*delta_t)</f>
        <v>40.8029099346039</v>
      </c>
      <c r="K168" s="93">
        <f>(L167+L119)*(1/6-0.5*mean_rev*a_1*delta_t)+(L168+L120)*(2/3-L19*delta_t)+(L169+L121)*(1/6+0.5*mean_rev*a_1*delta_t)</f>
        <v>42.3489611164829</v>
      </c>
      <c r="L168" s="93">
        <f>(M167+M119)*(1/6-0.5*mean_rev*a_1*delta_t)+(M168+M120)*(2/3-M19*delta_t)+(M169+M121)*(1/6+0.5*mean_rev*a_1*delta_t)</f>
        <v>44.1619019088321</v>
      </c>
      <c r="M168" s="93">
        <f>(N167+N119)*(1/6-0.5*mean_rev*a_1*delta_t)+(N168+N120)*(2/3-N19*delta_t)+(N169+N121)*(1/6+0.5*mean_rev*a_1*delta_t)</f>
        <v>46.2776856679162</v>
      </c>
      <c r="N168" s="93">
        <f>(O167+O119)*(1/6-0.5*mean_rev*a_1*delta_t)+(O168+O120)*(2/3-O19*delta_t)+(O169+O121)*(1/6+0.5*mean_rev*a_1*delta_t)</f>
        <v>48.740101143398</v>
      </c>
      <c r="O168" s="93">
        <f>(P167+P119)*(1/6-0.5*mean_rev*a_1*delta_t)+(P168+P120)*(2/3-P19*delta_t)+(P169+P121)*(1/6+0.5*mean_rev*a_1*delta_t)</f>
        <v>51.6020747091267</v>
      </c>
      <c r="P168" s="93">
        <f>(Q167+Q119)*(1/6-0.5*mean_rev*a_1*delta_t)+(Q168+Q120)*(2/3-Q19*delta_t)+(Q169+Q121)*(1/6+0.5*mean_rev*a_1*delta_t)</f>
        <v>54.9273316498441</v>
      </c>
      <c r="Q168" s="93">
        <f>(R167+R119)*(1/6-0.5*mean_rev*a_1*delta_t)+(R168+R120)*(2/3-R19*delta_t)+(R169+R121)*(1/6+0.5*mean_rev*a_1*delta_t)</f>
        <v>58.7924629997083</v>
      </c>
      <c r="R168" s="93">
        <f>(S167+S119)*(1/6-0.5*mean_rev*a_1*delta_t)+(S168+S120)*(2/3-S19*delta_t)+(S169+S121)*(1/6+0.5*mean_rev*a_1*delta_t)</f>
        <v>63.2894631207285</v>
      </c>
      <c r="S168" s="93">
        <f>(T167+T119)*(1/6-0.5*mean_rev*a_1*delta_t)+(T168+T120)*(2/3-T19*delta_t)+(T169+T121)*(1/6+0.5*mean_rev*a_1*delta_t)</f>
        <v>68.5288231212293</v>
      </c>
      <c r="T168" s="93">
        <f>(U167+U119)*(1/6-0.5*mean_rev*a_1*delta_t)+(U168+U120)*(2/3-U19*delta_t)+(U169+U121)*(1/6+0.5*mean_rev*a_1*delta_t)</f>
        <v>74.6432808226896</v>
      </c>
      <c r="U168" s="93">
        <f>(V167+V119)*(1/6-0.5*mean_rev*a_1*delta_t)+(V168+V120)*(2/3-V19*delta_t)+(V169+V121)*(1/6+0.5*mean_rev*a_1*delta_t)</f>
        <v>81.792348798949</v>
      </c>
      <c r="V168" s="93">
        <f>(W167+W119)*(1/6-0.5*mean_rev*a_1*delta_t)+(W168+W120)*(2/3-W19*delta_t)+(W169+W121)*(1/6+0.5*mean_rev*a_1*delta_t)</f>
        <v>90.1677610117853</v>
      </c>
      <c r="W168" s="97">
        <v>0</v>
      </c>
      <c r="X168" s="17">
        <f t="shared" si="48"/>
        <v>12</v>
      </c>
      <c r="Y168" s="7"/>
      <c r="Z168" s="17"/>
    </row>
    <row r="169" spans="1:26">
      <c r="A169" s="7"/>
      <c r="B169" s="4">
        <f t="shared" si="47"/>
        <v>1.90525588832576</v>
      </c>
      <c r="C169" s="93">
        <f>(D168+D120)*(1/6-0.5*mean_rev*a_1*delta_t)+(D169+D121)*(2/3-D20*delta_t)+(D170+D122)*(1/6+0.5*mean_rev*a_1*delta_t)</f>
        <v>42.5255918058641</v>
      </c>
      <c r="D169" s="93">
        <f>(E168+E120)*(1/6-0.5*mean_rev*a_1*delta_t)+(E169+E121)*(2/3-E20*delta_t)+(E170+E122)*(1/6+0.5*mean_rev*a_1*delta_t)</f>
        <v>42.607359967177</v>
      </c>
      <c r="E169" s="93">
        <f>(F168+F120)*(1/6-0.5*mean_rev*a_1*delta_t)+(F169+F121)*(2/3-F20*delta_t)+(F170+F122)*(1/6+0.5*mean_rev*a_1*delta_t)</f>
        <v>42.970131042043</v>
      </c>
      <c r="F169" s="93">
        <f>(G168+G120)*(1/6-0.5*mean_rev*a_1*delta_t)+(G169+G121)*(2/3-G20*delta_t)+(G170+G122)*(1/6+0.5*mean_rev*a_1*delta_t)</f>
        <v>43.5353601628374</v>
      </c>
      <c r="G169" s="93">
        <f>(H168+H120)*(1/6-0.5*mean_rev*a_1*delta_t)+(H169+H121)*(2/3-H20*delta_t)+(H170+H122)*(1/6+0.5*mean_rev*a_1*delta_t)</f>
        <v>44.2862129891922</v>
      </c>
      <c r="H169" s="93">
        <f>(I168+I120)*(1/6-0.5*mean_rev*a_1*delta_t)+(I169+I121)*(2/3-I20*delta_t)+(I170+I122)*(1/6+0.5*mean_rev*a_1*delta_t)</f>
        <v>45.2214342760249</v>
      </c>
      <c r="I169" s="93">
        <f>(J168+J120)*(1/6-0.5*mean_rev*a_1*delta_t)+(J169+J121)*(2/3-J20*delta_t)+(J170+J122)*(1/6+0.5*mean_rev*a_1*delta_t)</f>
        <v>46.3479360521421</v>
      </c>
      <c r="J169" s="93">
        <f>(K168+K120)*(1/6-0.5*mean_rev*a_1*delta_t)+(K169+K121)*(2/3-K20*delta_t)+(K170+K122)*(1/6+0.5*mean_rev*a_1*delta_t)</f>
        <v>47.6784317722867</v>
      </c>
      <c r="K169" s="93">
        <f>(L168+L120)*(1/6-0.5*mean_rev*a_1*delta_t)+(L169+L121)*(2/3-L20*delta_t)+(L170+L122)*(1/6+0.5*mean_rev*a_1*delta_t)</f>
        <v>49.2306223715192</v>
      </c>
      <c r="L169" s="93">
        <f>(M168+M120)*(1/6-0.5*mean_rev*a_1*delta_t)+(M169+M121)*(2/3-M20*delta_t)+(M170+M122)*(1/6+0.5*mean_rev*a_1*delta_t)</f>
        <v>51.0270495146688</v>
      </c>
      <c r="M169" s="93">
        <f>(N168+N120)*(1/6-0.5*mean_rev*a_1*delta_t)+(N169+N121)*(2/3-N20*delta_t)+(N170+N122)*(1/6+0.5*mean_rev*a_1*delta_t)</f>
        <v>53.0953167970243</v>
      </c>
      <c r="N169" s="93">
        <f>(O168+O120)*(1/6-0.5*mean_rev*a_1*delta_t)+(O169+O121)*(2/3-O20*delta_t)+(O170+O122)*(1/6+0.5*mean_rev*a_1*delta_t)</f>
        <v>55.4685635099203</v>
      </c>
      <c r="O169" s="93">
        <f>(P168+P120)*(1/6-0.5*mean_rev*a_1*delta_t)+(P169+P121)*(2/3-P20*delta_t)+(P170+P122)*(1/6+0.5*mean_rev*a_1*delta_t)</f>
        <v>58.1861471018286</v>
      </c>
      <c r="P169" s="93">
        <f>(Q168+Q120)*(1/6-0.5*mean_rev*a_1*delta_t)+(Q169+Q121)*(2/3-Q20*delta_t)+(Q170+Q122)*(1/6+0.5*mean_rev*a_1*delta_t)</f>
        <v>61.2945231085263</v>
      </c>
      <c r="Q169" s="93">
        <f>(R168+R120)*(1/6-0.5*mean_rev*a_1*delta_t)+(R169+R121)*(2/3-R20*delta_t)+(R170+R122)*(1/6+0.5*mean_rev*a_1*delta_t)</f>
        <v>64.8483290167035</v>
      </c>
      <c r="R169" s="93">
        <f>(S168+S120)*(1/6-0.5*mean_rev*a_1*delta_t)+(S169+S121)*(2/3-S20*delta_t)+(S170+S122)*(1/6+0.5*mean_rev*a_1*delta_t)</f>
        <v>68.9116884341763</v>
      </c>
      <c r="S169" s="93">
        <f>(T168+T120)*(1/6-0.5*mean_rev*a_1*delta_t)+(T169+T121)*(2/3-T20*delta_t)+(T170+T122)*(1/6+0.5*mean_rev*a_1*delta_t)</f>
        <v>73.5597613622847</v>
      </c>
      <c r="T169" s="93">
        <f>(U168+U120)*(1/6-0.5*mean_rev*a_1*delta_t)+(U169+U121)*(2/3-U20*delta_t)+(U170+U122)*(1/6+0.5*mean_rev*a_1*delta_t)</f>
        <v>78.8805702342946</v>
      </c>
      <c r="U169" s="93">
        <f>(V168+V120)*(1/6-0.5*mean_rev*a_1*delta_t)+(V169+V121)*(2/3-V20*delta_t)+(V170+V122)*(1/6+0.5*mean_rev*a_1*delta_t)</f>
        <v>84.977138470802</v>
      </c>
      <c r="V169" s="93">
        <f>(W168+W120)*(1/6-0.5*mean_rev*a_1*delta_t)+(W169+W121)*(2/3-W20*delta_t)+(W170+W122)*(1/6+0.5*mean_rev*a_1*delta_t)</f>
        <v>91.9699821502987</v>
      </c>
      <c r="W169" s="97">
        <v>0</v>
      </c>
      <c r="X169" s="17">
        <f t="shared" si="48"/>
        <v>11</v>
      </c>
      <c r="Y169" s="7"/>
      <c r="Z169" s="17"/>
    </row>
    <row r="170" spans="1:26">
      <c r="A170" s="7"/>
      <c r="B170" s="4">
        <f t="shared" si="47"/>
        <v>1.73205080756888</v>
      </c>
      <c r="C170" s="93">
        <f>(D169+D121)*(1/6-0.5*mean_rev*a_1*delta_t)+(D170+D122)*(2/3-D21*delta_t)+(D171+D123)*(1/6+0.5*mean_rev*a_1*delta_t)</f>
        <v>49.3515244301292</v>
      </c>
      <c r="D170" s="93">
        <f>(E169+E121)*(1/6-0.5*mean_rev*a_1*delta_t)+(E170+E122)*(2/3-E21*delta_t)+(E171+E123)*(1/6+0.5*mean_rev*a_1*delta_t)</f>
        <v>49.4579123294029</v>
      </c>
      <c r="E170" s="93">
        <f>(F169+F121)*(1/6-0.5*mean_rev*a_1*delta_t)+(F170+F122)*(2/3-F21*delta_t)+(F171+F123)*(1/6+0.5*mean_rev*a_1*delta_t)</f>
        <v>49.8393426641574</v>
      </c>
      <c r="F170" s="93">
        <f>(G169+G121)*(1/6-0.5*mean_rev*a_1*delta_t)+(G170+G122)*(2/3-G21*delta_t)+(G171+G123)*(1/6+0.5*mean_rev*a_1*delta_t)</f>
        <v>50.4176726208431</v>
      </c>
      <c r="G170" s="93">
        <f>(H169+H121)*(1/6-0.5*mean_rev*a_1*delta_t)+(H170+H122)*(2/3-H21*delta_t)+(H171+H123)*(1/6+0.5*mean_rev*a_1*delta_t)</f>
        <v>51.1744936735636</v>
      </c>
      <c r="H170" s="93">
        <f>(I169+I121)*(1/6-0.5*mean_rev*a_1*delta_t)+(I170+I122)*(2/3-I21*delta_t)+(I171+I123)*(1/6+0.5*mean_rev*a_1*delta_t)</f>
        <v>52.106169340967</v>
      </c>
      <c r="I170" s="93">
        <f>(J169+J121)*(1/6-0.5*mean_rev*a_1*delta_t)+(J170+J122)*(2/3-J21*delta_t)+(J171+J123)*(1/6+0.5*mean_rev*a_1*delta_t)</f>
        <v>53.2165024243442</v>
      </c>
      <c r="J170" s="93">
        <f>(K169+K121)*(1/6-0.5*mean_rev*a_1*delta_t)+(K170+K122)*(2/3-K21*delta_t)+(K171+K123)*(1/6+0.5*mean_rev*a_1*delta_t)</f>
        <v>54.5142922078732</v>
      </c>
      <c r="K170" s="93">
        <f>(L169+L121)*(1/6-0.5*mean_rev*a_1*delta_t)+(L170+L122)*(2/3-L21*delta_t)+(L171+L123)*(1/6+0.5*mean_rev*a_1*delta_t)</f>
        <v>56.0123755506043</v>
      </c>
      <c r="L170" s="93">
        <f>(M169+M121)*(1/6-0.5*mean_rev*a_1*delta_t)+(M170+M122)*(2/3-M21*delta_t)+(M171+M123)*(1/6+0.5*mean_rev*a_1*delta_t)</f>
        <v>57.7272833404157</v>
      </c>
      <c r="M170" s="93">
        <f>(N169+N121)*(1/6-0.5*mean_rev*a_1*delta_t)+(N170+N122)*(2/3-N21*delta_t)+(N171+N123)*(1/6+0.5*mean_rev*a_1*delta_t)</f>
        <v>59.6792125645357</v>
      </c>
      <c r="N170" s="93">
        <f>(O169+O121)*(1/6-0.5*mean_rev*a_1*delta_t)+(O170+O122)*(2/3-O21*delta_t)+(O171+O123)*(1/6+0.5*mean_rev*a_1*delta_t)</f>
        <v>61.8921919111402</v>
      </c>
      <c r="O170" s="93">
        <f>(P169+P121)*(1/6-0.5*mean_rev*a_1*delta_t)+(P170+P122)*(2/3-P21*delta_t)+(P171+P123)*(1/6+0.5*mean_rev*a_1*delta_t)</f>
        <v>64.3943868043795</v>
      </c>
      <c r="P170" s="93">
        <f>(Q169+Q121)*(1/6-0.5*mean_rev*a_1*delta_t)+(Q170+Q122)*(2/3-Q21*delta_t)+(Q171+Q123)*(1/6+0.5*mean_rev*a_1*delta_t)</f>
        <v>67.2185196195094</v>
      </c>
      <c r="Q170" s="93">
        <f>(R169+R121)*(1/6-0.5*mean_rev*a_1*delta_t)+(R170+R122)*(2/3-R21*delta_t)+(R171+R123)*(1/6+0.5*mean_rev*a_1*delta_t)</f>
        <v>70.402395798908</v>
      </c>
      <c r="R170" s="93">
        <f>(S169+S121)*(1/6-0.5*mean_rev*a_1*delta_t)+(S170+S122)*(2/3-S21*delta_t)+(S171+S123)*(1/6+0.5*mean_rev*a_1*delta_t)</f>
        <v>73.9895337792249</v>
      </c>
      <c r="S170" s="93">
        <f>(T169+T121)*(1/6-0.5*mean_rev*a_1*delta_t)+(T170+T122)*(2/3-T21*delta_t)+(T171+T123)*(1/6+0.5*mean_rev*a_1*delta_t)</f>
        <v>78.0299029186766</v>
      </c>
      <c r="T170" s="93">
        <f>(U169+U121)*(1/6-0.5*mean_rev*a_1*delta_t)+(U170+U122)*(2/3-U21*delta_t)+(U171+U123)*(1/6+0.5*mean_rev*a_1*delta_t)</f>
        <v>82.5807745097041</v>
      </c>
      <c r="U170" s="93">
        <f>(V169+V121)*(1/6-0.5*mean_rev*a_1*delta_t)+(V170+V122)*(2/3-V21*delta_t)+(V171+V123)*(1/6+0.5*mean_rev*a_1*delta_t)</f>
        <v>87.7076945359061</v>
      </c>
      <c r="V170" s="93">
        <f>(W169+W121)*(1/6-0.5*mean_rev*a_1*delta_t)+(W170+W122)*(2/3-W21*delta_t)+(W171+W123)*(1/6+0.5*mean_rev*a_1*delta_t)</f>
        <v>93.4855872868478</v>
      </c>
      <c r="W170" s="97">
        <v>0</v>
      </c>
      <c r="X170" s="17">
        <f t="shared" si="48"/>
        <v>10</v>
      </c>
      <c r="Y170" s="7"/>
      <c r="Z170" s="17"/>
    </row>
    <row r="171" spans="1:26">
      <c r="A171" s="7"/>
      <c r="B171" s="4">
        <f t="shared" si="47"/>
        <v>1.55884572681199</v>
      </c>
      <c r="C171" s="93">
        <f>(D170+D122)*(1/6-0.5*mean_rev*a_1*delta_t)+(D171+D123)*(2/3-D22*delta_t)+(D172+D124)*(1/6+0.5*mean_rev*a_1*delta_t)</f>
        <v>56.2378697233265</v>
      </c>
      <c r="D171" s="93">
        <f>(E170+E122)*(1/6-0.5*mean_rev*a_1*delta_t)+(E171+E123)*(2/3-E22*delta_t)+(E172+E124)*(1/6+0.5*mean_rev*a_1*delta_t)</f>
        <v>56.3470649588665</v>
      </c>
      <c r="E171" s="93">
        <f>(F170+F122)*(1/6-0.5*mean_rev*a_1*delta_t)+(F171+F123)*(2/3-F22*delta_t)+(F172+F124)*(1/6+0.5*mean_rev*a_1*delta_t)</f>
        <v>56.7192227805031</v>
      </c>
      <c r="F171" s="93">
        <f>(G170+G122)*(1/6-0.5*mean_rev*a_1*delta_t)+(G171+G123)*(2/3-G22*delta_t)+(G172+G124)*(1/6+0.5*mean_rev*a_1*delta_t)</f>
        <v>57.2779009501484</v>
      </c>
      <c r="G171" s="93">
        <f>(H170+H122)*(1/6-0.5*mean_rev*a_1*delta_t)+(H171+H123)*(2/3-H22*delta_t)+(H172+H124)*(1/6+0.5*mean_rev*a_1*delta_t)</f>
        <v>58.0035416602803</v>
      </c>
      <c r="H171" s="93">
        <f>(I170+I122)*(1/6-0.5*mean_rev*a_1*delta_t)+(I171+I123)*(2/3-I22*delta_t)+(I172+I124)*(1/6+0.5*mean_rev*a_1*delta_t)</f>
        <v>58.8904180142304</v>
      </c>
      <c r="I171" s="93">
        <f>(J170+J122)*(1/6-0.5*mean_rev*a_1*delta_t)+(J171+J123)*(2/3-J22*delta_t)+(J172+J124)*(1/6+0.5*mean_rev*a_1*delta_t)</f>
        <v>59.9395331816994</v>
      </c>
      <c r="J171" s="93">
        <f>(K170+K122)*(1/6-0.5*mean_rev*a_1*delta_t)+(K171+K123)*(2/3-K22*delta_t)+(K172+K124)*(1/6+0.5*mean_rev*a_1*delta_t)</f>
        <v>61.1561873722795</v>
      </c>
      <c r="K171" s="93">
        <f>(L170+L122)*(1/6-0.5*mean_rev*a_1*delta_t)+(L171+L123)*(2/3-L22*delta_t)+(L172+L124)*(1/6+0.5*mean_rev*a_1*delta_t)</f>
        <v>62.5489512224786</v>
      </c>
      <c r="L171" s="93">
        <f>(M170+M122)*(1/6-0.5*mean_rev*a_1*delta_t)+(M171+M123)*(2/3-M22*delta_t)+(M172+M124)*(1/6+0.5*mean_rev*a_1*delta_t)</f>
        <v>64.129210705195</v>
      </c>
      <c r="M171" s="93">
        <f>(N170+N122)*(1/6-0.5*mean_rev*a_1*delta_t)+(N171+N123)*(2/3-N22*delta_t)+(N172+N124)*(1/6+0.5*mean_rev*a_1*delta_t)</f>
        <v>65.9109927207046</v>
      </c>
      <c r="N171" s="93">
        <f>(O170+O122)*(1/6-0.5*mean_rev*a_1*delta_t)+(O171+O123)*(2/3-O22*delta_t)+(O172+O124)*(1/6+0.5*mean_rev*a_1*delta_t)</f>
        <v>67.9109502686711</v>
      </c>
      <c r="O171" s="93">
        <f>(P170+P122)*(1/6-0.5*mean_rev*a_1*delta_t)+(P171+P123)*(2/3-P22*delta_t)+(P172+P124)*(1/6+0.5*mean_rev*a_1*delta_t)</f>
        <v>70.1484507667085</v>
      </c>
      <c r="P171" s="93">
        <f>(Q170+Q122)*(1/6-0.5*mean_rev*a_1*delta_t)+(Q171+Q123)*(2/3-Q22*delta_t)+(Q172+Q124)*(1/6+0.5*mean_rev*a_1*delta_t)</f>
        <v>72.6457391568093</v>
      </c>
      <c r="Q171" s="93">
        <f>(R170+R122)*(1/6-0.5*mean_rev*a_1*delta_t)+(R171+R123)*(2/3-R22*delta_t)+(R172+R124)*(1/6+0.5*mean_rev*a_1*delta_t)</f>
        <v>75.428161205529</v>
      </c>
      <c r="R171" s="93">
        <f>(S170+S122)*(1/6-0.5*mean_rev*a_1*delta_t)+(S171+S123)*(2/3-S22*delta_t)+(S172+S124)*(1/6+0.5*mean_rev*a_1*delta_t)</f>
        <v>78.5244387393537</v>
      </c>
      <c r="S171" s="93">
        <f>(T170+T122)*(1/6-0.5*mean_rev*a_1*delta_t)+(T171+T123)*(2/3-T22*delta_t)+(T172+T124)*(1/6+0.5*mean_rev*a_1*delta_t)</f>
        <v>81.9669938576001</v>
      </c>
      <c r="T171" s="93">
        <f>(U170+U122)*(1/6-0.5*mean_rev*a_1*delta_t)+(U171+U123)*(2/3-U22*delta_t)+(U172+U124)*(1/6+0.5*mean_rev*a_1*delta_t)</f>
        <v>85.7923195352519</v>
      </c>
      <c r="U171" s="93">
        <f>(V170+V122)*(1/6-0.5*mean_rev*a_1*delta_t)+(V171+V123)*(2/3-V22*delta_t)+(V172+V124)*(1/6+0.5*mean_rev*a_1*delta_t)</f>
        <v>90.0413967677213</v>
      </c>
      <c r="V171" s="93">
        <f>(W170+W122)*(1/6-0.5*mean_rev*a_1*delta_t)+(W171+W123)*(2/3-W22*delta_t)+(W172+W124)*(1/6+0.5*mean_rev*a_1*delta_t)</f>
        <v>94.7601583596459</v>
      </c>
      <c r="W171" s="97">
        <v>0</v>
      </c>
      <c r="X171" s="17">
        <f t="shared" si="48"/>
        <v>9</v>
      </c>
      <c r="Y171" s="7"/>
      <c r="Z171" s="17"/>
    </row>
    <row r="172" spans="1:26">
      <c r="A172" s="7"/>
      <c r="B172" s="4">
        <f t="shared" si="47"/>
        <v>1.3856406460551</v>
      </c>
      <c r="C172" s="93">
        <f>(D171+D123)*(1/6-0.5*mean_rev*a_1*delta_t)+(D172+D124)*(2/3-D23*delta_t)+(D173+D125)*(1/6+0.5*mean_rev*a_1*delta_t)</f>
        <v>63.0353149572009</v>
      </c>
      <c r="D172" s="93">
        <f>(E171+E123)*(1/6-0.5*mean_rev*a_1*delta_t)+(E172+E124)*(2/3-E23*delta_t)+(E173+E125)*(1/6+0.5*mean_rev*a_1*delta_t)</f>
        <v>63.1252438349347</v>
      </c>
      <c r="E172" s="93">
        <f>(F171+F123)*(1/6-0.5*mean_rev*a_1*delta_t)+(F172+F124)*(2/3-F23*delta_t)+(F173+F125)*(1/6+0.5*mean_rev*a_1*delta_t)</f>
        <v>63.4613687929353</v>
      </c>
      <c r="F172" s="93">
        <f>(G171+G123)*(1/6-0.5*mean_rev*a_1*delta_t)+(G172+G124)*(2/3-G23*delta_t)+(G173+G125)*(1/6+0.5*mean_rev*a_1*delta_t)</f>
        <v>63.9701292829446</v>
      </c>
      <c r="G172" s="93">
        <f>(H171+H123)*(1/6-0.5*mean_rev*a_1*delta_t)+(H172+H124)*(2/3-H23*delta_t)+(H173+H125)*(1/6+0.5*mean_rev*a_1*delta_t)</f>
        <v>64.6313384091624</v>
      </c>
      <c r="H172" s="93">
        <f>(I171+I123)*(1/6-0.5*mean_rev*a_1*delta_t)+(I172+I124)*(2/3-I23*delta_t)+(I173+I125)*(1/6+0.5*mean_rev*a_1*delta_t)</f>
        <v>65.437618057496</v>
      </c>
      <c r="I172" s="93">
        <f>(J171+J123)*(1/6-0.5*mean_rev*a_1*delta_t)+(J172+J124)*(2/3-J23*delta_t)+(J173+J125)*(1/6+0.5*mean_rev*a_1*delta_t)</f>
        <v>66.3876518065301</v>
      </c>
      <c r="J172" s="93">
        <f>(K171+K123)*(1/6-0.5*mean_rev*a_1*delta_t)+(K172+K124)*(2/3-K23*delta_t)+(K173+K125)*(1/6+0.5*mean_rev*a_1*delta_t)</f>
        <v>67.4838299993892</v>
      </c>
      <c r="K172" s="93">
        <f>(L171+L123)*(1/6-0.5*mean_rev*a_1*delta_t)+(L172+L124)*(2/3-L23*delta_t)+(L173+L125)*(1/6+0.5*mean_rev*a_1*delta_t)</f>
        <v>68.7312139472414</v>
      </c>
      <c r="L172" s="93">
        <f>(M171+M123)*(1/6-0.5*mean_rev*a_1*delta_t)+(M172+M124)*(2/3-M23*delta_t)+(M173+M125)*(1/6+0.5*mean_rev*a_1*delta_t)</f>
        <v>70.1370307324156</v>
      </c>
      <c r="M172" s="93">
        <f>(N171+N123)*(1/6-0.5*mean_rev*a_1*delta_t)+(N172+N124)*(2/3-N23*delta_t)+(N173+N125)*(1/6+0.5*mean_rev*a_1*delta_t)</f>
        <v>71.7104226909612</v>
      </c>
      <c r="N172" s="93">
        <f>(O171+O123)*(1/6-0.5*mean_rev*a_1*delta_t)+(O172+O124)*(2/3-O23*delta_t)+(O173+O125)*(1/6+0.5*mean_rev*a_1*delta_t)</f>
        <v>73.4623356522832</v>
      </c>
      <c r="O172" s="93">
        <f>(P171+P123)*(1/6-0.5*mean_rev*a_1*delta_t)+(P172+P124)*(2/3-P23*delta_t)+(P173+P125)*(1/6+0.5*mean_rev*a_1*delta_t)</f>
        <v>75.4054909443217</v>
      </c>
      <c r="P172" s="93">
        <f>(Q171+Q123)*(1/6-0.5*mean_rev*a_1*delta_t)+(Q172+Q124)*(2/3-Q23*delta_t)+(Q173+Q125)*(1/6+0.5*mean_rev*a_1*delta_t)</f>
        <v>77.5544125875071</v>
      </c>
      <c r="Q172" s="93">
        <f>(R171+R123)*(1/6-0.5*mean_rev*a_1*delta_t)+(R172+R124)*(2/3-R23*delta_t)+(R173+R125)*(1/6+0.5*mean_rev*a_1*delta_t)</f>
        <v>79.9254939959029</v>
      </c>
      <c r="R172" s="93">
        <f>(S171+S123)*(1/6-0.5*mean_rev*a_1*delta_t)+(S172+S124)*(2/3-S23*delta_t)+(S173+S125)*(1/6+0.5*mean_rev*a_1*delta_t)</f>
        <v>82.5370944445339</v>
      </c>
      <c r="S172" s="93">
        <f>(T171+T123)*(1/6-0.5*mean_rev*a_1*delta_t)+(T172+T124)*(2/3-T23*delta_t)+(T173+T125)*(1/6+0.5*mean_rev*a_1*delta_t)</f>
        <v>85.4096604183225</v>
      </c>
      <c r="T172" s="93">
        <f>(U171+U123)*(1/6-0.5*mean_rev*a_1*delta_t)+(U172+U124)*(2/3-U23*delta_t)+(U173+U125)*(1/6+0.5*mean_rev*a_1*delta_t)</f>
        <v>88.5658673641944</v>
      </c>
      <c r="U172" s="93">
        <f>(V171+V123)*(1/6-0.5*mean_rev*a_1*delta_t)+(V172+V124)*(2/3-V23*delta_t)+(V173+V125)*(1/6+0.5*mean_rev*a_1*delta_t)</f>
        <v>92.0307798553824</v>
      </c>
      <c r="V172" s="93">
        <f>(W171+W123)*(1/6-0.5*mean_rev*a_1*delta_t)+(W172+W124)*(2/3-W23*delta_t)+(W173+W125)*(1/6+0.5*mean_rev*a_1*delta_t)</f>
        <v>95.8320281893513</v>
      </c>
      <c r="W172" s="97">
        <v>0</v>
      </c>
      <c r="X172" s="17">
        <f t="shared" si="48"/>
        <v>8</v>
      </c>
      <c r="Y172" s="7"/>
      <c r="Z172" s="17"/>
    </row>
    <row r="173" spans="1:26">
      <c r="A173" s="7"/>
      <c r="B173" s="4">
        <f t="shared" si="47"/>
        <v>1.21243556529821</v>
      </c>
      <c r="C173" s="93">
        <f>(D172+D124)*(1/6-0.5*mean_rev*a_1*delta_t)+(D173+D125)*(2/3-D24*delta_t)+(D174+D126)*(1/6+0.5*mean_rev*a_1*delta_t)</f>
        <v>69.6178926969256</v>
      </c>
      <c r="D173" s="93">
        <f>(E172+E124)*(1/6-0.5*mean_rev*a_1*delta_t)+(E173+E125)*(2/3-E24*delta_t)+(E174+E126)*(1/6+0.5*mean_rev*a_1*delta_t)</f>
        <v>69.6680466246168</v>
      </c>
      <c r="E173" s="93">
        <f>(F172+F124)*(1/6-0.5*mean_rev*a_1*delta_t)+(F173+F125)*(2/3-F24*delta_t)+(F174+F126)*(1/6+0.5*mean_rev*a_1*delta_t)</f>
        <v>69.9444547039241</v>
      </c>
      <c r="F173" s="93">
        <f>(G172+G124)*(1/6-0.5*mean_rev*a_1*delta_t)+(G173+G125)*(2/3-G24*delta_t)+(G174+G126)*(1/6+0.5*mean_rev*a_1*delta_t)</f>
        <v>70.3774181584637</v>
      </c>
      <c r="G173" s="93">
        <f>(H172+H124)*(1/6-0.5*mean_rev*a_1*delta_t)+(H173+H125)*(2/3-H24*delta_t)+(H174+H126)*(1/6+0.5*mean_rev*a_1*delta_t)</f>
        <v>70.9466549929316</v>
      </c>
      <c r="H173" s="93">
        <f>(I172+I124)*(1/6-0.5*mean_rev*a_1*delta_t)+(I173+I125)*(2/3-I24*delta_t)+(I174+I126)*(1/6+0.5*mean_rev*a_1*delta_t)</f>
        <v>71.6436310569452</v>
      </c>
      <c r="I173" s="93">
        <f>(J172+J124)*(1/6-0.5*mean_rev*a_1*delta_t)+(J173+J125)*(2/3-J24*delta_t)+(J174+J126)*(1/6+0.5*mean_rev*a_1*delta_t)</f>
        <v>72.4652543469707</v>
      </c>
      <c r="J173" s="93">
        <f>(K172+K124)*(1/6-0.5*mean_rev*a_1*delta_t)+(K173+K125)*(2/3-K24*delta_t)+(K174+K126)*(1/6+0.5*mean_rev*a_1*delta_t)</f>
        <v>73.4116471933655</v>
      </c>
      <c r="K173" s="93">
        <f>(L172+L124)*(1/6-0.5*mean_rev*a_1*delta_t)+(L173+L125)*(2/3-L24*delta_t)+(L174+L126)*(1/6+0.5*mean_rev*a_1*delta_t)</f>
        <v>74.4851421025149</v>
      </c>
      <c r="L173" s="93">
        <f>(M172+M124)*(1/6-0.5*mean_rev*a_1*delta_t)+(M173+M125)*(2/3-M24*delta_t)+(M174+M126)*(1/6+0.5*mean_rev*a_1*delta_t)</f>
        <v>75.6897676493489</v>
      </c>
      <c r="M173" s="93">
        <f>(N172+N124)*(1/6-0.5*mean_rev*a_1*delta_t)+(N173+N125)*(2/3-N24*delta_t)+(N174+N126)*(1/6+0.5*mean_rev*a_1*delta_t)</f>
        <v>77.0309671174397</v>
      </c>
      <c r="N173" s="93">
        <f>(O172+O124)*(1/6-0.5*mean_rev*a_1*delta_t)+(O173+O125)*(2/3-O24*delta_t)+(O174+O126)*(1/6+0.5*mean_rev*a_1*delta_t)</f>
        <v>78.5154413829319</v>
      </c>
      <c r="O173" s="93">
        <f>(P172+P124)*(1/6-0.5*mean_rev*a_1*delta_t)+(P173+P125)*(2/3-P24*delta_t)+(P174+P126)*(1/6+0.5*mean_rev*a_1*delta_t)</f>
        <v>80.1510642507712</v>
      </c>
      <c r="P173" s="93">
        <f>(Q172+Q124)*(1/6-0.5*mean_rev*a_1*delta_t)+(Q173+Q125)*(2/3-Q24*delta_t)+(Q174+Q126)*(1/6+0.5*mean_rev*a_1*delta_t)</f>
        <v>81.9468430636232</v>
      </c>
      <c r="Q173" s="93">
        <f>(R172+R124)*(1/6-0.5*mean_rev*a_1*delta_t)+(R173+R125)*(2/3-R24*delta_t)+(R174+R126)*(1/6+0.5*mean_rev*a_1*delta_t)</f>
        <v>83.9129094251537</v>
      </c>
      <c r="R173" s="93">
        <f>(S172+S124)*(1/6-0.5*mean_rev*a_1*delta_t)+(S173+S125)*(2/3-S24*delta_t)+(S174+S126)*(1/6+0.5*mean_rev*a_1*delta_t)</f>
        <v>86.0605304722205</v>
      </c>
      <c r="S173" s="93">
        <f>(T172+T124)*(1/6-0.5*mean_rev*a_1*delta_t)+(T173+T125)*(2/3-T24*delta_t)+(T174+T126)*(1/6+0.5*mean_rev*a_1*delta_t)</f>
        <v>88.4021356233353</v>
      </c>
      <c r="T173" s="93">
        <f>(U172+U124)*(1/6-0.5*mean_rev*a_1*delta_t)+(U173+U125)*(2/3-U24*delta_t)+(U174+U126)*(1/6+0.5*mean_rev*a_1*delta_t)</f>
        <v>90.9513542369586</v>
      </c>
      <c r="U173" s="93">
        <f>(V172+V124)*(1/6-0.5*mean_rev*a_1*delta_t)+(V173+V125)*(2/3-V24*delta_t)+(V174+V126)*(1/6+0.5*mean_rev*a_1*delta_t)</f>
        <v>93.7230619200579</v>
      </c>
      <c r="V173" s="93">
        <f>(W172+W124)*(1/6-0.5*mean_rev*a_1*delta_t)+(W173+W125)*(2/3-W24*delta_t)+(W174+W126)*(1/6+0.5*mean_rev*a_1*delta_t)</f>
        <v>96.7334333415257</v>
      </c>
      <c r="W173" s="97">
        <v>0</v>
      </c>
      <c r="X173" s="17">
        <f t="shared" si="48"/>
        <v>7</v>
      </c>
      <c r="Y173" s="7"/>
      <c r="Z173" s="17"/>
    </row>
    <row r="174" spans="1:26">
      <c r="A174" s="7"/>
      <c r="B174" s="4">
        <f t="shared" si="47"/>
        <v>1.03923048454133</v>
      </c>
      <c r="C174" s="93">
        <f>(D173+D125)*(1/6-0.5*mean_rev*a_1*delta_t)+(D174+D126)*(2/3-D25*delta_t)+(D175+D127)*(1/6+0.5*mean_rev*a_1*delta_t)</f>
        <v>75.8868872656229</v>
      </c>
      <c r="D174" s="93">
        <f>(E173+E125)*(1/6-0.5*mean_rev*a_1*delta_t)+(E174+E126)*(2/3-E25*delta_t)+(E175+E127)*(1/6+0.5*mean_rev*a_1*delta_t)</f>
        <v>75.8795814170766</v>
      </c>
      <c r="E174" s="93">
        <f>(F173+F125)*(1/6-0.5*mean_rev*a_1*delta_t)+(F174+F126)*(2/3-F25*delta_t)+(F175+F127)*(1/6+0.5*mean_rev*a_1*delta_t)</f>
        <v>76.0768206622093</v>
      </c>
      <c r="F174" s="93">
        <f>(G173+G125)*(1/6-0.5*mean_rev*a_1*delta_t)+(G174+G126)*(2/3-G25*delta_t)+(G175+G127)*(1/6+0.5*mean_rev*a_1*delta_t)</f>
        <v>76.413502950024</v>
      </c>
      <c r="G174" s="93">
        <f>(H173+H125)*(1/6-0.5*mean_rev*a_1*delta_t)+(H174+H126)*(2/3-H25*delta_t)+(H175+H127)*(1/6+0.5*mean_rev*a_1*delta_t)</f>
        <v>76.8697385094117</v>
      </c>
      <c r="H174" s="93">
        <f>(I173+I125)*(1/6-0.5*mean_rev*a_1*delta_t)+(I174+I126)*(2/3-I25*delta_t)+(I175+I127)*(1/6+0.5*mean_rev*a_1*delta_t)</f>
        <v>77.4363188240113</v>
      </c>
      <c r="I174" s="93">
        <f>(J173+J125)*(1/6-0.5*mean_rev*a_1*delta_t)+(J174+J126)*(2/3-J25*delta_t)+(J175+J127)*(1/6+0.5*mean_rev*a_1*delta_t)</f>
        <v>78.1089073463878</v>
      </c>
      <c r="J174" s="93">
        <f>(K173+K125)*(1/6-0.5*mean_rev*a_1*delta_t)+(K174+K126)*(2/3-K25*delta_t)+(K175+K127)*(1/6+0.5*mean_rev*a_1*delta_t)</f>
        <v>78.8859703902372</v>
      </c>
      <c r="K174" s="93">
        <f>(L173+L125)*(1/6-0.5*mean_rev*a_1*delta_t)+(L174+L126)*(2/3-L25*delta_t)+(L175+L127)*(1/6+0.5*mean_rev*a_1*delta_t)</f>
        <v>79.7678307774387</v>
      </c>
      <c r="L174" s="93">
        <f>(M173+M125)*(1/6-0.5*mean_rev*a_1*delta_t)+(M174+M126)*(2/3-M25*delta_t)+(M175+M127)*(1/6+0.5*mean_rev*a_1*delta_t)</f>
        <v>80.7561705904725</v>
      </c>
      <c r="M174" s="93">
        <f>(N173+N125)*(1/6-0.5*mean_rev*a_1*delta_t)+(N174+N126)*(2/3-N25*delta_t)+(N175+N127)*(1/6+0.5*mean_rev*a_1*delta_t)</f>
        <v>81.8537464053228</v>
      </c>
      <c r="N174" s="93">
        <f>(O173+O125)*(1/6-0.5*mean_rev*a_1*delta_t)+(O174+O126)*(2/3-O25*delta_t)+(O175+O127)*(1/6+0.5*mean_rev*a_1*delta_t)</f>
        <v>83.0642170473739</v>
      </c>
      <c r="O174" s="93">
        <f>(P173+P125)*(1/6-0.5*mean_rev*a_1*delta_t)+(P174+P126)*(2/3-P25*delta_t)+(P175+P127)*(1/6+0.5*mean_rev*a_1*delta_t)</f>
        <v>84.3920360560145</v>
      </c>
      <c r="P174" s="93">
        <f>(Q173+Q125)*(1/6-0.5*mean_rev*a_1*delta_t)+(Q174+Q126)*(2/3-Q25*delta_t)+(Q175+Q127)*(1/6+0.5*mean_rev*a_1*delta_t)</f>
        <v>85.8423837054896</v>
      </c>
      <c r="Q174" s="93">
        <f>(R173+R125)*(1/6-0.5*mean_rev*a_1*delta_t)+(R174+R126)*(2/3-R25*delta_t)+(R175+R127)*(1/6+0.5*mean_rev*a_1*delta_t)</f>
        <v>87.4211245108553</v>
      </c>
      <c r="R174" s="93">
        <f>(S173+S125)*(1/6-0.5*mean_rev*a_1*delta_t)+(S174+S126)*(2/3-S25*delta_t)+(S175+S127)*(1/6+0.5*mean_rev*a_1*delta_t)</f>
        <v>89.1347813518988</v>
      </c>
      <c r="S174" s="93">
        <f>(T173+T125)*(1/6-0.5*mean_rev*a_1*delta_t)+(T174+T126)*(2/3-T25*delta_t)+(T175+T127)*(1/6+0.5*mean_rev*a_1*delta_t)</f>
        <v>90.9905214637813</v>
      </c>
      <c r="T174" s="93">
        <f>(U173+U125)*(1/6-0.5*mean_rev*a_1*delta_t)+(U174+U126)*(2/3-U25*delta_t)+(U175+U127)*(1/6+0.5*mean_rev*a_1*delta_t)</f>
        <v>92.9961501117034</v>
      </c>
      <c r="U174" s="93">
        <f>(V173+V125)*(1/6-0.5*mean_rev*a_1*delta_t)+(V174+V126)*(2/3-V25*delta_t)+(V175+V127)*(1/6+0.5*mean_rev*a_1*delta_t)</f>
        <v>95.1601098755512</v>
      </c>
      <c r="V174" s="93">
        <f>(W173+W125)*(1/6-0.5*mean_rev*a_1*delta_t)+(W174+W126)*(2/3-W25*delta_t)+(W175+W127)*(1/6+0.5*mean_rev*a_1*delta_t)</f>
        <v>97.4914836437624</v>
      </c>
      <c r="W174" s="97">
        <v>0</v>
      </c>
      <c r="X174" s="17">
        <f t="shared" si="48"/>
        <v>6</v>
      </c>
      <c r="Y174" s="7"/>
      <c r="Z174" s="17"/>
    </row>
    <row r="175" spans="1:26">
      <c r="A175" s="7"/>
      <c r="B175" s="4">
        <f t="shared" si="47"/>
        <v>0.866025403784439</v>
      </c>
      <c r="C175" s="93">
        <f>(D174+D126)*(1/6-0.5*mean_rev*a_1*delta_t)+(D175+D127)*(2/3-D26*delta_t)+(D176+D128)*(1/6+0.5*mean_rev*a_1*delta_t)</f>
        <v>81.771259302972</v>
      </c>
      <c r="D175" s="93">
        <f>(E174+E126)*(1/6-0.5*mean_rev*a_1*delta_t)+(E175+E127)*(2/3-E26*delta_t)+(E176+E128)*(1/6+0.5*mean_rev*a_1*delta_t)</f>
        <v>81.6923267442844</v>
      </c>
      <c r="E175" s="93">
        <f>(F174+F126)*(1/6-0.5*mean_rev*a_1*delta_t)+(F175+F127)*(2/3-F26*delta_t)+(F176+F128)*(1/6+0.5*mean_rev*a_1*delta_t)</f>
        <v>81.7956601319195</v>
      </c>
      <c r="F175" s="93">
        <f>(G174+G126)*(1/6-0.5*mean_rev*a_1*delta_t)+(G175+G127)*(2/3-G26*delta_t)+(G176+G128)*(1/6+0.5*mean_rev*a_1*delta_t)</f>
        <v>82.0212350569501</v>
      </c>
      <c r="G175" s="93">
        <f>(H174+H126)*(1/6-0.5*mean_rev*a_1*delta_t)+(H175+H127)*(2/3-H26*delta_t)+(H176+H128)*(1/6+0.5*mean_rev*a_1*delta_t)</f>
        <v>82.3499580800797</v>
      </c>
      <c r="H175" s="93">
        <f>(I174+I126)*(1/6-0.5*mean_rev*a_1*delta_t)+(I175+I127)*(2/3-I26*delta_t)+(I176+I128)*(1/6+0.5*mean_rev*a_1*delta_t)</f>
        <v>82.7723705795223</v>
      </c>
      <c r="I175" s="93">
        <f>(J174+J126)*(1/6-0.5*mean_rev*a_1*delta_t)+(J175+J127)*(2/3-J26*delta_t)+(J176+J128)*(1/6+0.5*mean_rev*a_1*delta_t)</f>
        <v>83.2833625873689</v>
      </c>
      <c r="J175" s="93">
        <f>(K174+K126)*(1/6-0.5*mean_rev*a_1*delta_t)+(K175+K127)*(2/3-K26*delta_t)+(K176+K128)*(1/6+0.5*mean_rev*a_1*delta_t)</f>
        <v>83.8802796242218</v>
      </c>
      <c r="K175" s="93">
        <f>(L174+L126)*(1/6-0.5*mean_rev*a_1*delta_t)+(L175+L127)*(2/3-L26*delta_t)+(L176+L128)*(1/6+0.5*mean_rev*a_1*delta_t)</f>
        <v>84.5620491353483</v>
      </c>
      <c r="L175" s="93">
        <f>(M174+M126)*(1/6-0.5*mean_rev*a_1*delta_t)+(M175+M127)*(2/3-M26*delta_t)+(M176+M128)*(1/6+0.5*mean_rev*a_1*delta_t)</f>
        <v>85.3287149367389</v>
      </c>
      <c r="M175" s="93">
        <f>(N174+N126)*(1/6-0.5*mean_rev*a_1*delta_t)+(N175+N127)*(2/3-N26*delta_t)+(N176+N128)*(1/6+0.5*mean_rev*a_1*delta_t)</f>
        <v>86.1811645941079</v>
      </c>
      <c r="N175" s="93">
        <f>(O174+O126)*(1/6-0.5*mean_rev*a_1*delta_t)+(O175+O127)*(2/3-O26*delta_t)+(O176+O128)*(1/6+0.5*mean_rev*a_1*delta_t)</f>
        <v>87.1209587820107</v>
      </c>
      <c r="O175" s="93">
        <f>(P174+P126)*(1/6-0.5*mean_rev*a_1*delta_t)+(P175+P127)*(2/3-P26*delta_t)+(P176+P128)*(1/6+0.5*mean_rev*a_1*delta_t)</f>
        <v>88.1502190762563</v>
      </c>
      <c r="P175" s="93">
        <f>(Q174+Q126)*(1/6-0.5*mean_rev*a_1*delta_t)+(Q175+Q127)*(2/3-Q26*delta_t)+(Q176+Q128)*(1/6+0.5*mean_rev*a_1*delta_t)</f>
        <v>89.2715512628737</v>
      </c>
      <c r="Q175" s="93">
        <f>(R174+R126)*(1/6-0.5*mean_rev*a_1*delta_t)+(R175+R127)*(2/3-R26*delta_t)+(R176+R128)*(1/6+0.5*mean_rev*a_1*delta_t)</f>
        <v>90.4879913435197</v>
      </c>
      <c r="R175" s="93">
        <f>(S174+S126)*(1/6-0.5*mean_rev*a_1*delta_t)+(S175+S127)*(2/3-S26*delta_t)+(S176+S128)*(1/6+0.5*mean_rev*a_1*delta_t)</f>
        <v>91.8029661939485</v>
      </c>
      <c r="S175" s="93">
        <f>(T174+T126)*(1/6-0.5*mean_rev*a_1*delta_t)+(T175+T127)*(2/3-T26*delta_t)+(T176+T128)*(1/6+0.5*mean_rev*a_1*delta_t)</f>
        <v>93.2202645571861</v>
      </c>
      <c r="T175" s="93">
        <f>(U174+U126)*(1/6-0.5*mean_rev*a_1*delta_t)+(U175+U127)*(2/3-U26*delta_t)+(U176+U128)*(1/6+0.5*mean_rev*a_1*delta_t)</f>
        <v>94.7440146423601</v>
      </c>
      <c r="U175" s="93">
        <f>(V174+V126)*(1/6-0.5*mean_rev*a_1*delta_t)+(V175+V127)*(2/3-V26*delta_t)+(V176+V128)*(1/6+0.5*mean_rev*a_1*delta_t)</f>
        <v>96.3786664967409</v>
      </c>
      <c r="V175" s="93">
        <f>(W174+W126)*(1/6-0.5*mean_rev*a_1*delta_t)+(W175+W127)*(2/3-W26*delta_t)+(W176+W128)*(1/6+0.5*mean_rev*a_1*delta_t)</f>
        <v>98.1289775157855</v>
      </c>
      <c r="W175" s="97">
        <v>0</v>
      </c>
      <c r="X175" s="17">
        <f t="shared" si="48"/>
        <v>5</v>
      </c>
      <c r="Y175" s="7"/>
      <c r="Z175" s="17"/>
    </row>
    <row r="176" spans="1:26">
      <c r="A176" s="7"/>
      <c r="B176" s="4">
        <f t="shared" si="47"/>
        <v>0.692820323027551</v>
      </c>
      <c r="C176" s="93">
        <f>(D175+D127)*(1/6-0.5*mean_rev*a_1*delta_t)+(D176+D128)*(2/3-D27*delta_t)+(D177+D129)*(1/6+0.5*mean_rev*a_1*delta_t)</f>
        <v>87.2256255969925</v>
      </c>
      <c r="D176" s="93">
        <f>(E175+E127)*(1/6-0.5*mean_rev*a_1*delta_t)+(E176+E128)*(2/3-E27*delta_t)+(E177+E129)*(1/6+0.5*mean_rev*a_1*delta_t)</f>
        <v>87.064634083225</v>
      </c>
      <c r="E176" s="93">
        <f>(F175+F127)*(1/6-0.5*mean_rev*a_1*delta_t)+(F176+F128)*(2/3-F27*delta_t)+(F177+F129)*(1/6+0.5*mean_rev*a_1*delta_t)</f>
        <v>87.0639990950812</v>
      </c>
      <c r="F176" s="93">
        <f>(G175+G127)*(1/6-0.5*mean_rev*a_1*delta_t)+(G176+G128)*(2/3-G27*delta_t)+(G177+G129)*(1/6+0.5*mean_rev*a_1*delta_t)</f>
        <v>87.1690180392562</v>
      </c>
      <c r="G176" s="93">
        <f>(H175+H127)*(1/6-0.5*mean_rev*a_1*delta_t)+(H176+H128)*(2/3-H27*delta_t)+(H177+H129)*(1/6+0.5*mean_rev*a_1*delta_t)</f>
        <v>87.3616991454804</v>
      </c>
      <c r="H176" s="93">
        <f>(I175+I127)*(1/6-0.5*mean_rev*a_1*delta_t)+(I176+I128)*(2/3-I27*delta_t)+(I177+I129)*(1/6+0.5*mean_rev*a_1*delta_t)</f>
        <v>87.6326788680224</v>
      </c>
      <c r="I176" s="93">
        <f>(J175+J127)*(1/6-0.5*mean_rev*a_1*delta_t)+(J176+J128)*(2/3-J27*delta_t)+(J177+J129)*(1/6+0.5*mean_rev*a_1*delta_t)</f>
        <v>87.9764626944959</v>
      </c>
      <c r="J176" s="93">
        <f>(K175+K127)*(1/6-0.5*mean_rev*a_1*delta_t)+(K176+K128)*(2/3-K27*delta_t)+(K177+K129)*(1/6+0.5*mean_rev*a_1*delta_t)</f>
        <v>88.3897140989721</v>
      </c>
      <c r="K176" s="93">
        <f>(L175+L127)*(1/6-0.5*mean_rev*a_1*delta_t)+(L176+L128)*(2/3-L27*delta_t)+(L177+L129)*(1/6+0.5*mean_rev*a_1*delta_t)</f>
        <v>88.870460704724</v>
      </c>
      <c r="L176" s="93">
        <f>(M175+M127)*(1/6-0.5*mean_rev*a_1*delta_t)+(M176+M128)*(2/3-M27*delta_t)+(M177+M129)*(1/6+0.5*mean_rev*a_1*delta_t)</f>
        <v>89.4176679027687</v>
      </c>
      <c r="M176" s="93">
        <f>(N175+N127)*(1/6-0.5*mean_rev*a_1*delta_t)+(N176+N128)*(2/3-N27*delta_t)+(N177+N129)*(1/6+0.5*mean_rev*a_1*delta_t)</f>
        <v>90.0309863898219</v>
      </c>
      <c r="N176" s="93">
        <f>(O175+O127)*(1/6-0.5*mean_rev*a_1*delta_t)+(O176+O128)*(2/3-O27*delta_t)+(O177+O129)*(1/6+0.5*mean_rev*a_1*delta_t)</f>
        <v>90.7105917072597</v>
      </c>
      <c r="O176" s="93">
        <f>(P175+P127)*(1/6-0.5*mean_rev*a_1*delta_t)+(P176+P128)*(2/3-P27*delta_t)+(P177+P129)*(1/6+0.5*mean_rev*a_1*delta_t)</f>
        <v>91.457076532806</v>
      </c>
      <c r="P176" s="93">
        <f>(Q175+Q127)*(1/6-0.5*mean_rev*a_1*delta_t)+(Q176+Q128)*(2/3-Q27*delta_t)+(Q177+Q129)*(1/6+0.5*mean_rev*a_1*delta_t)</f>
        <v>92.27137506681</v>
      </c>
      <c r="Q176" s="93">
        <f>(R175+R127)*(1/6-0.5*mean_rev*a_1*delta_t)+(R176+R128)*(2/3-R27*delta_t)+(R177+R129)*(1/6+0.5*mean_rev*a_1*delta_t)</f>
        <v>93.1547079587038</v>
      </c>
      <c r="R176" s="93">
        <f>(S175+S127)*(1/6-0.5*mean_rev*a_1*delta_t)+(S176+S128)*(2/3-S27*delta_t)+(S177+S129)*(1/6+0.5*mean_rev*a_1*delta_t)</f>
        <v>94.1085405512137</v>
      </c>
      <c r="S176" s="93">
        <f>(T175+T127)*(1/6-0.5*mean_rev*a_1*delta_t)+(T176+T128)*(2/3-T27*delta_t)+(T177+T129)*(1/6+0.5*mean_rev*a_1*delta_t)</f>
        <v>95.1345505557448</v>
      </c>
      <c r="T176" s="93">
        <f>(U175+U127)*(1/6-0.5*mean_rev*a_1*delta_t)+(U176+U128)*(2/3-U27*delta_t)+(U177+U129)*(1/6+0.5*mean_rev*a_1*delta_t)</f>
        <v>96.2346018536205</v>
      </c>
      <c r="U176" s="93">
        <f>(V175+V127)*(1/6-0.5*mean_rev*a_1*delta_t)+(V176+V128)*(2/3-V27*delta_t)+(V177+V129)*(1/6+0.5*mean_rev*a_1*delta_t)</f>
        <v>97.4107228031279</v>
      </c>
      <c r="V176" s="93">
        <f>(W175+W127)*(1/6-0.5*mean_rev*a_1*delta_t)+(W176+W128)*(2/3-W27*delta_t)+(W177+W129)*(1/6+0.5*mean_rev*a_1*delta_t)</f>
        <v>98.6650876336336</v>
      </c>
      <c r="W176" s="97">
        <v>0</v>
      </c>
      <c r="X176" s="17">
        <f t="shared" si="48"/>
        <v>4</v>
      </c>
      <c r="Y176" s="7"/>
      <c r="Z176" s="17"/>
    </row>
    <row r="177" spans="1:26">
      <c r="A177" s="7"/>
      <c r="B177" s="4">
        <f t="shared" si="47"/>
        <v>0.519615242270663</v>
      </c>
      <c r="C177" s="93">
        <f>(D176+D128)*(1/6-0.5*mean_rev*a_1*delta_t)+(D177+D129)*(2/3-D28*delta_t)+(D178+D130)*(1/6+0.5*mean_rev*a_1*delta_t)</f>
        <v>92.2267918599702</v>
      </c>
      <c r="D177" s="93">
        <f>(E176+E128)*(1/6-0.5*mean_rev*a_1*delta_t)+(E177+E129)*(2/3-E28*delta_t)+(E178+E130)*(1/6+0.5*mean_rev*a_1*delta_t)</f>
        <v>91.9769062389941</v>
      </c>
      <c r="E177" s="93">
        <f>(F176+F128)*(1/6-0.5*mean_rev*a_1*delta_t)+(F177+F129)*(2/3-F28*delta_t)+(F178+F130)*(1/6+0.5*mean_rev*a_1*delta_t)</f>
        <v>91.866518936534</v>
      </c>
      <c r="F177" s="93">
        <f>(G176+G128)*(1/6-0.5*mean_rev*a_1*delta_t)+(G177+G129)*(2/3-G28*delta_t)+(G178+G130)*(1/6+0.5*mean_rev*a_1*delta_t)</f>
        <v>91.8462900949435</v>
      </c>
      <c r="G177" s="93">
        <f>(H176+H128)*(1/6-0.5*mean_rev*a_1*delta_t)+(H177+H129)*(2/3-H28*delta_t)+(H178+H130)*(1/6+0.5*mean_rev*a_1*delta_t)</f>
        <v>91.8995361823303</v>
      </c>
      <c r="H177" s="93">
        <f>(I176+I128)*(1/6-0.5*mean_rev*a_1*delta_t)+(I177+I129)*(2/3-I28*delta_t)+(I178+I130)*(1/6+0.5*mean_rev*a_1*delta_t)</f>
        <v>92.0172495941419</v>
      </c>
      <c r="I177" s="93">
        <f>(J176+J128)*(1/6-0.5*mean_rev*a_1*delta_t)+(J177+J129)*(2/3-J28*delta_t)+(J178+J130)*(1/6+0.5*mean_rev*a_1*delta_t)</f>
        <v>92.1938529901021</v>
      </c>
      <c r="J177" s="93">
        <f>(K176+K128)*(1/6-0.5*mean_rev*a_1*delta_t)+(K177+K129)*(2/3-K28*delta_t)+(K178+K130)*(1/6+0.5*mean_rev*a_1*delta_t)</f>
        <v>92.4256684879459</v>
      </c>
      <c r="K177" s="93">
        <f>(L176+L128)*(1/6-0.5*mean_rev*a_1*delta_t)+(L177+L129)*(2/3-L28*delta_t)+(L178+L130)*(1/6+0.5*mean_rev*a_1*delta_t)</f>
        <v>92.7102049728604</v>
      </c>
      <c r="L177" s="93">
        <f>(M176+M128)*(1/6-0.5*mean_rev*a_1*delta_t)+(M177+M129)*(2/3-M28*delta_t)+(M178+M130)*(1/6+0.5*mean_rev*a_1*delta_t)</f>
        <v>93.0457736315224</v>
      </c>
      <c r="M177" s="93">
        <f>(N176+N128)*(1/6-0.5*mean_rev*a_1*delta_t)+(N177+N129)*(2/3-N28*delta_t)+(N178+N130)*(1/6+0.5*mean_rev*a_1*delta_t)</f>
        <v>93.4312590696369</v>
      </c>
      <c r="N177" s="93">
        <f>(O176+O128)*(1/6-0.5*mean_rev*a_1*delta_t)+(O177+O129)*(2/3-O28*delta_t)+(O178+O130)*(1/6+0.5*mean_rev*a_1*delta_t)</f>
        <v>93.8659728724035</v>
      </c>
      <c r="O177" s="93">
        <f>(P176+P128)*(1/6-0.5*mean_rev*a_1*delta_t)+(P177+P129)*(2/3-P28*delta_t)+(P178+P130)*(1/6+0.5*mean_rev*a_1*delta_t)</f>
        <v>94.3495545388995</v>
      </c>
      <c r="P177" s="93">
        <f>(Q176+Q128)*(1/6-0.5*mean_rev*a_1*delta_t)+(Q177+Q129)*(2/3-Q28*delta_t)+(Q178+Q130)*(1/6+0.5*mean_rev*a_1*delta_t)</f>
        <v>94.8819013246531</v>
      </c>
      <c r="Q177" s="93">
        <f>(R176+R128)*(1/6-0.5*mean_rev*a_1*delta_t)+(R177+R129)*(2/3-R28*delta_t)+(R178+R130)*(1/6+0.5*mean_rev*a_1*delta_t)</f>
        <v>95.4631166611268</v>
      </c>
      <c r="R177" s="93">
        <f>(S176+S128)*(1/6-0.5*mean_rev*a_1*delta_t)+(S177+S129)*(2/3-S28*delta_t)+(S178+S130)*(1/6+0.5*mean_rev*a_1*delta_t)</f>
        <v>96.0934707098314</v>
      </c>
      <c r="S177" s="93">
        <f>(T176+T128)*(1/6-0.5*mean_rev*a_1*delta_t)+(T177+T129)*(2/3-T28*delta_t)+(T178+T130)*(1/6+0.5*mean_rev*a_1*delta_t)</f>
        <v>96.773369570491</v>
      </c>
      <c r="T177" s="93">
        <f>(U176+U128)*(1/6-0.5*mean_rev*a_1*delta_t)+(U177+U129)*(2/3-U28*delta_t)+(U178+U130)*(1/6+0.5*mean_rev*a_1*delta_t)</f>
        <v>97.5033302182057</v>
      </c>
      <c r="U177" s="93">
        <f>(V176+V128)*(1/6-0.5*mean_rev*a_1*delta_t)+(V177+V129)*(2/3-V28*delta_t)+(V178+V130)*(1/6+0.5*mean_rev*a_1*delta_t)</f>
        <v>98.2839597291136</v>
      </c>
      <c r="V177" s="93">
        <f>(W176+W128)*(1/6-0.5*mean_rev*a_1*delta_t)+(W177+W129)*(2/3-W28*delta_t)+(W178+W130)*(1/6+0.5*mean_rev*a_1*delta_t)</f>
        <v>99.1159375493309</v>
      </c>
      <c r="W177" s="97">
        <v>0</v>
      </c>
      <c r="X177" s="17">
        <f t="shared" si="48"/>
        <v>3</v>
      </c>
      <c r="Y177" s="7"/>
      <c r="Z177" s="17"/>
    </row>
    <row r="178" spans="1:26">
      <c r="A178" s="7"/>
      <c r="B178" s="4">
        <f t="shared" si="47"/>
        <v>0.346410161513775</v>
      </c>
      <c r="C178" s="93">
        <f>(D177+D129)*(1/6-0.5*mean_rev*a_1*delta_t)+(D178+D130)*(2/3-D29*delta_t)+(D179+D131)*(1/6+0.5*mean_rev*a_1*delta_t)</f>
        <v>96.7696537021328</v>
      </c>
      <c r="D178" s="93">
        <f>(E177+E129)*(1/6-0.5*mean_rev*a_1*delta_t)+(E178+E130)*(2/3-E29*delta_t)+(E179+E131)*(1/6+0.5*mean_rev*a_1*delta_t)</f>
        <v>96.4272684794435</v>
      </c>
      <c r="E178" s="93">
        <f>(F177+F129)*(1/6-0.5*mean_rev*a_1*delta_t)+(F178+F130)*(2/3-F29*delta_t)+(F179+F131)*(1/6+0.5*mean_rev*a_1*delta_t)</f>
        <v>96.2050240269805</v>
      </c>
      <c r="F178" s="93">
        <f>(G177+G129)*(1/6-0.5*mean_rev*a_1*delta_t)+(G178+G130)*(2/3-G29*delta_t)+(G179+G131)*(1/6+0.5*mean_rev*a_1*delta_t)</f>
        <v>96.0588217995747</v>
      </c>
      <c r="G178" s="93">
        <f>(H177+H129)*(1/6-0.5*mean_rev*a_1*delta_t)+(H178+H130)*(2/3-H29*delta_t)+(H179+H131)*(1/6+0.5*mean_rev*a_1*delta_t)</f>
        <v>95.9734041410699</v>
      </c>
      <c r="H178" s="93">
        <f>(I177+I129)*(1/6-0.5*mean_rev*a_1*delta_t)+(I178+I130)*(2/3-I29*delta_t)+(I179+I131)*(1/6+0.5*mean_rev*a_1*delta_t)</f>
        <v>95.9403012237812</v>
      </c>
      <c r="I178" s="93">
        <f>(J177+J129)*(1/6-0.5*mean_rev*a_1*delta_t)+(J178+J130)*(2/3-J29*delta_t)+(J179+J131)*(1/6+0.5*mean_rev*a_1*delta_t)</f>
        <v>95.9540732554007</v>
      </c>
      <c r="J178" s="93">
        <f>(K177+K129)*(1/6-0.5*mean_rev*a_1*delta_t)+(K178+K130)*(2/3-K29*delta_t)+(K179+K131)*(1/6+0.5*mean_rev*a_1*delta_t)</f>
        <v>96.0109525033356</v>
      </c>
      <c r="K178" s="93">
        <f>(L177+L129)*(1/6-0.5*mean_rev*a_1*delta_t)+(L178+L130)*(2/3-L29*delta_t)+(L179+L131)*(1/6+0.5*mean_rev*a_1*delta_t)</f>
        <v>96.108209564938</v>
      </c>
      <c r="L178" s="93">
        <f>(M177+M129)*(1/6-0.5*mean_rev*a_1*delta_t)+(M178+M130)*(2/3-M29*delta_t)+(M179+M131)*(1/6+0.5*mean_rev*a_1*delta_t)</f>
        <v>96.2438106359222</v>
      </c>
      <c r="M178" s="93">
        <f>(N177+N129)*(1/6-0.5*mean_rev*a_1*delta_t)+(N178+N130)*(2/3-N29*delta_t)+(N179+N131)*(1/6+0.5*mean_rev*a_1*delta_t)</f>
        <v>96.4162129405285</v>
      </c>
      <c r="N178" s="93">
        <f>(O177+O129)*(1/6-0.5*mean_rev*a_1*delta_t)+(O178+O130)*(2/3-O29*delta_t)+(O179+O131)*(1/6+0.5*mean_rev*a_1*delta_t)</f>
        <v>96.6242335124175</v>
      </c>
      <c r="O178" s="93">
        <f>(P177+P129)*(1/6-0.5*mean_rev*a_1*delta_t)+(P178+P130)*(2/3-P29*delta_t)+(P179+P131)*(1/6+0.5*mean_rev*a_1*delta_t)</f>
        <v>96.8669602245373</v>
      </c>
      <c r="P178" s="93">
        <f>(Q177+Q129)*(1/6-0.5*mean_rev*a_1*delta_t)+(Q178+Q130)*(2/3-Q29*delta_t)+(Q179+Q131)*(1/6+0.5*mean_rev*a_1*delta_t)</f>
        <v>97.1436886805664</v>
      </c>
      <c r="Q178" s="93">
        <f>(R177+R129)*(1/6-0.5*mean_rev*a_1*delta_t)+(R178+R130)*(2/3-R29*delta_t)+(R179+R131)*(1/6+0.5*mean_rev*a_1*delta_t)</f>
        <v>97.4538757924608</v>
      </c>
      <c r="R178" s="93">
        <f>(S177+S129)*(1/6-0.5*mean_rev*a_1*delta_t)+(S178+S130)*(2/3-S29*delta_t)+(S179+S131)*(1/6+0.5*mean_rev*a_1*delta_t)</f>
        <v>97.7971043303679</v>
      </c>
      <c r="S178" s="93">
        <f>(T177+T129)*(1/6-0.5*mean_rev*a_1*delta_t)+(T178+T130)*(2/3-T29*delta_t)+(T179+T131)*(1/6+0.5*mean_rev*a_1*delta_t)</f>
        <v>98.1730553421313</v>
      </c>
      <c r="T178" s="93">
        <f>(U177+U129)*(1/6-0.5*mean_rev*a_1*delta_t)+(U178+U130)*(2/3-U29*delta_t)+(U179+U131)*(1/6+0.5*mean_rev*a_1*delta_t)</f>
        <v>98.5814858592294</v>
      </c>
      <c r="U178" s="93">
        <f>(V177+V129)*(1/6-0.5*mean_rev*a_1*delta_t)+(V178+V130)*(2/3-V29*delta_t)+(V179+V131)*(1/6+0.5*mean_rev*a_1*delta_t)</f>
        <v>99.0222106053326</v>
      </c>
      <c r="V178" s="93">
        <f>(W177+W129)*(1/6-0.5*mean_rev*a_1*delta_t)+(W178+W130)*(2/3-W29*delta_t)+(W179+W131)*(1/6+0.5*mean_rev*a_1*delta_t)</f>
        <v>99.4950866079239</v>
      </c>
      <c r="W178" s="97">
        <v>0</v>
      </c>
      <c r="X178" s="17">
        <f t="shared" si="48"/>
        <v>2</v>
      </c>
      <c r="Y178" s="7"/>
      <c r="Z178" s="17"/>
    </row>
    <row r="179" spans="1:26">
      <c r="A179" s="7"/>
      <c r="B179" s="4">
        <f t="shared" si="47"/>
        <v>0.173205080756888</v>
      </c>
      <c r="C179" s="93">
        <f>(D178+D130)*(1/6-0.5*mean_rev*a_1*delta_t)+(D179+D131)*(2/3-D30*delta_t)+(D180+D132)*(1/6+0.5*mean_rev*a_1*delta_t)</f>
        <v>100.863052396758</v>
      </c>
      <c r="D179" s="93">
        <f>(E178+E130)*(1/6-0.5*mean_rev*a_1*delta_t)+(E179+E131)*(2/3-E30*delta_t)+(E180+E132)*(1/6+0.5*mean_rev*a_1*delta_t)</f>
        <v>100.427301334729</v>
      </c>
      <c r="E179" s="93">
        <f>(F178+F130)*(1/6-0.5*mean_rev*a_1*delta_t)+(F179+F131)*(2/3-F30*delta_t)+(F180+F132)*(1/6+0.5*mean_rev*a_1*delta_t)</f>
        <v>100.094091086762</v>
      </c>
      <c r="F179" s="93">
        <f>(G178+G130)*(1/6-0.5*mean_rev*a_1*delta_t)+(G179+G131)*(2/3-G30*delta_t)+(G180+G132)*(1/6+0.5*mean_rev*a_1*delta_t)</f>
        <v>99.8243224244147</v>
      </c>
      <c r="G179" s="93">
        <f>(H178+H130)*(1/6-0.5*mean_rev*a_1*delta_t)+(H179+H131)*(2/3-H30*delta_t)+(H180+H132)*(1/6+0.5*mean_rev*a_1*delta_t)</f>
        <v>99.6042071219777</v>
      </c>
      <c r="H179" s="93">
        <f>(I178+I130)*(1/6-0.5*mean_rev*a_1*delta_t)+(I179+I131)*(2/3-I30*delta_t)+(I180+I132)*(1/6+0.5*mean_rev*a_1*delta_t)</f>
        <v>99.4259268683284</v>
      </c>
      <c r="I179" s="93">
        <f>(J178+J130)*(1/6-0.5*mean_rev*a_1*delta_t)+(J179+J131)*(2/3-J30*delta_t)+(J180+J132)*(1/6+0.5*mean_rev*a_1*delta_t)</f>
        <v>99.2843297837424</v>
      </c>
      <c r="J179" s="93">
        <f>(K178+K130)*(1/6-0.5*mean_rev*a_1*delta_t)+(K179+K131)*(2/3-K30*delta_t)+(K180+K132)*(1/6+0.5*mean_rev*a_1*delta_t)</f>
        <v>99.1757343328701</v>
      </c>
      <c r="K179" s="93">
        <f>(L178+L130)*(1/6-0.5*mean_rev*a_1*delta_t)+(L179+L131)*(2/3-L30*delta_t)+(L180+L132)*(1/6+0.5*mean_rev*a_1*delta_t)</f>
        <v>99.0973701487675</v>
      </c>
      <c r="L179" s="93">
        <f>(M178+M130)*(1/6-0.5*mean_rev*a_1*delta_t)+(M179+M131)*(2/3-M30*delta_t)+(M180+M132)*(1/6+0.5*mean_rev*a_1*delta_t)</f>
        <v>99.0470751377632</v>
      </c>
      <c r="M179" s="93">
        <f>(N178+N130)*(1/6-0.5*mean_rev*a_1*delta_t)+(N179+N131)*(2/3-N30*delta_t)+(N180+N132)*(1/6+0.5*mean_rev*a_1*delta_t)</f>
        <v>99.0231144542552</v>
      </c>
      <c r="N179" s="93">
        <f>(O178+O130)*(1/6-0.5*mean_rev*a_1*delta_t)+(O179+O131)*(2/3-O30*delta_t)+(O180+O132)*(1/6+0.5*mean_rev*a_1*delta_t)</f>
        <v>99.0240642932403</v>
      </c>
      <c r="O179" s="93">
        <f>(P178+P130)*(1/6-0.5*mean_rev*a_1*delta_t)+(P179+P131)*(2/3-P30*delta_t)+(P180+P132)*(1/6+0.5*mean_rev*a_1*delta_t)</f>
        <v>99.0487330967808</v>
      </c>
      <c r="P179" s="93">
        <f>(Q178+Q130)*(1/6-0.5*mean_rev*a_1*delta_t)+(Q179+Q131)*(2/3-Q30*delta_t)+(Q180+Q132)*(1/6+0.5*mean_rev*a_1*delta_t)</f>
        <v>99.0961057235976</v>
      </c>
      <c r="Q179" s="93">
        <f>(R178+R130)*(1/6-0.5*mean_rev*a_1*delta_t)+(R179+R131)*(2/3-R30*delta_t)+(R180+R132)*(1/6+0.5*mean_rev*a_1*delta_t)</f>
        <v>99.1653024821887</v>
      </c>
      <c r="R179" s="93">
        <f>(S178+S130)*(1/6-0.5*mean_rev*a_1*delta_t)+(S179+S131)*(2/3-S30*delta_t)+(S180+S132)*(1/6+0.5*mean_rev*a_1*delta_t)</f>
        <v>99.2555479871029</v>
      </c>
      <c r="S179" s="93">
        <f>(T178+T130)*(1/6-0.5*mean_rev*a_1*delta_t)+(T179+T131)*(2/3-T30*delta_t)+(T180+T132)*(1/6+0.5*mean_rev*a_1*delta_t)</f>
        <v>99.3661470861519</v>
      </c>
      <c r="T179" s="93">
        <f>(U178+U130)*(1/6-0.5*mean_rev*a_1*delta_t)+(U179+U131)*(2/3-U30*delta_t)+(U180+U132)*(1/6+0.5*mean_rev*a_1*delta_t)</f>
        <v>99.4964655846752</v>
      </c>
      <c r="U179" s="93">
        <f>(V178+V130)*(1/6-0.5*mean_rev*a_1*delta_t)+(V179+V131)*(2/3-V30*delta_t)+(V180+V132)*(1/6+0.5*mean_rev*a_1*delta_t)</f>
        <v>99.6459146244719</v>
      </c>
      <c r="V179" s="93">
        <f>(W178+W130)*(1/6-0.5*mean_rev*a_1*delta_t)+(W179+W131)*(2/3-W30*delta_t)+(W180+W132)*(1/6+0.5*mean_rev*a_1*delta_t)</f>
        <v>99.813937745801</v>
      </c>
      <c r="W179" s="97">
        <v>0</v>
      </c>
      <c r="X179" s="17">
        <f t="shared" si="48"/>
        <v>1</v>
      </c>
      <c r="Y179" s="7"/>
      <c r="Z179" s="17"/>
    </row>
    <row r="180" spans="1:26">
      <c r="A180" s="7"/>
      <c r="B180" s="94">
        <f t="shared" si="47"/>
        <v>0</v>
      </c>
      <c r="C180" s="95">
        <f>(D179+D131)*(1/6-0.5*mean_rev*a_1*delta_t)+(D180+D132)*(2/3-D31*delta_t)+(D181+D133)*(1/6+0.5*mean_rev*a_1*delta_t)</f>
        <v>104.525956558518</v>
      </c>
      <c r="D180" s="93">
        <f>(E179+E131)*(1/6-0.5*mean_rev*a_1*delta_t)+(E180+E132)*(2/3-E31*delta_t)+(E181+E133)*(1/6+0.5*mean_rev*a_1*delta_t)</f>
        <v>103.998180808372</v>
      </c>
      <c r="E180" s="93">
        <f>(F179+F131)*(1/6-0.5*mean_rev*a_1*delta_t)+(F180+F132)*(2/3-F31*delta_t)+(F181+F133)*(1/6+0.5*mean_rev*a_1*delta_t)</f>
        <v>103.557210807823</v>
      </c>
      <c r="F180" s="93">
        <f>(G179+G131)*(1/6-0.5*mean_rev*a_1*delta_t)+(G180+G132)*(2/3-G31*delta_t)+(G181+G133)*(1/6+0.5*mean_rev*a_1*delta_t)</f>
        <v>103.168622474403</v>
      </c>
      <c r="G180" s="93">
        <f>(H179+H131)*(1/6-0.5*mean_rev*a_1*delta_t)+(H180+H132)*(2/3-H31*delta_t)+(H181+H133)*(1/6+0.5*mean_rev*a_1*delta_t)</f>
        <v>102.820082841073</v>
      </c>
      <c r="H180" s="93">
        <f>(I179+I131)*(1/6-0.5*mean_rev*a_1*delta_t)+(I180+I132)*(2/3-I31*delta_t)+(I181+I133)*(1/6+0.5*mean_rev*a_1*delta_t)</f>
        <v>102.504483827889</v>
      </c>
      <c r="I180" s="93">
        <f>(J179+J131)*(1/6-0.5*mean_rev*a_1*delta_t)+(J180+J132)*(2/3-J31*delta_t)+(J181+J133)*(1/6+0.5*mean_rev*a_1*delta_t)</f>
        <v>102.217055068228</v>
      </c>
      <c r="J180" s="93">
        <f>(K179+K131)*(1/6-0.5*mean_rev*a_1*delta_t)+(K180+K132)*(2/3-K31*delta_t)+(K181+K133)*(1/6+0.5*mean_rev*a_1*delta_t)</f>
        <v>101.954316758383</v>
      </c>
      <c r="K180" s="93">
        <f>(L179+L131)*(1/6-0.5*mean_rev*a_1*delta_t)+(L180+L132)*(2/3-L31*delta_t)+(L181+L133)*(1/6+0.5*mean_rev*a_1*delta_t)</f>
        <v>101.713589381202</v>
      </c>
      <c r="L180" s="93">
        <f>(M179+M131)*(1/6-0.5*mean_rev*a_1*delta_t)+(M180+M132)*(2/3-M31*delta_t)+(M181+M133)*(1/6+0.5*mean_rev*a_1*delta_t)</f>
        <v>101.492727816261</v>
      </c>
      <c r="M180" s="93">
        <f>(N179+N131)*(1/6-0.5*mean_rev*a_1*delta_t)+(N180+N132)*(2/3-N31*delta_t)+(N181+N133)*(1/6+0.5*mean_rev*a_1*delta_t)</f>
        <v>101.28996230929</v>
      </c>
      <c r="N180" s="93">
        <f>(O179+O131)*(1/6-0.5*mean_rev*a_1*delta_t)+(O180+O132)*(2/3-O31*delta_t)+(O181+O133)*(1/6+0.5*mean_rev*a_1*delta_t)</f>
        <v>101.103796367238</v>
      </c>
      <c r="O180" s="93">
        <f>(P179+P131)*(1/6-0.5*mean_rev*a_1*delta_t)+(P180+P132)*(2/3-P31*delta_t)+(P181+P133)*(1/6+0.5*mean_rev*a_1*delta_t)</f>
        <v>100.932937571443</v>
      </c>
      <c r="P180" s="93">
        <f>(Q179+Q131)*(1/6-0.5*mean_rev*a_1*delta_t)+(Q180+Q132)*(2/3-Q31*delta_t)+(Q181+Q133)*(1/6+0.5*mean_rev*a_1*delta_t)</f>
        <v>100.776248637581</v>
      </c>
      <c r="Q180" s="93">
        <f>(R179+R131)*(1/6-0.5*mean_rev*a_1*delta_t)+(R180+R132)*(2/3-R31*delta_t)+(R181+R133)*(1/6+0.5*mean_rev*a_1*delta_t)</f>
        <v>100.632711611822</v>
      </c>
      <c r="R180" s="93">
        <f>(S179+S131)*(1/6-0.5*mean_rev*a_1*delta_t)+(S180+S132)*(2/3-S31*delta_t)+(S181+S133)*(1/6+0.5*mean_rev*a_1*delta_t)</f>
        <v>100.501400779519</v>
      </c>
      <c r="S180" s="93">
        <f>(T179+T131)*(1/6-0.5*mean_rev*a_1*delta_t)+(T180+T132)*(2/3-T31*delta_t)+(T181+T133)*(1/6+0.5*mean_rev*a_1*delta_t)</f>
        <v>100.381461857868</v>
      </c>
      <c r="T180" s="93">
        <f>(U179+U131)*(1/6-0.5*mean_rev*a_1*delta_t)+(U180+U132)*(2/3-U31*delta_t)+(U181+U133)*(1/6+0.5*mean_rev*a_1*delta_t)</f>
        <v>100.272095478801</v>
      </c>
      <c r="U180" s="93">
        <f>(V179+V131)*(1/6-0.5*mean_rev*a_1*delta_t)+(V180+V132)*(2/3-V31*delta_t)+(V181+V133)*(1/6+0.5*mean_rev*a_1*delta_t)</f>
        <v>100.172543949586</v>
      </c>
      <c r="V180" s="93">
        <f>(W179+W131)*(1/6-0.5*mean_rev*a_1*delta_t)+(W180+W132)*(2/3-W31*delta_t)+(W181+W133)*(1/6+0.5*mean_rev*a_1*delta_t)</f>
        <v>100.082080434861</v>
      </c>
      <c r="W180" s="97">
        <v>0</v>
      </c>
      <c r="X180" s="17">
        <v>0</v>
      </c>
      <c r="Y180" s="7"/>
      <c r="Z180" s="17"/>
    </row>
    <row r="181" spans="1:26">
      <c r="A181" s="7"/>
      <c r="B181" s="4">
        <f t="shared" si="47"/>
        <v>-0.173205080756888</v>
      </c>
      <c r="C181" s="93">
        <f>(D180+D132)*(1/6-0.5*mean_rev*a_1*delta_t)+(D181+D133)*(2/3-D32*delta_t)+(D182+D134)*(1/6+0.5*mean_rev*a_1*delta_t)</f>
        <v>107.784166741077</v>
      </c>
      <c r="D181" s="93">
        <f>(E180+E132)*(1/6-0.5*mean_rev*a_1*delta_t)+(E181+E133)*(2/3-E32*delta_t)+(E182+E134)*(1/6+0.5*mean_rev*a_1*delta_t)</f>
        <v>107.16739740031</v>
      </c>
      <c r="E181" s="93">
        <f>(F180+F132)*(1/6-0.5*mean_rev*a_1*delta_t)+(F181+F133)*(2/3-F32*delta_t)+(F182+F134)*(1/6+0.5*mean_rev*a_1*delta_t)</f>
        <v>106.623561511787</v>
      </c>
      <c r="F181" s="93">
        <f>(G180+G132)*(1/6-0.5*mean_rev*a_1*delta_t)+(G181+G133)*(2/3-G32*delta_t)+(G182+G134)*(1/6+0.5*mean_rev*a_1*delta_t)</f>
        <v>106.122536557296</v>
      </c>
      <c r="G181" s="93">
        <f>(H180+H132)*(1/6-0.5*mean_rev*a_1*delta_t)+(H181+H133)*(2/3-H32*delta_t)+(H182+H134)*(1/6+0.5*mean_rev*a_1*delta_t)</f>
        <v>105.653388554638</v>
      </c>
      <c r="H181" s="93">
        <f>(I180+I132)*(1/6-0.5*mean_rev*a_1*delta_t)+(I181+I133)*(2/3-I32*delta_t)+(I182+I134)*(1/6+0.5*mean_rev*a_1*delta_t)</f>
        <v>105.20973631508</v>
      </c>
      <c r="I181" s="93">
        <f>(J180+J132)*(1/6-0.5*mean_rev*a_1*delta_t)+(J181+J133)*(2/3-J32*delta_t)+(J182+J134)*(1/6+0.5*mean_rev*a_1*delta_t)</f>
        <v>104.78724078597</v>
      </c>
      <c r="J181" s="93">
        <f>(K180+K132)*(1/6-0.5*mean_rev*a_1*delta_t)+(K181+K133)*(2/3-K32*delta_t)+(K182+K134)*(1/6+0.5*mean_rev*a_1*delta_t)</f>
        <v>104.382692991658</v>
      </c>
      <c r="K181" s="93">
        <f>(L180+L132)*(1/6-0.5*mean_rev*a_1*delta_t)+(L181+L133)*(2/3-L32*delta_t)+(L182+L134)*(1/6+0.5*mean_rev*a_1*delta_t)</f>
        <v>103.993586423394</v>
      </c>
      <c r="L181" s="93">
        <f>(M180+M132)*(1/6-0.5*mean_rev*a_1*delta_t)+(M181+M133)*(2/3-M32*delta_t)+(M182+M134)*(1/6+0.5*mean_rev*a_1*delta_t)</f>
        <v>103.617884888647</v>
      </c>
      <c r="M181" s="93">
        <f>(N180+N132)*(1/6-0.5*mean_rev*a_1*delta_t)+(N181+N133)*(2/3-N32*delta_t)+(N182+N134)*(1/6+0.5*mean_rev*a_1*delta_t)</f>
        <v>103.253883569062</v>
      </c>
      <c r="N181" s="93">
        <f>(O180+O132)*(1/6-0.5*mean_rev*a_1*delta_t)+(O181+O133)*(2/3-O32*delta_t)+(O182+O134)*(1/6+0.5*mean_rev*a_1*delta_t)</f>
        <v>102.900119802896</v>
      </c>
      <c r="O181" s="93">
        <f>(P180+P132)*(1/6-0.5*mean_rev*a_1*delta_t)+(P181+P133)*(2/3-P32*delta_t)+(P182+P134)*(1/6+0.5*mean_rev*a_1*delta_t)</f>
        <v>102.555312665133</v>
      </c>
      <c r="P181" s="93">
        <f>(Q180+Q132)*(1/6-0.5*mean_rev*a_1*delta_t)+(Q181+Q133)*(2/3-Q32*delta_t)+(Q182+Q134)*(1/6+0.5*mean_rev*a_1*delta_t)</f>
        <v>102.218320289688</v>
      </c>
      <c r="Q181" s="93">
        <f>(R180+R132)*(1/6-0.5*mean_rev*a_1*delta_t)+(R181+R133)*(2/3-R32*delta_t)+(R182+R134)*(1/6+0.5*mean_rev*a_1*delta_t)</f>
        <v>101.888108722361</v>
      </c>
      <c r="R181" s="93">
        <f>(S180+S132)*(1/6-0.5*mean_rev*a_1*delta_t)+(S181+S133)*(2/3-S32*delta_t)+(S182+S134)*(1/6+0.5*mean_rev*a_1*delta_t)</f>
        <v>101.5637284405</v>
      </c>
      <c r="S181" s="93">
        <f>(T180+T132)*(1/6-0.5*mean_rev*a_1*delta_t)+(T181+T133)*(2/3-T32*delta_t)+(T182+T134)*(1/6+0.5*mean_rev*a_1*delta_t)</f>
        <v>101.244296407313</v>
      </c>
      <c r="T181" s="93">
        <f>(U180+U132)*(1/6-0.5*mean_rev*a_1*delta_t)+(U181+U133)*(2/3-U32*delta_t)+(U182+U134)*(1/6+0.5*mean_rev*a_1*delta_t)</f>
        <v>100.928981920059</v>
      </c>
      <c r="U181" s="93">
        <f>(V180+V132)*(1/6-0.5*mean_rev*a_1*delta_t)+(V181+V133)*(2/3-V32*delta_t)+(V182+V134)*(1/6+0.5*mean_rev*a_1*delta_t)</f>
        <v>100.616995359147</v>
      </c>
      <c r="V181" s="93">
        <f>(W180+W132)*(1/6-0.5*mean_rev*a_1*delta_t)+(W181+W133)*(2/3-W32*delta_t)+(W182+W134)*(1/6+0.5*mean_rev*a_1*delta_t)</f>
        <v>100.307579086598</v>
      </c>
      <c r="W181" s="97">
        <v>0</v>
      </c>
      <c r="X181" s="17">
        <f t="shared" ref="X181:X200" si="49">X180-1</f>
        <v>-1</v>
      </c>
      <c r="Y181" s="7"/>
      <c r="Z181" s="17"/>
    </row>
    <row r="182" spans="1:26">
      <c r="A182" s="7"/>
      <c r="B182" s="4">
        <f t="shared" si="47"/>
        <v>-0.346410161513775</v>
      </c>
      <c r="C182" s="93">
        <f>(D181+D133)*(1/6-0.5*mean_rev*a_1*delta_t)+(D182+D134)*(2/3-D33*delta_t)+(D183+D135)*(1/6+0.5*mean_rev*a_1*delta_t)</f>
        <v>110.667614368729</v>
      </c>
      <c r="D182" s="93">
        <f>(E181+E133)*(1/6-0.5*mean_rev*a_1*delta_t)+(E182+E134)*(2/3-E33*delta_t)+(E183+E135)*(1/6+0.5*mean_rev*a_1*delta_t)</f>
        <v>109.966103424415</v>
      </c>
      <c r="E182" s="93">
        <f>(F181+F133)*(1/6-0.5*mean_rev*a_1*delta_t)+(F182+F134)*(2/3-F33*delta_t)+(F183+F135)*(1/6+0.5*mean_rev*a_1*delta_t)</f>
        <v>109.325439350591</v>
      </c>
      <c r="F182" s="93">
        <f>(G181+G133)*(1/6-0.5*mean_rev*a_1*delta_t)+(G182+G134)*(2/3-G33*delta_t)+(G183+G135)*(1/6+0.5*mean_rev*a_1*delta_t)</f>
        <v>108.719404524457</v>
      </c>
      <c r="G182" s="93">
        <f>(H181+H133)*(1/6-0.5*mean_rev*a_1*delta_t)+(H182+H134)*(2/3-H33*delta_t)+(H183+H135)*(1/6+0.5*mean_rev*a_1*delta_t)</f>
        <v>108.138379246549</v>
      </c>
      <c r="H182" s="93">
        <f>(I181+I133)*(1/6-0.5*mean_rev*a_1*delta_t)+(I182+I134)*(2/3-I33*delta_t)+(I183+I135)*(1/6+0.5*mean_rev*a_1*delta_t)</f>
        <v>107.576695454188</v>
      </c>
      <c r="I182" s="93">
        <f>(J181+J133)*(1/6-0.5*mean_rev*a_1*delta_t)+(J182+J134)*(2/3-J33*delta_t)+(J183+J135)*(1/6+0.5*mean_rev*a_1*delta_t)</f>
        <v>107.030462926622</v>
      </c>
      <c r="J182" s="93">
        <f>(K181+K133)*(1/6-0.5*mean_rev*a_1*delta_t)+(K182+K134)*(2/3-K33*delta_t)+(K183+K135)*(1/6+0.5*mean_rev*a_1*delta_t)</f>
        <v>106.496778368607</v>
      </c>
      <c r="K182" s="93">
        <f>(L181+L133)*(1/6-0.5*mean_rev*a_1*delta_t)+(L182+L134)*(2/3-L33*delta_t)+(L183+L135)*(1/6+0.5*mean_rev*a_1*delta_t)</f>
        <v>105.973354100871</v>
      </c>
      <c r="L182" s="93">
        <f>(M181+M133)*(1/6-0.5*mean_rev*a_1*delta_t)+(M182+M134)*(2/3-M33*delta_t)+(M183+M135)*(1/6+0.5*mean_rev*a_1*delta_t)</f>
        <v>105.458316257867</v>
      </c>
      <c r="M182" s="93">
        <f>(N181+N133)*(1/6-0.5*mean_rev*a_1*delta_t)+(N182+N134)*(2/3-N33*delta_t)+(N183+N135)*(1/6+0.5*mean_rev*a_1*delta_t)</f>
        <v>104.950083919009</v>
      </c>
      <c r="N182" s="93">
        <f>(O181+O133)*(1/6-0.5*mean_rev*a_1*delta_t)+(O182+O134)*(2/3-O33*delta_t)+(O183+O135)*(1/6+0.5*mean_rev*a_1*delta_t)</f>
        <v>104.447291470795</v>
      </c>
      <c r="O182" s="93">
        <f>(P181+P133)*(1/6-0.5*mean_rev*a_1*delta_t)+(P182+P134)*(2/3-P33*delta_t)+(P183+P135)*(1/6+0.5*mean_rev*a_1*delta_t)</f>
        <v>103.948736038413</v>
      </c>
      <c r="P182" s="93">
        <f>(Q181+Q133)*(1/6-0.5*mean_rev*a_1*delta_t)+(Q182+Q134)*(2/3-Q33*delta_t)+(Q183+Q135)*(1/6+0.5*mean_rev*a_1*delta_t)</f>
        <v>103.453340383233</v>
      </c>
      <c r="Q182" s="93">
        <f>(R181+R133)*(1/6-0.5*mean_rev*a_1*delta_t)+(R182+R134)*(2/3-R33*delta_t)+(R183+R135)*(1/6+0.5*mean_rev*a_1*delta_t)</f>
        <v>102.96012586438</v>
      </c>
      <c r="R182" s="93">
        <f>(S181+S133)*(1/6-0.5*mean_rev*a_1*delta_t)+(S182+S134)*(2/3-S33*delta_t)+(S183+S135)*(1/6+0.5*mean_rev*a_1*delta_t)</f>
        <v>102.468192103679</v>
      </c>
      <c r="S182" s="93">
        <f>(T181+T133)*(1/6-0.5*mean_rev*a_1*delta_t)+(T182+T134)*(2/3-T33*delta_t)+(T183+T135)*(1/6+0.5*mean_rev*a_1*delta_t)</f>
        <v>101.976701491139</v>
      </c>
      <c r="T182" s="93">
        <f>(U181+U133)*(1/6-0.5*mean_rev*a_1*delta_t)+(U182+U134)*(2/3-U33*delta_t)+(U183+U135)*(1/6+0.5*mean_rev*a_1*delta_t)</f>
        <v>101.484867017249</v>
      </c>
      <c r="U182" s="93">
        <f>(V181+V133)*(1/6-0.5*mean_rev*a_1*delta_t)+(V182+V134)*(2/3-V33*delta_t)+(V183+V135)*(1/6+0.5*mean_rev*a_1*delta_t)</f>
        <v>100.991942648553</v>
      </c>
      <c r="V182" s="93">
        <f>(W181+W133)*(1/6-0.5*mean_rev*a_1*delta_t)+(W182+W134)*(2/3-W33*delta_t)+(W183+W135)*(1/6+0.5*mean_rev*a_1*delta_t)</f>
        <v>100.497215589885</v>
      </c>
      <c r="W182" s="97">
        <v>0</v>
      </c>
      <c r="X182" s="17">
        <f t="shared" si="49"/>
        <v>-2</v>
      </c>
      <c r="Y182" s="7"/>
      <c r="Z182" s="17"/>
    </row>
    <row r="183" spans="1:26">
      <c r="A183" s="7"/>
      <c r="B183" s="4">
        <f t="shared" si="47"/>
        <v>-0.519615242270663</v>
      </c>
      <c r="C183" s="93">
        <f>(D182+D134)*(1/6-0.5*mean_rev*a_1*delta_t)+(D183+D135)*(2/3-D34*delta_t)+(D184+D136)*(1/6+0.5*mean_rev*a_1*delta_t)</f>
        <v>113.208244952788</v>
      </c>
      <c r="D183" s="93">
        <f>(E182+E134)*(1/6-0.5*mean_rev*a_1*delta_t)+(E183+E135)*(2/3-E34*delta_t)+(E184+E136)*(1/6+0.5*mean_rev*a_1*delta_t)</f>
        <v>112.427061723964</v>
      </c>
      <c r="E183" s="93">
        <f>(F182+F134)*(1/6-0.5*mean_rev*a_1*delta_t)+(F183+F135)*(2/3-F34*delta_t)+(F184+F136)*(1/6+0.5*mean_rev*a_1*delta_t)</f>
        <v>111.696300273402</v>
      </c>
      <c r="F183" s="93">
        <f>(G182+G134)*(1/6-0.5*mean_rev*a_1*delta_t)+(G183+G135)*(2/3-G34*delta_t)+(G184+G136)*(1/6+0.5*mean_rev*a_1*delta_t)</f>
        <v>110.99324814207</v>
      </c>
      <c r="G183" s="93">
        <f>(H182+H134)*(1/6-0.5*mean_rev*a_1*delta_t)+(H183+H135)*(2/3-H34*delta_t)+(H184+H136)*(1/6+0.5*mean_rev*a_1*delta_t)</f>
        <v>110.309498011202</v>
      </c>
      <c r="H183" s="93">
        <f>(I182+I134)*(1/6-0.5*mean_rev*a_1*delta_t)+(I183+I135)*(2/3-I34*delta_t)+(I184+I136)*(1/6+0.5*mean_rev*a_1*delta_t)</f>
        <v>109.640060498203</v>
      </c>
      <c r="I183" s="93">
        <f>(J182+J134)*(1/6-0.5*mean_rev*a_1*delta_t)+(J183+J135)*(2/3-J34*delta_t)+(J184+J136)*(1/6+0.5*mean_rev*a_1*delta_t)</f>
        <v>108.98148904566</v>
      </c>
      <c r="J183" s="93">
        <f>(K182+K134)*(1/6-0.5*mean_rev*a_1*delta_t)+(K183+K135)*(2/3-K34*delta_t)+(K184+K136)*(1/6+0.5*mean_rev*a_1*delta_t)</f>
        <v>108.331196630669</v>
      </c>
      <c r="K183" s="93">
        <f>(L182+L134)*(1/6-0.5*mean_rev*a_1*delta_t)+(L183+L135)*(2/3-L34*delta_t)+(L184+L136)*(1/6+0.5*mean_rev*a_1*delta_t)</f>
        <v>107.68713454709</v>
      </c>
      <c r="L183" s="93">
        <f>(M182+M134)*(1/6-0.5*mean_rev*a_1*delta_t)+(M183+M135)*(2/3-M34*delta_t)+(M184+M136)*(1/6+0.5*mean_rev*a_1*delta_t)</f>
        <v>107.047617625245</v>
      </c>
      <c r="M183" s="93">
        <f>(N182+N134)*(1/6-0.5*mean_rev*a_1*delta_t)+(N183+N135)*(2/3-N34*delta_t)+(N184+N136)*(1/6+0.5*mean_rev*a_1*delta_t)</f>
        <v>106.411219451339</v>
      </c>
      <c r="N183" s="93">
        <f>(O182+O134)*(1/6-0.5*mean_rev*a_1*delta_t)+(O183+O135)*(2/3-O34*delta_t)+(O184+O136)*(1/6+0.5*mean_rev*a_1*delta_t)</f>
        <v>105.776705020836</v>
      </c>
      <c r="O183" s="93">
        <f>(P182+P134)*(1/6-0.5*mean_rev*a_1*delta_t)+(P183+P135)*(2/3-P34*delta_t)+(P184+P136)*(1/6+0.5*mean_rev*a_1*delta_t)</f>
        <v>105.142985124444</v>
      </c>
      <c r="P183" s="93">
        <f>(Q182+Q134)*(1/6-0.5*mean_rev*a_1*delta_t)+(Q183+Q135)*(2/3-Q34*delta_t)+(Q184+Q136)*(1/6+0.5*mean_rev*a_1*delta_t)</f>
        <v>104.509084156524</v>
      </c>
      <c r="Q183" s="93">
        <f>(R182+R134)*(1/6-0.5*mean_rev*a_1*delta_t)+(R183+R135)*(2/3-R34*delta_t)+(R184+R136)*(1/6+0.5*mean_rev*a_1*delta_t)</f>
        <v>103.874116666441</v>
      </c>
      <c r="R183" s="93">
        <f>(S182+S134)*(1/6-0.5*mean_rev*a_1*delta_t)+(S183+S135)*(2/3-S34*delta_t)+(S184+S136)*(1/6+0.5*mean_rev*a_1*delta_t)</f>
        <v>103.237269741116</v>
      </c>
      <c r="S183" s="93">
        <f>(T182+T134)*(1/6-0.5*mean_rev*a_1*delta_t)+(T183+T135)*(2/3-T34*delta_t)+(T184+T136)*(1/6+0.5*mean_rev*a_1*delta_t)</f>
        <v>102.597789598221</v>
      </c>
      <c r="T183" s="93">
        <f>(U182+U134)*(1/6-0.5*mean_rev*a_1*delta_t)+(U183+U135)*(2/3-U34*delta_t)+(U184+U136)*(1/6+0.5*mean_rev*a_1*delta_t)</f>
        <v>101.954971078594</v>
      </c>
      <c r="U183" s="93">
        <f>(V182+V134)*(1/6-0.5*mean_rev*a_1*delta_t)+(V183+V135)*(2/3-V34*delta_t)+(V184+V136)*(1/6+0.5*mean_rev*a_1*delta_t)</f>
        <v>101.308149353679</v>
      </c>
      <c r="V183" s="93">
        <f>(W182+W134)*(1/6-0.5*mean_rev*a_1*delta_t)+(W183+W135)*(2/3-W34*delta_t)+(W184+W136)*(1/6+0.5*mean_rev*a_1*delta_t)</f>
        <v>100.656693276789</v>
      </c>
      <c r="W183" s="97">
        <v>0</v>
      </c>
      <c r="X183" s="17">
        <f t="shared" si="49"/>
        <v>-3</v>
      </c>
      <c r="Y183" s="7"/>
      <c r="Z183" s="17"/>
    </row>
    <row r="184" spans="1:26">
      <c r="A184" s="7"/>
      <c r="B184" s="4">
        <f t="shared" si="47"/>
        <v>-0.692820323027551</v>
      </c>
      <c r="C184" s="93">
        <f>(D183+D135)*(1/6-0.5*mean_rev*a_1*delta_t)+(D184+D136)*(2/3-D35*delta_t)+(D185+D137)*(1/6+0.5*mean_rev*a_1*delta_t)</f>
        <v>115.438429012717</v>
      </c>
      <c r="D184" s="93">
        <f>(E183+E135)*(1/6-0.5*mean_rev*a_1*delta_t)+(E184+E136)*(2/3-E35*delta_t)+(E185+E137)*(1/6+0.5*mean_rev*a_1*delta_t)</f>
        <v>114.583127381828</v>
      </c>
      <c r="E184" s="93">
        <f>(F183+F135)*(1/6-0.5*mean_rev*a_1*delta_t)+(F184+F136)*(2/3-F35*delta_t)+(F185+F137)*(1/6+0.5*mean_rev*a_1*delta_t)</f>
        <v>113.769333707152</v>
      </c>
      <c r="F184" s="93">
        <f>(G183+G135)*(1/6-0.5*mean_rev*a_1*delta_t)+(G184+G136)*(2/3-G35*delta_t)+(G185+G137)*(1/6+0.5*mean_rev*a_1*delta_t)</f>
        <v>112.977452299461</v>
      </c>
      <c r="G184" s="93">
        <f>(H183+H135)*(1/6-0.5*mean_rev*a_1*delta_t)+(H184+H136)*(2/3-H35*delta_t)+(H185+H137)*(1/6+0.5*mean_rev*a_1*delta_t)</f>
        <v>112.200177867569</v>
      </c>
      <c r="H184" s="93">
        <f>(I183+I135)*(1/6-0.5*mean_rev*a_1*delta_t)+(I184+I136)*(2/3-I35*delta_t)+(I185+I137)*(1/6+0.5*mean_rev*a_1*delta_t)</f>
        <v>111.43315233704</v>
      </c>
      <c r="I184" s="93">
        <f>(J183+J135)*(1/6-0.5*mean_rev*a_1*delta_t)+(J184+J136)*(2/3-J35*delta_t)+(J185+J137)*(1/6+0.5*mean_rev*a_1*delta_t)</f>
        <v>110.673352581894</v>
      </c>
      <c r="J184" s="93">
        <f>(K183+K135)*(1/6-0.5*mean_rev*a_1*delta_t)+(K184+K136)*(2/3-K35*delta_t)+(K185+K137)*(1/6+0.5*mean_rev*a_1*delta_t)</f>
        <v>109.91850201609</v>
      </c>
      <c r="K184" s="93">
        <f>(L183+L135)*(1/6-0.5*mean_rev*a_1*delta_t)+(L184+L136)*(2/3-L35*delta_t)+(L185+L137)*(1/6+0.5*mean_rev*a_1*delta_t)</f>
        <v>109.166793594434</v>
      </c>
      <c r="L184" s="93">
        <f>(M183+M135)*(1/6-0.5*mean_rev*a_1*delta_t)+(M184+M136)*(2/3-M35*delta_t)+(M185+M137)*(1/6+0.5*mean_rev*a_1*delta_t)</f>
        <v>108.416738901982</v>
      </c>
      <c r="M184" s="93">
        <f>(N183+N135)*(1/6-0.5*mean_rev*a_1*delta_t)+(N184+N136)*(2/3-N35*delta_t)+(N185+N137)*(1/6+0.5*mean_rev*a_1*delta_t)</f>
        <v>107.667077582313</v>
      </c>
      <c r="N184" s="93">
        <f>(O183+O135)*(1/6-0.5*mean_rev*a_1*delta_t)+(O184+O136)*(2/3-O35*delta_t)+(O185+O137)*(1/6+0.5*mean_rev*a_1*delta_t)</f>
        <v>106.916719068207</v>
      </c>
      <c r="O184" s="93">
        <f>(P183+P135)*(1/6-0.5*mean_rev*a_1*delta_t)+(P184+P136)*(2/3-P35*delta_t)+(P185+P137)*(1/6+0.5*mean_rev*a_1*delta_t)</f>
        <v>106.164703085287</v>
      </c>
      <c r="P184" s="93">
        <f>(Q183+Q135)*(1/6-0.5*mean_rev*a_1*delta_t)+(Q184+Q136)*(2/3-Q35*delta_t)+(Q185+Q137)*(1/6+0.5*mean_rev*a_1*delta_t)</f>
        <v>105.410171761733</v>
      </c>
      <c r="Q184" s="93">
        <f>(R183+R135)*(1/6-0.5*mean_rev*a_1*delta_t)+(R184+R136)*(2/3-R35*delta_t)+(R185+R137)*(1/6+0.5*mean_rev*a_1*delta_t)</f>
        <v>104.652349304136</v>
      </c>
      <c r="R184" s="93">
        <f>(S183+S135)*(1/6-0.5*mean_rev*a_1*delta_t)+(S184+S136)*(2/3-S35*delta_t)+(S185+S137)*(1/6+0.5*mean_rev*a_1*delta_t)</f>
        <v>103.890526725303</v>
      </c>
      <c r="S184" s="93">
        <f>(T183+T135)*(1/6-0.5*mean_rev*a_1*delta_t)+(T184+T136)*(2/3-T35*delta_t)+(T185+T137)*(1/6+0.5*mean_rev*a_1*delta_t)</f>
        <v>103.124050219525</v>
      </c>
      <c r="T184" s="93">
        <f>(U183+U135)*(1/6-0.5*mean_rev*a_1*delta_t)+(U184+U136)*(2/3-U35*delta_t)+(U185+U137)*(1/6+0.5*mean_rev*a_1*delta_t)</f>
        <v>102.352312052979</v>
      </c>
      <c r="U184" s="93">
        <f>(V183+V135)*(1/6-0.5*mean_rev*a_1*delta_t)+(V184+V136)*(2/3-V35*delta_t)+(V185+V137)*(1/6+0.5*mean_rev*a_1*delta_t)</f>
        <v>101.57474337435</v>
      </c>
      <c r="V184" s="93">
        <f>(W183+W135)*(1/6-0.5*mean_rev*a_1*delta_t)+(W184+W136)*(2/3-W35*delta_t)+(W185+W137)*(1/6+0.5*mean_rev*a_1*delta_t)</f>
        <v>100.79080845071</v>
      </c>
      <c r="W184" s="97">
        <v>0</v>
      </c>
      <c r="X184" s="17">
        <f t="shared" si="49"/>
        <v>-4</v>
      </c>
      <c r="Y184" s="7"/>
      <c r="Z184" s="17"/>
    </row>
    <row r="185" spans="1:26">
      <c r="A185" s="7"/>
      <c r="B185" s="4">
        <f t="shared" si="47"/>
        <v>-0.866025403784439</v>
      </c>
      <c r="C185" s="93">
        <f>(D184+D136)*(1/6-0.5*mean_rev*a_1*delta_t)+(D185+D137)*(2/3-D36*delta_t)+(D186+D138)*(1/6+0.5*mean_rev*a_1*delta_t)</f>
        <v>117.389822596215</v>
      </c>
      <c r="D185" s="93">
        <f>(E184+E136)*(1/6-0.5*mean_rev*a_1*delta_t)+(E185+E137)*(2/3-E36*delta_t)+(E186+E138)*(1/6+0.5*mean_rev*a_1*delta_t)</f>
        <v>116.466176749504</v>
      </c>
      <c r="E185" s="93">
        <f>(F184+F136)*(1/6-0.5*mean_rev*a_1*delta_t)+(F185+F137)*(2/3-F36*delta_t)+(F186+F138)*(1/6+0.5*mean_rev*a_1*delta_t)</f>
        <v>115.576475498061</v>
      </c>
      <c r="F185" s="93">
        <f>(G184+G136)*(1/6-0.5*mean_rev*a_1*delta_t)+(G185+G137)*(2/3-G36*delta_t)+(G186+G138)*(1/6+0.5*mean_rev*a_1*delta_t)</f>
        <v>114.703872556313</v>
      </c>
      <c r="G185" s="93">
        <f>(H184+H136)*(1/6-0.5*mean_rev*a_1*delta_t)+(H185+H137)*(2/3-H36*delta_t)+(H186+H138)*(1/6+0.5*mean_rev*a_1*delta_t)</f>
        <v>113.842052349855</v>
      </c>
      <c r="H185" s="93">
        <f>(I184+I136)*(1/6-0.5*mean_rev*a_1*delta_t)+(I185+I137)*(2/3-I36*delta_t)+(I186+I138)*(1/6+0.5*mean_rev*a_1*delta_t)</f>
        <v>112.987233722296</v>
      </c>
      <c r="I185" s="93">
        <f>(J184+J136)*(1/6-0.5*mean_rev*a_1*delta_t)+(J185+J137)*(2/3-J36*delta_t)+(J186+J138)*(1/6+0.5*mean_rev*a_1*delta_t)</f>
        <v>112.136787505262</v>
      </c>
      <c r="J185" s="93">
        <f>(K184+K136)*(1/6-0.5*mean_rev*a_1*delta_t)+(K185+K137)*(2/3-K36*delta_t)+(K186+K138)*(1/6+0.5*mean_rev*a_1*delta_t)</f>
        <v>111.288731220376</v>
      </c>
      <c r="K185" s="93">
        <f>(L184+L136)*(1/6-0.5*mean_rev*a_1*delta_t)+(L185+L137)*(2/3-L36*delta_t)+(L186+L138)*(1/6+0.5*mean_rev*a_1*delta_t)</f>
        <v>110.441490862832</v>
      </c>
      <c r="L185" s="93">
        <f>(M184+M136)*(1/6-0.5*mean_rev*a_1*delta_t)+(M185+M137)*(2/3-M36*delta_t)+(M186+M138)*(1/6+0.5*mean_rev*a_1*delta_t)</f>
        <v>109.593770942203</v>
      </c>
      <c r="M185" s="93">
        <f>(N184+N136)*(1/6-0.5*mean_rev*a_1*delta_t)+(N185+N137)*(2/3-N36*delta_t)+(N186+N138)*(1/6+0.5*mean_rev*a_1*delta_t)</f>
        <v>108.744476383632</v>
      </c>
      <c r="N185" s="93">
        <f>(O184+O136)*(1/6-0.5*mean_rev*a_1*delta_t)+(O185+O137)*(2/3-O36*delta_t)+(O186+O138)*(1/6+0.5*mean_rev*a_1*delta_t)</f>
        <v>107.892662220995</v>
      </c>
      <c r="O185" s="93">
        <f>(P184+P136)*(1/6-0.5*mean_rev*a_1*delta_t)+(P185+P137)*(2/3-P36*delta_t)+(P186+P138)*(1/6+0.5*mean_rev*a_1*delta_t)</f>
        <v>107.037499457554</v>
      </c>
      <c r="P185" s="93">
        <f>(Q184+Q136)*(1/6-0.5*mean_rev*a_1*delta_t)+(Q185+Q137)*(2/3-Q36*delta_t)+(Q186+Q138)*(1/6+0.5*mean_rev*a_1*delta_t)</f>
        <v>106.178250931202</v>
      </c>
      <c r="Q185" s="93">
        <f>(R184+R136)*(1/6-0.5*mean_rev*a_1*delta_t)+(R185+R137)*(2/3-R36*delta_t)+(R186+R138)*(1/6+0.5*mean_rev*a_1*delta_t)</f>
        <v>105.314253706866</v>
      </c>
      <c r="R185" s="93">
        <f>(S184+S136)*(1/6-0.5*mean_rev*a_1*delta_t)+(S185+S137)*(2/3-S36*delta_t)+(S186+S138)*(1/6+0.5*mean_rev*a_1*delta_t)</f>
        <v>104.444905831522</v>
      </c>
      <c r="S185" s="93">
        <f>(T184+T136)*(1/6-0.5*mean_rev*a_1*delta_t)+(T185+T137)*(2/3-T36*delta_t)+(T186+T138)*(1/6+0.5*mean_rev*a_1*delta_t)</f>
        <v>103.569656238684</v>
      </c>
      <c r="T185" s="93">
        <f>(U184+U136)*(1/6-0.5*mean_rev*a_1*delta_t)+(U185+U137)*(2/3-U36*delta_t)+(U186+U138)*(1/6+0.5*mean_rev*a_1*delta_t)</f>
        <v>102.687996827444</v>
      </c>
      <c r="U185" s="93">
        <f>(V184+V136)*(1/6-0.5*mean_rev*a_1*delta_t)+(V185+V137)*(2/3-V36*delta_t)+(V186+V138)*(1/6+0.5*mean_rev*a_1*delta_t)</f>
        <v>101.799456200771</v>
      </c>
      <c r="V185" s="93">
        <f>(W184+W136)*(1/6-0.5*mean_rev*a_1*delta_t)+(W185+W137)*(2/3-W36*delta_t)+(W186+W138)*(1/6+0.5*mean_rev*a_1*delta_t)</f>
        <v>100.903594635568</v>
      </c>
      <c r="W185" s="97">
        <v>0</v>
      </c>
      <c r="X185" s="17">
        <f t="shared" si="49"/>
        <v>-5</v>
      </c>
      <c r="Y185" s="7"/>
      <c r="Z185" s="17"/>
    </row>
    <row r="186" spans="1:26">
      <c r="A186" s="7"/>
      <c r="B186" s="4">
        <f t="shared" si="47"/>
        <v>-1.03923048454133</v>
      </c>
      <c r="C186" s="93">
        <f>(D185+D137)*(1/6-0.5*mean_rev*a_1*delta_t)+(D186+D138)*(2/3-D37*delta_t)+(D187+D139)*(1/6+0.5*mean_rev*a_1*delta_t)</f>
        <v>119.092594114826</v>
      </c>
      <c r="D186" s="93">
        <f>(E185+E137)*(1/6-0.5*mean_rev*a_1*delta_t)+(E186+E138)*(2/3-E37*delta_t)+(E187+E139)*(1/6+0.5*mean_rev*a_1*delta_t)</f>
        <v>118.106396199972</v>
      </c>
      <c r="E186" s="93">
        <f>(F185+F137)*(1/6-0.5*mean_rev*a_1*delta_t)+(F186+F138)*(2/3-F37*delta_t)+(F187+F139)*(1/6+0.5*mean_rev*a_1*delta_t)</f>
        <v>117.147769236512</v>
      </c>
      <c r="F186" s="93">
        <f>(G185+G137)*(1/6-0.5*mean_rev*a_1*delta_t)+(G186+G138)*(2/3-G37*delta_t)+(G187+G139)*(1/6+0.5*mean_rev*a_1*delta_t)</f>
        <v>116.202275942115</v>
      </c>
      <c r="G186" s="93">
        <f>(H185+H137)*(1/6-0.5*mean_rev*a_1*delta_t)+(H186+H138)*(2/3-H37*delta_t)+(H187+H139)*(1/6+0.5*mean_rev*a_1*delta_t)</f>
        <v>115.264480770517</v>
      </c>
      <c r="H186" s="93">
        <f>(I185+I137)*(1/6-0.5*mean_rev*a_1*delta_t)+(I186+I138)*(2/3-I37*delta_t)+(I187+I139)*(1/6+0.5*mean_rev*a_1*delta_t)</f>
        <v>114.331122393989</v>
      </c>
      <c r="I186" s="93">
        <f>(J185+J137)*(1/6-0.5*mean_rev*a_1*delta_t)+(J186+J138)*(2/3-J37*delta_t)+(J187+J139)*(1/6+0.5*mean_rev*a_1*delta_t)</f>
        <v>113.399931175456</v>
      </c>
      <c r="J186" s="93">
        <f>(K185+K137)*(1/6-0.5*mean_rev*a_1*delta_t)+(K186+K138)*(2/3-K37*delta_t)+(K187+K139)*(1/6+0.5*mean_rev*a_1*delta_t)</f>
        <v>112.469196276632</v>
      </c>
      <c r="K186" s="93">
        <f>(L185+L137)*(1/6-0.5*mean_rev*a_1*delta_t)+(L186+L138)*(2/3-L37*delta_t)+(L187+L139)*(1/6+0.5*mean_rev*a_1*delta_t)</f>
        <v>111.537561274091</v>
      </c>
      <c r="L186" s="93">
        <f>(M185+M137)*(1/6-0.5*mean_rev*a_1*delta_t)+(M186+M138)*(2/3-M37*delta_t)+(M187+M139)*(1/6+0.5*mean_rev*a_1*delta_t)</f>
        <v>110.603912494289</v>
      </c>
      <c r="M186" s="93">
        <f>(N185+N137)*(1/6-0.5*mean_rev*a_1*delta_t)+(N186+N138)*(2/3-N37*delta_t)+(N187+N139)*(1/6+0.5*mean_rev*a_1*delta_t)</f>
        <v>109.667311810676</v>
      </c>
      <c r="N186" s="93">
        <f>(O185+O137)*(1/6-0.5*mean_rev*a_1*delta_t)+(O186+O138)*(2/3-O37*delta_t)+(O187+O139)*(1/6+0.5*mean_rev*a_1*delta_t)</f>
        <v>108.72695329171</v>
      </c>
      <c r="O186" s="93">
        <f>(P185+P137)*(1/6-0.5*mean_rev*a_1*delta_t)+(P186+P138)*(2/3-P37*delta_t)+(P187+P139)*(1/6+0.5*mean_rev*a_1*delta_t)</f>
        <v>107.782133736897</v>
      </c>
      <c r="P186" s="93">
        <f>(Q185+Q137)*(1/6-0.5*mean_rev*a_1*delta_t)+(Q186+Q138)*(2/3-Q37*delta_t)+(Q187+Q139)*(1/6+0.5*mean_rev*a_1*delta_t)</f>
        <v>106.83223181463</v>
      </c>
      <c r="Q186" s="93">
        <f>(R185+R137)*(1/6-0.5*mean_rev*a_1*delta_t)+(R186+R138)*(2/3-R37*delta_t)+(R187+R139)*(1/6+0.5*mean_rev*a_1*delta_t)</f>
        <v>105.876692816295</v>
      </c>
      <c r="R186" s="93">
        <f>(S185+S137)*(1/6-0.5*mean_rev*a_1*delta_t)+(S186+S138)*(2/3-S37*delta_t)+(S187+S139)*(1/6+0.5*mean_rev*a_1*delta_t)</f>
        <v>104.915017167857</v>
      </c>
      <c r="S186" s="93">
        <f>(T185+T137)*(1/6-0.5*mean_rev*a_1*delta_t)+(T186+T138)*(2/3-T37*delta_t)+(T187+T139)*(1/6+0.5*mean_rev*a_1*delta_t)</f>
        <v>103.946751654041</v>
      </c>
      <c r="T186" s="93">
        <f>(U185+U137)*(1/6-0.5*mean_rev*a_1*delta_t)+(U186+U138)*(2/3-U37*delta_t)+(U187+U139)*(1/6+0.5*mean_rev*a_1*delta_t)</f>
        <v>102.971482517894</v>
      </c>
      <c r="U186" s="93">
        <f>(V185+V137)*(1/6-0.5*mean_rev*a_1*delta_t)+(V186+V138)*(2/3-V37*delta_t)+(V187+V139)*(1/6+0.5*mean_rev*a_1*delta_t)</f>
        <v>101.988829990727</v>
      </c>
      <c r="V186" s="93">
        <f>(W185+W137)*(1/6-0.5*mean_rev*a_1*delta_t)+(W186+W138)*(2/3-W37*delta_t)+(W187+W139)*(1/6+0.5*mean_rev*a_1*delta_t)</f>
        <v>100.998443884337</v>
      </c>
      <c r="W186" s="97">
        <v>0</v>
      </c>
      <c r="X186" s="17">
        <f t="shared" si="49"/>
        <v>-6</v>
      </c>
      <c r="Y186" s="7"/>
      <c r="Z186" s="17"/>
    </row>
    <row r="187" spans="1:26">
      <c r="A187" s="7"/>
      <c r="B187" s="4">
        <f t="shared" si="47"/>
        <v>-1.21243556529821</v>
      </c>
      <c r="C187" s="93">
        <f>(D186+D138)*(1/6-0.5*mean_rev*a_1*delta_t)+(D187+D139)*(2/3-D38*delta_t)+(D188+D140)*(1/6+0.5*mean_rev*a_1*delta_t)</f>
        <v>120.574938695146</v>
      </c>
      <c r="D187" s="93">
        <f>(E186+E138)*(1/6-0.5*mean_rev*a_1*delta_t)+(E187+E139)*(2/3-E38*delta_t)+(E188+E140)*(1/6+0.5*mean_rev*a_1*delta_t)</f>
        <v>119.531849799536</v>
      </c>
      <c r="E187" s="93">
        <f>(F186+F138)*(1/6-0.5*mean_rev*a_1*delta_t)+(F187+F139)*(2/3-F38*delta_t)+(F188+F140)*(1/6+0.5*mean_rev*a_1*delta_t)</f>
        <v>118.510994193507</v>
      </c>
      <c r="F187" s="93">
        <f>(G186+G138)*(1/6-0.5*mean_rev*a_1*delta_t)+(G187+G139)*(2/3-G38*delta_t)+(G188+G140)*(1/6+0.5*mean_rev*a_1*delta_t)</f>
        <v>117.50003324022</v>
      </c>
      <c r="G187" s="93">
        <f>(H186+H138)*(1/6-0.5*mean_rev*a_1*delta_t)+(H187+H139)*(2/3-H38*delta_t)+(H188+H140)*(1/6+0.5*mean_rev*a_1*delta_t)</f>
        <v>116.494307392401</v>
      </c>
      <c r="H187" s="93">
        <f>(I186+I138)*(1/6-0.5*mean_rev*a_1*delta_t)+(I187+I139)*(2/3-I38*delta_t)+(I188+I140)*(1/6+0.5*mean_rev*a_1*delta_t)</f>
        <v>115.491018385182</v>
      </c>
      <c r="I187" s="93">
        <f>(J186+J138)*(1/6-0.5*mean_rev*a_1*delta_t)+(J187+J139)*(2/3-J38*delta_t)+(J188+J140)*(1/6+0.5*mean_rev*a_1*delta_t)</f>
        <v>114.488219783368</v>
      </c>
      <c r="J187" s="93">
        <f>(K186+K138)*(1/6-0.5*mean_rev*a_1*delta_t)+(K187+K139)*(2/3-K38*delta_t)+(K188+K140)*(1/6+0.5*mean_rev*a_1*delta_t)</f>
        <v>113.484446881991</v>
      </c>
      <c r="K187" s="93">
        <f>(L186+L138)*(1/6-0.5*mean_rev*a_1*delta_t)+(L187+L139)*(2/3-L38*delta_t)+(L188+L140)*(1/6+0.5*mean_rev*a_1*delta_t)</f>
        <v>112.478541703452</v>
      </c>
      <c r="L187" s="93">
        <f>(M186+M138)*(1/6-0.5*mean_rev*a_1*delta_t)+(M187+M139)*(2/3-M38*delta_t)+(M188+M140)*(1/6+0.5*mean_rev*a_1*delta_t)</f>
        <v>111.46955723733</v>
      </c>
      <c r="M187" s="93">
        <f>(N186+N138)*(1/6-0.5*mean_rev*a_1*delta_t)+(N187+N139)*(2/3-N38*delta_t)+(N188+N140)*(1/6+0.5*mean_rev*a_1*delta_t)</f>
        <v>110.456699717752</v>
      </c>
      <c r="N187" s="93">
        <f>(O186+O138)*(1/6-0.5*mean_rev*a_1*delta_t)+(O187+O139)*(2/3-O38*delta_t)+(O188+O140)*(1/6+0.5*mean_rev*a_1*delta_t)</f>
        <v>109.439291325219</v>
      </c>
      <c r="O187" s="93">
        <f>(P186+P138)*(1/6-0.5*mean_rev*a_1*delta_t)+(P187+P139)*(2/3-P38*delta_t)+(P188+P140)*(1/6+0.5*mean_rev*a_1*delta_t)</f>
        <v>108.416744792451</v>
      </c>
      <c r="P187" s="93">
        <f>(Q186+Q138)*(1/6-0.5*mean_rev*a_1*delta_t)+(Q187+Q139)*(2/3-Q38*delta_t)+(Q188+Q140)*(1/6+0.5*mean_rev*a_1*delta_t)</f>
        <v>107.388545389882</v>
      </c>
      <c r="Q187" s="93">
        <f>(R186+R138)*(1/6-0.5*mean_rev*a_1*delta_t)+(R187+R139)*(2/3-R38*delta_t)+(R188+R140)*(1/6+0.5*mean_rev*a_1*delta_t)</f>
        <v>106.354237733247</v>
      </c>
      <c r="R187" s="93">
        <f>(S186+S138)*(1/6-0.5*mean_rev*a_1*delta_t)+(S187+S139)*(2/3-S38*delta_t)+(S188+S140)*(1/6+0.5*mean_rev*a_1*delta_t)</f>
        <v>105.313415820578</v>
      </c>
      <c r="S187" s="93">
        <f>(T186+T138)*(1/6-0.5*mean_rev*a_1*delta_t)+(T187+T139)*(2/3-T38*delta_t)+(T188+T140)*(1/6+0.5*mean_rev*a_1*delta_t)</f>
        <v>104.265715400874</v>
      </c>
      <c r="T187" s="93">
        <f>(U186+U138)*(1/6-0.5*mean_rev*a_1*delta_t)+(U187+U139)*(2/3-U38*delta_t)+(U188+U140)*(1/6+0.5*mean_rev*a_1*delta_t)</f>
        <v>103.210807956976</v>
      </c>
      <c r="U187" s="93">
        <f>(V186+V138)*(1/6-0.5*mean_rev*a_1*delta_t)+(V187+V139)*(2/3-V38*delta_t)+(V188+V140)*(1/6+0.5*mean_rev*a_1*delta_t)</f>
        <v>102.148395919457</v>
      </c>
      <c r="V187" s="93">
        <f>(W186+W138)*(1/6-0.5*mean_rev*a_1*delta_t)+(W187+W139)*(2/3-W38*delta_t)+(W188+W140)*(1/6+0.5*mean_rev*a_1*delta_t)</f>
        <v>101.078208795291</v>
      </c>
      <c r="W187" s="97">
        <v>0</v>
      </c>
      <c r="X187" s="17">
        <f t="shared" si="49"/>
        <v>-7</v>
      </c>
      <c r="Y187" s="7"/>
      <c r="Z187" s="17"/>
    </row>
    <row r="188" spans="1:26">
      <c r="A188" s="7"/>
      <c r="B188" s="4">
        <f t="shared" si="47"/>
        <v>-1.3856406460551</v>
      </c>
      <c r="C188" s="93">
        <f>(D187+D139)*(1/6-0.5*mean_rev*a_1*delta_t)+(D188+D140)*(2/3-D39*delta_t)+(D189+D141)*(1/6+0.5*mean_rev*a_1*delta_t)</f>
        <v>121.862810662767</v>
      </c>
      <c r="D188" s="93">
        <f>(E187+E139)*(1/6-0.5*mean_rev*a_1*delta_t)+(E188+E140)*(2/3-E39*delta_t)+(E189+E141)*(1/6+0.5*mean_rev*a_1*delta_t)</f>
        <v>120.768256025561</v>
      </c>
      <c r="E188" s="93">
        <f>(F187+F139)*(1/6-0.5*mean_rev*a_1*delta_t)+(F188+F140)*(2/3-F39*delta_t)+(F189+F141)*(1/6+0.5*mean_rev*a_1*delta_t)</f>
        <v>119.691490435955</v>
      </c>
      <c r="F188" s="93">
        <f>(G187+G139)*(1/6-0.5*mean_rev*a_1*delta_t)+(G188+G140)*(2/3-G39*delta_t)+(G189+G141)*(1/6+0.5*mean_rev*a_1*delta_t)</f>
        <v>118.621994573213</v>
      </c>
      <c r="G188" s="93">
        <f>(H187+H139)*(1/6-0.5*mean_rev*a_1*delta_t)+(H188+H140)*(2/3-H39*delta_t)+(H189+H141)*(1/6+0.5*mean_rev*a_1*delta_t)</f>
        <v>117.555788364401</v>
      </c>
      <c r="H188" s="93">
        <f>(I187+I139)*(1/6-0.5*mean_rev*a_1*delta_t)+(I188+I140)*(2/3-I39*delta_t)+(I189+I141)*(1/6+0.5*mean_rev*a_1*delta_t)</f>
        <v>116.490482173222</v>
      </c>
      <c r="I188" s="93">
        <f>(J187+J139)*(1/6-0.5*mean_rev*a_1*delta_t)+(J188+J140)*(2/3-J39*delta_t)+(J189+J141)*(1/6+0.5*mean_rev*a_1*delta_t)</f>
        <v>115.424416616534</v>
      </c>
      <c r="J188" s="93">
        <f>(K187+K139)*(1/6-0.5*mean_rev*a_1*delta_t)+(K188+K140)*(2/3-K39*delta_t)+(K189+K141)*(1/6+0.5*mean_rev*a_1*delta_t)</f>
        <v>114.356346708867</v>
      </c>
      <c r="K188" s="93">
        <f>(L187+L139)*(1/6-0.5*mean_rev*a_1*delta_t)+(L188+L140)*(2/3-L39*delta_t)+(L189+L141)*(1/6+0.5*mean_rev*a_1*delta_t)</f>
        <v>113.285292277508</v>
      </c>
      <c r="L188" s="93">
        <f>(M187+M139)*(1/6-0.5*mean_rev*a_1*delta_t)+(M188+M140)*(2/3-M39*delta_t)+(M189+M141)*(1/6+0.5*mean_rev*a_1*delta_t)</f>
        <v>112.210455979204</v>
      </c>
      <c r="M188" s="93">
        <f>(N187+N139)*(1/6-0.5*mean_rev*a_1*delta_t)+(N188+N140)*(2/3-N39*delta_t)+(N189+N141)*(1/6+0.5*mean_rev*a_1*delta_t)</f>
        <v>111.131173798345</v>
      </c>
      <c r="N188" s="93">
        <f>(O187+O139)*(1/6-0.5*mean_rev*a_1*delta_t)+(O188+O140)*(2/3-O39*delta_t)+(O189+O141)*(1/6+0.5*mean_rev*a_1*delta_t)</f>
        <v>110.046883003074</v>
      </c>
      <c r="O188" s="93">
        <f>(P187+P139)*(1/6-0.5*mean_rev*a_1*delta_t)+(P188+P140)*(2/3-P39*delta_t)+(P189+P141)*(1/6+0.5*mean_rev*a_1*delta_t)</f>
        <v>108.957100285976</v>
      </c>
      <c r="P188" s="93">
        <f>(Q187+Q139)*(1/6-0.5*mean_rev*a_1*delta_t)+(Q188+Q140)*(2/3-Q39*delta_t)+(Q189+Q141)*(1/6+0.5*mean_rev*a_1*delta_t)</f>
        <v>107.861406224327</v>
      </c>
      <c r="Q188" s="93">
        <f>(R187+R139)*(1/6-0.5*mean_rev*a_1*delta_t)+(R188+R140)*(2/3-R39*delta_t)+(R189+R141)*(1/6+0.5*mean_rev*a_1*delta_t)</f>
        <v>106.759433873146</v>
      </c>
      <c r="R188" s="93">
        <f>(S187+S139)*(1/6-0.5*mean_rev*a_1*delta_t)+(S188+S140)*(2/3-S39*delta_t)+(S189+S141)*(1/6+0.5*mean_rev*a_1*delta_t)</f>
        <v>105.650860128969</v>
      </c>
      <c r="S188" s="93">
        <f>(T187+T139)*(1/6-0.5*mean_rev*a_1*delta_t)+(T188+T140)*(2/3-T39*delta_t)+(T189+T141)*(1/6+0.5*mean_rev*a_1*delta_t)</f>
        <v>104.535399094645</v>
      </c>
      <c r="T188" s="93">
        <f>(U187+U139)*(1/6-0.5*mean_rev*a_1*delta_t)+(U188+U140)*(2/3-U39*delta_t)+(U189+U141)*(1/6+0.5*mean_rev*a_1*delta_t)</f>
        <v>103.412796831463</v>
      </c>
      <c r="U188" s="93">
        <f>(V187+V139)*(1/6-0.5*mean_rev*a_1*delta_t)+(V188+V140)*(2/3-V39*delta_t)+(V189+V141)*(1/6+0.5*mean_rev*a_1*delta_t)</f>
        <v>102.282827169363</v>
      </c>
      <c r="V188" s="93">
        <f>(W187+W139)*(1/6-0.5*mean_rev*a_1*delta_t)+(W188+W140)*(2/3-W39*delta_t)+(W189+W141)*(1/6+0.5*mean_rev*a_1*delta_t)</f>
        <v>101.145288304111</v>
      </c>
      <c r="W188" s="97">
        <v>0</v>
      </c>
      <c r="X188" s="17">
        <f t="shared" si="49"/>
        <v>-8</v>
      </c>
      <c r="Y188" s="7"/>
      <c r="Z188" s="17"/>
    </row>
    <row r="189" spans="1:26">
      <c r="A189" s="7"/>
      <c r="B189" s="4">
        <f t="shared" si="47"/>
        <v>-1.55884572681199</v>
      </c>
      <c r="C189" s="93">
        <f>(D188+D140)*(1/6-0.5*mean_rev*a_1*delta_t)+(D189+D141)*(2/3-D40*delta_t)+(D190+D142)*(1/6+0.5*mean_rev*a_1*delta_t)</f>
        <v>122.979816035987</v>
      </c>
      <c r="D189" s="93">
        <f>(E188+E140)*(1/6-0.5*mean_rev*a_1*delta_t)+(E189+E141)*(2/3-E40*delta_t)+(E190+E142)*(1/6+0.5*mean_rev*a_1*delta_t)</f>
        <v>121.838915829703</v>
      </c>
      <c r="E189" s="93">
        <f>(F188+F140)*(1/6-0.5*mean_rev*a_1*delta_t)+(F189+F141)*(2/3-F40*delta_t)+(F190+F142)*(1/6+0.5*mean_rev*a_1*delta_t)</f>
        <v>120.712124619178</v>
      </c>
      <c r="F189" s="93">
        <f>(G188+G140)*(1/6-0.5*mean_rev*a_1*delta_t)+(G189+G141)*(2/3-G40*delta_t)+(G190+G142)*(1/6+0.5*mean_rev*a_1*delta_t)</f>
        <v>119.590493624234</v>
      </c>
      <c r="G189" s="93">
        <f>(H188+H140)*(1/6-0.5*mean_rev*a_1*delta_t)+(H189+H141)*(2/3-H40*delta_t)+(H190+H142)*(1/6+0.5*mean_rev*a_1*delta_t)</f>
        <v>118.470634183616</v>
      </c>
      <c r="H189" s="93">
        <f>(I188+I140)*(1/6-0.5*mean_rev*a_1*delta_t)+(I189+I141)*(2/3-I40*delta_t)+(I190+I142)*(1/6+0.5*mean_rev*a_1*delta_t)</f>
        <v>117.350514427101</v>
      </c>
      <c r="I189" s="93">
        <f>(J188+J140)*(1/6-0.5*mean_rev*a_1*delta_t)+(J189+J141)*(2/3-J40*delta_t)+(J190+J142)*(1/6+0.5*mean_rev*a_1*delta_t)</f>
        <v>116.228727405723</v>
      </c>
      <c r="J189" s="93">
        <f>(K188+K140)*(1/6-0.5*mean_rev*a_1*delta_t)+(K189+K141)*(2/3-K40*delta_t)+(K190+K142)*(1/6+0.5*mean_rev*a_1*delta_t)</f>
        <v>115.104221940818</v>
      </c>
      <c r="K189" s="93">
        <f>(L188+L140)*(1/6-0.5*mean_rev*a_1*delta_t)+(L189+L141)*(2/3-L40*delta_t)+(L190+L142)*(1/6+0.5*mean_rev*a_1*delta_t)</f>
        <v>113.976174957048</v>
      </c>
      <c r="L189" s="93">
        <f>(M188+M140)*(1/6-0.5*mean_rev*a_1*delta_t)+(M189+M141)*(2/3-M40*delta_t)+(M190+M142)*(1/6+0.5*mean_rev*a_1*delta_t)</f>
        <v>112.843921395704</v>
      </c>
      <c r="M189" s="93">
        <f>(N188+N140)*(1/6-0.5*mean_rev*a_1*delta_t)+(N189+N141)*(2/3-N40*delta_t)+(N190+N142)*(1/6+0.5*mean_rev*a_1*delta_t)</f>
        <v>111.706911821167</v>
      </c>
      <c r="N189" s="93">
        <f>(O188+O140)*(1/6-0.5*mean_rev*a_1*delta_t)+(O189+O141)*(2/3-O40*delta_t)+(O190+O142)*(1/6+0.5*mean_rev*a_1*delta_t)</f>
        <v>110.564684926015</v>
      </c>
      <c r="O189" s="93">
        <f>(P188+P140)*(1/6-0.5*mean_rev*a_1*delta_t)+(P189+P141)*(2/3-P40*delta_t)+(P190+P142)*(1/6+0.5*mean_rev*a_1*delta_t)</f>
        <v>109.416848735958</v>
      </c>
      <c r="P189" s="93">
        <f>(Q188+Q140)*(1/6-0.5*mean_rev*a_1*delta_t)+(Q189+Q141)*(2/3-Q40*delta_t)+(Q190+Q142)*(1/6+0.5*mean_rev*a_1*delta_t)</f>
        <v>108.263067218131</v>
      </c>
      <c r="Q189" s="93">
        <f>(R188+R140)*(1/6-0.5*mean_rev*a_1*delta_t)+(R189+R141)*(2/3-R40*delta_t)+(R190+R142)*(1/6+0.5*mean_rev*a_1*delta_t)</f>
        <v>107.103050426137</v>
      </c>
      <c r="R189" s="93">
        <f>(S188+S140)*(1/6-0.5*mean_rev*a_1*delta_t)+(S189+S141)*(2/3-S40*delta_t)+(S190+S142)*(1/6+0.5*mean_rev*a_1*delta_t)</f>
        <v>105.936547018864</v>
      </c>
      <c r="S189" s="93">
        <f>(T188+T140)*(1/6-0.5*mean_rev*a_1*delta_t)+(T189+T141)*(2/3-T40*delta_t)+(T190+T142)*(1/6+0.5*mean_rev*a_1*delta_t)</f>
        <v>104.763338494323</v>
      </c>
      <c r="T189" s="93">
        <f>(U188+U140)*(1/6-0.5*mean_rev*a_1*delta_t)+(U189+U141)*(2/3-U40*delta_t)+(U190+U142)*(1/6+0.5*mean_rev*a_1*delta_t)</f>
        <v>103.58323461441</v>
      </c>
      <c r="U189" s="93">
        <f>(V188+V140)*(1/6-0.5*mean_rev*a_1*delta_t)+(V189+V141)*(2/3-V40*delta_t)+(V190+V142)*(1/6+0.5*mean_rev*a_1*delta_t)</f>
        <v>102.396069738252</v>
      </c>
      <c r="V189" s="93">
        <f>(W188+W140)*(1/6-0.5*mean_rev*a_1*delta_t)+(W189+W141)*(2/3-W40*delta_t)+(W190+W142)*(1/6+0.5*mean_rev*a_1*delta_t)</f>
        <v>101.20169983206</v>
      </c>
      <c r="W189" s="97">
        <v>0</v>
      </c>
      <c r="X189" s="17">
        <f t="shared" si="49"/>
        <v>-9</v>
      </c>
      <c r="Y189" s="7"/>
      <c r="Z189" s="17"/>
    </row>
    <row r="190" spans="1:26">
      <c r="A190" s="7"/>
      <c r="B190" s="4">
        <f t="shared" si="47"/>
        <v>-1.73205080756888</v>
      </c>
      <c r="C190" s="93">
        <f>(D189+D141)*(1/6-0.5*mean_rev*a_1*delta_t)+(D190+D142)*(2/3-D41*delta_t)+(D191+D143)*(1/6+0.5*mean_rev*a_1*delta_t)</f>
        <v>123.947218151214</v>
      </c>
      <c r="D190" s="93">
        <f>(E189+E141)*(1/6-0.5*mean_rev*a_1*delta_t)+(E190+E142)*(2/3-E41*delta_t)+(E191+E143)*(1/6+0.5*mean_rev*a_1*delta_t)</f>
        <v>122.764746077279</v>
      </c>
      <c r="E190" s="93">
        <f>(F189+F141)*(1/6-0.5*mean_rev*a_1*delta_t)+(F190+F142)*(2/3-F41*delta_t)+(F191+F143)*(1/6+0.5*mean_rev*a_1*delta_t)</f>
        <v>121.593352011533</v>
      </c>
      <c r="F190" s="93">
        <f>(G189+G141)*(1/6-0.5*mean_rev*a_1*delta_t)+(G190+G142)*(2/3-G41*delta_t)+(G191+G143)*(1/6+0.5*mean_rev*a_1*delta_t)</f>
        <v>120.425438054305</v>
      </c>
      <c r="G190" s="93">
        <f>(H189+H141)*(1/6-0.5*mean_rev*a_1*delta_t)+(H190+H142)*(2/3-H41*delta_t)+(H191+H143)*(1/6+0.5*mean_rev*a_1*delta_t)</f>
        <v>119.258127676692</v>
      </c>
      <c r="H190" s="93">
        <f>(I189+I141)*(1/6-0.5*mean_rev*a_1*delta_t)+(I190+I142)*(2/3-I41*delta_t)+(I191+I143)*(1/6+0.5*mean_rev*a_1*delta_t)</f>
        <v>118.089700161794</v>
      </c>
      <c r="I190" s="93">
        <f>(J189+J141)*(1/6-0.5*mean_rev*a_1*delta_t)+(J190+J142)*(2/3-J41*delta_t)+(J191+J143)*(1/6+0.5*mean_rev*a_1*delta_t)</f>
        <v>116.918968724874</v>
      </c>
      <c r="J190" s="93">
        <f>(K189+K141)*(1/6-0.5*mean_rev*a_1*delta_t)+(K190+K142)*(2/3-K41*delta_t)+(K191+K143)*(1/6+0.5*mean_rev*a_1*delta_t)</f>
        <v>115.745051461997</v>
      </c>
      <c r="K190" s="93">
        <f>(L189+L141)*(1/6-0.5*mean_rev*a_1*delta_t)+(L190+L142)*(2/3-L41*delta_t)+(L191+L143)*(1/6+0.5*mean_rev*a_1*delta_t)</f>
        <v>114.567262530543</v>
      </c>
      <c r="L190" s="93">
        <f>(M189+M141)*(1/6-0.5*mean_rev*a_1*delta_t)+(M190+M142)*(2/3-M41*delta_t)+(M191+M143)*(1/6+0.5*mean_rev*a_1*delta_t)</f>
        <v>113.385052308092</v>
      </c>
      <c r="M190" s="93">
        <f>(N189+N141)*(1/6-0.5*mean_rev*a_1*delta_t)+(N190+N142)*(2/3-N41*delta_t)+(N191+N143)*(1/6+0.5*mean_rev*a_1*delta_t)</f>
        <v>112.197971130044</v>
      </c>
      <c r="N190" s="93">
        <f>(O189+O141)*(1/6-0.5*mean_rev*a_1*delta_t)+(O190+O142)*(2/3-O41*delta_t)+(O191+O143)*(1/6+0.5*mean_rev*a_1*delta_t)</f>
        <v>111.005645724589</v>
      </c>
      <c r="O190" s="93">
        <f>(P189+P141)*(1/6-0.5*mean_rev*a_1*delta_t)+(P190+P142)*(2/3-P41*delta_t)+(P191+P143)*(1/6+0.5*mean_rev*a_1*delta_t)</f>
        <v>109.807763069249</v>
      </c>
      <c r="P190" s="93">
        <f>(Q189+Q141)*(1/6-0.5*mean_rev*a_1*delta_t)+(Q190+Q142)*(2/3-Q41*delta_t)+(Q191+Q143)*(1/6+0.5*mean_rev*a_1*delta_t)</f>
        <v>108.604058861367</v>
      </c>
      <c r="Q190" s="93">
        <f>(R189+R141)*(1/6-0.5*mean_rev*a_1*delta_t)+(R190+R142)*(2/3-R41*delta_t)+(R191+R143)*(1/6+0.5*mean_rev*a_1*delta_t)</f>
        <v>107.394309011473</v>
      </c>
      <c r="R190" s="93">
        <f>(S189+S141)*(1/6-0.5*mean_rev*a_1*delta_t)+(S190+S142)*(2/3-S41*delta_t)+(S191+S143)*(1/6+0.5*mean_rev*a_1*delta_t)</f>
        <v>106.178323167896</v>
      </c>
      <c r="S190" s="93">
        <f>(T189+T141)*(1/6-0.5*mean_rev*a_1*delta_t)+(T190+T142)*(2/3-T41*delta_t)+(T191+T143)*(1/6+0.5*mean_rev*a_1*delta_t)</f>
        <v>104.955939709737</v>
      </c>
      <c r="T190" s="93">
        <f>(U189+U141)*(1/6-0.5*mean_rev*a_1*delta_t)+(U190+U142)*(2/3-U41*delta_t)+(U191+U143)*(1/6+0.5*mean_rev*a_1*delta_t)</f>
        <v>103.727021761195</v>
      </c>
      <c r="U190" s="93">
        <f>(V189+V141)*(1/6-0.5*mean_rev*a_1*delta_t)+(V190+V142)*(2/3-V41*delta_t)+(V191+V143)*(1/6+0.5*mean_rev*a_1*delta_t)</f>
        <v>102.491453985489</v>
      </c>
      <c r="V190" s="93">
        <f>(W189+W141)*(1/6-0.5*mean_rev*a_1*delta_t)+(W190+W142)*(2/3-W41*delta_t)+(W191+W143)*(1/6+0.5*mean_rev*a_1*delta_t)</f>
        <v>101.249139960074</v>
      </c>
      <c r="W190" s="97">
        <v>0</v>
      </c>
      <c r="X190" s="17">
        <f t="shared" si="49"/>
        <v>-10</v>
      </c>
      <c r="Y190" s="7"/>
      <c r="Z190" s="17"/>
    </row>
    <row r="191" spans="1:26">
      <c r="A191" s="7"/>
      <c r="B191" s="4">
        <f t="shared" si="47"/>
        <v>-1.90525588832576</v>
      </c>
      <c r="C191" s="93">
        <f>(D190+D142)*(1/6-0.5*mean_rev*a_1*delta_t)+(D191+D143)*(2/3-D42*delta_t)+(D192+D144)*(1/6+0.5*mean_rev*a_1*delta_t)</f>
        <v>124.784019773595</v>
      </c>
      <c r="D191" s="93">
        <f>(E190+E142)*(1/6-0.5*mean_rev*a_1*delta_t)+(E191+E143)*(2/3-E42*delta_t)+(E192+E144)*(1/6+0.5*mean_rev*a_1*delta_t)</f>
        <v>123.564382827302</v>
      </c>
      <c r="E191" s="93">
        <f>(F190+F142)*(1/6-0.5*mean_rev*a_1*delta_t)+(F191+F143)*(2/3-F42*delta_t)+(F192+F144)*(1/6+0.5*mean_rev*a_1*delta_t)</f>
        <v>122.353340796049</v>
      </c>
      <c r="F191" s="93">
        <f>(G190+G142)*(1/6-0.5*mean_rev*a_1*delta_t)+(G191+G143)*(2/3-G42*delta_t)+(G192+G144)*(1/6+0.5*mean_rev*a_1*delta_t)</f>
        <v>121.144454090665</v>
      </c>
      <c r="G191" s="93">
        <f>(H190+H142)*(1/6-0.5*mean_rev*a_1*delta_t)+(H191+H143)*(2/3-H42*delta_t)+(H192+H144)*(1/6+0.5*mean_rev*a_1*delta_t)</f>
        <v>119.935287702847</v>
      </c>
      <c r="H191" s="93">
        <f>(I190+I142)*(1/6-0.5*mean_rev*a_1*delta_t)+(I191+I143)*(2/3-I42*delta_t)+(I192+I144)*(1/6+0.5*mean_rev*a_1*delta_t)</f>
        <v>118.72438998534</v>
      </c>
      <c r="I191" s="93">
        <f>(J190+J142)*(1/6-0.5*mean_rev*a_1*delta_t)+(J191+J143)*(2/3-J42*delta_t)+(J192+J144)*(1/6+0.5*mean_rev*a_1*delta_t)</f>
        <v>117.5107648284</v>
      </c>
      <c r="J191" s="93">
        <f>(K190+K142)*(1/6-0.5*mean_rev*a_1*delta_t)+(K191+K143)*(2/3-K42*delta_t)+(K192+K144)*(1/6+0.5*mean_rev*a_1*delta_t)</f>
        <v>116.293676954178</v>
      </c>
      <c r="K191" s="93">
        <f>(L190+L142)*(1/6-0.5*mean_rev*a_1*delta_t)+(L191+L143)*(2/3-L42*delta_t)+(L192+L144)*(1/6+0.5*mean_rev*a_1*delta_t)</f>
        <v>115.072559265894</v>
      </c>
      <c r="L191" s="93">
        <f>(M190+M142)*(1/6-0.5*mean_rev*a_1*delta_t)+(M191+M143)*(2/3-M42*delta_t)+(M192+M144)*(1/6+0.5*mean_rev*a_1*delta_t)</f>
        <v>113.846961810291</v>
      </c>
      <c r="M191" s="93">
        <f>(N190+N142)*(1/6-0.5*mean_rev*a_1*delta_t)+(N191+N143)*(2/3-N42*delta_t)+(N192+N144)*(1/6+0.5*mean_rev*a_1*delta_t)</f>
        <v>112.616520792322</v>
      </c>
      <c r="N191" s="93">
        <f>(O190+O142)*(1/6-0.5*mean_rev*a_1*delta_t)+(O191+O143)*(2/3-O42*delta_t)+(O192+O144)*(1/6+0.5*mean_rev*a_1*delta_t)</f>
        <v>111.380938398645</v>
      </c>
      <c r="O191" s="93">
        <f>(P190+P142)*(1/6-0.5*mean_rev*a_1*delta_t)+(P191+P143)*(2/3-P42*delta_t)+(P192+P144)*(1/6+0.5*mean_rev*a_1*delta_t)</f>
        <v>110.139968945025</v>
      </c>
      <c r="P191" s="93">
        <f>(Q190+Q142)*(1/6-0.5*mean_rev*a_1*delta_t)+(Q191+Q143)*(2/3-Q42*delta_t)+(Q192+Q144)*(1/6+0.5*mean_rev*a_1*delta_t)</f>
        <v>108.893408959253</v>
      </c>
      <c r="Q191" s="93">
        <f>(R190+R142)*(1/6-0.5*mean_rev*a_1*delta_t)+(R191+R143)*(2/3-R42*delta_t)+(R192+R144)*(1/6+0.5*mean_rev*a_1*delta_t)</f>
        <v>107.641089844991</v>
      </c>
      <c r="R191" s="93">
        <f>(S190+S142)*(1/6-0.5*mean_rev*a_1*delta_t)+(S191+S143)*(2/3-S42*delta_t)+(S192+S144)*(1/6+0.5*mean_rev*a_1*delta_t)</f>
        <v>106.382872282072</v>
      </c>
      <c r="S191" s="93">
        <f>(T190+T142)*(1/6-0.5*mean_rev*a_1*delta_t)+(T191+T143)*(2/3-T42*delta_t)+(T192+T144)*(1/6+0.5*mean_rev*a_1*delta_t)</f>
        <v>105.118641882856</v>
      </c>
      <c r="T191" s="93">
        <f>(U190+U142)*(1/6-0.5*mean_rev*a_1*delta_t)+(U191+U143)*(2/3-U42*delta_t)+(U192+U144)*(1/6+0.5*mean_rev*a_1*delta_t)</f>
        <v>103.848305723857</v>
      </c>
      <c r="U191" s="93">
        <f>(V190+V142)*(1/6-0.5*mean_rev*a_1*delta_t)+(V191+V143)*(2/3-V42*delta_t)+(V192+V144)*(1/6+0.5*mean_rev*a_1*delta_t)</f>
        <v>102.571789545904</v>
      </c>
      <c r="V191" s="93">
        <f>(W190+W142)*(1/6-0.5*mean_rev*a_1*delta_t)+(W191+W143)*(2/3-W42*delta_t)+(W192+W144)*(1/6+0.5*mean_rev*a_1*delta_t)</f>
        <v>101.289035453562</v>
      </c>
      <c r="W191" s="97">
        <v>0</v>
      </c>
      <c r="X191" s="17">
        <f t="shared" si="49"/>
        <v>-11</v>
      </c>
      <c r="Y191" s="7"/>
      <c r="Z191" s="17"/>
    </row>
    <row r="192" spans="1:26">
      <c r="A192" s="7"/>
      <c r="B192" s="4">
        <f t="shared" si="47"/>
        <v>-2.07846096908265</v>
      </c>
      <c r="C192" s="93">
        <f>(D191+D143)*(1/6-0.5*mean_rev*a_1*delta_t)+(D192+D144)*(2/3-D43*delta_t)+(D193+D145)*(1/6+0.5*mean_rev*a_1*delta_t)</f>
        <v>125.507093826065</v>
      </c>
      <c r="D192" s="93">
        <f>(E191+E143)*(1/6-0.5*mean_rev*a_1*delta_t)+(E192+E144)*(2/3-E43*delta_t)+(E193+E145)*(1/6+0.5*mean_rev*a_1*delta_t)</f>
        <v>124.254327723416</v>
      </c>
      <c r="E192" s="93">
        <f>(F191+F143)*(1/6-0.5*mean_rev*a_1*delta_t)+(F192+F144)*(2/3-F43*delta_t)+(F193+F145)*(1/6+0.5*mean_rev*a_1*delta_t)</f>
        <v>123.008133402299</v>
      </c>
      <c r="F192" s="93">
        <f>(G191+G143)*(1/6-0.5*mean_rev*a_1*delta_t)+(G192+G144)*(2/3-G43*delta_t)+(G193+G145)*(1/6+0.5*mean_rev*a_1*delta_t)</f>
        <v>121.763061768227</v>
      </c>
      <c r="G192" s="93">
        <f>(H191+H143)*(1/6-0.5*mean_rev*a_1*delta_t)+(H192+H144)*(2/3-H43*delta_t)+(H193+H145)*(1/6+0.5*mean_rev*a_1*delta_t)</f>
        <v>120.517056988812</v>
      </c>
      <c r="H192" s="93">
        <f>(I191+I143)*(1/6-0.5*mean_rev*a_1*delta_t)+(I192+I144)*(2/3-I43*delta_t)+(I193+I145)*(1/6+0.5*mean_rev*a_1*delta_t)</f>
        <v>119.268898938793</v>
      </c>
      <c r="I192" s="93">
        <f>(J191+J143)*(1/6-0.5*mean_rev*a_1*delta_t)+(J192+J144)*(2/3-J43*delta_t)+(J193+J145)*(1/6+0.5*mean_rev*a_1*delta_t)</f>
        <v>118.017755642085</v>
      </c>
      <c r="J192" s="93">
        <f>(K191+K143)*(1/6-0.5*mean_rev*a_1*delta_t)+(K192+K144)*(2/3-K43*delta_t)+(K193+K145)*(1/6+0.5*mean_rev*a_1*delta_t)</f>
        <v>116.763017922945</v>
      </c>
      <c r="K192" s="93">
        <f>(L191+L143)*(1/6-0.5*mean_rev*a_1*delta_t)+(L192+L144)*(2/3-L43*delta_t)+(L193+L145)*(1/6+0.5*mean_rev*a_1*delta_t)</f>
        <v>115.504220597514</v>
      </c>
      <c r="L192" s="93">
        <f>(M191+M143)*(1/6-0.5*mean_rev*a_1*delta_t)+(M192+M144)*(2/3-M43*delta_t)+(M193+M145)*(1/6+0.5*mean_rev*a_1*delta_t)</f>
        <v>114.240998985883</v>
      </c>
      <c r="M192" s="93">
        <f>(N191+N143)*(1/6-0.5*mean_rev*a_1*delta_t)+(N192+N144)*(2/3-N43*delta_t)+(N193+N145)*(1/6+0.5*mean_rev*a_1*delta_t)</f>
        <v>112.973062460369</v>
      </c>
      <c r="N192" s="93">
        <f>(O191+O143)*(1/6-0.5*mean_rev*a_1*delta_t)+(O192+O144)*(2/3-O43*delta_t)+(O193+O145)*(1/6+0.5*mean_rev*a_1*delta_t)</f>
        <v>111.700177185835</v>
      </c>
      <c r="O192" s="93">
        <f>(P191+P143)*(1/6-0.5*mean_rev*a_1*delta_t)+(P192+P144)*(2/3-P43*delta_t)+(P193+P145)*(1/6+0.5*mean_rev*a_1*delta_t)</f>
        <v>110.422154243405</v>
      </c>
      <c r="P192" s="93">
        <f>(Q191+Q143)*(1/6-0.5*mean_rev*a_1*delta_t)+(Q192+Q144)*(2/3-Q43*delta_t)+(Q193+Q145)*(1/6+0.5*mean_rev*a_1*delta_t)</f>
        <v>109.138841107859</v>
      </c>
      <c r="Q192" s="93">
        <f>(R191+R143)*(1/6-0.5*mean_rev*a_1*delta_t)+(R192+R144)*(2/3-R43*delta_t)+(R193+R145)*(1/6+0.5*mean_rev*a_1*delta_t)</f>
        <v>107.850115326706</v>
      </c>
      <c r="R192" s="93">
        <f>(S191+S143)*(1/6-0.5*mean_rev*a_1*delta_t)+(S192+S144)*(2/3-S43*delta_t)+(S193+S145)*(1/6+0.5*mean_rev*a_1*delta_t)</f>
        <v>106.555879682447</v>
      </c>
      <c r="S192" s="93">
        <f>(T191+T143)*(1/6-0.5*mean_rev*a_1*delta_t)+(T192+T144)*(2/3-T43*delta_t)+(T193+T145)*(1/6+0.5*mean_rev*a_1*delta_t)</f>
        <v>105.256058428556</v>
      </c>
      <c r="T192" s="93">
        <f>(U191+U143)*(1/6-0.5*mean_rev*a_1*delta_t)+(U192+U144)*(2/3-U43*delta_t)+(U193+U145)*(1/6+0.5*mean_rev*a_1*delta_t)</f>
        <v>103.950594275055</v>
      </c>
      <c r="U192" s="93">
        <f>(V191+V143)*(1/6-0.5*mean_rev*a_1*delta_t)+(V192+V144)*(2/3-V43*delta_t)+(V193+V145)*(1/6+0.5*mean_rev*a_1*delta_t)</f>
        <v>102.639445947142</v>
      </c>
      <c r="V192" s="93">
        <f>(W191+W143)*(1/6-0.5*mean_rev*a_1*delta_t)+(W192+W144)*(2/3-W43*delta_t)+(W193+W145)*(1/6+0.5*mean_rev*a_1*delta_t)</f>
        <v>101.322586172486</v>
      </c>
      <c r="W192" s="97">
        <v>0</v>
      </c>
      <c r="X192" s="17">
        <f t="shared" si="49"/>
        <v>-12</v>
      </c>
      <c r="Y192" s="7"/>
      <c r="Z192" s="17"/>
    </row>
    <row r="193" spans="1:26">
      <c r="A193" s="7"/>
      <c r="B193" s="4">
        <f t="shared" si="47"/>
        <v>-2.25166604983954</v>
      </c>
      <c r="C193" s="93">
        <f>(D192+D144)*(1/6-0.5*mean_rev*a_1*delta_t)+(D193+D145)*(2/3-D44*delta_t)+(D194+D146)*(1/6+0.5*mean_rev*a_1*delta_t)</f>
        <v>126.131342100235</v>
      </c>
      <c r="D193" s="93">
        <f>(E192+E144)*(1/6-0.5*mean_rev*a_1*delta_t)+(E193+E145)*(2/3-E44*delta_t)+(E194+E146)*(1/6+0.5*mean_rev*a_1*delta_t)</f>
        <v>124.849117921119</v>
      </c>
      <c r="E193" s="93">
        <f>(F192+F144)*(1/6-0.5*mean_rev*a_1*delta_t)+(F193+F145)*(2/3-F44*delta_t)+(F194+F146)*(1/6+0.5*mean_rev*a_1*delta_t)</f>
        <v>123.571826603368</v>
      </c>
      <c r="F193" s="93">
        <f>(G192+G144)*(1/6-0.5*mean_rev*a_1*delta_t)+(G193+G145)*(2/3-G44*delta_t)+(G194+G146)*(1/6+0.5*mean_rev*a_1*delta_t)</f>
        <v>122.29486403548</v>
      </c>
      <c r="G193" s="93">
        <f>(H192+H144)*(1/6-0.5*mean_rev*a_1*delta_t)+(H193+H145)*(2/3-H44*delta_t)+(H194+H146)*(1/6+0.5*mean_rev*a_1*delta_t)</f>
        <v>121.016498911223</v>
      </c>
      <c r="H193" s="93">
        <f>(I192+I144)*(1/6-0.5*mean_rev*a_1*delta_t)+(I193+I145)*(2/3-I44*delta_t)+(I194+I146)*(1/6+0.5*mean_rev*a_1*delta_t)</f>
        <v>119.735709445077</v>
      </c>
      <c r="I193" s="93">
        <f>(J192+J144)*(1/6-0.5*mean_rev*a_1*delta_t)+(J193+J145)*(2/3-J44*delta_t)+(J194+J146)*(1/6+0.5*mean_rev*a_1*delta_t)</f>
        <v>118.451804190671</v>
      </c>
      <c r="J193" s="93">
        <f>(K192+K144)*(1/6-0.5*mean_rev*a_1*delta_t)+(K193+K145)*(2/3-K44*delta_t)+(K194+K146)*(1/6+0.5*mean_rev*a_1*delta_t)</f>
        <v>117.164281740094</v>
      </c>
      <c r="K193" s="93">
        <f>(L192+L144)*(1/6-0.5*mean_rev*a_1*delta_t)+(L193+L145)*(2/3-L44*delta_t)+(L194+L146)*(1/6+0.5*mean_rev*a_1*delta_t)</f>
        <v>115.872763745508</v>
      </c>
      <c r="L193" s="93">
        <f>(M192+M144)*(1/6-0.5*mean_rev*a_1*delta_t)+(M193+M145)*(2/3-M44*delta_t)+(M194+M146)*(1/6+0.5*mean_rev*a_1*delta_t)</f>
        <v>114.576957894533</v>
      </c>
      <c r="M193" s="93">
        <f>(N192+N144)*(1/6-0.5*mean_rev*a_1*delta_t)+(N193+N145)*(2/3-N44*delta_t)+(N194+N146)*(1/6+0.5*mean_rev*a_1*delta_t)</f>
        <v>113.276635347113</v>
      </c>
      <c r="N193" s="93">
        <f>(O192+O144)*(1/6-0.5*mean_rev*a_1*delta_t)+(O193+O145)*(2/3-O44*delta_t)+(O194+O146)*(1/6+0.5*mean_rev*a_1*delta_t)</f>
        <v>111.971615982927</v>
      </c>
      <c r="O193" s="93">
        <f>(P192+P144)*(1/6-0.5*mean_rev*a_1*delta_t)+(P193+P145)*(2/3-P44*delta_t)+(P194+P146)*(1/6+0.5*mean_rev*a_1*delta_t)</f>
        <v>110.661758227767</v>
      </c>
      <c r="P193" s="93">
        <f>(Q192+Q144)*(1/6-0.5*mean_rev*a_1*delta_t)+(Q193+Q145)*(2/3-Q44*delta_t)+(Q194+Q146)*(1/6+0.5*mean_rev*a_1*delta_t)</f>
        <v>109.346951735565</v>
      </c>
      <c r="Q193" s="93">
        <f>(R192+R144)*(1/6-0.5*mean_rev*a_1*delta_t)+(R193+R145)*(2/3-R44*delta_t)+(R194+R146)*(1/6+0.5*mean_rev*a_1*delta_t)</f>
        <v>108.02711194716</v>
      </c>
      <c r="R193" s="93">
        <f>(S192+S144)*(1/6-0.5*mean_rev*a_1*delta_t)+(S193+S145)*(2/3-S44*delta_t)+(S194+S146)*(1/6+0.5*mean_rev*a_1*delta_t)</f>
        <v>106.702175915092</v>
      </c>
      <c r="S193" s="93">
        <f>(T192+T144)*(1/6-0.5*mean_rev*a_1*delta_t)+(T193+T145)*(2/3-T44*delta_t)+(T194+T146)*(1/6+0.5*mean_rev*a_1*delta_t)</f>
        <v>105.372099045708</v>
      </c>
      <c r="T193" s="93">
        <f>(U192+U144)*(1/6-0.5*mean_rev*a_1*delta_t)+(U193+U145)*(2/3-U44*delta_t)+(U194+U146)*(1/6+0.5*mean_rev*a_1*delta_t)</f>
        <v>104.036852482918</v>
      </c>
      <c r="U193" s="93">
        <f>(V192+V144)*(1/6-0.5*mean_rev*a_1*delta_t)+(V193+V145)*(2/3-V44*delta_t)+(V194+V146)*(1/6+0.5*mean_rev*a_1*delta_t)</f>
        <v>102.696420982971</v>
      </c>
      <c r="V193" s="93">
        <f>(W192+W144)*(1/6-0.5*mean_rev*a_1*delta_t)+(W193+W145)*(2/3-W44*delta_t)+(W194+W146)*(1/6+0.5*mean_rev*a_1*delta_t)</f>
        <v>101.350801157234</v>
      </c>
      <c r="W193" s="97">
        <v>0</v>
      </c>
      <c r="X193" s="17">
        <f t="shared" si="49"/>
        <v>-13</v>
      </c>
      <c r="Y193" s="7"/>
      <c r="Z193" s="17"/>
    </row>
    <row r="194" spans="1:26">
      <c r="A194" s="7"/>
      <c r="B194" s="4">
        <f t="shared" si="47"/>
        <v>-2.42487113059643</v>
      </c>
      <c r="C194" s="93">
        <f>(D193+D145)*(1/6-0.5*mean_rev*a_1*delta_t)+(D194+D146)*(2/3-D45*delta_t)+(D195+D147)*(1/6+0.5*mean_rev*a_1*delta_t)</f>
        <v>126.669867099576</v>
      </c>
      <c r="D194" s="93">
        <f>(E193+E145)*(1/6-0.5*mean_rev*a_1*delta_t)+(E194+E146)*(2/3-E45*delta_t)+(E195+E147)*(1/6+0.5*mean_rev*a_1*delta_t)</f>
        <v>125.36150563373</v>
      </c>
      <c r="E194" s="93">
        <f>(F193+F145)*(1/6-0.5*mean_rev*a_1*delta_t)+(F194+F146)*(2/3-F45*delta_t)+(F195+F147)*(1/6+0.5*mean_rev*a_1*delta_t)</f>
        <v>124.056757565031</v>
      </c>
      <c r="F194" s="93">
        <f>(G193+G145)*(1/6-0.5*mean_rev*a_1*delta_t)+(G194+G146)*(2/3-G45*delta_t)+(G195+G147)*(1/6+0.5*mean_rev*a_1*delta_t)</f>
        <v>122.751738126626</v>
      </c>
      <c r="G194" s="93">
        <f>(H193+H145)*(1/6-0.5*mean_rev*a_1*delta_t)+(H194+H146)*(2/3-H45*delta_t)+(H195+H147)*(1/6+0.5*mean_rev*a_1*delta_t)</f>
        <v>121.444992921241</v>
      </c>
      <c r="H194" s="93">
        <f>(I193+I145)*(1/6-0.5*mean_rev*a_1*delta_t)+(I194+I146)*(2/3-I45*delta_t)+(I195+I147)*(1/6+0.5*mean_rev*a_1*delta_t)</f>
        <v>120.135669407116</v>
      </c>
      <c r="I194" s="93">
        <f>(J193+J145)*(1/6-0.5*mean_rev*a_1*delta_t)+(J194+J146)*(2/3-J45*delta_t)+(J195+J147)*(1/6+0.5*mean_rev*a_1*delta_t)</f>
        <v>118.823195876951</v>
      </c>
      <c r="J194" s="93">
        <f>(K193+K145)*(1/6-0.5*mean_rev*a_1*delta_t)+(K194+K146)*(2/3-K45*delta_t)+(K195+K147)*(1/6+0.5*mean_rev*a_1*delta_t)</f>
        <v>117.507162496737</v>
      </c>
      <c r="K194" s="93">
        <f>(L193+L145)*(1/6-0.5*mean_rev*a_1*delta_t)+(L194+L146)*(2/3-L45*delta_t)+(L195+L147)*(1/6+0.5*mean_rev*a_1*delta_t)</f>
        <v>116.187264422532</v>
      </c>
      <c r="L194" s="93">
        <f>(M193+M145)*(1/6-0.5*mean_rev*a_1*delta_t)+(M194+M146)*(2/3-M45*delta_t)+(M195+M147)*(1/6+0.5*mean_rev*a_1*delta_t)</f>
        <v>114.863270301109</v>
      </c>
      <c r="M194" s="93">
        <f>(N193+N145)*(1/6-0.5*mean_rev*a_1*delta_t)+(N194+N146)*(2/3-N45*delta_t)+(N195+N147)*(1/6+0.5*mean_rev*a_1*delta_t)</f>
        <v>113.535003037551</v>
      </c>
      <c r="N194" s="93">
        <f>(O193+O145)*(1/6-0.5*mean_rev*a_1*delta_t)+(O194+O146)*(2/3-O45*delta_t)+(O195+O147)*(1/6+0.5*mean_rev*a_1*delta_t)</f>
        <v>112.202327194735</v>
      </c>
      <c r="O194" s="93">
        <f>(P193+P145)*(1/6-0.5*mean_rev*a_1*delta_t)+(P194+P146)*(2/3-P45*delta_t)+(P195+P147)*(1/6+0.5*mean_rev*a_1*delta_t)</f>
        <v>110.865140284885</v>
      </c>
      <c r="P194" s="93">
        <f>(Q193+Q145)*(1/6-0.5*mean_rev*a_1*delta_t)+(Q194+Q146)*(2/3-Q45*delta_t)+(Q195+Q147)*(1/6+0.5*mean_rev*a_1*delta_t)</f>
        <v>109.523366491052</v>
      </c>
      <c r="Q194" s="93">
        <f>(R193+R145)*(1/6-0.5*mean_rev*a_1*delta_t)+(R194+R146)*(2/3-R45*delta_t)+(R195+R147)*(1/6+0.5*mean_rev*a_1*delta_t)</f>
        <v>108.176951987405</v>
      </c>
      <c r="R194" s="93">
        <f>(S193+S145)*(1/6-0.5*mean_rev*a_1*delta_t)+(S194+S146)*(2/3-S45*delta_t)+(S195+S147)*(1/6+0.5*mean_rev*a_1*delta_t)</f>
        <v>106.825861339579</v>
      </c>
      <c r="S194" s="93">
        <f>(T193+T145)*(1/6-0.5*mean_rev*a_1*delta_t)+(T194+T146)*(2/3-T45*delta_t)+(T195+T147)*(1/6+0.5*mean_rev*a_1*delta_t)</f>
        <v>105.470074688345</v>
      </c>
      <c r="T194" s="93">
        <f>(U193+U145)*(1/6-0.5*mean_rev*a_1*delta_t)+(U194+U146)*(2/3-U45*delta_t)+(U195+U147)*(1/6+0.5*mean_rev*a_1*delta_t)</f>
        <v>104.109585482324</v>
      </c>
      <c r="U194" s="93">
        <f>(V193+V145)*(1/6-0.5*mean_rev*a_1*delta_t)+(V194+V146)*(2/3-V45*delta_t)+(V195+V147)*(1/6+0.5*mean_rev*a_1*delta_t)</f>
        <v>102.744398631336</v>
      </c>
      <c r="V194" s="93">
        <f>(W193+W145)*(1/6-0.5*mean_rev*a_1*delta_t)+(W194+W146)*(2/3-W45*delta_t)+(W195+W147)*(1/6+0.5*mean_rev*a_1*delta_t)</f>
        <v>101.374528975589</v>
      </c>
      <c r="W194" s="97">
        <v>0</v>
      </c>
      <c r="X194" s="17">
        <f t="shared" si="49"/>
        <v>-14</v>
      </c>
      <c r="Y194" s="7"/>
      <c r="Z194" s="17"/>
    </row>
    <row r="195" spans="1:26">
      <c r="A195" s="7"/>
      <c r="B195" s="4">
        <f t="shared" si="47"/>
        <v>-2.59807621135332</v>
      </c>
      <c r="C195" s="93">
        <f>(D194+D146)*(1/6-0.5*mean_rev*a_1*delta_t)+(D195+D147)*(2/3-D46*delta_t)+(D196+D148)*(1/6+0.5*mean_rev*a_1*delta_t)</f>
        <v>127.134146846291</v>
      </c>
      <c r="D195" s="93">
        <f>(E194+E146)*(1/6-0.5*mean_rev*a_1*delta_t)+(E195+E147)*(2/3-E46*delta_t)+(E196+E148)*(1/6+0.5*mean_rev*a_1*delta_t)</f>
        <v>125.802637871802</v>
      </c>
      <c r="E195" s="93">
        <f>(F194+F146)*(1/6-0.5*mean_rev*a_1*delta_t)+(F195+F147)*(2/3-F46*delta_t)+(F196+F148)*(1/6+0.5*mean_rev*a_1*delta_t)</f>
        <v>124.473687288982</v>
      </c>
      <c r="F195" s="93">
        <f>(G194+G146)*(1/6-0.5*mean_rev*a_1*delta_t)+(G195+G147)*(2/3-G46*delta_t)+(G196+G148)*(1/6+0.5*mean_rev*a_1*delta_t)</f>
        <v>123.144021584861</v>
      </c>
      <c r="G195" s="93">
        <f>(H194+H146)*(1/6-0.5*mean_rev*a_1*delta_t)+(H195+H147)*(2/3-H46*delta_t)+(H196+H148)*(1/6+0.5*mean_rev*a_1*delta_t)</f>
        <v>121.812421989814</v>
      </c>
      <c r="H195" s="93">
        <f>(I194+I146)*(1/6-0.5*mean_rev*a_1*delta_t)+(I195+I147)*(2/3-I46*delta_t)+(I196+I148)*(1/6+0.5*mean_rev*a_1*delta_t)</f>
        <v>120.478179856754</v>
      </c>
      <c r="I195" s="93">
        <f>(J194+J146)*(1/6-0.5*mean_rev*a_1*delta_t)+(J195+J147)*(2/3-J46*delta_t)+(J196+J148)*(1/6+0.5*mean_rev*a_1*delta_t)</f>
        <v>119.14082504724</v>
      </c>
      <c r="J195" s="93">
        <f>(K194+K146)*(1/6-0.5*mean_rev*a_1*delta_t)+(K195+K147)*(2/3-K46*delta_t)+(K196+K148)*(1/6+0.5*mean_rev*a_1*delta_t)</f>
        <v>117.800025126771</v>
      </c>
      <c r="K195" s="93">
        <f>(L194+L146)*(1/6-0.5*mean_rev*a_1*delta_t)+(L195+L147)*(2/3-L46*delta_t)+(L196+L148)*(1/6+0.5*mean_rev*a_1*delta_t)</f>
        <v>116.455537085225</v>
      </c>
      <c r="L195" s="93">
        <f>(M194+M146)*(1/6-0.5*mean_rev*a_1*delta_t)+(M195+M147)*(2/3-M46*delta_t)+(M196+M148)*(1/6+0.5*mean_rev*a_1*delta_t)</f>
        <v>115.107180555022</v>
      </c>
      <c r="M195" s="93">
        <f>(N194+N146)*(1/6-0.5*mean_rev*a_1*delta_t)+(N195+N147)*(2/3-N46*delta_t)+(N196+N148)*(1/6+0.5*mean_rev*a_1*delta_t)</f>
        <v>113.754821428209</v>
      </c>
      <c r="N195" s="93">
        <f>(O194+O146)*(1/6-0.5*mean_rev*a_1*delta_t)+(O195+O147)*(2/3-O46*delta_t)+(O196+O148)*(1/6+0.5*mean_rev*a_1*delta_t)</f>
        <v>112.398361101227</v>
      </c>
      <c r="O195" s="93">
        <f>(P194+P146)*(1/6-0.5*mean_rev*a_1*delta_t)+(P195+P147)*(2/3-P46*delta_t)+(P196+P148)*(1/6+0.5*mean_rev*a_1*delta_t)</f>
        <v>111.037729025891</v>
      </c>
      <c r="P195" s="93">
        <f>(Q194+Q146)*(1/6-0.5*mean_rev*a_1*delta_t)+(Q195+Q147)*(2/3-Q46*delta_t)+(Q196+Q148)*(1/6+0.5*mean_rev*a_1*delta_t)</f>
        <v>109.672877326887</v>
      </c>
      <c r="Q195" s="93">
        <f>(R194+R146)*(1/6-0.5*mean_rev*a_1*delta_t)+(R195+R147)*(2/3-R46*delta_t)+(R196+R148)*(1/6+0.5*mean_rev*a_1*delta_t)</f>
        <v>108.303776780578</v>
      </c>
      <c r="R195" s="93">
        <f>(S194+S146)*(1/6-0.5*mean_rev*a_1*delta_t)+(S195+S147)*(2/3-S46*delta_t)+(S196+S148)*(1/6+0.5*mean_rev*a_1*delta_t)</f>
        <v>106.930413714778</v>
      </c>
      <c r="S195" s="93">
        <f>(T194+T146)*(1/6-0.5*mean_rev*a_1*delta_t)+(T195+T147)*(2/3-T46*delta_t)+(T196+T148)*(1/6+0.5*mean_rev*a_1*delta_t)</f>
        <v>105.552787577192</v>
      </c>
      <c r="T195" s="93">
        <f>(U194+U146)*(1/6-0.5*mean_rev*a_1*delta_t)+(U195+U147)*(2/3-U46*delta_t)+(U196+U148)*(1/6+0.5*mean_rev*a_1*delta_t)</f>
        <v>104.170908973585</v>
      </c>
      <c r="U195" s="93">
        <f>(V194+V146)*(1/6-0.5*mean_rev*a_1*delta_t)+(V195+V147)*(2/3-V46*delta_t)+(V196+V148)*(1/6+0.5*mean_rev*a_1*delta_t)</f>
        <v>102.784798066234</v>
      </c>
      <c r="V195" s="93">
        <f>(W194+W146)*(1/6-0.5*mean_rev*a_1*delta_t)+(W195+W147)*(2/3-W46*delta_t)+(W196+W148)*(1/6+0.5*mean_rev*a_1*delta_t)</f>
        <v>101.39448324347</v>
      </c>
      <c r="W195" s="97">
        <v>0</v>
      </c>
      <c r="X195" s="17">
        <f t="shared" si="49"/>
        <v>-15</v>
      </c>
      <c r="Y195" s="7"/>
      <c r="Z195" s="17"/>
    </row>
    <row r="196" spans="1:26">
      <c r="A196" s="7"/>
      <c r="B196" s="4">
        <f t="shared" si="47"/>
        <v>-2.7712812921102</v>
      </c>
      <c r="C196" s="93">
        <f>(D195+D147)*(1/6-0.5*mean_rev*a_1*delta_t)+(D196+D148)*(2/3-D47*delta_t)+(D197+D149)*(1/6+0.5*mean_rev*a_1*delta_t)</f>
        <v>127.534207652598</v>
      </c>
      <c r="D196" s="93">
        <f>(E195+E147)*(1/6-0.5*mean_rev*a_1*delta_t)+(E196+E148)*(2/3-E47*delta_t)+(E197+E149)*(1/6+0.5*mean_rev*a_1*delta_t)</f>
        <v>126.182231630814</v>
      </c>
      <c r="E196" s="93">
        <f>(F195+F147)*(1/6-0.5*mean_rev*a_1*delta_t)+(F196+F148)*(2/3-F47*delta_t)+(F197+F149)*(1/6+0.5*mean_rev*a_1*delta_t)</f>
        <v>124.831977086962</v>
      </c>
      <c r="F196" s="93">
        <f>(G195+G147)*(1/6-0.5*mean_rev*a_1*delta_t)+(G196+G148)*(2/3-G47*delta_t)+(G197+G149)*(1/6+0.5*mean_rev*a_1*delta_t)</f>
        <v>123.480689046504</v>
      </c>
      <c r="G196" s="93">
        <f>(H195+H147)*(1/6-0.5*mean_rev*a_1*delta_t)+(H196+H148)*(2/3-H47*delta_t)+(H197+H149)*(1/6+0.5*mean_rev*a_1*delta_t)</f>
        <v>122.127348725544</v>
      </c>
      <c r="H196" s="93">
        <f>(I195+I147)*(1/6-0.5*mean_rev*a_1*delta_t)+(I196+I148)*(2/3-I47*delta_t)+(I197+I149)*(1/6+0.5*mean_rev*a_1*delta_t)</f>
        <v>120.771369399614</v>
      </c>
      <c r="I196" s="93">
        <f>(J195+J147)*(1/6-0.5*mean_rev*a_1*delta_t)+(J196+J148)*(2/3-J47*delta_t)+(J197+J149)*(1/6+0.5*mean_rev*a_1*delta_t)</f>
        <v>119.412366714758</v>
      </c>
      <c r="J196" s="93">
        <f>(K195+K147)*(1/6-0.5*mean_rev*a_1*delta_t)+(K196+K148)*(2/3-K47*delta_t)+(K197+K149)*(1/6+0.5*mean_rev*a_1*delta_t)</f>
        <v>118.050073314021</v>
      </c>
      <c r="K196" s="93">
        <f>(L195+L147)*(1/6-0.5*mean_rev*a_1*delta_t)+(L196+L148)*(2/3-L47*delta_t)+(L197+L149)*(1/6+0.5*mean_rev*a_1*delta_t)</f>
        <v>116.684297882595</v>
      </c>
      <c r="L196" s="93">
        <f>(M195+M147)*(1/6-0.5*mean_rev*a_1*delta_t)+(M196+M148)*(2/3-M47*delta_t)+(M197+M149)*(1/6+0.5*mean_rev*a_1*delta_t)</f>
        <v>115.314902389802</v>
      </c>
      <c r="M196" s="93">
        <f>(N195+N147)*(1/6-0.5*mean_rev*a_1*delta_t)+(N196+N148)*(2/3-N47*delta_t)+(N197+N149)*(1/6+0.5*mean_rev*a_1*delta_t)</f>
        <v>113.941788141846</v>
      </c>
      <c r="N196" s="93">
        <f>(O195+O147)*(1/6-0.5*mean_rev*a_1*delta_t)+(O196+O148)*(2/3-O47*delta_t)+(O197+O149)*(1/6+0.5*mean_rev*a_1*delta_t)</f>
        <v>112.56488660765</v>
      </c>
      <c r="O196" s="93">
        <f>(P195+P147)*(1/6-0.5*mean_rev*a_1*delta_t)+(P196+P148)*(2/3-P47*delta_t)+(P197+P149)*(1/6+0.5*mean_rev*a_1*delta_t)</f>
        <v>111.184153051846</v>
      </c>
      <c r="P196" s="93">
        <f>(Q195+Q147)*(1/6-0.5*mean_rev*a_1*delta_t)+(Q196+Q148)*(2/3-Q47*delta_t)+(Q197+Q149)*(1/6+0.5*mean_rev*a_1*delta_t)</f>
        <v>109.799561924312</v>
      </c>
      <c r="Q196" s="93">
        <f>(R195+R147)*(1/6-0.5*mean_rev*a_1*delta_t)+(R196+R148)*(2/3-R47*delta_t)+(R197+R149)*(1/6+0.5*mean_rev*a_1*delta_t)</f>
        <v>108.411103408083</v>
      </c>
      <c r="R196" s="93">
        <f>(S195+S147)*(1/6-0.5*mean_rev*a_1*delta_t)+(S196+S148)*(2/3-S47*delta_t)+(S197+S149)*(1/6+0.5*mean_rev*a_1*delta_t)</f>
        <v>107.018780751992</v>
      </c>
      <c r="S196" s="93">
        <f>(T195+T147)*(1/6-0.5*mean_rev*a_1*delta_t)+(T196+T148)*(2/3-T47*delta_t)+(T197+T149)*(1/6+0.5*mean_rev*a_1*delta_t)</f>
        <v>105.622608173544</v>
      </c>
      <c r="T196" s="93">
        <f>(U195+U147)*(1/6-0.5*mean_rev*a_1*delta_t)+(U196+U148)*(2/3-U47*delta_t)+(U197+U149)*(1/6+0.5*mean_rev*a_1*delta_t)</f>
        <v>104.222609163301</v>
      </c>
      <c r="U196" s="93">
        <f>(V195+V147)*(1/6-0.5*mean_rev*a_1*delta_t)+(V196+V148)*(2/3-V47*delta_t)+(V197+V149)*(1/6+0.5*mean_rev*a_1*delta_t)</f>
        <v>102.818815097992</v>
      </c>
      <c r="V196" s="93">
        <f>(W195+W147)*(1/6-0.5*mean_rev*a_1*delta_t)+(W196+W148)*(2/3-W47*delta_t)+(W197+W149)*(1/6+0.5*mean_rev*a_1*delta_t)</f>
        <v>101.411264086981</v>
      </c>
      <c r="W196" s="97">
        <v>0</v>
      </c>
      <c r="X196" s="17">
        <f t="shared" si="49"/>
        <v>-16</v>
      </c>
      <c r="Y196" s="7"/>
      <c r="Z196" s="17"/>
    </row>
    <row r="197" spans="1:26">
      <c r="A197" s="7"/>
      <c r="B197" s="4">
        <f t="shared" si="47"/>
        <v>-2.94448637286709</v>
      </c>
      <c r="C197" s="93">
        <f>(D196+D148)*(1/6-0.5*mean_rev*a_1*delta_t)+(D197+D149)*(2/3-D48*delta_t)+(D198+D150)*(1/6+0.5*mean_rev*a_1*delta_t)</f>
        <v>127.878807851736</v>
      </c>
      <c r="D197" s="93">
        <f>(E196+E148)*(1/6-0.5*mean_rev*a_1*delta_t)+(E197+E149)*(2/3-E48*delta_t)+(E198+E150)*(1/6+0.5*mean_rev*a_1*delta_t)</f>
        <v>126.508755090536</v>
      </c>
      <c r="E197" s="93">
        <f>(F196+F148)*(1/6-0.5*mean_rev*a_1*delta_t)+(F197+F149)*(2/3-F48*delta_t)+(F198+F150)*(1/6+0.5*mean_rev*a_1*delta_t)</f>
        <v>125.139766569741</v>
      </c>
      <c r="F197" s="93">
        <f>(G196+G148)*(1/6-0.5*mean_rev*a_1*delta_t)+(G197+G149)*(2/3-G48*delta_t)+(G198+G150)*(1/6+0.5*mean_rev*a_1*delta_t)</f>
        <v>123.769526513483</v>
      </c>
      <c r="G197" s="93">
        <f>(H196+H148)*(1/6-0.5*mean_rev*a_1*delta_t)+(H197+H149)*(2/3-H48*delta_t)+(H198+H150)*(1/6+0.5*mean_rev*a_1*delta_t)</f>
        <v>122.397185439072</v>
      </c>
      <c r="H197" s="93">
        <f>(I196+I148)*(1/6-0.5*mean_rev*a_1*delta_t)+(I197+I149)*(2/3-I48*delta_t)+(I198+I150)*(1/6+0.5*mean_rev*a_1*delta_t)</f>
        <v>121.022259559722</v>
      </c>
      <c r="I197" s="93">
        <f>(J196+J148)*(1/6-0.5*mean_rev*a_1*delta_t)+(J197+J149)*(2/3-J48*delta_t)+(J198+J150)*(1/6+0.5*mean_rev*a_1*delta_t)</f>
        <v>119.64443663756</v>
      </c>
      <c r="J197" s="93">
        <f>(K196+K148)*(1/6-0.5*mean_rev*a_1*delta_t)+(K197+K149)*(2/3-K48*delta_t)+(K198+K150)*(1/6+0.5*mean_rev*a_1*delta_t)</f>
        <v>118.263503712499</v>
      </c>
      <c r="K197" s="93">
        <f>(L196+L148)*(1/6-0.5*mean_rev*a_1*delta_t)+(L197+L149)*(2/3-L48*delta_t)+(L198+L150)*(1/6+0.5*mean_rev*a_1*delta_t)</f>
        <v>116.879312377448</v>
      </c>
      <c r="L197" s="93">
        <f>(M196+M148)*(1/6-0.5*mean_rev*a_1*delta_t)+(M197+M149)*(2/3-M48*delta_t)+(M198+M150)*(1/6+0.5*mean_rev*a_1*delta_t)</f>
        <v>115.49175944963</v>
      </c>
      <c r="M197" s="93">
        <f>(N196+N148)*(1/6-0.5*mean_rev*a_1*delta_t)+(N197+N149)*(2/3-N48*delta_t)+(N198+N150)*(1/6+0.5*mean_rev*a_1*delta_t)</f>
        <v>114.100775104233</v>
      </c>
      <c r="N197" s="93">
        <f>(O196+O148)*(1/6-0.5*mean_rev*a_1*delta_t)+(O197+O149)*(2/3-O48*delta_t)+(O198+O150)*(1/6+0.5*mean_rev*a_1*delta_t)</f>
        <v>112.706315055217</v>
      </c>
      <c r="O197" s="93">
        <f>(P196+P148)*(1/6-0.5*mean_rev*a_1*delta_t)+(P197+P149)*(2/3-P48*delta_t)+(P198+P150)*(1/6+0.5*mean_rev*a_1*delta_t)</f>
        <v>111.308355119357</v>
      </c>
      <c r="P197" s="93">
        <f>(Q196+Q148)*(1/6-0.5*mean_rev*a_1*delta_t)+(Q197+Q149)*(2/3-Q48*delta_t)+(Q198+Q150)*(1/6+0.5*mean_rev*a_1*delta_t)</f>
        <v>109.906887273611</v>
      </c>
      <c r="Q197" s="93">
        <f>(R196+R148)*(1/6-0.5*mean_rev*a_1*delta_t)+(R197+R149)*(2/3-R48*delta_t)+(R198+R150)*(1/6+0.5*mean_rev*a_1*delta_t)</f>
        <v>108.501916698503</v>
      </c>
      <c r="R197" s="93">
        <f>(S196+S148)*(1/6-0.5*mean_rev*a_1*delta_t)+(S197+S149)*(2/3-S48*delta_t)+(S198+S150)*(1/6+0.5*mean_rev*a_1*delta_t)</f>
        <v>107.093459489992</v>
      </c>
      <c r="S197" s="93">
        <f>(T196+T148)*(1/6-0.5*mean_rev*a_1*delta_t)+(T197+T149)*(2/3-T48*delta_t)+(T198+T150)*(1/6+0.5*mean_rev*a_1*delta_t)</f>
        <v>105.681540856331</v>
      </c>
      <c r="T197" s="93">
        <f>(U196+U148)*(1/6-0.5*mean_rev*a_1*delta_t)+(U197+U149)*(2/3-U48*delta_t)+(U198+U150)*(1/6+0.5*mean_rev*a_1*delta_t)</f>
        <v>104.266193654744</v>
      </c>
      <c r="U197" s="93">
        <f>(V196+V148)*(1/6-0.5*mean_rev*a_1*delta_t)+(V197+V149)*(2/3-V48*delta_t)+(V198+V150)*(1/6+0.5*mean_rev*a_1*delta_t)</f>
        <v>102.847457187033</v>
      </c>
      <c r="V197" s="93">
        <f>(W196+W148)*(1/6-0.5*mean_rev*a_1*delta_t)+(W197+W149)*(2/3-W48*delta_t)+(W198+W150)*(1/6+0.5*mean_rev*a_1*delta_t)</f>
        <v>101.425376191249</v>
      </c>
      <c r="W197" s="97">
        <v>0</v>
      </c>
      <c r="X197" s="17">
        <f t="shared" si="49"/>
        <v>-17</v>
      </c>
      <c r="Y197" s="7"/>
      <c r="Z197" s="17"/>
    </row>
    <row r="198" spans="1:26">
      <c r="A198" s="7"/>
      <c r="B198" s="4">
        <f t="shared" si="47"/>
        <v>-3.11769145362398</v>
      </c>
      <c r="C198" s="93">
        <f>(D197+D149)*(1/6-0.5*mean_rev*a_1*delta_t)+(D198+D150)*(2/3-D49*delta_t)+(D199+D151)*(1/6+0.5*mean_rev*a_1*delta_t)</f>
        <v>128.175785589992</v>
      </c>
      <c r="D198" s="93">
        <f>(E197+E149)*(1/6-0.5*mean_rev*a_1*delta_t)+(E198+E150)*(2/3-E49*delta_t)+(E199+E151)*(1/6+0.5*mean_rev*a_1*delta_t)</f>
        <v>126.789746206881</v>
      </c>
      <c r="E198" s="93">
        <f>(F197+F149)*(1/6-0.5*mean_rev*a_1*delta_t)+(F198+F150)*(2/3-F49*delta_t)+(F199+F151)*(1/6+0.5*mean_rev*a_1*delta_t)</f>
        <v>125.404264610761</v>
      </c>
      <c r="F198" s="93">
        <f>(G197+G149)*(1/6-0.5*mean_rev*a_1*delta_t)+(G198+G150)*(2/3-G49*delta_t)+(G199+G151)*(1/6+0.5*mean_rev*a_1*delta_t)</f>
        <v>124.01739643528</v>
      </c>
      <c r="G198" s="93">
        <f>(H197+H149)*(1/6-0.5*mean_rev*a_1*delta_t)+(H198+H150)*(2/3-H49*delta_t)+(H199+H151)*(1/6+0.5*mean_rev*a_1*delta_t)</f>
        <v>122.628435106185</v>
      </c>
      <c r="H198" s="93">
        <f>(I197+I149)*(1/6-0.5*mean_rev*a_1*delta_t)+(I198+I150)*(2/3-I49*delta_t)+(I199+I151)*(1/6+0.5*mean_rev*a_1*delta_t)</f>
        <v>121.236983361977</v>
      </c>
      <c r="I198" s="93">
        <f>(J197+J149)*(1/6-0.5*mean_rev*a_1*delta_t)+(J198+J150)*(2/3-J49*delta_t)+(J199+J151)*(1/6+0.5*mean_rev*a_1*delta_t)</f>
        <v>119.842789210448</v>
      </c>
      <c r="J198" s="93">
        <f>(K197+K149)*(1/6-0.5*mean_rev*a_1*delta_t)+(K198+K150)*(2/3-K49*delta_t)+(K199+K151)*(1/6+0.5*mean_rev*a_1*delta_t)</f>
        <v>118.445684770317</v>
      </c>
      <c r="K198" s="93">
        <f>(L197+L149)*(1/6-0.5*mean_rev*a_1*delta_t)+(L198+L150)*(2/3-L49*delta_t)+(L199+L151)*(1/6+0.5*mean_rev*a_1*delta_t)</f>
        <v>117.045556837424</v>
      </c>
      <c r="L198" s="93">
        <f>(M197+M149)*(1/6-0.5*mean_rev*a_1*delta_t)+(M198+M150)*(2/3-M49*delta_t)+(M199+M151)*(1/6+0.5*mean_rev*a_1*delta_t)</f>
        <v>115.642330472243</v>
      </c>
      <c r="M198" s="93">
        <f>(N197+N149)*(1/6-0.5*mean_rev*a_1*delta_t)+(N198+N150)*(2/3-N49*delta_t)+(N199+N151)*(1/6+0.5*mean_rev*a_1*delta_t)</f>
        <v>114.235958905629</v>
      </c>
      <c r="N198" s="93">
        <f>(O197+O149)*(1/6-0.5*mean_rev*a_1*delta_t)+(O198+O150)*(2/3-O49*delta_t)+(O199+O151)*(1/6+0.5*mean_rev*a_1*delta_t)</f>
        <v>112.826416876128</v>
      </c>
      <c r="O198" s="93">
        <f>(P197+P149)*(1/6-0.5*mean_rev*a_1*delta_t)+(P198+P150)*(2/3-P49*delta_t)+(P199+P151)*(1/6+0.5*mean_rev*a_1*delta_t)</f>
        <v>111.413695992397</v>
      </c>
      <c r="P198" s="93">
        <f>(Q197+Q149)*(1/6-0.5*mean_rev*a_1*delta_t)+(Q198+Q150)*(2/3-Q49*delta_t)+(Q199+Q151)*(1/6+0.5*mean_rev*a_1*delta_t)</f>
        <v>109.997801369308</v>
      </c>
      <c r="Q198" s="93">
        <f>(R197+R149)*(1/6-0.5*mean_rev*a_1*delta_t)+(R198+R150)*(2/3-R49*delta_t)+(R199+R151)*(1/6+0.5*mean_rev*a_1*delta_t)</f>
        <v>108.578749110679</v>
      </c>
      <c r="R198" s="93">
        <f>(S197+S149)*(1/6-0.5*mean_rev*a_1*delta_t)+(S198+S150)*(2/3-S49*delta_t)+(S199+S151)*(1/6+0.5*mean_rev*a_1*delta_t)</f>
        <v>107.156564372858</v>
      </c>
      <c r="S198" s="93">
        <f>(T197+T149)*(1/6-0.5*mean_rev*a_1*delta_t)+(T198+T150)*(2/3-T49*delta_t)+(T199+T151)*(1/6+0.5*mean_rev*a_1*delta_t)</f>
        <v>105.731279856435</v>
      </c>
      <c r="T198" s="93">
        <f>(U197+U149)*(1/6-0.5*mean_rev*a_1*delta_t)+(U198+U150)*(2/3-U49*delta_t)+(U199+U151)*(1/6+0.5*mean_rev*a_1*delta_t)</f>
        <v>104.30293460234</v>
      </c>
      <c r="U198" s="93">
        <f>(V197+V149)*(1/6-0.5*mean_rev*a_1*delta_t)+(V198+V150)*(2/3-V49*delta_t)+(V199+V151)*(1/6+0.5*mean_rev*a_1*delta_t)</f>
        <v>102.871573010446</v>
      </c>
      <c r="V198" s="93">
        <f>(W197+W149)*(1/6-0.5*mean_rev*a_1*delta_t)+(W198+W150)*(2/3-W49*delta_t)+(W199+W151)*(1/6+0.5*mean_rev*a_1*delta_t)</f>
        <v>101.437243978868</v>
      </c>
      <c r="W198" s="97">
        <v>0</v>
      </c>
      <c r="X198" s="17">
        <f t="shared" si="49"/>
        <v>-18</v>
      </c>
      <c r="Y198" s="7"/>
      <c r="Z198" s="17"/>
    </row>
    <row r="199" spans="1:26">
      <c r="A199" s="7"/>
      <c r="B199" s="4">
        <f t="shared" si="47"/>
        <v>-3.29089653438087</v>
      </c>
      <c r="C199" s="93">
        <f>(D198+D150)*(1/6-0.5*mean_rev*a_1*delta_t)+(D199+D151)*(2/3-D50*delta_t)+(D200+D152)*(1/6+0.5*mean_rev*a_1*delta_t)</f>
        <v>128.434019834415</v>
      </c>
      <c r="D199" s="93">
        <f>(E198+E150)*(1/6-0.5*mean_rev*a_1*delta_t)+(E199+E151)*(2/3-E50*delta_t)+(E200+E152)*(1/6+0.5*mean_rev*a_1*delta_t)</f>
        <v>127.033544199443</v>
      </c>
      <c r="E199" s="93">
        <f>(F198+F150)*(1/6-0.5*mean_rev*a_1*delta_t)+(F199+F151)*(2/3-F50*delta_t)+(F200+F152)*(1/6+0.5*mean_rev*a_1*delta_t)</f>
        <v>125.633266050639</v>
      </c>
      <c r="F199" s="93">
        <f>(G198+G150)*(1/6-0.5*mean_rev*a_1*delta_t)+(G199+G151)*(2/3-G50*delta_t)+(G200+G152)*(1/6+0.5*mean_rev*a_1*delta_t)</f>
        <v>124.231554635618</v>
      </c>
      <c r="G199" s="93">
        <f>(H198+H150)*(1/6-0.5*mean_rev*a_1*delta_t)+(H199+H151)*(2/3-H50*delta_t)+(H200+H152)*(1/6+0.5*mean_rev*a_1*delta_t)</f>
        <v>122.827823618603</v>
      </c>
      <c r="H199" s="93">
        <f>(I198+I150)*(1/6-0.5*mean_rev*a_1*delta_t)+(I199+I151)*(2/3-I50*delta_t)+(I200+I152)*(1/6+0.5*mean_rev*a_1*delta_t)</f>
        <v>121.4217480445</v>
      </c>
      <c r="I199" s="93">
        <f>(J198+J150)*(1/6-0.5*mean_rev*a_1*delta_t)+(J199+J151)*(2/3-J50*delta_t)+(J200+J152)*(1/6+0.5*mean_rev*a_1*delta_t)</f>
        <v>120.013125770954</v>
      </c>
      <c r="J199" s="93">
        <f>(K198+K150)*(1/6-0.5*mean_rev*a_1*delta_t)+(K199+K151)*(2/3-K50*delta_t)+(K200+K152)*(1/6+0.5*mean_rev*a_1*delta_t)</f>
        <v>118.601825720873</v>
      </c>
      <c r="K199" s="93">
        <f>(L198+L150)*(1/6-0.5*mean_rev*a_1*delta_t)+(L199+L151)*(2/3-L50*delta_t)+(L200+L152)*(1/6+0.5*mean_rev*a_1*delta_t)</f>
        <v>117.187762925735</v>
      </c>
      <c r="L199" s="93">
        <f>(M198+M150)*(1/6-0.5*mean_rev*a_1*delta_t)+(M199+M151)*(2/3-M50*delta_t)+(M200+M152)*(1/6+0.5*mean_rev*a_1*delta_t)</f>
        <v>115.770884571021</v>
      </c>
      <c r="M199" s="93">
        <f>(N198+N150)*(1/6-0.5*mean_rev*a_1*delta_t)+(N199+N151)*(2/3-N50*delta_t)+(N200+N152)*(1/6+0.5*mean_rev*a_1*delta_t)</f>
        <v>114.351161380807</v>
      </c>
      <c r="N199" s="93">
        <f>(O198+O150)*(1/6-0.5*mean_rev*a_1*delta_t)+(O199+O151)*(2/3-O50*delta_t)+(O200+O152)*(1/6+0.5*mean_rev*a_1*delta_t)</f>
        <v>112.928581900537</v>
      </c>
      <c r="O199" s="93">
        <f>(P198+P150)*(1/6-0.5*mean_rev*a_1*delta_t)+(P199+P151)*(2/3-P50*delta_t)+(P200+P152)*(1/6+0.5*mean_rev*a_1*delta_t)</f>
        <v>111.503148487728</v>
      </c>
      <c r="P199" s="93">
        <f>(Q198+Q150)*(1/6-0.5*mean_rev*a_1*delta_t)+(Q199+Q151)*(2/3-Q50*delta_t)+(Q200+Q152)*(1/6+0.5*mean_rev*a_1*delta_t)</f>
        <v>110.074874375472</v>
      </c>
      <c r="Q199" s="93">
        <f>(R198+R150)*(1/6-0.5*mean_rev*a_1*delta_t)+(R199+R151)*(2/3-R50*delta_t)+(R200+R152)*(1/6+0.5*mean_rev*a_1*delta_t)</f>
        <v>108.643781451662</v>
      </c>
      <c r="R199" s="93">
        <f>(S198+S150)*(1/6-0.5*mean_rev*a_1*delta_t)+(S199+S151)*(2/3-S50*delta_t)+(S200+S152)*(1/6+0.5*mean_rev*a_1*delta_t)</f>
        <v>107.209898542032</v>
      </c>
      <c r="S199" s="93">
        <f>(T198+T150)*(1/6-0.5*mean_rev*a_1*delta_t)+(T199+T151)*(2/3-T50*delta_t)+(T200+T152)*(1/6+0.5*mean_rev*a_1*delta_t)</f>
        <v>105.773260099727</v>
      </c>
      <c r="T199" s="93">
        <f>(U198+U150)*(1/6-0.5*mean_rev*a_1*delta_t)+(U199+U151)*(2/3-U50*delta_t)+(U200+U152)*(1/6+0.5*mean_rev*a_1*delta_t)</f>
        <v>104.333905269537</v>
      </c>
      <c r="U199" s="93">
        <f>(V198+V150)*(1/6-0.5*mean_rev*a_1*delta_t)+(V199+V151)*(2/3-V50*delta_t)+(V200+V152)*(1/6+0.5*mean_rev*a_1*delta_t)</f>
        <v>102.891877416568</v>
      </c>
      <c r="V199" s="93">
        <f>(W198+W150)*(1/6-0.5*mean_rev*a_1*delta_t)+(W199+W151)*(2/3-W50*delta_t)+(W200+W152)*(1/6+0.5*mean_rev*a_1*delta_t)</f>
        <v>101.447224374443</v>
      </c>
      <c r="W199" s="97">
        <v>0</v>
      </c>
      <c r="X199" s="17">
        <f t="shared" si="49"/>
        <v>-19</v>
      </c>
      <c r="Y199" s="7"/>
      <c r="Z199" s="17"/>
    </row>
    <row r="200" spans="1:26">
      <c r="A200" s="7"/>
      <c r="B200" s="4">
        <f t="shared" si="47"/>
        <v>-3.46410161513775</v>
      </c>
      <c r="C200" s="93">
        <f>(D199+D151)*(1/6-0.5*mean_rev*a_1*delta_t)+(D200+D152)*(2/3-D51*delta_t)+(D201+D153)*(1/6+0.5*mean_rev*a_1*delta_t)</f>
        <v>128.681495949078</v>
      </c>
      <c r="D200" s="93">
        <f>(E199+E151)*(1/6-0.5*mean_rev*a_1*delta_t)+(E200+E152)*(2/3-E51*delta_t)+(E201+E153)*(1/6+0.5*mean_rev*a_1*delta_t)</f>
        <v>127.265443592077</v>
      </c>
      <c r="E200" s="93">
        <f>(F199+F151)*(1/6-0.5*mean_rev*a_1*delta_t)+(F200+F152)*(2/3-F51*delta_t)+(F201+F153)*(1/6+0.5*mean_rev*a_1*delta_t)</f>
        <v>125.849495610138</v>
      </c>
      <c r="F200" s="93">
        <f>(G199+G151)*(1/6-0.5*mean_rev*a_1*delta_t)+(G200+G152)*(2/3-G51*delta_t)+(G201+G153)*(1/6+0.5*mean_rev*a_1*delta_t)</f>
        <v>124.432287551754</v>
      </c>
      <c r="G200" s="93">
        <f>(H199+H151)*(1/6-0.5*mean_rev*a_1*delta_t)+(H200+H152)*(2/3-H51*delta_t)+(H201+H153)*(1/6+0.5*mean_rev*a_1*delta_t)</f>
        <v>123.013335245741</v>
      </c>
      <c r="H200" s="93">
        <f>(I199+I151)*(1/6-0.5*mean_rev*a_1*delta_t)+(I200+I152)*(2/3-I51*delta_t)+(I201+I153)*(1/6+0.5*mean_rev*a_1*delta_t)</f>
        <v>121.592374699628</v>
      </c>
      <c r="I200" s="93">
        <f>(J199+J151)*(1/6-0.5*mean_rev*a_1*delta_t)+(J200+J152)*(2/3-J51*delta_t)+(J201+J153)*(1/6+0.5*mean_rev*a_1*delta_t)</f>
        <v>120.169245184146</v>
      </c>
      <c r="J200" s="93">
        <f>(K199+K151)*(1/6-0.5*mean_rev*a_1*delta_t)+(K200+K152)*(2/3-K51*delta_t)+(K201+K153)*(1/6+0.5*mean_rev*a_1*delta_t)</f>
        <v>118.743845524451</v>
      </c>
      <c r="K200" s="93">
        <f>(L199+L151)*(1/6-0.5*mean_rev*a_1*delta_t)+(L200+L152)*(2/3-L51*delta_t)+(L201+L153)*(1/6+0.5*mean_rev*a_1*delta_t)</f>
        <v>117.316112978167</v>
      </c>
      <c r="L200" s="93">
        <f>(M199+M151)*(1/6-0.5*mean_rev*a_1*delta_t)+(M200+M152)*(2/3-M51*delta_t)+(M201+M153)*(1/6+0.5*mean_rev*a_1*delta_t)</f>
        <v>115.88601137737</v>
      </c>
      <c r="M200" s="93">
        <f>(N199+N151)*(1/6-0.5*mean_rev*a_1*delta_t)+(N200+N152)*(2/3-N51*delta_t)+(N201+N153)*(1/6+0.5*mean_rev*a_1*delta_t)</f>
        <v>114.453523747494</v>
      </c>
      <c r="N200" s="93">
        <f>(O199+O151)*(1/6-0.5*mean_rev*a_1*delta_t)+(O200+O152)*(2/3-O51*delta_t)+(O201+O153)*(1/6+0.5*mean_rev*a_1*delta_t)</f>
        <v>113.018647328574</v>
      </c>
      <c r="O200" s="93">
        <f>(P199+P151)*(1/6-0.5*mean_rev*a_1*delta_t)+(P200+P152)*(2/3-P51*delta_t)+(P201+P153)*(1/6+0.5*mean_rev*a_1*delta_t)</f>
        <v>111.581389970686</v>
      </c>
      <c r="P200" s="93">
        <f>(Q199+Q151)*(1/6-0.5*mean_rev*a_1*delta_t)+(Q200+Q152)*(2/3-Q51*delta_t)+(Q201+Q153)*(1/6+0.5*mean_rev*a_1*delta_t)</f>
        <v>110.141767329149</v>
      </c>
      <c r="Q200" s="93">
        <f>(R199+R151)*(1/6-0.5*mean_rev*a_1*delta_t)+(R200+R152)*(2/3-R51*delta_t)+(R201+R153)*(1/6+0.5*mean_rev*a_1*delta_t)</f>
        <v>108.699800494505</v>
      </c>
      <c r="R200" s="93">
        <f>(S199+S151)*(1/6-0.5*mean_rev*a_1*delta_t)+(S200+S152)*(2/3-S51*delta_t)+(S201+S153)*(1/6+0.5*mean_rev*a_1*delta_t)</f>
        <v>107.255513770864</v>
      </c>
      <c r="S200" s="93">
        <f>(T199+T151)*(1/6-0.5*mean_rev*a_1*delta_t)+(T200+T152)*(2/3-T51*delta_t)+(T201+T153)*(1/6+0.5*mean_rev*a_1*delta_t)</f>
        <v>105.808932334155</v>
      </c>
      <c r="T200" s="93">
        <f>(U199+U151)*(1/6-0.5*mean_rev*a_1*delta_t)+(U200+U152)*(2/3-U51*delta_t)+(U201+U153)*(1/6+0.5*mean_rev*a_1*delta_t)</f>
        <v>104.360079413893</v>
      </c>
      <c r="U200" s="93">
        <f>(V199+V151)*(1/6-0.5*mean_rev*a_1*delta_t)+(V200+V152)*(2/3-V51*delta_t)+(V201+V153)*(1/6+0.5*mean_rev*a_1*delta_t)</f>
        <v>102.908972478381</v>
      </c>
      <c r="V200" s="93">
        <f>(W199+W151)*(1/6-0.5*mean_rev*a_1*delta_t)+(W200+W152)*(2/3-W51*delta_t)+(W201+W153)*(1/6+0.5*mean_rev*a_1*delta_t)</f>
        <v>101.455617539119</v>
      </c>
      <c r="W200" s="97">
        <v>0</v>
      </c>
      <c r="X200" s="17">
        <f t="shared" si="49"/>
        <v>-20</v>
      </c>
      <c r="Y200" s="7"/>
      <c r="Z200" s="17"/>
    </row>
    <row r="201" ht="15" customHeight="1" spans="1:26">
      <c r="A201" s="7"/>
      <c r="B201" s="4">
        <f t="shared" si="47"/>
        <v>-3.63730669589464</v>
      </c>
      <c r="C201" s="93">
        <f>(D200+D152)*(1/6-0.5*mean_rev*a_1*delta_t)+(D201+D153)*(2/3-D52*delta_t)+(D202+D154)*(1/6+0.5*mean_rev*a_1*delta_t)</f>
        <v>129.159335449866</v>
      </c>
      <c r="D201" s="93">
        <f>(E200+E152)*(1/6-0.5*mean_rev*a_1*delta_t)+(E201+E153)*(2/3-E52*delta_t)+(E202+E154)*(1/6+0.5*mean_rev*a_1*delta_t)</f>
        <v>127.704054058512</v>
      </c>
      <c r="E201" s="93">
        <f>(F200+F152)*(1/6-0.5*mean_rev*a_1*delta_t)+(F201+F153)*(2/3-F52*delta_t)+(F202+F154)*(1/6+0.5*mean_rev*a_1*delta_t)</f>
        <v>126.250021191337</v>
      </c>
      <c r="F201" s="93">
        <f>(G200+G152)*(1/6-0.5*mean_rev*a_1*delta_t)+(G201+G153)*(2/3-G52*delta_t)+(G202+G154)*(1/6+0.5*mean_rev*a_1*delta_t)</f>
        <v>124.79614205767</v>
      </c>
      <c r="G201" s="93">
        <f>(H200+H152)*(1/6-0.5*mean_rev*a_1*delta_t)+(H201+H153)*(2/3-H52*delta_t)+(H202+H154)*(1/6+0.5*mean_rev*a_1*delta_t)</f>
        <v>123.342048071408</v>
      </c>
      <c r="H201" s="93">
        <f>(I200+I152)*(1/6-0.5*mean_rev*a_1*delta_t)+(I201+I153)*(2/3-I52*delta_t)+(I202+I154)*(1/6+0.5*mean_rev*a_1*delta_t)</f>
        <v>121.887546665593</v>
      </c>
      <c r="I201" s="93">
        <f>(J200+J152)*(1/6-0.5*mean_rev*a_1*delta_t)+(J201+J153)*(2/3-J52*delta_t)+(J202+J154)*(1/6+0.5*mean_rev*a_1*delta_t)</f>
        <v>120.432525775027</v>
      </c>
      <c r="J201" s="93">
        <f>(K200+K152)*(1/6-0.5*mean_rev*a_1*delta_t)+(K201+K153)*(2/3-K52*delta_t)+(K202+K154)*(1/6+0.5*mean_rev*a_1*delta_t)</f>
        <v>118.97691875556</v>
      </c>
      <c r="K201" s="93">
        <f>(L200+L152)*(1/6-0.5*mean_rev*a_1*delta_t)+(L201+L153)*(2/3-L52*delta_t)+(L202+L154)*(1/6+0.5*mean_rev*a_1*delta_t)</f>
        <v>117.52068774893</v>
      </c>
      <c r="L201" s="93">
        <f>(M200+M152)*(1/6-0.5*mean_rev*a_1*delta_t)+(M201+M153)*(2/3-M52*delta_t)+(M202+M154)*(1/6+0.5*mean_rev*a_1*delta_t)</f>
        <v>116.063814547741</v>
      </c>
      <c r="M201" s="93">
        <f>(N200+N152)*(1/6-0.5*mean_rev*a_1*delta_t)+(N201+N153)*(2/3-N52*delta_t)+(N202+N154)*(1/6+0.5*mean_rev*a_1*delta_t)</f>
        <v>114.606295069321</v>
      </c>
      <c r="N201" s="93">
        <f>(O200+O152)*(1/6-0.5*mean_rev*a_1*delta_t)+(O201+O153)*(2/3-O52*delta_t)+(O202+O154)*(1/6+0.5*mean_rev*a_1*delta_t)</f>
        <v>113.148135776324</v>
      </c>
      <c r="O201" s="93">
        <f>(P200+P152)*(1/6-0.5*mean_rev*a_1*delta_t)+(P201+P153)*(2/3-P52*delta_t)+(P202+P154)*(1/6+0.5*mean_rev*a_1*delta_t)</f>
        <v>111.68935124167</v>
      </c>
      <c r="P201" s="93">
        <f>(Q200+Q152)*(1/6-0.5*mean_rev*a_1*delta_t)+(Q201+Q153)*(2/3-Q52*delta_t)+(Q202+Q154)*(1/6+0.5*mean_rev*a_1*delta_t)</f>
        <v>110.229962434253</v>
      </c>
      <c r="Q201" s="93">
        <f>(R200+R152)*(1/6-0.5*mean_rev*a_1*delta_t)+(R201+R153)*(2/3-R52*delta_t)+(R202+R154)*(1/6+0.5*mean_rev*a_1*delta_t)</f>
        <v>108.769995489944</v>
      </c>
      <c r="R201" s="93">
        <f>(S200+S152)*(1/6-0.5*mean_rev*a_1*delta_t)+(S201+S153)*(2/3-S52*delta_t)+(S202+S154)*(1/6+0.5*mean_rev*a_1*delta_t)</f>
        <v>107.309480827435</v>
      </c>
      <c r="S201" s="93">
        <f>(T200+T152)*(1/6-0.5*mean_rev*a_1*delta_t)+(T201+T153)*(2/3-T52*delta_t)+(T202+T154)*(1/6+0.5*mean_rev*a_1*delta_t)</f>
        <v>105.848452540003</v>
      </c>
      <c r="T201" s="93">
        <f>(U200+U152)*(1/6-0.5*mean_rev*a_1*delta_t)+(U201+U153)*(2/3-U52*delta_t)+(U202+U154)*(1/6+0.5*mean_rev*a_1*delta_t)</f>
        <v>104.386948022358</v>
      </c>
      <c r="U201" s="93">
        <f>(V200+V152)*(1/6-0.5*mean_rev*a_1*delta_t)+(V201+V153)*(2/3-V52*delta_t)+(V202+V154)*(1/6+0.5*mean_rev*a_1*delta_t)</f>
        <v>102.925007841263</v>
      </c>
      <c r="V201" s="93">
        <f>(W200+W152)*(1/6-0.5*mean_rev*a_1*delta_t)+(W201+W153)*(2/3-W52*delta_t)+(W202+W154)*(1/6+0.5*mean_rev*a_1*delta_t)</f>
        <v>101.462675897954</v>
      </c>
      <c r="W201" s="97">
        <v>0</v>
      </c>
      <c r="X201" s="17">
        <v>21</v>
      </c>
      <c r="Y201" s="7"/>
      <c r="Z201" s="17"/>
    </row>
    <row r="202" spans="1:26">
      <c r="A202" s="1"/>
      <c r="B202" s="1"/>
      <c r="C202" s="98">
        <f t="shared" ref="C202:W202" si="50">C201</f>
        <v>129.159335449866</v>
      </c>
      <c r="D202" s="98">
        <f t="shared" si="50"/>
        <v>127.704054058512</v>
      </c>
      <c r="E202" s="98">
        <f t="shared" si="50"/>
        <v>126.250021191337</v>
      </c>
      <c r="F202" s="98">
        <f t="shared" si="50"/>
        <v>124.79614205767</v>
      </c>
      <c r="G202" s="98">
        <f t="shared" si="50"/>
        <v>123.342048071408</v>
      </c>
      <c r="H202" s="98">
        <f t="shared" si="50"/>
        <v>121.887546665593</v>
      </c>
      <c r="I202" s="98">
        <f t="shared" si="50"/>
        <v>120.432525775027</v>
      </c>
      <c r="J202" s="98">
        <f t="shared" si="50"/>
        <v>118.97691875556</v>
      </c>
      <c r="K202" s="98">
        <f t="shared" si="50"/>
        <v>117.52068774893</v>
      </c>
      <c r="L202" s="98">
        <f t="shared" si="50"/>
        <v>116.063814547741</v>
      </c>
      <c r="M202" s="98">
        <f t="shared" si="50"/>
        <v>114.606295069321</v>
      </c>
      <c r="N202" s="98">
        <f t="shared" si="50"/>
        <v>113.148135776324</v>
      </c>
      <c r="O202" s="98">
        <f t="shared" si="50"/>
        <v>111.68935124167</v>
      </c>
      <c r="P202" s="98">
        <f t="shared" si="50"/>
        <v>110.229962434253</v>
      </c>
      <c r="Q202" s="98">
        <f t="shared" si="50"/>
        <v>108.769995489944</v>
      </c>
      <c r="R202" s="98">
        <f t="shared" si="50"/>
        <v>107.309480827435</v>
      </c>
      <c r="S202" s="98">
        <f t="shared" si="50"/>
        <v>105.848452540003</v>
      </c>
      <c r="T202" s="98">
        <f t="shared" si="50"/>
        <v>104.386948022358</v>
      </c>
      <c r="U202" s="98">
        <f t="shared" si="50"/>
        <v>102.925007841263</v>
      </c>
      <c r="V202" s="98">
        <f t="shared" si="50"/>
        <v>101.462675897954</v>
      </c>
      <c r="W202" s="98">
        <f t="shared" si="50"/>
        <v>0</v>
      </c>
      <c r="X202" s="17"/>
      <c r="Y202" s="1"/>
      <c r="Z202" s="17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5" customHeight="1"/>
    <row r="250" ht="12.95" customHeight="1"/>
    <row r="278" spans="25:25">
      <c r="Y278" s="42"/>
    </row>
    <row r="295" ht="12.95" customHeight="1"/>
    <row r="296" ht="17.1" customHeight="1"/>
    <row r="324" s="42" customFormat="1" spans="1: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45" ht="14.1" customHeight="1"/>
  </sheetData>
  <mergeCells count="15">
    <mergeCell ref="C8:O8"/>
    <mergeCell ref="C56:O56"/>
    <mergeCell ref="A104:B104"/>
    <mergeCell ref="A105:B105"/>
    <mergeCell ref="A106:B106"/>
    <mergeCell ref="C109:O109"/>
    <mergeCell ref="C157:O157"/>
    <mergeCell ref="A11:A51"/>
    <mergeCell ref="A59:A99"/>
    <mergeCell ref="A112:A152"/>
    <mergeCell ref="A160:A200"/>
    <mergeCell ref="Y11:Y51"/>
    <mergeCell ref="Y59:Y99"/>
    <mergeCell ref="Y112:Y152"/>
    <mergeCell ref="Y160:Y200"/>
  </mergeCells>
  <pageMargins left="0.75" right="0.75" top="1" bottom="1" header="0.5" footer="0.5"/>
  <pageSetup paperSize="1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8:Z697"/>
  <sheetViews>
    <sheetView zoomScale="66" zoomScaleNormal="66" topLeftCell="A235" workbookViewId="0">
      <selection activeCell="F217" sqref="F217"/>
    </sheetView>
  </sheetViews>
  <sheetFormatPr defaultColWidth="9" defaultRowHeight="12.3"/>
  <cols>
    <col min="2" max="2" width="9.33333333333333"/>
    <col min="3" max="3" width="11" customWidth="1"/>
    <col min="4" max="4" width="10.8518518518519" customWidth="1"/>
    <col min="5" max="5" width="10.5740740740741" customWidth="1"/>
    <col min="6" max="6" width="10.8518518518519" customWidth="1"/>
    <col min="7" max="7" width="10.5740740740741" customWidth="1"/>
    <col min="8" max="8" width="11.4259259259259" customWidth="1"/>
    <col min="9" max="9" width="11.287037037037" customWidth="1"/>
    <col min="10" max="10" width="10.8518518518519" customWidth="1"/>
    <col min="11" max="11" width="10.5740740740741" customWidth="1"/>
    <col min="12" max="12" width="10.1388888888889" customWidth="1"/>
    <col min="13" max="13" width="11.712962962963" customWidth="1"/>
    <col min="14" max="14" width="10.287037037037" customWidth="1"/>
    <col min="15" max="15" width="10.712962962963" customWidth="1"/>
    <col min="16" max="16" width="11.1388888888889" customWidth="1"/>
    <col min="17" max="17" width="10.8518518518519" customWidth="1"/>
    <col min="18" max="18" width="10.4259259259259" customWidth="1"/>
    <col min="19" max="19" width="11.1388888888889" customWidth="1"/>
    <col min="20" max="20" width="11.287037037037" customWidth="1"/>
    <col min="21" max="21" width="11.8518518518519" customWidth="1"/>
    <col min="22" max="23" width="11.5740740740741" customWidth="1"/>
  </cols>
  <sheetData>
    <row r="8" ht="18" customHeight="1" spans="1:26">
      <c r="A8" s="1"/>
      <c r="B8" s="1"/>
      <c r="C8" s="2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5"/>
      <c r="P8" s="16"/>
      <c r="Q8" s="16"/>
      <c r="R8" s="16"/>
      <c r="S8" s="16"/>
      <c r="T8" s="16"/>
      <c r="U8" s="16"/>
      <c r="V8" s="16"/>
      <c r="W8" s="16"/>
      <c r="X8" s="1"/>
      <c r="Y8" s="1"/>
      <c r="Z8" s="1"/>
    </row>
    <row r="9" ht="15" customHeight="1" spans="1:26">
      <c r="A9" s="1"/>
      <c r="B9" s="4"/>
      <c r="C9" s="5">
        <v>1.30394833038493</v>
      </c>
      <c r="D9" s="5">
        <v>1.30394833038493</v>
      </c>
      <c r="E9" s="5">
        <v>1.43615945921274</v>
      </c>
      <c r="F9" s="5">
        <v>1.51908328083772</v>
      </c>
      <c r="G9" s="5">
        <v>1.5843929606149</v>
      </c>
      <c r="H9" s="5">
        <v>1.63958547813609</v>
      </c>
      <c r="I9" s="5">
        <v>1.68803055623643</v>
      </c>
      <c r="J9" s="5">
        <v>1.73160310423861</v>
      </c>
      <c r="K9" s="5">
        <v>1.771478992645</v>
      </c>
      <c r="L9" s="5">
        <v>1.80845545578984</v>
      </c>
      <c r="M9" s="5">
        <v>1.84310360405399</v>
      </c>
      <c r="N9" s="5">
        <v>1.87584965073849</v>
      </c>
      <c r="O9" s="5">
        <v>1.90702188255292</v>
      </c>
      <c r="P9" s="5">
        <v>1.93687955353754</v>
      </c>
      <c r="Q9" s="5">
        <v>1.96563163831929</v>
      </c>
      <c r="R9" s="5">
        <v>1.99344926632425</v>
      </c>
      <c r="S9" s="5">
        <v>2.02047470159739</v>
      </c>
      <c r="T9" s="5">
        <v>2.04682745997834</v>
      </c>
      <c r="U9" s="5">
        <v>2.07260898490169</v>
      </c>
      <c r="V9" s="5">
        <v>2.09790609200874</v>
      </c>
      <c r="W9" s="5">
        <v>2.12279360804839</v>
      </c>
      <c r="X9" s="17"/>
      <c r="Y9" s="1"/>
      <c r="Z9" s="1"/>
    </row>
    <row r="10" ht="16.5" customHeight="1" spans="1:26">
      <c r="A10" s="1"/>
      <c r="B10" s="4">
        <v>3.63730669589464</v>
      </c>
      <c r="C10" s="6">
        <v>1.30394833038493</v>
      </c>
      <c r="D10" s="6">
        <v>1.30394833038493</v>
      </c>
      <c r="E10" s="6">
        <v>1.43615945921274</v>
      </c>
      <c r="F10" s="6">
        <v>1.51908328083772</v>
      </c>
      <c r="G10" s="6">
        <v>1.5843929606149</v>
      </c>
      <c r="H10" s="6">
        <v>1.63958547813609</v>
      </c>
      <c r="I10" s="6">
        <v>1.68803055623643</v>
      </c>
      <c r="J10" s="6">
        <v>1.73160310423861</v>
      </c>
      <c r="K10" s="6">
        <v>1.771478992645</v>
      </c>
      <c r="L10" s="6">
        <v>1.80845545578984</v>
      </c>
      <c r="M10" s="6">
        <v>1.84310360405399</v>
      </c>
      <c r="N10" s="6">
        <v>1.87584965073849</v>
      </c>
      <c r="O10" s="6">
        <v>1.90702188255292</v>
      </c>
      <c r="P10" s="6">
        <v>1.93687955353754</v>
      </c>
      <c r="Q10" s="6">
        <v>1.96563163831929</v>
      </c>
      <c r="R10" s="6">
        <v>1.99344926632425</v>
      </c>
      <c r="S10" s="6">
        <v>2.02047470159739</v>
      </c>
      <c r="T10" s="6">
        <v>2.04682745997834</v>
      </c>
      <c r="U10" s="6">
        <v>2.07260898490169</v>
      </c>
      <c r="V10" s="6">
        <v>2.09790609200874</v>
      </c>
      <c r="W10" s="6">
        <v>2.12279360804839</v>
      </c>
      <c r="X10" s="17">
        <v>21</v>
      </c>
      <c r="Y10" s="1"/>
      <c r="Z10" s="1"/>
    </row>
    <row r="11" ht="12.75" customHeight="1" spans="1:26">
      <c r="A11" s="7" t="s">
        <v>11</v>
      </c>
      <c r="B11" s="4">
        <v>3.46410161513775</v>
      </c>
      <c r="C11" s="6">
        <v>1.09657507899191</v>
      </c>
      <c r="D11" s="6">
        <v>1.09657507899191</v>
      </c>
      <c r="E11" s="6">
        <v>1.20776002831821</v>
      </c>
      <c r="F11" s="6">
        <v>1.27749607086668</v>
      </c>
      <c r="G11" s="6">
        <v>1.33241923430173</v>
      </c>
      <c r="H11" s="6">
        <v>1.37883421705085</v>
      </c>
      <c r="I11" s="6">
        <v>1.41957483852085</v>
      </c>
      <c r="J11" s="6">
        <v>1.45621783207663</v>
      </c>
      <c r="K11" s="6">
        <v>1.48975206380972</v>
      </c>
      <c r="L11" s="6">
        <v>1.52084797999677</v>
      </c>
      <c r="M11" s="6">
        <v>1.54998586455426</v>
      </c>
      <c r="N11" s="6">
        <v>1.5775241480069</v>
      </c>
      <c r="O11" s="6">
        <v>1.60373890803054</v>
      </c>
      <c r="P11" s="6">
        <v>1.6288481682332</v>
      </c>
      <c r="Q11" s="6">
        <v>1.65302766898952</v>
      </c>
      <c r="R11" s="6">
        <v>1.67642132417975</v>
      </c>
      <c r="S11" s="6">
        <v>1.69914877290518</v>
      </c>
      <c r="T11" s="6">
        <v>1.72131052381958</v>
      </c>
      <c r="U11" s="6">
        <v>1.74299188731426</v>
      </c>
      <c r="V11" s="6">
        <v>1.7642658723164</v>
      </c>
      <c r="W11" s="6">
        <v>1.78519540551274</v>
      </c>
      <c r="X11" s="17">
        <v>20</v>
      </c>
      <c r="Y11" s="7" t="s">
        <v>12</v>
      </c>
      <c r="Z11" s="1"/>
    </row>
    <row r="12" ht="12.75" customHeight="1" spans="1:26">
      <c r="A12" s="7"/>
      <c r="B12" s="4">
        <v>3.29089653438087</v>
      </c>
      <c r="C12" s="6">
        <v>0.922181405386772</v>
      </c>
      <c r="D12" s="6">
        <v>0.922181405386772</v>
      </c>
      <c r="E12" s="6">
        <v>1.01568407090589</v>
      </c>
      <c r="F12" s="6">
        <v>1.0743296510905</v>
      </c>
      <c r="G12" s="6">
        <v>1.12051811644517</v>
      </c>
      <c r="H12" s="6">
        <v>1.1595514985114</v>
      </c>
      <c r="I12" s="6">
        <v>1.19381294059895</v>
      </c>
      <c r="J12" s="6">
        <v>1.22462842048922</v>
      </c>
      <c r="K12" s="6">
        <v>1.25282954008481</v>
      </c>
      <c r="L12" s="6">
        <v>1.27898012132684</v>
      </c>
      <c r="M12" s="6">
        <v>1.30348406624224</v>
      </c>
      <c r="N12" s="6">
        <v>1.32664280240433</v>
      </c>
      <c r="O12" s="6">
        <v>1.34868850151204</v>
      </c>
      <c r="P12" s="6">
        <v>1.36980451381756</v>
      </c>
      <c r="Q12" s="6">
        <v>1.39013863084811</v>
      </c>
      <c r="R12" s="6">
        <v>1.40981187915893</v>
      </c>
      <c r="S12" s="6">
        <v>1.42892487106254</v>
      </c>
      <c r="T12" s="6">
        <v>1.44756213083217</v>
      </c>
      <c r="U12" s="6">
        <v>1.46579540153225</v>
      </c>
      <c r="V12" s="6">
        <v>1.48368608112483</v>
      </c>
      <c r="W12" s="6">
        <v>1.50128708875928</v>
      </c>
      <c r="X12" s="17">
        <v>19</v>
      </c>
      <c r="Y12" s="7"/>
      <c r="Z12" s="1"/>
    </row>
    <row r="13" ht="12.75" customHeight="1" spans="1:26">
      <c r="A13" s="7"/>
      <c r="B13" s="4">
        <v>3.11769145362398</v>
      </c>
      <c r="C13" s="6">
        <v>0.775522406749312</v>
      </c>
      <c r="D13" s="6">
        <v>0.775522406749312</v>
      </c>
      <c r="E13" s="6">
        <v>0.8541548881432</v>
      </c>
      <c r="F13" s="6">
        <v>0.903473776188765</v>
      </c>
      <c r="G13" s="6">
        <v>0.942316665024605</v>
      </c>
      <c r="H13" s="6">
        <v>0.975142378302642</v>
      </c>
      <c r="I13" s="6">
        <v>1.00395505644952</v>
      </c>
      <c r="J13" s="6">
        <v>1.02986980054438</v>
      </c>
      <c r="K13" s="6">
        <v>1.05358595879051</v>
      </c>
      <c r="L13" s="6">
        <v>1.07557768578072</v>
      </c>
      <c r="M13" s="6">
        <v>1.09618464903615</v>
      </c>
      <c r="N13" s="6">
        <v>1.11566033863559</v>
      </c>
      <c r="O13" s="6">
        <v>1.13420000288237</v>
      </c>
      <c r="P13" s="6">
        <v>1.15195783294537</v>
      </c>
      <c r="Q13" s="6">
        <v>1.16905811634573</v>
      </c>
      <c r="R13" s="6">
        <v>1.18560263219637</v>
      </c>
      <c r="S13" s="6">
        <v>1.2016759919439</v>
      </c>
      <c r="T13" s="6">
        <v>1.21734927755487</v>
      </c>
      <c r="U13" s="6">
        <v>1.2326828224449</v>
      </c>
      <c r="V13" s="6">
        <v>1.24772826015918</v>
      </c>
      <c r="W13" s="6">
        <v>1.26253009385714</v>
      </c>
      <c r="X13" s="17">
        <v>18</v>
      </c>
      <c r="Y13" s="7"/>
      <c r="Z13" s="1"/>
    </row>
    <row r="14" ht="12.75" customHeight="1" spans="1:26">
      <c r="A14" s="7"/>
      <c r="B14" s="4">
        <v>2.94448637286709</v>
      </c>
      <c r="C14" s="6">
        <v>0.652187302690187</v>
      </c>
      <c r="D14" s="6">
        <v>0.652187302690187</v>
      </c>
      <c r="E14" s="6">
        <v>0.718314477737359</v>
      </c>
      <c r="F14" s="6">
        <v>0.759789942902758</v>
      </c>
      <c r="G14" s="6">
        <v>0.792455458016275</v>
      </c>
      <c r="H14" s="6">
        <v>0.82006073829621</v>
      </c>
      <c r="I14" s="6">
        <v>0.844291195959781</v>
      </c>
      <c r="J14" s="6">
        <v>0.866084592132535</v>
      </c>
      <c r="K14" s="6">
        <v>0.886029054268131</v>
      </c>
      <c r="L14" s="6">
        <v>0.904523329846012</v>
      </c>
      <c r="M14" s="6">
        <v>0.921853067407728</v>
      </c>
      <c r="N14" s="6">
        <v>0.938231443270694</v>
      </c>
      <c r="O14" s="6">
        <v>0.953822654449963</v>
      </c>
      <c r="P14" s="6">
        <v>0.968756370342155</v>
      </c>
      <c r="Q14" s="6">
        <v>0.983137112418797</v>
      </c>
      <c r="R14" s="6">
        <v>0.997050473364961</v>
      </c>
      <c r="S14" s="6">
        <v>1.01056760845697</v>
      </c>
      <c r="T14" s="6">
        <v>1.02374829515017</v>
      </c>
      <c r="U14" s="6">
        <v>1.03664327174332</v>
      </c>
      <c r="V14" s="6">
        <v>1.04929596024758</v>
      </c>
      <c r="W14" s="6">
        <v>1.06174378626824</v>
      </c>
      <c r="X14" s="17">
        <v>17</v>
      </c>
      <c r="Y14" s="7"/>
      <c r="Z14" s="1"/>
    </row>
    <row r="15" ht="12.75" customHeight="1" spans="1:26">
      <c r="A15" s="7"/>
      <c r="B15" s="4">
        <v>2.7712812921102</v>
      </c>
      <c r="C15" s="6">
        <v>0.54846678069973</v>
      </c>
      <c r="D15" s="6">
        <v>0.54846678069973</v>
      </c>
      <c r="E15" s="6">
        <v>0.604077429151926</v>
      </c>
      <c r="F15" s="6">
        <v>0.638956849164333</v>
      </c>
      <c r="G15" s="6">
        <v>0.666427408373794</v>
      </c>
      <c r="H15" s="6">
        <v>0.689642486531551</v>
      </c>
      <c r="I15" s="6">
        <v>0.71001945654431</v>
      </c>
      <c r="J15" s="6">
        <v>0.728346942820231</v>
      </c>
      <c r="K15" s="6">
        <v>0.745119540040656</v>
      </c>
      <c r="L15" s="6">
        <v>0.760672580932028</v>
      </c>
      <c r="M15" s="6">
        <v>0.775246285957624</v>
      </c>
      <c r="N15" s="6">
        <v>0.789019928967228</v>
      </c>
      <c r="O15" s="6">
        <v>0.802131593925178</v>
      </c>
      <c r="P15" s="6">
        <v>0.814690328272642</v>
      </c>
      <c r="Q15" s="6">
        <v>0.826784030922654</v>
      </c>
      <c r="R15" s="6">
        <v>0.838484682338864</v>
      </c>
      <c r="S15" s="6">
        <v>0.849852121627574</v>
      </c>
      <c r="T15" s="6">
        <v>0.860936619544368</v>
      </c>
      <c r="U15" s="6">
        <v>0.871780845229343</v>
      </c>
      <c r="V15" s="6">
        <v>0.882421315079802</v>
      </c>
      <c r="W15" s="6">
        <v>0.892889502724823</v>
      </c>
      <c r="X15" s="17">
        <v>16</v>
      </c>
      <c r="Y15" s="7"/>
      <c r="Z15" s="1"/>
    </row>
    <row r="16" ht="12.75" customHeight="1" spans="1:26">
      <c r="A16" s="7"/>
      <c r="B16" s="4">
        <v>2.59807621135332</v>
      </c>
      <c r="C16" s="6">
        <v>0.46124143829587</v>
      </c>
      <c r="D16" s="6">
        <v>0.46124143829587</v>
      </c>
      <c r="E16" s="6">
        <v>0.508008054578324</v>
      </c>
      <c r="F16" s="6">
        <v>0.537340430611971</v>
      </c>
      <c r="G16" s="6">
        <v>0.560442213046996</v>
      </c>
      <c r="H16" s="6">
        <v>0.579965284300234</v>
      </c>
      <c r="I16" s="6">
        <v>0.597101605564406</v>
      </c>
      <c r="J16" s="6">
        <v>0.61251438246854</v>
      </c>
      <c r="K16" s="6">
        <v>0.626619551893817</v>
      </c>
      <c r="L16" s="6">
        <v>0.639699116970591</v>
      </c>
      <c r="M16" s="6">
        <v>0.651955094732325</v>
      </c>
      <c r="N16" s="6">
        <v>0.663538248235657</v>
      </c>
      <c r="O16" s="6">
        <v>0.674564701279802</v>
      </c>
      <c r="P16" s="6">
        <v>0.685126158960447</v>
      </c>
      <c r="Q16" s="6">
        <v>0.695296541198543</v>
      </c>
      <c r="R16" s="6">
        <v>0.70513638105416</v>
      </c>
      <c r="S16" s="6">
        <v>0.714696001129192</v>
      </c>
      <c r="T16" s="6">
        <v>0.724017677376215</v>
      </c>
      <c r="U16" s="6">
        <v>0.733137293054236</v>
      </c>
      <c r="V16" s="6">
        <v>0.742085557180111</v>
      </c>
      <c r="W16" s="6">
        <v>0.750888937978454</v>
      </c>
      <c r="X16" s="17">
        <v>15</v>
      </c>
      <c r="Y16" s="7"/>
      <c r="Z16" s="1"/>
    </row>
    <row r="17" ht="12.75" customHeight="1" spans="1:26">
      <c r="A17" s="7"/>
      <c r="B17" s="4">
        <v>2.42487113059643</v>
      </c>
      <c r="C17" s="6">
        <v>0.387887966760404</v>
      </c>
      <c r="D17" s="6">
        <v>0.387887966760404</v>
      </c>
      <c r="E17" s="6">
        <v>0.427217060367186</v>
      </c>
      <c r="F17" s="6">
        <v>0.451884565832393</v>
      </c>
      <c r="G17" s="6">
        <v>0.471312359333277</v>
      </c>
      <c r="H17" s="6">
        <v>0.487730581514952</v>
      </c>
      <c r="I17" s="6">
        <v>0.50214163017847</v>
      </c>
      <c r="J17" s="6">
        <v>0.515103238132786</v>
      </c>
      <c r="K17" s="6">
        <v>0.526965193791836</v>
      </c>
      <c r="L17" s="6">
        <v>0.537964651955189</v>
      </c>
      <c r="M17" s="6">
        <v>0.548271501903936</v>
      </c>
      <c r="N17" s="6">
        <v>0.558012530111812</v>
      </c>
      <c r="O17" s="6">
        <v>0.56728539264488</v>
      </c>
      <c r="P17" s="6">
        <v>0.576167210290986</v>
      </c>
      <c r="Q17" s="6">
        <v>0.584720147126164</v>
      </c>
      <c r="R17" s="6">
        <v>0.59299510934323</v>
      </c>
      <c r="S17" s="6">
        <v>0.601034416495697</v>
      </c>
      <c r="T17" s="6">
        <v>0.608873621185577</v>
      </c>
      <c r="U17" s="6">
        <v>0.616542899982499</v>
      </c>
      <c r="V17" s="6">
        <v>0.624068078098855</v>
      </c>
      <c r="W17" s="6">
        <v>0.631471414388636</v>
      </c>
      <c r="X17" s="17">
        <v>14</v>
      </c>
      <c r="Y17" s="7"/>
      <c r="Z17" s="1"/>
    </row>
    <row r="18" ht="12.75" customHeight="1" spans="1:26">
      <c r="A18" s="7"/>
      <c r="B18" s="4">
        <v>2.25166604983954</v>
      </c>
      <c r="C18" s="6">
        <v>0.326200254932445</v>
      </c>
      <c r="D18" s="6">
        <v>0.326200254932445</v>
      </c>
      <c r="E18" s="6">
        <v>0.359274651305042</v>
      </c>
      <c r="F18" s="6">
        <v>0.380019163279728</v>
      </c>
      <c r="G18" s="6">
        <v>0.396357260193876</v>
      </c>
      <c r="H18" s="6">
        <v>0.410164412568129</v>
      </c>
      <c r="I18" s="6">
        <v>0.422283602000956</v>
      </c>
      <c r="J18" s="6">
        <v>0.433183862337323</v>
      </c>
      <c r="K18" s="6">
        <v>0.443159353436714</v>
      </c>
      <c r="L18" s="6">
        <v>0.452409514216311</v>
      </c>
      <c r="M18" s="6">
        <v>0.461077215637707</v>
      </c>
      <c r="N18" s="6">
        <v>0.469269080704446</v>
      </c>
      <c r="O18" s="6">
        <v>0.477067234762958</v>
      </c>
      <c r="P18" s="6">
        <v>0.484536533706725</v>
      </c>
      <c r="Q18" s="6">
        <v>0.491729255356116</v>
      </c>
      <c r="R18" s="6">
        <v>0.498688210044263</v>
      </c>
      <c r="S18" s="6">
        <v>0.505448987040047</v>
      </c>
      <c r="T18" s="6">
        <v>0.512041484842089</v>
      </c>
      <c r="U18" s="6">
        <v>0.518491080893232</v>
      </c>
      <c r="V18" s="6">
        <v>0.52481949329661</v>
      </c>
      <c r="W18" s="6">
        <v>0.531045440972292</v>
      </c>
      <c r="X18" s="17">
        <v>13</v>
      </c>
      <c r="Y18" s="7"/>
      <c r="Z18" s="1"/>
    </row>
    <row r="19" ht="12.75" customHeight="1" spans="1:26">
      <c r="A19" s="7"/>
      <c r="B19" s="4">
        <v>2.07846096908265</v>
      </c>
      <c r="C19" s="6">
        <v>0.274323040249709</v>
      </c>
      <c r="D19" s="6">
        <v>0.274323040249709</v>
      </c>
      <c r="E19" s="6">
        <v>0.302137454340936</v>
      </c>
      <c r="F19" s="6">
        <v>0.319582865579412</v>
      </c>
      <c r="G19" s="6">
        <v>0.333322635397531</v>
      </c>
      <c r="H19" s="6">
        <v>0.344933969108108</v>
      </c>
      <c r="I19" s="6">
        <v>0.355125784841863</v>
      </c>
      <c r="J19" s="6">
        <v>0.364292523707854</v>
      </c>
      <c r="K19" s="6">
        <v>0.372681563890964</v>
      </c>
      <c r="L19" s="6">
        <v>0.380460626566384</v>
      </c>
      <c r="M19" s="6">
        <v>0.387749861231104</v>
      </c>
      <c r="N19" s="6">
        <v>0.394638934113309</v>
      </c>
      <c r="O19" s="6">
        <v>0.401196909765749</v>
      </c>
      <c r="P19" s="6">
        <v>0.407478329733407</v>
      </c>
      <c r="Q19" s="6">
        <v>0.413527157840362</v>
      </c>
      <c r="R19" s="6">
        <v>0.419379396084037</v>
      </c>
      <c r="S19" s="6">
        <v>0.425064973798616</v>
      </c>
      <c r="T19" s="6">
        <v>0.430609034578919</v>
      </c>
      <c r="U19" s="6">
        <v>0.4360329199695</v>
      </c>
      <c r="V19" s="6">
        <v>0.441354894137816</v>
      </c>
      <c r="W19" s="6">
        <v>0.446590699042943</v>
      </c>
      <c r="X19" s="17">
        <v>12</v>
      </c>
      <c r="Y19" s="7"/>
      <c r="Z19" s="1"/>
    </row>
    <row r="20" ht="12.75" customHeight="1" spans="1:26">
      <c r="A20" s="7"/>
      <c r="B20" s="4">
        <v>1.90525588832576</v>
      </c>
      <c r="C20" s="6">
        <v>0.230696111587737</v>
      </c>
      <c r="D20" s="6">
        <v>0.230696111587737</v>
      </c>
      <c r="E20" s="6">
        <v>0.254087063988586</v>
      </c>
      <c r="F20" s="6">
        <v>0.268758046542957</v>
      </c>
      <c r="G20" s="6">
        <v>0.280312713873362</v>
      </c>
      <c r="H20" s="6">
        <v>0.290077440652926</v>
      </c>
      <c r="I20" s="6">
        <v>0.298648402310596</v>
      </c>
      <c r="J20" s="6">
        <v>0.30635731006548</v>
      </c>
      <c r="K20" s="6">
        <v>0.313412200345331</v>
      </c>
      <c r="L20" s="6">
        <v>0.31995412081028</v>
      </c>
      <c r="M20" s="6">
        <v>0.326084112997851</v>
      </c>
      <c r="N20" s="6">
        <v>0.331877583079411</v>
      </c>
      <c r="O20" s="6">
        <v>0.337392611935637</v>
      </c>
      <c r="P20" s="6">
        <v>0.342675067104074</v>
      </c>
      <c r="Q20" s="6">
        <v>0.347761920627813</v>
      </c>
      <c r="R20" s="6">
        <v>0.352683448931349</v>
      </c>
      <c r="S20" s="6">
        <v>0.357464821541135</v>
      </c>
      <c r="T20" s="6">
        <v>0.362127183343693</v>
      </c>
      <c r="U20" s="6">
        <v>0.366688481833845</v>
      </c>
      <c r="V20" s="6">
        <v>0.371164076539573</v>
      </c>
      <c r="W20" s="6">
        <v>0.375567205899561</v>
      </c>
      <c r="X20" s="17">
        <v>11</v>
      </c>
      <c r="Y20" s="7"/>
      <c r="Z20" s="1"/>
    </row>
    <row r="21" ht="12.75" customHeight="1" spans="1:26">
      <c r="A21" s="7"/>
      <c r="B21" s="4">
        <v>1.73205080756888</v>
      </c>
      <c r="C21" s="6">
        <v>0.194007385793246</v>
      </c>
      <c r="D21" s="6">
        <v>0.194007385793246</v>
      </c>
      <c r="E21" s="6">
        <v>0.213678361152435</v>
      </c>
      <c r="F21" s="6">
        <v>0.226016145923936</v>
      </c>
      <c r="G21" s="6">
        <v>0.235733218253653</v>
      </c>
      <c r="H21" s="6">
        <v>0.243945012992846</v>
      </c>
      <c r="I21" s="6">
        <v>0.251152892889454</v>
      </c>
      <c r="J21" s="6">
        <v>0.257635815512437</v>
      </c>
      <c r="K21" s="6">
        <v>0.263568732243595</v>
      </c>
      <c r="L21" s="6">
        <v>0.269070259246964</v>
      </c>
      <c r="M21" s="6">
        <v>0.274225368932423</v>
      </c>
      <c r="N21" s="6">
        <v>0.279097475260784</v>
      </c>
      <c r="O21" s="6">
        <v>0.283735422227496</v>
      </c>
      <c r="P21" s="6">
        <v>0.288177782832299</v>
      </c>
      <c r="Q21" s="6">
        <v>0.292455649274267</v>
      </c>
      <c r="R21" s="6">
        <v>0.296594482970705</v>
      </c>
      <c r="S21" s="6">
        <v>0.300615450615733</v>
      </c>
      <c r="T21" s="6">
        <v>0.304536334321623</v>
      </c>
      <c r="U21" s="6">
        <v>0.308372227305716</v>
      </c>
      <c r="V21" s="6">
        <v>0.312136046395481</v>
      </c>
      <c r="W21" s="6">
        <v>0.315838924656244</v>
      </c>
      <c r="X21" s="17">
        <v>10</v>
      </c>
      <c r="Y21" s="7"/>
      <c r="Z21" s="1"/>
    </row>
    <row r="22" ht="12.75" customHeight="1" spans="1:26">
      <c r="A22" s="7"/>
      <c r="B22" s="4">
        <v>1.55884572681199</v>
      </c>
      <c r="C22" s="6">
        <v>0.163153446684839</v>
      </c>
      <c r="D22" s="6">
        <v>0.163153446684839</v>
      </c>
      <c r="E22" s="6">
        <v>0.179696051062408</v>
      </c>
      <c r="F22" s="6">
        <v>0.190071697853873</v>
      </c>
      <c r="G22" s="6">
        <v>0.198243416862389</v>
      </c>
      <c r="H22" s="6">
        <v>0.205149249904208</v>
      </c>
      <c r="I22" s="6">
        <v>0.211210825568524</v>
      </c>
      <c r="J22" s="6">
        <v>0.216662737443972</v>
      </c>
      <c r="K22" s="6">
        <v>0.221652113542334</v>
      </c>
      <c r="L22" s="6">
        <v>0.226278705921585</v>
      </c>
      <c r="M22" s="6">
        <v>0.230613973415562</v>
      </c>
      <c r="N22" s="6">
        <v>0.234711244954153</v>
      </c>
      <c r="O22" s="6">
        <v>0.238611596634408</v>
      </c>
      <c r="P22" s="6">
        <v>0.242347467004121</v>
      </c>
      <c r="Q22" s="6">
        <v>0.245945003518573</v>
      </c>
      <c r="R22" s="6">
        <v>0.249425618341912</v>
      </c>
      <c r="S22" s="6">
        <v>0.25280711192584</v>
      </c>
      <c r="T22" s="6">
        <v>0.256104438406741</v>
      </c>
      <c r="U22" s="6">
        <v>0.259330290654118</v>
      </c>
      <c r="V22" s="6">
        <v>0.262495531269482</v>
      </c>
      <c r="W22" s="6">
        <v>0.265609522772577</v>
      </c>
      <c r="X22" s="17">
        <v>9</v>
      </c>
      <c r="Y22" s="7"/>
      <c r="Z22" s="1"/>
    </row>
    <row r="23" ht="12.75" customHeight="1" spans="1:26">
      <c r="A23" s="7"/>
      <c r="B23" s="4">
        <v>1.3856406460551</v>
      </c>
      <c r="C23" s="6">
        <v>0.137206359728544</v>
      </c>
      <c r="D23" s="6">
        <v>0.137206359728544</v>
      </c>
      <c r="E23" s="6">
        <v>0.15111811319251</v>
      </c>
      <c r="F23" s="6">
        <v>0.159843670359782</v>
      </c>
      <c r="G23" s="6">
        <v>0.166715801109486</v>
      </c>
      <c r="H23" s="6">
        <v>0.172523365900877</v>
      </c>
      <c r="I23" s="6">
        <v>0.177620939675868</v>
      </c>
      <c r="J23" s="6">
        <v>0.182205807462547</v>
      </c>
      <c r="K23" s="6">
        <v>0.186401698788675</v>
      </c>
      <c r="L23" s="6">
        <v>0.190292501656794</v>
      </c>
      <c r="M23" s="6">
        <v>0.193938310454491</v>
      </c>
      <c r="N23" s="6">
        <v>0.197383972952295</v>
      </c>
      <c r="O23" s="6">
        <v>0.20066403271556</v>
      </c>
      <c r="P23" s="6">
        <v>0.203805769431893</v>
      </c>
      <c r="Q23" s="6">
        <v>0.20683117219946</v>
      </c>
      <c r="R23" s="6">
        <v>0.209758247901698</v>
      </c>
      <c r="S23" s="6">
        <v>0.21260196609781</v>
      </c>
      <c r="T23" s="6">
        <v>0.215374902695067</v>
      </c>
      <c r="U23" s="6">
        <v>0.218087731954138</v>
      </c>
      <c r="V23" s="6">
        <v>0.220749588944127</v>
      </c>
      <c r="W23" s="6">
        <v>0.223368347217685</v>
      </c>
      <c r="X23" s="17">
        <v>8</v>
      </c>
      <c r="Y23" s="7"/>
      <c r="Z23" s="1"/>
    </row>
    <row r="24" ht="12.75" customHeight="1" spans="1:26">
      <c r="A24" s="7"/>
      <c r="B24" s="4">
        <v>1.21243556529821</v>
      </c>
      <c r="C24" s="6">
        <v>0.115385764337077</v>
      </c>
      <c r="D24" s="6">
        <v>0.115385764337077</v>
      </c>
      <c r="E24" s="6">
        <v>0.127085063916808</v>
      </c>
      <c r="F24" s="6">
        <v>0.134422953246461</v>
      </c>
      <c r="G24" s="6">
        <v>0.140202175585336</v>
      </c>
      <c r="H24" s="6">
        <v>0.145086135073202</v>
      </c>
      <c r="I24" s="6">
        <v>0.149373016872672</v>
      </c>
      <c r="J24" s="6">
        <v>0.153228730813317</v>
      </c>
      <c r="K24" s="6">
        <v>0.156757329113706</v>
      </c>
      <c r="L24" s="6">
        <v>0.160029358658917</v>
      </c>
      <c r="M24" s="6">
        <v>0.163095356733507</v>
      </c>
      <c r="N24" s="6">
        <v>0.165993038748708</v>
      </c>
      <c r="O24" s="6">
        <v>0.1687514546385</v>
      </c>
      <c r="P24" s="6">
        <v>0.171393545668953</v>
      </c>
      <c r="Q24" s="6">
        <v>0.173937803904897</v>
      </c>
      <c r="R24" s="6">
        <v>0.176399372507427</v>
      </c>
      <c r="S24" s="6">
        <v>0.178790840353865</v>
      </c>
      <c r="T24" s="6">
        <v>0.181122783343722</v>
      </c>
      <c r="U24" s="6">
        <v>0.183404178158023</v>
      </c>
      <c r="V24" s="6">
        <v>0.185642707071359</v>
      </c>
      <c r="W24" s="6">
        <v>0.187844991466968</v>
      </c>
      <c r="X24" s="17">
        <v>7</v>
      </c>
      <c r="Y24" s="7"/>
      <c r="Z24" s="1"/>
    </row>
    <row r="25" ht="12.75" customHeight="1" spans="1:26">
      <c r="A25" s="7"/>
      <c r="B25" s="4">
        <v>1.03923048454133</v>
      </c>
      <c r="C25" s="6">
        <v>0.0970354044666169</v>
      </c>
      <c r="D25" s="6">
        <v>0.0970354044666169</v>
      </c>
      <c r="E25" s="6">
        <v>0.106874107474893</v>
      </c>
      <c r="F25" s="6">
        <v>0.113045016539152</v>
      </c>
      <c r="G25" s="6">
        <v>0.117905141012713</v>
      </c>
      <c r="H25" s="6">
        <v>0.122012380645145</v>
      </c>
      <c r="I25" s="6">
        <v>0.125617498760903</v>
      </c>
      <c r="J25" s="6">
        <v>0.128860019741611</v>
      </c>
      <c r="K25" s="6">
        <v>0.131827447874931</v>
      </c>
      <c r="L25" s="6">
        <v>0.134579110631342</v>
      </c>
      <c r="M25" s="6">
        <v>0.137157508104989</v>
      </c>
      <c r="N25" s="6">
        <v>0.139594357641639</v>
      </c>
      <c r="O25" s="6">
        <v>0.141914089222834</v>
      </c>
      <c r="P25" s="6">
        <v>0.144135995653411</v>
      </c>
      <c r="Q25" s="6">
        <v>0.1462756281151</v>
      </c>
      <c r="R25" s="6">
        <v>0.148345721478359</v>
      </c>
      <c r="S25" s="6">
        <v>0.150356862550062</v>
      </c>
      <c r="T25" s="6">
        <v>0.152317945292928</v>
      </c>
      <c r="U25" s="6">
        <v>0.154236518782696</v>
      </c>
      <c r="V25" s="6">
        <v>0.156119043544426</v>
      </c>
      <c r="W25" s="6">
        <v>0.157971087930544</v>
      </c>
      <c r="X25" s="17">
        <v>6</v>
      </c>
      <c r="Y25" s="7"/>
      <c r="Z25" s="1"/>
    </row>
    <row r="26" ht="12.75" customHeight="1" spans="1:26">
      <c r="A26" s="7"/>
      <c r="B26" s="4">
        <v>0.866025403784439</v>
      </c>
      <c r="C26" s="6">
        <v>0.081603391667046</v>
      </c>
      <c r="D26" s="6">
        <v>0.081603391667046</v>
      </c>
      <c r="E26" s="6">
        <v>0.0898773978351377</v>
      </c>
      <c r="F26" s="6">
        <v>0.0950669171871768</v>
      </c>
      <c r="G26" s="6">
        <v>0.0991541124036719</v>
      </c>
      <c r="H26" s="6">
        <v>0.102608157720822</v>
      </c>
      <c r="I26" s="6">
        <v>0.105639936350729</v>
      </c>
      <c r="J26" s="6">
        <v>0.108366783433314</v>
      </c>
      <c r="K26" s="6">
        <v>0.110862287023351</v>
      </c>
      <c r="L26" s="6">
        <v>0.113176339454846</v>
      </c>
      <c r="M26" s="6">
        <v>0.115344681825055</v>
      </c>
      <c r="N26" s="6">
        <v>0.117393987315829</v>
      </c>
      <c r="O26" s="6">
        <v>0.119344800689805</v>
      </c>
      <c r="P26" s="6">
        <v>0.121213346523139</v>
      </c>
      <c r="Q26" s="6">
        <v>0.123012702817415</v>
      </c>
      <c r="R26" s="6">
        <v>0.124753579154645</v>
      </c>
      <c r="S26" s="6">
        <v>0.126444878670259</v>
      </c>
      <c r="T26" s="6">
        <v>0.128094080876786</v>
      </c>
      <c r="U26" s="6">
        <v>0.129707534283696</v>
      </c>
      <c r="V26" s="6">
        <v>0.131290671967295</v>
      </c>
      <c r="W26" s="6">
        <v>0.132848176717813</v>
      </c>
      <c r="X26" s="17">
        <v>5</v>
      </c>
      <c r="Y26" s="7"/>
      <c r="Z26" s="1"/>
    </row>
    <row r="27" ht="12.75" customHeight="1" spans="1:26">
      <c r="A27" s="7"/>
      <c r="B27" s="4">
        <v>0.692820323027551</v>
      </c>
      <c r="C27" s="6">
        <v>0.0686256069953956</v>
      </c>
      <c r="D27" s="6">
        <v>0.0686256069953956</v>
      </c>
      <c r="E27" s="6">
        <v>0.0755837576796917</v>
      </c>
      <c r="F27" s="6">
        <v>0.0799479625034461</v>
      </c>
      <c r="G27" s="6">
        <v>0.0833851511657149</v>
      </c>
      <c r="H27" s="6">
        <v>0.08628988283969</v>
      </c>
      <c r="I27" s="6">
        <v>0.0888395029535436</v>
      </c>
      <c r="J27" s="6">
        <v>0.0911326862686392</v>
      </c>
      <c r="K27" s="6">
        <v>0.0932313177731261</v>
      </c>
      <c r="L27" s="6">
        <v>0.0951773551802283</v>
      </c>
      <c r="M27" s="6">
        <v>0.0970008555064967</v>
      </c>
      <c r="N27" s="6">
        <v>0.0987242499678095</v>
      </c>
      <c r="O27" s="6">
        <v>0.100364815993179</v>
      </c>
      <c r="P27" s="6">
        <v>0.101936197885422</v>
      </c>
      <c r="Q27" s="6">
        <v>0.103449393787862</v>
      </c>
      <c r="R27" s="6">
        <v>0.104913410085539</v>
      </c>
      <c r="S27" s="6">
        <v>0.106335734004912</v>
      </c>
      <c r="T27" s="6">
        <v>0.107722655555218</v>
      </c>
      <c r="U27" s="6">
        <v>0.109079513611556</v>
      </c>
      <c r="V27" s="6">
        <v>0.110410877201658</v>
      </c>
      <c r="W27" s="6">
        <v>0.111720684388822</v>
      </c>
      <c r="X27" s="17">
        <v>4</v>
      </c>
      <c r="Y27" s="7"/>
      <c r="Z27" s="1"/>
    </row>
    <row r="28" ht="12.75" customHeight="1" spans="1:26">
      <c r="A28" s="7"/>
      <c r="B28" s="4">
        <v>0.519615242270663</v>
      </c>
      <c r="C28" s="6">
        <v>0.0577117426038105</v>
      </c>
      <c r="D28" s="6">
        <v>0.0577117426038105</v>
      </c>
      <c r="E28" s="6">
        <v>0.0635633047082822</v>
      </c>
      <c r="F28" s="6">
        <v>0.0672334487913169</v>
      </c>
      <c r="G28" s="6">
        <v>0.0701240046063045</v>
      </c>
      <c r="H28" s="6">
        <v>0.0725667826601705</v>
      </c>
      <c r="I28" s="6">
        <v>0.0747109242742198</v>
      </c>
      <c r="J28" s="6">
        <v>0.0766394114821075</v>
      </c>
      <c r="K28" s="6">
        <v>0.0784042874010239</v>
      </c>
      <c r="L28" s="6">
        <v>0.0800408370047834</v>
      </c>
      <c r="M28" s="6">
        <v>0.081574337196259</v>
      </c>
      <c r="N28" s="6">
        <v>0.0830236518458589</v>
      </c>
      <c r="O28" s="6">
        <v>0.0844033106689425</v>
      </c>
      <c r="P28" s="6">
        <v>0.0857247880484218</v>
      </c>
      <c r="Q28" s="6">
        <v>0.0869973330393401</v>
      </c>
      <c r="R28" s="6">
        <v>0.0882285196974777</v>
      </c>
      <c r="S28" s="6">
        <v>0.0894246445192171</v>
      </c>
      <c r="T28" s="6">
        <v>0.0905909971830016</v>
      </c>
      <c r="U28" s="6">
        <v>0.0917320674966322</v>
      </c>
      <c r="V28" s="6">
        <v>0.092851697853114</v>
      </c>
      <c r="W28" s="6">
        <v>0.0939532000263671</v>
      </c>
      <c r="X28" s="17">
        <v>3</v>
      </c>
      <c r="Y28" s="7"/>
      <c r="Z28" s="1"/>
    </row>
    <row r="29" ht="12.75" customHeight="1" spans="1:26">
      <c r="A29" s="7"/>
      <c r="B29" s="4">
        <v>0.346410161513775</v>
      </c>
      <c r="C29" s="6">
        <v>0.0485335632017352</v>
      </c>
      <c r="D29" s="6">
        <v>0.0485335632017352</v>
      </c>
      <c r="E29" s="6">
        <v>0.0534545228957768</v>
      </c>
      <c r="F29" s="6">
        <v>0.0565409860967975</v>
      </c>
      <c r="G29" s="6">
        <v>0.0589718427475475</v>
      </c>
      <c r="H29" s="6">
        <v>0.061026133914581</v>
      </c>
      <c r="I29" s="6">
        <v>0.0628292822487652</v>
      </c>
      <c r="J29" s="6">
        <v>0.0644510727469363</v>
      </c>
      <c r="K29" s="6">
        <v>0.0659352718559803</v>
      </c>
      <c r="L29" s="6">
        <v>0.0673115530085371</v>
      </c>
      <c r="M29" s="6">
        <v>0.0686011731985527</v>
      </c>
      <c r="N29" s="6">
        <v>0.0698199962832833</v>
      </c>
      <c r="O29" s="6">
        <v>0.0709802412467155</v>
      </c>
      <c r="P29" s="6">
        <v>0.0720915576447821</v>
      </c>
      <c r="Q29" s="6">
        <v>0.0731617236102733</v>
      </c>
      <c r="R29" s="6">
        <v>0.0741971086600034</v>
      </c>
      <c r="S29" s="6">
        <v>0.0752030079278799</v>
      </c>
      <c r="T29" s="6">
        <v>0.0761838698490301</v>
      </c>
      <c r="U29" s="6">
        <v>0.0771434701952611</v>
      </c>
      <c r="V29" s="6">
        <v>0.0780850402851115</v>
      </c>
      <c r="W29" s="6">
        <v>0.079011365204971</v>
      </c>
      <c r="X29" s="17">
        <v>2</v>
      </c>
      <c r="Y29" s="7"/>
      <c r="Z29" s="1"/>
    </row>
    <row r="30" ht="12.75" customHeight="1" spans="1:26">
      <c r="A30" s="7"/>
      <c r="B30" s="4">
        <v>0.173205080756888</v>
      </c>
      <c r="C30" s="6">
        <v>0.04081503435492</v>
      </c>
      <c r="D30" s="6">
        <v>0.04081503435492</v>
      </c>
      <c r="E30" s="6">
        <v>0.0449533898705996</v>
      </c>
      <c r="F30" s="6">
        <v>0.0475489978019858</v>
      </c>
      <c r="G30" s="6">
        <v>0.0495932634846814</v>
      </c>
      <c r="H30" s="6">
        <v>0.0513208507258853</v>
      </c>
      <c r="I30" s="6">
        <v>0.0528372356016637</v>
      </c>
      <c r="J30" s="6">
        <v>0.0542011048610501</v>
      </c>
      <c r="K30" s="6">
        <v>0.0554492645598007</v>
      </c>
      <c r="L30" s="6">
        <v>0.0566066690200945</v>
      </c>
      <c r="M30" s="6">
        <v>0.057691194632638</v>
      </c>
      <c r="N30" s="6">
        <v>0.0587161823482334</v>
      </c>
      <c r="O30" s="6">
        <v>0.0596919079063542</v>
      </c>
      <c r="P30" s="6">
        <v>0.0606264862470736</v>
      </c>
      <c r="Q30" s="6">
        <v>0.0615264585088553</v>
      </c>
      <c r="R30" s="6">
        <v>0.0623971812332439</v>
      </c>
      <c r="S30" s="6">
        <v>0.0632431074432219</v>
      </c>
      <c r="T30" s="6">
        <v>0.0640679781176204</v>
      </c>
      <c r="U30" s="6">
        <v>0.0648749685488734</v>
      </c>
      <c r="V30" s="6">
        <v>0.0656667961632001</v>
      </c>
      <c r="W30" s="6">
        <v>0.0664458031211425</v>
      </c>
      <c r="X30" s="17">
        <v>1</v>
      </c>
      <c r="Y30" s="7"/>
      <c r="Z30" s="1"/>
    </row>
    <row r="31" ht="12.75" customHeight="1" spans="1:26">
      <c r="A31" s="7"/>
      <c r="B31" s="8">
        <v>0</v>
      </c>
      <c r="C31" s="6">
        <v>0.034324020729097</v>
      </c>
      <c r="D31" s="6">
        <v>0.034324020729097</v>
      </c>
      <c r="E31" s="6">
        <v>0.0378042334190916</v>
      </c>
      <c r="F31" s="6">
        <v>0.0399870491841547</v>
      </c>
      <c r="G31" s="6">
        <v>0.0417062053426051</v>
      </c>
      <c r="H31" s="6">
        <v>0.0431590459738971</v>
      </c>
      <c r="I31" s="6">
        <v>0.0444342727801985</v>
      </c>
      <c r="J31" s="6">
        <v>0.0455812392711213</v>
      </c>
      <c r="K31" s="6">
        <v>0.0466308980561806</v>
      </c>
      <c r="L31" s="6">
        <v>0.0476042348502065</v>
      </c>
      <c r="M31" s="6">
        <v>0.0485162830744583</v>
      </c>
      <c r="N31" s="6">
        <v>0.0493782620033802</v>
      </c>
      <c r="O31" s="6">
        <v>0.0501988131755689</v>
      </c>
      <c r="P31" s="6">
        <v>0.050984760972669</v>
      </c>
      <c r="Q31" s="6">
        <v>0.0517416062640483</v>
      </c>
      <c r="R31" s="6">
        <v>0.0524738537143707</v>
      </c>
      <c r="S31" s="6">
        <v>0.0531852481606937</v>
      </c>
      <c r="T31" s="6">
        <v>0.0538789356357715</v>
      </c>
      <c r="U31" s="6">
        <v>0.0545575864498231</v>
      </c>
      <c r="V31" s="6">
        <v>0.0552234858635461</v>
      </c>
      <c r="W31" s="6">
        <v>0.0558786035522881</v>
      </c>
      <c r="X31" s="17">
        <v>0</v>
      </c>
      <c r="Y31" s="7"/>
      <c r="Z31" s="1"/>
    </row>
    <row r="32" ht="12.75" customHeight="1" spans="1:26">
      <c r="A32" s="7"/>
      <c r="B32" s="4">
        <v>-0.173205080756888</v>
      </c>
      <c r="C32" s="6">
        <v>0.0288653046023827</v>
      </c>
      <c r="D32" s="6">
        <v>0.0288653046023827</v>
      </c>
      <c r="E32" s="6">
        <v>0.0317920421244998</v>
      </c>
      <c r="F32" s="6">
        <v>0.0336277140711729</v>
      </c>
      <c r="G32" s="6">
        <v>0.0350734644558493</v>
      </c>
      <c r="H32" s="6">
        <v>0.0362952527682369</v>
      </c>
      <c r="I32" s="6">
        <v>0.0373676740469541</v>
      </c>
      <c r="J32" s="6">
        <v>0.0383322328726965</v>
      </c>
      <c r="K32" s="6">
        <v>0.0392149593107917</v>
      </c>
      <c r="L32" s="6">
        <v>0.0400335016156694</v>
      </c>
      <c r="M32" s="6">
        <v>0.0408005023704141</v>
      </c>
      <c r="N32" s="6">
        <v>0.041525396593633</v>
      </c>
      <c r="O32" s="6">
        <v>0.0422154515179673</v>
      </c>
      <c r="P32" s="6">
        <v>0.0428764062104237</v>
      </c>
      <c r="Q32" s="6">
        <v>0.0435128867103327</v>
      </c>
      <c r="R32" s="6">
        <v>0.0441286812836053</v>
      </c>
      <c r="S32" s="6">
        <v>0.0447269392076296</v>
      </c>
      <c r="T32" s="6">
        <v>0.0453103061862541</v>
      </c>
      <c r="U32" s="6">
        <v>0.045881027857263</v>
      </c>
      <c r="V32" s="6">
        <v>0.0464410260452191</v>
      </c>
      <c r="W32" s="6">
        <v>0.04699195717841</v>
      </c>
      <c r="X32" s="17">
        <v>-1</v>
      </c>
      <c r="Y32" s="7"/>
      <c r="Z32" s="1"/>
    </row>
    <row r="33" ht="12.75" customHeight="1" spans="1:26">
      <c r="A33" s="7"/>
      <c r="B33" s="4">
        <v>-0.346410161513775</v>
      </c>
      <c r="C33" s="6">
        <v>0.0242747146776431</v>
      </c>
      <c r="D33" s="6">
        <v>0.0242747146776431</v>
      </c>
      <c r="E33" s="6">
        <v>0.0267359988824833</v>
      </c>
      <c r="F33" s="6">
        <v>0.0282797349823117</v>
      </c>
      <c r="G33" s="6">
        <v>0.0294955606445227</v>
      </c>
      <c r="H33" s="6">
        <v>0.0305230420131842</v>
      </c>
      <c r="I33" s="6">
        <v>0.0314249109147493</v>
      </c>
      <c r="J33" s="6">
        <v>0.0322360712543761</v>
      </c>
      <c r="K33" s="6">
        <v>0.032978413409373</v>
      </c>
      <c r="L33" s="6">
        <v>0.0336667789463451</v>
      </c>
      <c r="M33" s="6">
        <v>0.0343117998368376</v>
      </c>
      <c r="N33" s="6">
        <v>0.0349214106025129</v>
      </c>
      <c r="O33" s="6">
        <v>0.0355017227326242</v>
      </c>
      <c r="P33" s="6">
        <v>0.0360575625824106</v>
      </c>
      <c r="Q33" s="6">
        <v>0.0365928204896457</v>
      </c>
      <c r="R33" s="6">
        <v>0.037110682253869</v>
      </c>
      <c r="S33" s="6">
        <v>0.0376137963075531</v>
      </c>
      <c r="T33" s="6">
        <v>0.0381043875953824</v>
      </c>
      <c r="U33" s="6">
        <v>0.0385843446204312</v>
      </c>
      <c r="V33" s="6">
        <v>0.0390552835701456</v>
      </c>
      <c r="W33" s="6">
        <v>0.039518597442958</v>
      </c>
      <c r="X33" s="17">
        <v>-2</v>
      </c>
      <c r="Y33" s="7"/>
      <c r="Z33" s="1"/>
    </row>
    <row r="34" ht="12.75" customHeight="1" spans="1:26">
      <c r="A34" s="7"/>
      <c r="B34" s="4">
        <v>-0.519615242270663</v>
      </c>
      <c r="C34" s="6">
        <v>0.0204141886184129</v>
      </c>
      <c r="D34" s="6">
        <v>0.0204141886184129</v>
      </c>
      <c r="E34" s="6">
        <v>0.0224840428131319</v>
      </c>
      <c r="F34" s="6">
        <v>0.0237822710451603</v>
      </c>
      <c r="G34" s="6">
        <v>0.0248047380329326</v>
      </c>
      <c r="H34" s="6">
        <v>0.0256688140371329</v>
      </c>
      <c r="I34" s="6">
        <v>0.026427254336437</v>
      </c>
      <c r="J34" s="6">
        <v>0.027109411898032</v>
      </c>
      <c r="K34" s="6">
        <v>0.0277336957659476</v>
      </c>
      <c r="L34" s="6">
        <v>0.0283125871801938</v>
      </c>
      <c r="M34" s="6">
        <v>0.0288550272581181</v>
      </c>
      <c r="N34" s="6">
        <v>0.0293676886557728</v>
      </c>
      <c r="O34" s="6">
        <v>0.0298557109225208</v>
      </c>
      <c r="P34" s="6">
        <v>0.03032315285483</v>
      </c>
      <c r="Q34" s="6">
        <v>0.0307732860911171</v>
      </c>
      <c r="R34" s="6">
        <v>0.0312087897777106</v>
      </c>
      <c r="S34" s="6">
        <v>0.0316318911539726</v>
      </c>
      <c r="T34" s="6">
        <v>0.0320444613208024</v>
      </c>
      <c r="U34" s="6">
        <v>0.0324480884434356</v>
      </c>
      <c r="V34" s="6">
        <v>0.0328441316791602</v>
      </c>
      <c r="W34" s="6">
        <v>0.0332337624910861</v>
      </c>
      <c r="X34" s="17">
        <v>-3</v>
      </c>
      <c r="Y34" s="7"/>
      <c r="Z34" s="1"/>
    </row>
    <row r="35" ht="12.75" customHeight="1" spans="1:26">
      <c r="A35" s="7"/>
      <c r="B35" s="4">
        <v>-0.692820323027551</v>
      </c>
      <c r="C35" s="6">
        <v>0.017167620813766</v>
      </c>
      <c r="D35" s="6">
        <v>0.017167620813766</v>
      </c>
      <c r="E35" s="6">
        <v>0.0189082960185924</v>
      </c>
      <c r="F35" s="6">
        <v>0.0200000606943183</v>
      </c>
      <c r="G35" s="6">
        <v>0.0208599197790353</v>
      </c>
      <c r="H35" s="6">
        <v>0.0215865775694412</v>
      </c>
      <c r="I35" s="6">
        <v>0.0222243994153992</v>
      </c>
      <c r="J35" s="6">
        <v>0.0227980701388167</v>
      </c>
      <c r="K35" s="6">
        <v>0.0233230711038249</v>
      </c>
      <c r="L35" s="6">
        <v>0.0238098985980688</v>
      </c>
      <c r="M35" s="6">
        <v>0.0242660717894732</v>
      </c>
      <c r="N35" s="6">
        <v>0.0246972021491121</v>
      </c>
      <c r="O35" s="6">
        <v>0.0251076118587905</v>
      </c>
      <c r="P35" s="6">
        <v>0.0255007142248135</v>
      </c>
      <c r="Q35" s="6">
        <v>0.0258792605810121</v>
      </c>
      <c r="R35" s="6">
        <v>0.0262455039960304</v>
      </c>
      <c r="S35" s="6">
        <v>0.0266013175005112</v>
      </c>
      <c r="T35" s="6">
        <v>0.026948274625068</v>
      </c>
      <c r="U35" s="6">
        <v>0.027287710961287</v>
      </c>
      <c r="V35" s="6">
        <v>0.0276207695130555</v>
      </c>
      <c r="W35" s="6">
        <v>0.0279484354400015</v>
      </c>
      <c r="X35" s="17">
        <v>-4</v>
      </c>
      <c r="Y35" s="7"/>
      <c r="Z35" s="1"/>
    </row>
    <row r="36" ht="12.75" customHeight="1" spans="1:26">
      <c r="A36" s="7"/>
      <c r="B36" s="4">
        <v>-0.866025403784439</v>
      </c>
      <c r="C36" s="6">
        <v>0.0144373704933548</v>
      </c>
      <c r="D36" s="6">
        <v>0.0144373704933548</v>
      </c>
      <c r="E36" s="6">
        <v>0.0159012176456942</v>
      </c>
      <c r="F36" s="6">
        <v>0.0168193536696663</v>
      </c>
      <c r="G36" s="6">
        <v>0.0175424651778248</v>
      </c>
      <c r="H36" s="6">
        <v>0.0181535590420113</v>
      </c>
      <c r="I36" s="6">
        <v>0.0186899449745027</v>
      </c>
      <c r="J36" s="6">
        <v>0.0191723820497979</v>
      </c>
      <c r="K36" s="6">
        <v>0.0196138895553175</v>
      </c>
      <c r="L36" s="6">
        <v>0.0200232945029801</v>
      </c>
      <c r="M36" s="6">
        <v>0.0204069202508274</v>
      </c>
      <c r="N36" s="6">
        <v>0.0207694858503687</v>
      </c>
      <c r="O36" s="6">
        <v>0.0211146261057934</v>
      </c>
      <c r="P36" s="6">
        <v>0.0214452114886869</v>
      </c>
      <c r="Q36" s="6">
        <v>0.0217635557748657</v>
      </c>
      <c r="R36" s="6">
        <v>0.0220715537164984</v>
      </c>
      <c r="S36" s="6">
        <v>0.0223707804670455</v>
      </c>
      <c r="T36" s="6">
        <v>0.0226625593108862</v>
      </c>
      <c r="U36" s="6">
        <v>0.0229480134339742</v>
      </c>
      <c r="V36" s="6">
        <v>0.0232281040627238</v>
      </c>
      <c r="W36" s="6">
        <v>0.023503659682031</v>
      </c>
      <c r="X36" s="17">
        <v>-5</v>
      </c>
      <c r="Y36" s="7"/>
      <c r="Z36" s="1"/>
    </row>
    <row r="37" ht="12.75" customHeight="1" spans="1:26">
      <c r="A37" s="7"/>
      <c r="B37" s="4">
        <v>-1.03923048454133</v>
      </c>
      <c r="C37" s="6">
        <v>0.0121413251739142</v>
      </c>
      <c r="D37" s="6">
        <v>0.0121413251739142</v>
      </c>
      <c r="E37" s="6">
        <v>0.0133723695867206</v>
      </c>
      <c r="F37" s="6">
        <v>0.0141444899687571</v>
      </c>
      <c r="G37" s="6">
        <v>0.0147526015332274</v>
      </c>
      <c r="H37" s="6">
        <v>0.0152665101650165</v>
      </c>
      <c r="I37" s="6">
        <v>0.0157175920312115</v>
      </c>
      <c r="J37" s="6">
        <v>0.016123304789626</v>
      </c>
      <c r="K37" s="6">
        <v>0.0164945972070163</v>
      </c>
      <c r="L37" s="6">
        <v>0.0168388924926203</v>
      </c>
      <c r="M37" s="6">
        <v>0.0171615083700645</v>
      </c>
      <c r="N37" s="6">
        <v>0.0174664133971214</v>
      </c>
      <c r="O37" s="6">
        <v>0.0177566643173736</v>
      </c>
      <c r="P37" s="6">
        <v>0.0180346750973352</v>
      </c>
      <c r="Q37" s="6">
        <v>0.0183023915417899</v>
      </c>
      <c r="R37" s="6">
        <v>0.0185614070712438</v>
      </c>
      <c r="S37" s="6">
        <v>0.018813046334834</v>
      </c>
      <c r="T37" s="6">
        <v>0.0190584221685821</v>
      </c>
      <c r="U37" s="6">
        <v>0.0192984791327115</v>
      </c>
      <c r="V37" s="6">
        <v>0.0195340255851199</v>
      </c>
      <c r="W37" s="6">
        <v>0.0197657582527166</v>
      </c>
      <c r="X37" s="17">
        <v>-6</v>
      </c>
      <c r="Y37" s="7"/>
      <c r="Z37" s="1"/>
    </row>
    <row r="38" ht="12.75" customHeight="1" spans="1:26">
      <c r="A38" s="7"/>
      <c r="B38" s="4">
        <v>-1.21243556529821</v>
      </c>
      <c r="C38" s="6">
        <v>0.0102104311201665</v>
      </c>
      <c r="D38" s="6">
        <v>0.0102104311201665</v>
      </c>
      <c r="E38" s="6">
        <v>0.0112456965465329</v>
      </c>
      <c r="F38" s="6">
        <v>0.0118950228650634</v>
      </c>
      <c r="G38" s="6">
        <v>0.0124064234867799</v>
      </c>
      <c r="H38" s="6">
        <v>0.0128386027268364</v>
      </c>
      <c r="I38" s="6">
        <v>0.0132179468477101</v>
      </c>
      <c r="J38" s="6">
        <v>0.013559137130898</v>
      </c>
      <c r="K38" s="6">
        <v>0.0138713811074738</v>
      </c>
      <c r="L38" s="6">
        <v>0.0141609214375698</v>
      </c>
      <c r="M38" s="6">
        <v>0.0144322301413342</v>
      </c>
      <c r="N38" s="6">
        <v>0.0146886446374754</v>
      </c>
      <c r="O38" s="6">
        <v>0.0149327355407623</v>
      </c>
      <c r="P38" s="6">
        <v>0.0151665329128614</v>
      </c>
      <c r="Q38" s="6">
        <v>0.0153916731077483</v>
      </c>
      <c r="R38" s="6">
        <v>0.0156094961365084</v>
      </c>
      <c r="S38" s="6">
        <v>0.0158211159828771</v>
      </c>
      <c r="T38" s="6">
        <v>0.0160274685031458</v>
      </c>
      <c r="U38" s="6">
        <v>0.0162293480395267</v>
      </c>
      <c r="V38" s="6">
        <v>0.0164274343928255</v>
      </c>
      <c r="W38" s="6">
        <v>0.0166223134860791</v>
      </c>
      <c r="X38" s="17">
        <v>-7</v>
      </c>
      <c r="Y38" s="7"/>
      <c r="Z38" s="1"/>
    </row>
    <row r="39" ht="12.75" customHeight="1" spans="1:26">
      <c r="A39" s="7"/>
      <c r="B39" s="4">
        <v>-1.3856406460551</v>
      </c>
      <c r="C39" s="6">
        <v>0.00858661654855044</v>
      </c>
      <c r="D39" s="6">
        <v>0.00858661654855044</v>
      </c>
      <c r="E39" s="6">
        <v>0.00945723867386138</v>
      </c>
      <c r="F39" s="6">
        <v>0.0100032994666414</v>
      </c>
      <c r="G39" s="6">
        <v>0.0104333695576776</v>
      </c>
      <c r="H39" s="6">
        <v>0.0107968172290771</v>
      </c>
      <c r="I39" s="6">
        <v>0.0111158324075308</v>
      </c>
      <c r="J39" s="6">
        <v>0.0114027615388619</v>
      </c>
      <c r="K39" s="6">
        <v>0.0116653478356498</v>
      </c>
      <c r="L39" s="6">
        <v>0.0119088411573925</v>
      </c>
      <c r="M39" s="6">
        <v>0.0121370023171018</v>
      </c>
      <c r="N39" s="6">
        <v>0.0123526379675403</v>
      </c>
      <c r="O39" s="6">
        <v>0.0125579099060948</v>
      </c>
      <c r="P39" s="6">
        <v>0.0127545253438415</v>
      </c>
      <c r="Q39" s="6">
        <v>0.0129438603974164</v>
      </c>
      <c r="R39" s="6">
        <v>0.013127041969418</v>
      </c>
      <c r="S39" s="6">
        <v>0.0133050068813249</v>
      </c>
      <c r="T39" s="6">
        <v>0.013478542155646</v>
      </c>
      <c r="U39" s="6">
        <v>0.0136483158064841</v>
      </c>
      <c r="V39" s="6">
        <v>0.0138148995226131</v>
      </c>
      <c r="W39" s="6">
        <v>0.0139787860448769</v>
      </c>
      <c r="X39" s="17">
        <v>-8</v>
      </c>
      <c r="Y39" s="7"/>
      <c r="Z39" s="1"/>
    </row>
    <row r="40" ht="12.75" customHeight="1" spans="1:26">
      <c r="A40" s="7"/>
      <c r="B40" s="4">
        <v>-1.55884572681199</v>
      </c>
      <c r="C40" s="6">
        <v>0.00722104511397344</v>
      </c>
      <c r="D40" s="6">
        <v>0.00722104511397344</v>
      </c>
      <c r="E40" s="6">
        <v>0.00795320796397924</v>
      </c>
      <c r="F40" s="6">
        <v>0.00841242605032804</v>
      </c>
      <c r="G40" s="6">
        <v>0.00877410000094457</v>
      </c>
      <c r="H40" s="6">
        <v>0.00907974681967753</v>
      </c>
      <c r="I40" s="6">
        <v>0.00934802746114226</v>
      </c>
      <c r="J40" s="6">
        <v>0.00958932485577262</v>
      </c>
      <c r="K40" s="6">
        <v>0.0098101507753528</v>
      </c>
      <c r="L40" s="6">
        <v>0.0100149201686655</v>
      </c>
      <c r="M40" s="6">
        <v>0.0102067957483192</v>
      </c>
      <c r="N40" s="6">
        <v>0.0103881378114233</v>
      </c>
      <c r="O40" s="6">
        <v>0.0105607643542011</v>
      </c>
      <c r="P40" s="6">
        <v>0.0107261110816396</v>
      </c>
      <c r="Q40" s="6">
        <v>0.0108853352598465</v>
      </c>
      <c r="R40" s="6">
        <v>0.0110393845746137</v>
      </c>
      <c r="S40" s="6">
        <v>0.0111890468601388</v>
      </c>
      <c r="T40" s="6">
        <v>0.0113349839749095</v>
      </c>
      <c r="U40" s="6">
        <v>0.0114777576954937</v>
      </c>
      <c r="V40" s="6">
        <v>0.0116178487922161</v>
      </c>
      <c r="W40" s="6">
        <v>0.0117556716429452</v>
      </c>
      <c r="X40" s="17">
        <v>-9</v>
      </c>
      <c r="Y40" s="7"/>
      <c r="Z40" s="1"/>
    </row>
    <row r="41" ht="12.75" customHeight="1" spans="1:26">
      <c r="A41" s="7"/>
      <c r="B41" s="4">
        <v>-1.73205080756888</v>
      </c>
      <c r="C41" s="6">
        <v>0.00607264715306779</v>
      </c>
      <c r="D41" s="6">
        <v>0.00607264715306779</v>
      </c>
      <c r="E41" s="6">
        <v>0.00668837058042403</v>
      </c>
      <c r="F41" s="6">
        <v>0.00707455697874842</v>
      </c>
      <c r="G41" s="6">
        <v>0.00737871216015008</v>
      </c>
      <c r="H41" s="6">
        <v>0.00763575047722571</v>
      </c>
      <c r="I41" s="6">
        <v>0.00786136514212531</v>
      </c>
      <c r="J41" s="6">
        <v>0.00806428783730544</v>
      </c>
      <c r="K41" s="6">
        <v>0.00824999473578017</v>
      </c>
      <c r="L41" s="6">
        <v>0.00842219865553269</v>
      </c>
      <c r="M41" s="6">
        <v>0.00858355932758729</v>
      </c>
      <c r="N41" s="6">
        <v>0.00873606167951266</v>
      </c>
      <c r="O41" s="6">
        <v>0.00888123458274172</v>
      </c>
      <c r="P41" s="6">
        <v>0.00902028541510747</v>
      </c>
      <c r="Q41" s="6">
        <v>0.00915418739705422</v>
      </c>
      <c r="R41" s="6">
        <v>0.00928373749928837</v>
      </c>
      <c r="S41" s="6">
        <v>0.00940959826289958</v>
      </c>
      <c r="T41" s="6">
        <v>0.00953232628779788</v>
      </c>
      <c r="U41" s="6">
        <v>0.00965239400848841</v>
      </c>
      <c r="V41" s="6">
        <v>0.00977020573605057</v>
      </c>
      <c r="W41" s="6">
        <v>0.00988610994782292</v>
      </c>
      <c r="X41" s="17">
        <v>-10</v>
      </c>
      <c r="Y41" s="7"/>
      <c r="Z41" s="1"/>
    </row>
    <row r="42" ht="12.75" customHeight="1" spans="1:26">
      <c r="A42" s="7"/>
      <c r="B42" s="4">
        <v>-1.90525588832576</v>
      </c>
      <c r="C42" s="6">
        <v>0.00510688451098327</v>
      </c>
      <c r="D42" s="6">
        <v>0.00510688451098327</v>
      </c>
      <c r="E42" s="6">
        <v>0.00562468644397169</v>
      </c>
      <c r="F42" s="6">
        <v>0.00594945573918076</v>
      </c>
      <c r="G42" s="6">
        <v>0.00620523964127209</v>
      </c>
      <c r="H42" s="6">
        <v>0.00642139990336464</v>
      </c>
      <c r="I42" s="6">
        <v>0.00661113396967613</v>
      </c>
      <c r="J42" s="6">
        <v>0.00678178488069092</v>
      </c>
      <c r="K42" s="6">
        <v>0.00693795790696731</v>
      </c>
      <c r="L42" s="6">
        <v>0.00708277539896839</v>
      </c>
      <c r="M42" s="6">
        <v>0.00721847409774446</v>
      </c>
      <c r="N42" s="6">
        <v>0.00734672325816913</v>
      </c>
      <c r="O42" s="6">
        <v>0.00746880860780787</v>
      </c>
      <c r="P42" s="6">
        <v>0.00758574550931864</v>
      </c>
      <c r="Q42" s="6">
        <v>0.00769835240716027</v>
      </c>
      <c r="R42" s="6">
        <v>0.0078072995259076</v>
      </c>
      <c r="S42" s="6">
        <v>0.00791314403951513</v>
      </c>
      <c r="T42" s="6">
        <v>0.00801635402909934</v>
      </c>
      <c r="U42" s="6">
        <v>0.00811732679560592</v>
      </c>
      <c r="V42" s="6">
        <v>0.00821640235055487</v>
      </c>
      <c r="W42" s="6">
        <v>0.00831387375123701</v>
      </c>
      <c r="X42" s="17">
        <v>-11</v>
      </c>
      <c r="Y42" s="7"/>
      <c r="Z42" s="1"/>
    </row>
    <row r="43" ht="12.75" customHeight="1" spans="1:26">
      <c r="A43" s="7"/>
      <c r="B43" s="4">
        <v>-2.07846096908265</v>
      </c>
      <c r="C43" s="6">
        <v>0.00429471180378816</v>
      </c>
      <c r="D43" s="6">
        <v>0.00429471180378816</v>
      </c>
      <c r="E43" s="6">
        <v>0.00473016517439934</v>
      </c>
      <c r="F43" s="6">
        <v>0.00500328482741727</v>
      </c>
      <c r="G43" s="6">
        <v>0.00521839017024773</v>
      </c>
      <c r="H43" s="6">
        <v>0.00540017341346035</v>
      </c>
      <c r="I43" s="6">
        <v>0.00555973314746573</v>
      </c>
      <c r="J43" s="6">
        <v>0.00570324461326962</v>
      </c>
      <c r="K43" s="6">
        <v>0.0058345806828322</v>
      </c>
      <c r="L43" s="6">
        <v>0.00595636714402089</v>
      </c>
      <c r="M43" s="6">
        <v>0.00607048501806697</v>
      </c>
      <c r="N43" s="6">
        <v>0.00617833809011455</v>
      </c>
      <c r="O43" s="6">
        <v>0.00628100761221466</v>
      </c>
      <c r="P43" s="6">
        <v>0.00637934746895837</v>
      </c>
      <c r="Q43" s="6">
        <v>0.00647404594359752</v>
      </c>
      <c r="R43" s="6">
        <v>0.00656566667162975</v>
      </c>
      <c r="S43" s="6">
        <v>0.00665467821692295</v>
      </c>
      <c r="T43" s="6">
        <v>0.00674147421937471</v>
      </c>
      <c r="U43" s="6">
        <v>0.00682638879522703</v>
      </c>
      <c r="V43" s="6">
        <v>0.00690970788231252</v>
      </c>
      <c r="W43" s="6">
        <v>0.00699167793159424</v>
      </c>
      <c r="X43" s="17">
        <v>-12</v>
      </c>
      <c r="Y43" s="7"/>
      <c r="Z43" s="1"/>
    </row>
    <row r="44" ht="12.75" customHeight="1" spans="1:26">
      <c r="A44" s="7"/>
      <c r="B44" s="4">
        <v>-2.25166604983954</v>
      </c>
      <c r="C44" s="6">
        <v>0.00361170287636798</v>
      </c>
      <c r="D44" s="6">
        <v>0.00361170287636798</v>
      </c>
      <c r="E44" s="6">
        <v>0.00397790397739956</v>
      </c>
      <c r="F44" s="6">
        <v>0.0042075880822858</v>
      </c>
      <c r="G44" s="6">
        <v>0.00438848417518256</v>
      </c>
      <c r="H44" s="6">
        <v>0.00454135754419592</v>
      </c>
      <c r="I44" s="6">
        <v>0.00467554171686879</v>
      </c>
      <c r="J44" s="6">
        <v>0.00479622985556497</v>
      </c>
      <c r="K44" s="6">
        <v>0.00490667891056131</v>
      </c>
      <c r="L44" s="6">
        <v>0.00500909707789676</v>
      </c>
      <c r="M44" s="6">
        <v>0.00510506623083822</v>
      </c>
      <c r="N44" s="6">
        <v>0.00519576690374385</v>
      </c>
      <c r="O44" s="6">
        <v>0.00528210839188683</v>
      </c>
      <c r="P44" s="6">
        <v>0.00536480878243447</v>
      </c>
      <c r="Q44" s="6">
        <v>0.00544444689760211</v>
      </c>
      <c r="R44" s="6">
        <v>0.00552149673519007</v>
      </c>
      <c r="S44" s="6">
        <v>0.00559635234107306</v>
      </c>
      <c r="T44" s="6">
        <v>0.00566934475267929</v>
      </c>
      <c r="U44" s="6">
        <v>0.00574075495011812</v>
      </c>
      <c r="V44" s="6">
        <v>0.00581082339713652</v>
      </c>
      <c r="W44" s="6">
        <v>0.00587975735040102</v>
      </c>
      <c r="X44" s="17">
        <v>-13</v>
      </c>
      <c r="Y44" s="7"/>
      <c r="Z44" s="1"/>
    </row>
    <row r="45" ht="12.75" customHeight="1" spans="1:26">
      <c r="A45" s="7"/>
      <c r="B45" s="4">
        <v>-2.42487113059643</v>
      </c>
      <c r="C45" s="6">
        <v>0.00303731618397744</v>
      </c>
      <c r="D45" s="6">
        <v>0.00303731618397744</v>
      </c>
      <c r="E45" s="6">
        <v>0.00334527854102274</v>
      </c>
      <c r="F45" s="6">
        <v>0.0035384348644673</v>
      </c>
      <c r="G45" s="6">
        <v>0.00369056217099871</v>
      </c>
      <c r="H45" s="6">
        <v>0.00381912334385753</v>
      </c>
      <c r="I45" s="6">
        <v>0.00393196755426024</v>
      </c>
      <c r="J45" s="6">
        <v>0.00403346207067645</v>
      </c>
      <c r="K45" s="6">
        <v>0.00412634587472369</v>
      </c>
      <c r="L45" s="6">
        <v>0.00421247598227397</v>
      </c>
      <c r="M45" s="6">
        <v>0.00429318269358707</v>
      </c>
      <c r="N45" s="6">
        <v>0.0043694587968946</v>
      </c>
      <c r="O45" s="6">
        <v>0.00444206897781543</v>
      </c>
      <c r="P45" s="6">
        <v>0.00451161712261858</v>
      </c>
      <c r="Q45" s="6">
        <v>0.00457859000060443</v>
      </c>
      <c r="R45" s="6">
        <v>0.0046433862273954</v>
      </c>
      <c r="S45" s="6">
        <v>0.00470633718183229</v>
      </c>
      <c r="T45" s="6">
        <v>0.00476772125484942</v>
      </c>
      <c r="U45" s="6">
        <v>0.00482777474092137</v>
      </c>
      <c r="V45" s="6">
        <v>0.00488669986167471</v>
      </c>
      <c r="W45" s="6">
        <v>0.00494467091273922</v>
      </c>
      <c r="X45" s="17">
        <v>-14</v>
      </c>
      <c r="Y45" s="7"/>
      <c r="Z45" s="1"/>
    </row>
    <row r="46" ht="12.75" customHeight="1" spans="1:26">
      <c r="A46" s="7"/>
      <c r="B46" s="4">
        <v>-2.59807621135332</v>
      </c>
      <c r="C46" s="6">
        <v>0.00255427700374082</v>
      </c>
      <c r="D46" s="6">
        <v>0.00255427700374082</v>
      </c>
      <c r="E46" s="6">
        <v>0.00281326260779753</v>
      </c>
      <c r="F46" s="6">
        <v>0.00297570034072248</v>
      </c>
      <c r="G46" s="6">
        <v>0.00310363410104814</v>
      </c>
      <c r="H46" s="6">
        <v>0.0032117495646734</v>
      </c>
      <c r="I46" s="6">
        <v>0.00330664761090166</v>
      </c>
      <c r="J46" s="6">
        <v>0.00339200096023529</v>
      </c>
      <c r="K46" s="6">
        <v>0.00347011300071016</v>
      </c>
      <c r="L46" s="6">
        <v>0.00354254541792309</v>
      </c>
      <c r="M46" s="6">
        <v>0.00361041694800681</v>
      </c>
      <c r="N46" s="6">
        <v>0.00367456249124697</v>
      </c>
      <c r="O46" s="6">
        <v>0.00373562512158553</v>
      </c>
      <c r="P46" s="6">
        <v>0.00379411268631806</v>
      </c>
      <c r="Q46" s="6">
        <v>0.00385043454145319</v>
      </c>
      <c r="R46" s="6">
        <v>0.00390492590883024</v>
      </c>
      <c r="S46" s="6">
        <v>0.00395786546649958</v>
      </c>
      <c r="T46" s="6">
        <v>0.00400948733152986</v>
      </c>
      <c r="U46" s="6">
        <v>0.00405999021933498</v>
      </c>
      <c r="V46" s="6">
        <v>0.00410954419125165</v>
      </c>
      <c r="W46" s="6">
        <v>0.00415829582382712</v>
      </c>
      <c r="X46" s="17">
        <v>-15</v>
      </c>
      <c r="Y46" s="7"/>
      <c r="Z46" s="1"/>
    </row>
    <row r="47" ht="12.75" customHeight="1" spans="1:26">
      <c r="A47" s="7"/>
      <c r="B47" s="4">
        <v>-2.7712812921102</v>
      </c>
      <c r="C47" s="6">
        <v>0.00214805789606514</v>
      </c>
      <c r="D47" s="6">
        <v>0.00214805789606514</v>
      </c>
      <c r="E47" s="6">
        <v>0.0023658557586096</v>
      </c>
      <c r="F47" s="6">
        <v>0.00250246022802201</v>
      </c>
      <c r="G47" s="6">
        <v>0.00261004805958389</v>
      </c>
      <c r="H47" s="6">
        <v>0.00270096939465713</v>
      </c>
      <c r="I47" s="6">
        <v>0.00278077534257242</v>
      </c>
      <c r="J47" s="6">
        <v>0.00285255453320962</v>
      </c>
      <c r="K47" s="6">
        <v>0.00291824403559094</v>
      </c>
      <c r="L47" s="6">
        <v>0.00297915717284953</v>
      </c>
      <c r="M47" s="6">
        <v>0.00303623476306423</v>
      </c>
      <c r="N47" s="6">
        <v>0.00309017892826347</v>
      </c>
      <c r="O47" s="6">
        <v>0.00314153047120934</v>
      </c>
      <c r="P47" s="6">
        <v>0.00319071647376949</v>
      </c>
      <c r="Q47" s="6">
        <v>0.00323808119007351</v>
      </c>
      <c r="R47" s="6">
        <v>0.00328390652999953</v>
      </c>
      <c r="S47" s="6">
        <v>0.00332842685207082</v>
      </c>
      <c r="T47" s="6">
        <v>0.00337183904057877</v>
      </c>
      <c r="U47" s="6">
        <v>0.00341431020825753</v>
      </c>
      <c r="V47" s="6">
        <v>0.00345598337076148</v>
      </c>
      <c r="W47" s="6">
        <v>0.00349698179385593</v>
      </c>
      <c r="X47" s="17">
        <v>-16</v>
      </c>
      <c r="Y47" s="7"/>
      <c r="Z47" s="1"/>
    </row>
    <row r="48" ht="12.75" customHeight="1" spans="1:26">
      <c r="A48" s="7"/>
      <c r="B48" s="4">
        <v>-2.94448637286709</v>
      </c>
      <c r="C48" s="6">
        <v>0.00180644179080429</v>
      </c>
      <c r="D48" s="6">
        <v>0.00180644179080429</v>
      </c>
      <c r="E48" s="6">
        <v>0.00198960219889612</v>
      </c>
      <c r="F48" s="6">
        <v>0.00210448179446441</v>
      </c>
      <c r="G48" s="6">
        <v>0.00219495940937013</v>
      </c>
      <c r="H48" s="6">
        <v>0.00227142108186643</v>
      </c>
      <c r="I48" s="6">
        <v>0.00233853510134096</v>
      </c>
      <c r="J48" s="6">
        <v>0.00239889889782646</v>
      </c>
      <c r="K48" s="6">
        <v>0.00245414147882771</v>
      </c>
      <c r="L48" s="6">
        <v>0.00250536730330594</v>
      </c>
      <c r="M48" s="6">
        <v>0.00255336756646044</v>
      </c>
      <c r="N48" s="6">
        <v>0.00259873272843511</v>
      </c>
      <c r="O48" s="6">
        <v>0.00264191758549582</v>
      </c>
      <c r="P48" s="6">
        <v>0.00268328129860152</v>
      </c>
      <c r="Q48" s="6">
        <v>0.00272311337347153</v>
      </c>
      <c r="R48" s="6">
        <v>0.00276165088648354</v>
      </c>
      <c r="S48" s="6">
        <v>0.00279909092498388</v>
      </c>
      <c r="T48" s="6">
        <v>0.00283559906179653</v>
      </c>
      <c r="U48" s="6">
        <v>0.00287131583290391</v>
      </c>
      <c r="V48" s="6">
        <v>0.00290636150948461</v>
      </c>
      <c r="W48" s="6">
        <v>0.00294083975374915</v>
      </c>
      <c r="X48" s="17">
        <v>-17</v>
      </c>
      <c r="Y48" s="7"/>
      <c r="Z48" s="1"/>
    </row>
    <row r="49" ht="12.75" customHeight="1" spans="1:26">
      <c r="A49" s="7"/>
      <c r="B49" s="4">
        <v>-3.11769145362398</v>
      </c>
      <c r="C49" s="6">
        <v>0.00151915455795762</v>
      </c>
      <c r="D49" s="6">
        <v>0.00151915455795762</v>
      </c>
      <c r="E49" s="6">
        <v>0.00167318607461457</v>
      </c>
      <c r="F49" s="6">
        <v>0.00176979580879604</v>
      </c>
      <c r="G49" s="6">
        <v>0.00184588432810336</v>
      </c>
      <c r="H49" s="6">
        <v>0.00191018592856074</v>
      </c>
      <c r="I49" s="6">
        <v>0.00196662647876645</v>
      </c>
      <c r="J49" s="6">
        <v>0.00201739032680926</v>
      </c>
      <c r="K49" s="6">
        <v>0.00206384741119948</v>
      </c>
      <c r="L49" s="6">
        <v>0.00210692654341252</v>
      </c>
      <c r="M49" s="6">
        <v>0.00214729309102315</v>
      </c>
      <c r="N49" s="6">
        <v>0.00218544361042385</v>
      </c>
      <c r="O49" s="6">
        <v>0.0022217605694161</v>
      </c>
      <c r="P49" s="6">
        <v>0.00225654600984293</v>
      </c>
      <c r="Q49" s="6">
        <v>0.00229004339591965</v>
      </c>
      <c r="R49" s="6">
        <v>0.00232245210061336</v>
      </c>
      <c r="S49" s="6">
        <v>0.00235393786751016</v>
      </c>
      <c r="T49" s="6">
        <v>0.00238463993758172</v>
      </c>
      <c r="U49" s="6">
        <v>0.00241467649668897</v>
      </c>
      <c r="V49" s="6">
        <v>0.00244414868869942</v>
      </c>
      <c r="W49" s="6">
        <v>0.00247314368991755</v>
      </c>
      <c r="X49" s="17">
        <v>-18</v>
      </c>
      <c r="Y49" s="7"/>
      <c r="Z49" s="1"/>
    </row>
    <row r="50" ht="12.75" customHeight="1" spans="1:26">
      <c r="A50" s="7"/>
      <c r="B50" s="4">
        <v>-3.29089653438087</v>
      </c>
      <c r="C50" s="6">
        <v>0.00127755601243918</v>
      </c>
      <c r="D50" s="6">
        <v>0.00127755601243918</v>
      </c>
      <c r="E50" s="6">
        <v>0.00140709114708326</v>
      </c>
      <c r="F50" s="6">
        <v>0.00148833656488302</v>
      </c>
      <c r="G50" s="6">
        <v>0.00155232435651981</v>
      </c>
      <c r="H50" s="6">
        <v>0.00160639976039723</v>
      </c>
      <c r="I50" s="6">
        <v>0.00165386429511687</v>
      </c>
      <c r="J50" s="6">
        <v>0.00169655492125621</v>
      </c>
      <c r="K50" s="6">
        <v>0.00173562370933457</v>
      </c>
      <c r="L50" s="6">
        <v>0.00177185175741641</v>
      </c>
      <c r="M50" s="6">
        <v>0.00180579861643167</v>
      </c>
      <c r="N50" s="6">
        <v>0.00183788187299218</v>
      </c>
      <c r="O50" s="6">
        <v>0.0018684231691829</v>
      </c>
      <c r="P50" s="6">
        <v>0.00189767651166202</v>
      </c>
      <c r="Q50" s="6">
        <v>0.00192584664534534</v>
      </c>
      <c r="R50" s="6">
        <v>0.00195310123594637</v>
      </c>
      <c r="S50" s="6">
        <v>0.00197957966804175</v>
      </c>
      <c r="T50" s="6">
        <v>0.00200539903843352</v>
      </c>
      <c r="U50" s="6">
        <v>0.00203065873730975</v>
      </c>
      <c r="V50" s="6">
        <v>0.00205544382313625</v>
      </c>
      <c r="W50" s="6">
        <v>0.0020798276081454</v>
      </c>
      <c r="X50" s="17">
        <v>-19</v>
      </c>
      <c r="Y50" s="7"/>
      <c r="Z50" s="1"/>
    </row>
    <row r="51" ht="12.75" customHeight="1" spans="1:26">
      <c r="A51" s="7"/>
      <c r="B51" s="4">
        <v>-3.46410161513775</v>
      </c>
      <c r="C51" s="6">
        <v>0.00107438005986289</v>
      </c>
      <c r="D51" s="6">
        <v>0.00107438005986289</v>
      </c>
      <c r="E51" s="6">
        <v>0.00118331459138886</v>
      </c>
      <c r="F51" s="6">
        <v>0.00125163915484393</v>
      </c>
      <c r="G51" s="6">
        <v>0.00130545065644531</v>
      </c>
      <c r="H51" s="6">
        <v>0.00135092618557222</v>
      </c>
      <c r="I51" s="6">
        <v>0.00139084220424923</v>
      </c>
      <c r="J51" s="6">
        <v>0.00142674353226975</v>
      </c>
      <c r="K51" s="6">
        <v>0.00145959902076943</v>
      </c>
      <c r="L51" s="6">
        <v>0.00149006554598469</v>
      </c>
      <c r="M51" s="6">
        <v>0.00151861367073684</v>
      </c>
      <c r="N51" s="6">
        <v>0.00154559457080577</v>
      </c>
      <c r="O51" s="6">
        <v>0.00157127873596971</v>
      </c>
      <c r="P51" s="6">
        <v>0.00159587977697135</v>
      </c>
      <c r="Q51" s="6">
        <v>0.00161956987714571</v>
      </c>
      <c r="R51" s="6">
        <v>0.00164249003751156</v>
      </c>
      <c r="S51" s="6">
        <v>0.00166475747563773</v>
      </c>
      <c r="T51" s="6">
        <v>0.00168647066585174</v>
      </c>
      <c r="U51" s="6">
        <v>0.00170771319183613</v>
      </c>
      <c r="V51" s="6">
        <v>0.00172855658479481</v>
      </c>
      <c r="W51" s="6">
        <v>0.00174906249775888</v>
      </c>
      <c r="X51" s="17">
        <v>-20</v>
      </c>
      <c r="Y51" s="7"/>
      <c r="Z51" s="1"/>
    </row>
    <row r="52" ht="12.75" customHeight="1" spans="1:26">
      <c r="A52" s="7"/>
      <c r="B52" s="4">
        <v>-3.63730669589464</v>
      </c>
      <c r="C52" s="6">
        <v>0.000903516168208666</v>
      </c>
      <c r="D52" s="6">
        <v>0.000903516168208666</v>
      </c>
      <c r="E52" s="6">
        <v>0.000995126310826647</v>
      </c>
      <c r="F52" s="6">
        <v>0.00105258488631001</v>
      </c>
      <c r="G52" s="6">
        <v>0.00109783848282467</v>
      </c>
      <c r="H52" s="6">
        <v>0.00113608181715205</v>
      </c>
      <c r="I52" s="6">
        <v>0.00116964979704345</v>
      </c>
      <c r="J52" s="6">
        <v>0.00119984156207941</v>
      </c>
      <c r="K52" s="6">
        <v>0.00122747188228253</v>
      </c>
      <c r="L52" s="6">
        <v>0.00125309316766327</v>
      </c>
      <c r="M52" s="6">
        <v>0.00127710114514648</v>
      </c>
      <c r="N52" s="6">
        <v>0.00129979114131806</v>
      </c>
      <c r="O52" s="6">
        <v>0.00132139062864987</v>
      </c>
      <c r="P52" s="6">
        <v>0.00134207924632822</v>
      </c>
      <c r="Q52" s="6">
        <v>0.00136200179453406</v>
      </c>
      <c r="R52" s="6">
        <v>0.00138127685020768</v>
      </c>
      <c r="S52" s="6">
        <v>0.00140000298923724</v>
      </c>
      <c r="T52" s="6">
        <v>0.00141826302509852</v>
      </c>
      <c r="U52" s="6">
        <v>0.00143612724875411</v>
      </c>
      <c r="V52" s="6">
        <v>0.00145365581545228</v>
      </c>
      <c r="W52" s="6">
        <v>0.00147090057324245</v>
      </c>
      <c r="X52" s="17">
        <v>-21</v>
      </c>
      <c r="Y52" s="7"/>
      <c r="Z52" s="1"/>
    </row>
    <row r="53" ht="13.5" customHeight="1" spans="1:26">
      <c r="A53" s="9"/>
      <c r="B53" s="4"/>
      <c r="C53" s="10">
        <v>0.000903516168208666</v>
      </c>
      <c r="D53" s="10">
        <v>0.000903516168208666</v>
      </c>
      <c r="E53" s="10">
        <v>0.000995126310826647</v>
      </c>
      <c r="F53" s="10">
        <v>0.00105258488631001</v>
      </c>
      <c r="G53" s="10">
        <v>0.00109783848282467</v>
      </c>
      <c r="H53" s="10">
        <v>0.00113608181715205</v>
      </c>
      <c r="I53" s="10">
        <v>0.00116964979704345</v>
      </c>
      <c r="J53" s="10">
        <v>0.00119984156207941</v>
      </c>
      <c r="K53" s="10">
        <v>0.00122747188228253</v>
      </c>
      <c r="L53" s="10">
        <v>0.00125309316766327</v>
      </c>
      <c r="M53" s="10">
        <v>0.00127710114514648</v>
      </c>
      <c r="N53" s="10">
        <v>0.00129979114131806</v>
      </c>
      <c r="O53" s="10">
        <v>0.00132139062864987</v>
      </c>
      <c r="P53" s="10">
        <v>0.00134207924632822</v>
      </c>
      <c r="Q53" s="10">
        <v>0.00136200179453406</v>
      </c>
      <c r="R53" s="10">
        <v>0.00138127685020768</v>
      </c>
      <c r="S53" s="10">
        <v>0.00140000298923724</v>
      </c>
      <c r="T53" s="10">
        <v>0.00141826302509852</v>
      </c>
      <c r="U53" s="10">
        <v>0.00143612724875411</v>
      </c>
      <c r="V53" s="10">
        <v>0.00145365581545228</v>
      </c>
      <c r="W53" s="10">
        <v>0.00147090057324245</v>
      </c>
      <c r="X53" s="17"/>
      <c r="Y53" s="19"/>
      <c r="Z53" s="1"/>
    </row>
    <row r="54" ht="12" customHeight="1" spans="3:23">
      <c r="C54" s="11">
        <v>0</v>
      </c>
      <c r="D54" s="12">
        <f>C54+1</f>
        <v>1</v>
      </c>
      <c r="E54" s="12">
        <f t="shared" ref="E54:W54" si="0">D54+1</f>
        <v>2</v>
      </c>
      <c r="F54" s="12">
        <f t="shared" si="0"/>
        <v>3</v>
      </c>
      <c r="G54" s="12">
        <f t="shared" si="0"/>
        <v>4</v>
      </c>
      <c r="H54" s="12">
        <f t="shared" si="0"/>
        <v>5</v>
      </c>
      <c r="I54" s="12">
        <f t="shared" si="0"/>
        <v>6</v>
      </c>
      <c r="J54" s="12">
        <f t="shared" si="0"/>
        <v>7</v>
      </c>
      <c r="K54" s="12">
        <f t="shared" si="0"/>
        <v>8</v>
      </c>
      <c r="L54" s="12">
        <f t="shared" si="0"/>
        <v>9</v>
      </c>
      <c r="M54" s="12">
        <f t="shared" si="0"/>
        <v>10</v>
      </c>
      <c r="N54" s="12">
        <f t="shared" si="0"/>
        <v>11</v>
      </c>
      <c r="O54" s="12">
        <f t="shared" si="0"/>
        <v>12</v>
      </c>
      <c r="P54" s="12">
        <f t="shared" si="0"/>
        <v>13</v>
      </c>
      <c r="Q54" s="12">
        <f t="shared" si="0"/>
        <v>14</v>
      </c>
      <c r="R54" s="12">
        <f t="shared" si="0"/>
        <v>15</v>
      </c>
      <c r="S54" s="12">
        <f t="shared" si="0"/>
        <v>16</v>
      </c>
      <c r="T54" s="12">
        <f t="shared" si="0"/>
        <v>17</v>
      </c>
      <c r="U54" s="12">
        <f t="shared" si="0"/>
        <v>18</v>
      </c>
      <c r="V54" s="12">
        <f t="shared" si="0"/>
        <v>19</v>
      </c>
      <c r="W54" s="12">
        <f t="shared" si="0"/>
        <v>20</v>
      </c>
    </row>
    <row r="55" ht="12" customHeight="1" spans="3:23"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ht="12" customHeight="1" spans="1:26">
      <c r="A56" s="1"/>
      <c r="B56" s="1"/>
      <c r="C56" s="2" t="s">
        <v>21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5"/>
      <c r="P56" s="16"/>
      <c r="Q56" s="16"/>
      <c r="R56" s="16"/>
      <c r="S56" s="16"/>
      <c r="T56" s="16"/>
      <c r="U56" s="16"/>
      <c r="V56" s="16"/>
      <c r="W56" s="16"/>
      <c r="X56" s="1"/>
      <c r="Y56" s="1"/>
      <c r="Z56" s="1"/>
    </row>
    <row r="57" ht="12" customHeight="1" spans="1:26">
      <c r="A57" s="1"/>
      <c r="B57" s="4"/>
      <c r="C57" s="18">
        <f>C58</f>
        <v>0.674012917403767</v>
      </c>
      <c r="D57" s="18">
        <f t="shared" ref="D57:W57" si="1">D58</f>
        <v>0.640960135196815</v>
      </c>
      <c r="E57" s="18">
        <f t="shared" si="1"/>
        <v>0.62022917979057</v>
      </c>
      <c r="F57" s="18">
        <f t="shared" si="1"/>
        <v>0.603901759846275</v>
      </c>
      <c r="G57" s="18">
        <f t="shared" si="1"/>
        <v>0.590103630465977</v>
      </c>
      <c r="H57" s="18">
        <f t="shared" si="1"/>
        <v>0.577992360940893</v>
      </c>
      <c r="I57" s="18">
        <f t="shared" si="1"/>
        <v>0.567099223940348</v>
      </c>
      <c r="J57" s="18">
        <f t="shared" si="1"/>
        <v>0.55713025183875</v>
      </c>
      <c r="K57" s="18">
        <f t="shared" si="1"/>
        <v>0.54788613605254</v>
      </c>
      <c r="L57" s="18">
        <f t="shared" si="1"/>
        <v>0.539224098986502</v>
      </c>
      <c r="M57" s="18">
        <f t="shared" si="1"/>
        <v>0.531037587315377</v>
      </c>
      <c r="N57" s="18">
        <f t="shared" si="1"/>
        <v>0.52324452936177</v>
      </c>
      <c r="O57" s="18">
        <f t="shared" si="1"/>
        <v>0.515780111615615</v>
      </c>
      <c r="P57" s="18">
        <f t="shared" si="1"/>
        <v>0.508592090420178</v>
      </c>
      <c r="Q57" s="18">
        <f t="shared" si="1"/>
        <v>0.501637683418938</v>
      </c>
      <c r="R57" s="18">
        <f t="shared" si="1"/>
        <v>0.494881324600652</v>
      </c>
      <c r="S57" s="18">
        <f t="shared" si="1"/>
        <v>0.488293135005415</v>
      </c>
      <c r="T57" s="18">
        <f t="shared" si="1"/>
        <v>0.481847753774577</v>
      </c>
      <c r="U57" s="18">
        <f t="shared" si="1"/>
        <v>0.475523476997815</v>
      </c>
      <c r="V57" s="18">
        <f t="shared" si="1"/>
        <v>0.469301597987902</v>
      </c>
      <c r="W57" s="18"/>
      <c r="X57" s="17"/>
      <c r="Y57" s="1"/>
      <c r="Z57" s="1"/>
    </row>
    <row r="58" ht="12" customHeight="1" spans="1:26">
      <c r="A58" s="1"/>
      <c r="B58" s="4">
        <v>3.63730669589464</v>
      </c>
      <c r="C58" s="14">
        <f>1-D10*0.25</f>
        <v>0.674012917403767</v>
      </c>
      <c r="D58" s="14">
        <f t="shared" ref="D58:W58" si="2">1-E10*0.25</f>
        <v>0.640960135196815</v>
      </c>
      <c r="E58" s="14">
        <f t="shared" si="2"/>
        <v>0.62022917979057</v>
      </c>
      <c r="F58" s="14">
        <f t="shared" si="2"/>
        <v>0.603901759846275</v>
      </c>
      <c r="G58" s="14">
        <f t="shared" si="2"/>
        <v>0.590103630465977</v>
      </c>
      <c r="H58" s="14">
        <f t="shared" si="2"/>
        <v>0.577992360940893</v>
      </c>
      <c r="I58" s="14">
        <f t="shared" si="2"/>
        <v>0.567099223940348</v>
      </c>
      <c r="J58" s="14">
        <f t="shared" si="2"/>
        <v>0.55713025183875</v>
      </c>
      <c r="K58" s="14">
        <f t="shared" si="2"/>
        <v>0.54788613605254</v>
      </c>
      <c r="L58" s="14">
        <f t="shared" si="2"/>
        <v>0.539224098986502</v>
      </c>
      <c r="M58" s="14">
        <f t="shared" si="2"/>
        <v>0.531037587315377</v>
      </c>
      <c r="N58" s="14">
        <f t="shared" si="2"/>
        <v>0.52324452936177</v>
      </c>
      <c r="O58" s="14">
        <f t="shared" si="2"/>
        <v>0.515780111615615</v>
      </c>
      <c r="P58" s="14">
        <f t="shared" si="2"/>
        <v>0.508592090420178</v>
      </c>
      <c r="Q58" s="14">
        <f t="shared" si="2"/>
        <v>0.501637683418938</v>
      </c>
      <c r="R58" s="14">
        <f t="shared" si="2"/>
        <v>0.494881324600652</v>
      </c>
      <c r="S58" s="14">
        <f t="shared" si="2"/>
        <v>0.488293135005415</v>
      </c>
      <c r="T58" s="14">
        <f t="shared" si="2"/>
        <v>0.481847753774577</v>
      </c>
      <c r="U58" s="14">
        <f t="shared" si="2"/>
        <v>0.475523476997815</v>
      </c>
      <c r="V58" s="14">
        <f t="shared" si="2"/>
        <v>0.469301597987902</v>
      </c>
      <c r="W58" s="14"/>
      <c r="X58" s="17">
        <v>21</v>
      </c>
      <c r="Y58" s="1"/>
      <c r="Z58" s="1"/>
    </row>
    <row r="59" ht="12" customHeight="1" spans="1:26">
      <c r="A59" s="7" t="s">
        <v>11</v>
      </c>
      <c r="B59" s="4">
        <v>3.46410161513775</v>
      </c>
      <c r="C59" s="14">
        <f t="shared" ref="C59:C100" si="3">1-D11*0.25</f>
        <v>0.725856230252023</v>
      </c>
      <c r="D59" s="14">
        <f t="shared" ref="D59:W59" si="4">1-E11*0.25</f>
        <v>0.698059992920448</v>
      </c>
      <c r="E59" s="14">
        <f t="shared" si="4"/>
        <v>0.68062598228333</v>
      </c>
      <c r="F59" s="14">
        <f t="shared" si="4"/>
        <v>0.666895191424568</v>
      </c>
      <c r="G59" s="14">
        <f t="shared" si="4"/>
        <v>0.655291445737287</v>
      </c>
      <c r="H59" s="14">
        <f t="shared" si="4"/>
        <v>0.645106290369788</v>
      </c>
      <c r="I59" s="14">
        <f t="shared" si="4"/>
        <v>0.635945541980843</v>
      </c>
      <c r="J59" s="14">
        <f t="shared" si="4"/>
        <v>0.62756198404757</v>
      </c>
      <c r="K59" s="14">
        <f t="shared" si="4"/>
        <v>0.619788005000808</v>
      </c>
      <c r="L59" s="14">
        <f t="shared" si="4"/>
        <v>0.612503533861435</v>
      </c>
      <c r="M59" s="14">
        <f t="shared" si="4"/>
        <v>0.605618962998275</v>
      </c>
      <c r="N59" s="14">
        <f t="shared" si="4"/>
        <v>0.599065272992365</v>
      </c>
      <c r="O59" s="14">
        <f t="shared" si="4"/>
        <v>0.5927879579417</v>
      </c>
      <c r="P59" s="14">
        <f t="shared" si="4"/>
        <v>0.58674308275262</v>
      </c>
      <c r="Q59" s="14">
        <f t="shared" si="4"/>
        <v>0.580894668955062</v>
      </c>
      <c r="R59" s="14">
        <f t="shared" si="4"/>
        <v>0.575212806773705</v>
      </c>
      <c r="S59" s="14">
        <f t="shared" si="4"/>
        <v>0.569672369045105</v>
      </c>
      <c r="T59" s="14">
        <f t="shared" si="4"/>
        <v>0.564252028171435</v>
      </c>
      <c r="U59" s="14">
        <f t="shared" si="4"/>
        <v>0.5589335319209</v>
      </c>
      <c r="V59" s="14">
        <f t="shared" si="4"/>
        <v>0.553701148621815</v>
      </c>
      <c r="W59" s="14"/>
      <c r="X59" s="17">
        <v>20</v>
      </c>
      <c r="Y59" s="7" t="s">
        <v>12</v>
      </c>
      <c r="Z59" s="1"/>
    </row>
    <row r="60" ht="12" customHeight="1" spans="1:26">
      <c r="A60" s="7"/>
      <c r="B60" s="4">
        <v>3.29089653438087</v>
      </c>
      <c r="C60" s="14">
        <f t="shared" si="3"/>
        <v>0.769454648653307</v>
      </c>
      <c r="D60" s="14">
        <f t="shared" ref="D60:W60" si="5">1-E12*0.25</f>
        <v>0.746078982273527</v>
      </c>
      <c r="E60" s="14">
        <f t="shared" si="5"/>
        <v>0.731417587227375</v>
      </c>
      <c r="F60" s="14">
        <f t="shared" si="5"/>
        <v>0.719870470888707</v>
      </c>
      <c r="G60" s="14">
        <f t="shared" si="5"/>
        <v>0.71011212537215</v>
      </c>
      <c r="H60" s="14">
        <f t="shared" si="5"/>
        <v>0.701546764850262</v>
      </c>
      <c r="I60" s="14">
        <f t="shared" si="5"/>
        <v>0.693842894877695</v>
      </c>
      <c r="J60" s="14">
        <f t="shared" si="5"/>
        <v>0.686792614978798</v>
      </c>
      <c r="K60" s="14">
        <f t="shared" si="5"/>
        <v>0.68025496966829</v>
      </c>
      <c r="L60" s="14">
        <f t="shared" si="5"/>
        <v>0.67412898343944</v>
      </c>
      <c r="M60" s="14">
        <f t="shared" si="5"/>
        <v>0.668339299398917</v>
      </c>
      <c r="N60" s="14">
        <f t="shared" si="5"/>
        <v>0.66282787462199</v>
      </c>
      <c r="O60" s="14">
        <f t="shared" si="5"/>
        <v>0.65754887154561</v>
      </c>
      <c r="P60" s="14">
        <f t="shared" si="5"/>
        <v>0.652465342287972</v>
      </c>
      <c r="Q60" s="14">
        <f t="shared" si="5"/>
        <v>0.647547030210267</v>
      </c>
      <c r="R60" s="14">
        <f t="shared" si="5"/>
        <v>0.642768782234365</v>
      </c>
      <c r="S60" s="14">
        <f t="shared" si="5"/>
        <v>0.638109467291957</v>
      </c>
      <c r="T60" s="14">
        <f t="shared" si="5"/>
        <v>0.633551149616937</v>
      </c>
      <c r="U60" s="14">
        <f t="shared" si="5"/>
        <v>0.629078479718792</v>
      </c>
      <c r="V60" s="14">
        <f t="shared" si="5"/>
        <v>0.62467822781018</v>
      </c>
      <c r="W60" s="14"/>
      <c r="X60" s="17">
        <v>19</v>
      </c>
      <c r="Y60" s="7"/>
      <c r="Z60" s="1"/>
    </row>
    <row r="61" ht="12" customHeight="1" spans="1:26">
      <c r="A61" s="7"/>
      <c r="B61" s="4">
        <v>3.11769145362398</v>
      </c>
      <c r="C61" s="14">
        <f t="shared" si="3"/>
        <v>0.806119398312672</v>
      </c>
      <c r="D61" s="14">
        <f t="shared" ref="D61:W61" si="6">1-E13*0.25</f>
        <v>0.7864612779642</v>
      </c>
      <c r="E61" s="14">
        <f t="shared" si="6"/>
        <v>0.774131555952809</v>
      </c>
      <c r="F61" s="14">
        <f t="shared" si="6"/>
        <v>0.764420833743849</v>
      </c>
      <c r="G61" s="14">
        <f t="shared" si="6"/>
        <v>0.756214405424339</v>
      </c>
      <c r="H61" s="14">
        <f t="shared" si="6"/>
        <v>0.74901123588762</v>
      </c>
      <c r="I61" s="14">
        <f t="shared" si="6"/>
        <v>0.742532549863905</v>
      </c>
      <c r="J61" s="14">
        <f t="shared" si="6"/>
        <v>0.736603510302372</v>
      </c>
      <c r="K61" s="14">
        <f t="shared" si="6"/>
        <v>0.73110557855482</v>
      </c>
      <c r="L61" s="14">
        <f t="shared" si="6"/>
        <v>0.725953837740962</v>
      </c>
      <c r="M61" s="14">
        <f t="shared" si="6"/>
        <v>0.721084915341103</v>
      </c>
      <c r="N61" s="14">
        <f t="shared" si="6"/>
        <v>0.716449999279408</v>
      </c>
      <c r="O61" s="14">
        <f t="shared" si="6"/>
        <v>0.712010541763658</v>
      </c>
      <c r="P61" s="14">
        <f t="shared" si="6"/>
        <v>0.707735470913567</v>
      </c>
      <c r="Q61" s="14">
        <f t="shared" si="6"/>
        <v>0.703599341950907</v>
      </c>
      <c r="R61" s="14">
        <f t="shared" si="6"/>
        <v>0.699581002014025</v>
      </c>
      <c r="S61" s="14">
        <f t="shared" si="6"/>
        <v>0.695662680611282</v>
      </c>
      <c r="T61" s="14">
        <f t="shared" si="6"/>
        <v>0.691829294388775</v>
      </c>
      <c r="U61" s="14">
        <f t="shared" si="6"/>
        <v>0.688067934960205</v>
      </c>
      <c r="V61" s="14">
        <f t="shared" si="6"/>
        <v>0.684367476535715</v>
      </c>
      <c r="W61" s="14"/>
      <c r="X61" s="17">
        <v>18</v>
      </c>
      <c r="Y61" s="7"/>
      <c r="Z61" s="1"/>
    </row>
    <row r="62" ht="12" customHeight="1" spans="1:26">
      <c r="A62" s="7"/>
      <c r="B62" s="4">
        <v>2.94448637286709</v>
      </c>
      <c r="C62" s="14">
        <f t="shared" si="3"/>
        <v>0.836953174327453</v>
      </c>
      <c r="D62" s="14">
        <f t="shared" ref="D62:W62" si="7">1-E14*0.25</f>
        <v>0.82042138056566</v>
      </c>
      <c r="E62" s="14">
        <f t="shared" si="7"/>
        <v>0.81005251427431</v>
      </c>
      <c r="F62" s="14">
        <f t="shared" si="7"/>
        <v>0.801886135495931</v>
      </c>
      <c r="G62" s="14">
        <f t="shared" si="7"/>
        <v>0.794984815425948</v>
      </c>
      <c r="H62" s="14">
        <f t="shared" si="7"/>
        <v>0.788927201010055</v>
      </c>
      <c r="I62" s="14">
        <f t="shared" si="7"/>
        <v>0.783478851966866</v>
      </c>
      <c r="J62" s="14">
        <f t="shared" si="7"/>
        <v>0.778492736432967</v>
      </c>
      <c r="K62" s="14">
        <f t="shared" si="7"/>
        <v>0.773869167538497</v>
      </c>
      <c r="L62" s="14">
        <f t="shared" si="7"/>
        <v>0.769536733148068</v>
      </c>
      <c r="M62" s="14">
        <f t="shared" si="7"/>
        <v>0.765442139182327</v>
      </c>
      <c r="N62" s="14">
        <f t="shared" si="7"/>
        <v>0.761544336387509</v>
      </c>
      <c r="O62" s="14">
        <f t="shared" si="7"/>
        <v>0.757810907414461</v>
      </c>
      <c r="P62" s="14">
        <f t="shared" si="7"/>
        <v>0.754215721895301</v>
      </c>
      <c r="Q62" s="14">
        <f t="shared" si="7"/>
        <v>0.75073738165876</v>
      </c>
      <c r="R62" s="14">
        <f t="shared" si="7"/>
        <v>0.747358097885757</v>
      </c>
      <c r="S62" s="14">
        <f t="shared" si="7"/>
        <v>0.744062926212458</v>
      </c>
      <c r="T62" s="14">
        <f t="shared" si="7"/>
        <v>0.74083918206417</v>
      </c>
      <c r="U62" s="14">
        <f t="shared" si="7"/>
        <v>0.737676009938105</v>
      </c>
      <c r="V62" s="14">
        <f t="shared" si="7"/>
        <v>0.73456405343294</v>
      </c>
      <c r="W62" s="14"/>
      <c r="X62" s="17">
        <v>17</v>
      </c>
      <c r="Y62" s="7"/>
      <c r="Z62" s="1"/>
    </row>
    <row r="63" ht="12" customHeight="1" spans="1:26">
      <c r="A63" s="7"/>
      <c r="B63" s="4">
        <v>2.7712812921102</v>
      </c>
      <c r="C63" s="14">
        <f t="shared" si="3"/>
        <v>0.862883304825067</v>
      </c>
      <c r="D63" s="14">
        <f t="shared" ref="D63:W63" si="8">1-E15*0.25</f>
        <v>0.848980642712019</v>
      </c>
      <c r="E63" s="14">
        <f t="shared" si="8"/>
        <v>0.840260787708917</v>
      </c>
      <c r="F63" s="14">
        <f t="shared" si="8"/>
        <v>0.833393147906552</v>
      </c>
      <c r="G63" s="14">
        <f t="shared" si="8"/>
        <v>0.827589378367112</v>
      </c>
      <c r="H63" s="14">
        <f t="shared" si="8"/>
        <v>0.822495135863923</v>
      </c>
      <c r="I63" s="14">
        <f t="shared" si="8"/>
        <v>0.817913264294942</v>
      </c>
      <c r="J63" s="14">
        <f t="shared" si="8"/>
        <v>0.813720114989836</v>
      </c>
      <c r="K63" s="14">
        <f t="shared" si="8"/>
        <v>0.809831854766993</v>
      </c>
      <c r="L63" s="14">
        <f t="shared" si="8"/>
        <v>0.806188428510594</v>
      </c>
      <c r="M63" s="14">
        <f t="shared" si="8"/>
        <v>0.802745017758193</v>
      </c>
      <c r="N63" s="14">
        <f t="shared" si="8"/>
        <v>0.799467101518705</v>
      </c>
      <c r="O63" s="14">
        <f t="shared" si="8"/>
        <v>0.796327417931839</v>
      </c>
      <c r="P63" s="14">
        <f t="shared" si="8"/>
        <v>0.793303992269337</v>
      </c>
      <c r="Q63" s="14">
        <f t="shared" si="8"/>
        <v>0.790378829415284</v>
      </c>
      <c r="R63" s="14">
        <f t="shared" si="8"/>
        <v>0.787536969593106</v>
      </c>
      <c r="S63" s="14">
        <f t="shared" si="8"/>
        <v>0.784765845113908</v>
      </c>
      <c r="T63" s="14">
        <f t="shared" si="8"/>
        <v>0.782054788692664</v>
      </c>
      <c r="U63" s="14">
        <f t="shared" si="8"/>
        <v>0.779394671230049</v>
      </c>
      <c r="V63" s="14">
        <f t="shared" si="8"/>
        <v>0.776777624318794</v>
      </c>
      <c r="W63" s="14"/>
      <c r="X63" s="17">
        <v>16</v>
      </c>
      <c r="Y63" s="7"/>
      <c r="Z63" s="1"/>
    </row>
    <row r="64" ht="12" customHeight="1" spans="1:26">
      <c r="A64" s="7"/>
      <c r="B64" s="4">
        <v>2.59807621135332</v>
      </c>
      <c r="C64" s="14">
        <f t="shared" si="3"/>
        <v>0.884689640426032</v>
      </c>
      <c r="D64" s="14">
        <f t="shared" ref="D64:W64" si="9">1-E16*0.25</f>
        <v>0.872997986355419</v>
      </c>
      <c r="E64" s="14">
        <f t="shared" si="9"/>
        <v>0.865664892347007</v>
      </c>
      <c r="F64" s="14">
        <f t="shared" si="9"/>
        <v>0.859889446738251</v>
      </c>
      <c r="G64" s="14">
        <f t="shared" si="9"/>
        <v>0.855008678924941</v>
      </c>
      <c r="H64" s="14">
        <f t="shared" si="9"/>
        <v>0.850724598608898</v>
      </c>
      <c r="I64" s="14">
        <f t="shared" si="9"/>
        <v>0.846871404382865</v>
      </c>
      <c r="J64" s="14">
        <f t="shared" si="9"/>
        <v>0.843345112026546</v>
      </c>
      <c r="K64" s="14">
        <f t="shared" si="9"/>
        <v>0.840075220757352</v>
      </c>
      <c r="L64" s="14">
        <f t="shared" si="9"/>
        <v>0.837011226316919</v>
      </c>
      <c r="M64" s="14">
        <f t="shared" si="9"/>
        <v>0.834115437941086</v>
      </c>
      <c r="N64" s="14">
        <f t="shared" si="9"/>
        <v>0.83135882468005</v>
      </c>
      <c r="O64" s="14">
        <f t="shared" si="9"/>
        <v>0.828718460259888</v>
      </c>
      <c r="P64" s="14">
        <f t="shared" si="9"/>
        <v>0.826175864700364</v>
      </c>
      <c r="Q64" s="14">
        <f t="shared" si="9"/>
        <v>0.82371590473646</v>
      </c>
      <c r="R64" s="14">
        <f t="shared" si="9"/>
        <v>0.821325999717702</v>
      </c>
      <c r="S64" s="14">
        <f t="shared" si="9"/>
        <v>0.818995580655946</v>
      </c>
      <c r="T64" s="14">
        <f t="shared" si="9"/>
        <v>0.816715676736441</v>
      </c>
      <c r="U64" s="14">
        <f t="shared" si="9"/>
        <v>0.814478610704972</v>
      </c>
      <c r="V64" s="14">
        <f t="shared" si="9"/>
        <v>0.812277765505387</v>
      </c>
      <c r="W64" s="14"/>
      <c r="X64" s="17">
        <v>15</v>
      </c>
      <c r="Y64" s="7"/>
      <c r="Z64" s="1"/>
    </row>
    <row r="65" ht="12" customHeight="1" spans="1:26">
      <c r="A65" s="7"/>
      <c r="B65" s="4">
        <v>2.42487113059643</v>
      </c>
      <c r="C65" s="14">
        <f t="shared" si="3"/>
        <v>0.903028008309899</v>
      </c>
      <c r="D65" s="14">
        <f t="shared" ref="D65:W65" si="10">1-E17*0.25</f>
        <v>0.893195734908203</v>
      </c>
      <c r="E65" s="14">
        <f t="shared" si="10"/>
        <v>0.887028858541902</v>
      </c>
      <c r="F65" s="14">
        <f t="shared" si="10"/>
        <v>0.882171910166681</v>
      </c>
      <c r="G65" s="14">
        <f t="shared" si="10"/>
        <v>0.878067354621262</v>
      </c>
      <c r="H65" s="14">
        <f t="shared" si="10"/>
        <v>0.874464592455382</v>
      </c>
      <c r="I65" s="14">
        <f t="shared" si="10"/>
        <v>0.871224190466803</v>
      </c>
      <c r="J65" s="14">
        <f t="shared" si="10"/>
        <v>0.868258701552041</v>
      </c>
      <c r="K65" s="14">
        <f t="shared" si="10"/>
        <v>0.865508837011203</v>
      </c>
      <c r="L65" s="14">
        <f t="shared" si="10"/>
        <v>0.862932124524016</v>
      </c>
      <c r="M65" s="14">
        <f t="shared" si="10"/>
        <v>0.860496867472047</v>
      </c>
      <c r="N65" s="14">
        <f t="shared" si="10"/>
        <v>0.85817865183878</v>
      </c>
      <c r="O65" s="14">
        <f t="shared" si="10"/>
        <v>0.855958197427253</v>
      </c>
      <c r="P65" s="14">
        <f t="shared" si="10"/>
        <v>0.853819963218459</v>
      </c>
      <c r="Q65" s="14">
        <f t="shared" si="10"/>
        <v>0.851751222664193</v>
      </c>
      <c r="R65" s="14">
        <f t="shared" si="10"/>
        <v>0.849741395876076</v>
      </c>
      <c r="S65" s="14">
        <f t="shared" si="10"/>
        <v>0.847781594703606</v>
      </c>
      <c r="T65" s="14">
        <f t="shared" si="10"/>
        <v>0.845864275004375</v>
      </c>
      <c r="U65" s="14">
        <f t="shared" si="10"/>
        <v>0.843982980475286</v>
      </c>
      <c r="V65" s="14">
        <f t="shared" si="10"/>
        <v>0.842132146402841</v>
      </c>
      <c r="W65" s="14"/>
      <c r="X65" s="17">
        <v>14</v>
      </c>
      <c r="Y65" s="7"/>
      <c r="Z65" s="1"/>
    </row>
    <row r="66" ht="12" customHeight="1" spans="1:26">
      <c r="A66" s="7"/>
      <c r="B66" s="4">
        <v>2.25166604983954</v>
      </c>
      <c r="C66" s="14">
        <f t="shared" si="3"/>
        <v>0.918449936266889</v>
      </c>
      <c r="D66" s="14">
        <f t="shared" ref="D66:W66" si="11">1-E18*0.25</f>
        <v>0.91018133717374</v>
      </c>
      <c r="E66" s="14">
        <f t="shared" si="11"/>
        <v>0.904995209180068</v>
      </c>
      <c r="F66" s="14">
        <f t="shared" si="11"/>
        <v>0.900910684951531</v>
      </c>
      <c r="G66" s="14">
        <f t="shared" si="11"/>
        <v>0.897458896857968</v>
      </c>
      <c r="H66" s="14">
        <f t="shared" si="11"/>
        <v>0.894429099499761</v>
      </c>
      <c r="I66" s="14">
        <f t="shared" si="11"/>
        <v>0.891704034415669</v>
      </c>
      <c r="J66" s="14">
        <f t="shared" si="11"/>
        <v>0.889210161640821</v>
      </c>
      <c r="K66" s="14">
        <f t="shared" si="11"/>
        <v>0.886897621445922</v>
      </c>
      <c r="L66" s="14">
        <f t="shared" si="11"/>
        <v>0.884730696090573</v>
      </c>
      <c r="M66" s="14">
        <f t="shared" si="11"/>
        <v>0.882682729823889</v>
      </c>
      <c r="N66" s="14">
        <f t="shared" si="11"/>
        <v>0.880733191309261</v>
      </c>
      <c r="O66" s="14">
        <f t="shared" si="11"/>
        <v>0.878865866573319</v>
      </c>
      <c r="P66" s="14">
        <f t="shared" si="11"/>
        <v>0.877067686160971</v>
      </c>
      <c r="Q66" s="14">
        <f t="shared" si="11"/>
        <v>0.875327947488934</v>
      </c>
      <c r="R66" s="14">
        <f t="shared" si="11"/>
        <v>0.873637753239988</v>
      </c>
      <c r="S66" s="14">
        <f t="shared" si="11"/>
        <v>0.871989628789478</v>
      </c>
      <c r="T66" s="14">
        <f t="shared" si="11"/>
        <v>0.870377229776692</v>
      </c>
      <c r="U66" s="14">
        <f t="shared" si="11"/>
        <v>0.868795126675847</v>
      </c>
      <c r="V66" s="14">
        <f t="shared" si="11"/>
        <v>0.867238639756927</v>
      </c>
      <c r="W66" s="14"/>
      <c r="X66" s="17">
        <v>13</v>
      </c>
      <c r="Y66" s="7"/>
      <c r="Z66" s="1"/>
    </row>
    <row r="67" ht="12" customHeight="1" spans="1:26">
      <c r="A67" s="7"/>
      <c r="B67" s="4">
        <v>2.07846096908265</v>
      </c>
      <c r="C67" s="14">
        <f t="shared" si="3"/>
        <v>0.931419239937573</v>
      </c>
      <c r="D67" s="14">
        <f t="shared" ref="D67:W67" si="12">1-E19*0.25</f>
        <v>0.924465636414766</v>
      </c>
      <c r="E67" s="14">
        <f t="shared" si="12"/>
        <v>0.920104283605147</v>
      </c>
      <c r="F67" s="14">
        <f t="shared" si="12"/>
        <v>0.916669341150617</v>
      </c>
      <c r="G67" s="14">
        <f t="shared" si="12"/>
        <v>0.913766507722973</v>
      </c>
      <c r="H67" s="14">
        <f t="shared" si="12"/>
        <v>0.911218553789534</v>
      </c>
      <c r="I67" s="14">
        <f t="shared" si="12"/>
        <v>0.908926869073037</v>
      </c>
      <c r="J67" s="14">
        <f t="shared" si="12"/>
        <v>0.906829609027259</v>
      </c>
      <c r="K67" s="14">
        <f t="shared" si="12"/>
        <v>0.904884843358404</v>
      </c>
      <c r="L67" s="14">
        <f t="shared" si="12"/>
        <v>0.903062534692224</v>
      </c>
      <c r="M67" s="14">
        <f t="shared" si="12"/>
        <v>0.901340266471673</v>
      </c>
      <c r="N67" s="14">
        <f t="shared" si="12"/>
        <v>0.899700772558563</v>
      </c>
      <c r="O67" s="14">
        <f t="shared" si="12"/>
        <v>0.898130417566648</v>
      </c>
      <c r="P67" s="14">
        <f t="shared" si="12"/>
        <v>0.89661821053991</v>
      </c>
      <c r="Q67" s="14">
        <f t="shared" si="12"/>
        <v>0.895155150978991</v>
      </c>
      <c r="R67" s="14">
        <f t="shared" si="12"/>
        <v>0.893733756550346</v>
      </c>
      <c r="S67" s="14">
        <f t="shared" si="12"/>
        <v>0.89234774135527</v>
      </c>
      <c r="T67" s="14">
        <f t="shared" si="12"/>
        <v>0.890991770007625</v>
      </c>
      <c r="U67" s="14">
        <f t="shared" si="12"/>
        <v>0.889661276465546</v>
      </c>
      <c r="V67" s="14">
        <f t="shared" si="12"/>
        <v>0.888352325239264</v>
      </c>
      <c r="W67" s="14"/>
      <c r="X67" s="17">
        <v>12</v>
      </c>
      <c r="Y67" s="7"/>
      <c r="Z67" s="1"/>
    </row>
    <row r="68" ht="12" customHeight="1" spans="1:26">
      <c r="A68" s="7"/>
      <c r="B68" s="4">
        <v>1.90525588832576</v>
      </c>
      <c r="C68" s="14">
        <f t="shared" si="3"/>
        <v>0.942325972103066</v>
      </c>
      <c r="D68" s="14">
        <f t="shared" ref="D68:W68" si="13">1-E20*0.25</f>
        <v>0.936478234002853</v>
      </c>
      <c r="E68" s="14">
        <f t="shared" si="13"/>
        <v>0.932810488364261</v>
      </c>
      <c r="F68" s="14">
        <f t="shared" si="13"/>
        <v>0.929921821531659</v>
      </c>
      <c r="G68" s="14">
        <f t="shared" si="13"/>
        <v>0.927480639836769</v>
      </c>
      <c r="H68" s="14">
        <f t="shared" si="13"/>
        <v>0.925337899422351</v>
      </c>
      <c r="I68" s="14">
        <f t="shared" si="13"/>
        <v>0.92341067248363</v>
      </c>
      <c r="J68" s="14">
        <f t="shared" si="13"/>
        <v>0.921646949913667</v>
      </c>
      <c r="K68" s="14">
        <f t="shared" si="13"/>
        <v>0.92001146979743</v>
      </c>
      <c r="L68" s="14">
        <f t="shared" si="13"/>
        <v>0.918478971750537</v>
      </c>
      <c r="M68" s="14">
        <f t="shared" si="13"/>
        <v>0.917030604230147</v>
      </c>
      <c r="N68" s="14">
        <f t="shared" si="13"/>
        <v>0.915651847016091</v>
      </c>
      <c r="O68" s="14">
        <f t="shared" si="13"/>
        <v>0.914331233223981</v>
      </c>
      <c r="P68" s="14">
        <f t="shared" si="13"/>
        <v>0.913059519843047</v>
      </c>
      <c r="Q68" s="14">
        <f t="shared" si="13"/>
        <v>0.911829137767163</v>
      </c>
      <c r="R68" s="14">
        <f t="shared" si="13"/>
        <v>0.910633794614716</v>
      </c>
      <c r="S68" s="14">
        <f t="shared" si="13"/>
        <v>0.909468204164077</v>
      </c>
      <c r="T68" s="14">
        <f t="shared" si="13"/>
        <v>0.908327879541539</v>
      </c>
      <c r="U68" s="14">
        <f t="shared" si="13"/>
        <v>0.907208980865107</v>
      </c>
      <c r="V68" s="14">
        <f t="shared" si="13"/>
        <v>0.90610819852511</v>
      </c>
      <c r="W68" s="14"/>
      <c r="X68" s="17">
        <v>11</v>
      </c>
      <c r="Y68" s="7"/>
      <c r="Z68" s="1"/>
    </row>
    <row r="69" ht="12" customHeight="1" spans="1:26">
      <c r="A69" s="7"/>
      <c r="B69" s="4">
        <v>1.73205080756888</v>
      </c>
      <c r="C69" s="14">
        <f t="shared" si="3"/>
        <v>0.951498153551689</v>
      </c>
      <c r="D69" s="14">
        <f t="shared" ref="D69:W69" si="14">1-E21*0.25</f>
        <v>0.946580409711891</v>
      </c>
      <c r="E69" s="14">
        <f t="shared" si="14"/>
        <v>0.943495963519016</v>
      </c>
      <c r="F69" s="14">
        <f t="shared" si="14"/>
        <v>0.941066695436587</v>
      </c>
      <c r="G69" s="14">
        <f t="shared" si="14"/>
        <v>0.939013746751789</v>
      </c>
      <c r="H69" s="14">
        <f t="shared" si="14"/>
        <v>0.937211776777636</v>
      </c>
      <c r="I69" s="14">
        <f t="shared" si="14"/>
        <v>0.935591046121891</v>
      </c>
      <c r="J69" s="14">
        <f t="shared" si="14"/>
        <v>0.934107816939101</v>
      </c>
      <c r="K69" s="14">
        <f t="shared" si="14"/>
        <v>0.932732435188259</v>
      </c>
      <c r="L69" s="14">
        <f t="shared" si="14"/>
        <v>0.931443657766894</v>
      </c>
      <c r="M69" s="14">
        <f t="shared" si="14"/>
        <v>0.930225631184804</v>
      </c>
      <c r="N69" s="14">
        <f t="shared" si="14"/>
        <v>0.929066144443126</v>
      </c>
      <c r="O69" s="14">
        <f t="shared" si="14"/>
        <v>0.927955554291925</v>
      </c>
      <c r="P69" s="14">
        <f t="shared" si="14"/>
        <v>0.926886087681433</v>
      </c>
      <c r="Q69" s="14">
        <f t="shared" si="14"/>
        <v>0.925851379257324</v>
      </c>
      <c r="R69" s="14">
        <f t="shared" si="14"/>
        <v>0.924846137346067</v>
      </c>
      <c r="S69" s="14">
        <f t="shared" si="14"/>
        <v>0.923865916419594</v>
      </c>
      <c r="T69" s="14">
        <f t="shared" si="14"/>
        <v>0.922906943173571</v>
      </c>
      <c r="U69" s="14">
        <f t="shared" si="14"/>
        <v>0.92196598840113</v>
      </c>
      <c r="V69" s="14">
        <f t="shared" si="14"/>
        <v>0.921040268835939</v>
      </c>
      <c r="W69" s="14"/>
      <c r="X69" s="17">
        <v>10</v>
      </c>
      <c r="Y69" s="7"/>
      <c r="Z69" s="1"/>
    </row>
    <row r="70" ht="12" customHeight="1" spans="1:26">
      <c r="A70" s="7"/>
      <c r="B70" s="4">
        <v>1.55884572681199</v>
      </c>
      <c r="C70" s="14">
        <f t="shared" si="3"/>
        <v>0.95921163832879</v>
      </c>
      <c r="D70" s="14">
        <f t="shared" ref="D70:W70" si="15">1-E22*0.25</f>
        <v>0.955075987234398</v>
      </c>
      <c r="E70" s="14">
        <f t="shared" si="15"/>
        <v>0.952482075536532</v>
      </c>
      <c r="F70" s="14">
        <f t="shared" si="15"/>
        <v>0.950439145784403</v>
      </c>
      <c r="G70" s="14">
        <f t="shared" si="15"/>
        <v>0.948712687523948</v>
      </c>
      <c r="H70" s="14">
        <f t="shared" si="15"/>
        <v>0.947197293607869</v>
      </c>
      <c r="I70" s="14">
        <f t="shared" si="15"/>
        <v>0.945834315639007</v>
      </c>
      <c r="J70" s="14">
        <f t="shared" si="15"/>
        <v>0.944586971614417</v>
      </c>
      <c r="K70" s="14">
        <f t="shared" si="15"/>
        <v>0.943430323519604</v>
      </c>
      <c r="L70" s="14">
        <f t="shared" si="15"/>
        <v>0.94234650664611</v>
      </c>
      <c r="M70" s="14">
        <f t="shared" si="15"/>
        <v>0.941322188761462</v>
      </c>
      <c r="N70" s="14">
        <f t="shared" si="15"/>
        <v>0.940347100841398</v>
      </c>
      <c r="O70" s="14">
        <f t="shared" si="15"/>
        <v>0.93941313324897</v>
      </c>
      <c r="P70" s="14">
        <f t="shared" si="15"/>
        <v>0.938513749120357</v>
      </c>
      <c r="Q70" s="14">
        <f t="shared" si="15"/>
        <v>0.937643595414522</v>
      </c>
      <c r="R70" s="14">
        <f t="shared" si="15"/>
        <v>0.93679822201854</v>
      </c>
      <c r="S70" s="14">
        <f t="shared" si="15"/>
        <v>0.935973890398315</v>
      </c>
      <c r="T70" s="14">
        <f t="shared" si="15"/>
        <v>0.935167427336471</v>
      </c>
      <c r="U70" s="14">
        <f t="shared" si="15"/>
        <v>0.934376117182629</v>
      </c>
      <c r="V70" s="14">
        <f t="shared" si="15"/>
        <v>0.933597619306856</v>
      </c>
      <c r="W70" s="14"/>
      <c r="X70" s="17">
        <v>9</v>
      </c>
      <c r="Y70" s="7"/>
      <c r="Z70" s="1"/>
    </row>
    <row r="71" ht="12" customHeight="1" spans="1:26">
      <c r="A71" s="7"/>
      <c r="B71" s="4">
        <v>1.3856406460551</v>
      </c>
      <c r="C71" s="14">
        <f t="shared" si="3"/>
        <v>0.965698410067864</v>
      </c>
      <c r="D71" s="14">
        <f t="shared" ref="D71:W71" si="16">1-E23*0.25</f>
        <v>0.962220471701873</v>
      </c>
      <c r="E71" s="14">
        <f t="shared" si="16"/>
        <v>0.960039082410055</v>
      </c>
      <c r="F71" s="14">
        <f t="shared" si="16"/>
        <v>0.958321049722629</v>
      </c>
      <c r="G71" s="14">
        <f t="shared" si="16"/>
        <v>0.956869158524781</v>
      </c>
      <c r="H71" s="14">
        <f t="shared" si="16"/>
        <v>0.955594765081033</v>
      </c>
      <c r="I71" s="14">
        <f t="shared" si="16"/>
        <v>0.954448548134363</v>
      </c>
      <c r="J71" s="14">
        <f t="shared" si="16"/>
        <v>0.953399575302831</v>
      </c>
      <c r="K71" s="14">
        <f t="shared" si="16"/>
        <v>0.952426874585802</v>
      </c>
      <c r="L71" s="14">
        <f t="shared" si="16"/>
        <v>0.951515422386377</v>
      </c>
      <c r="M71" s="14">
        <f t="shared" si="16"/>
        <v>0.950654006761926</v>
      </c>
      <c r="N71" s="14">
        <f t="shared" si="16"/>
        <v>0.94983399182111</v>
      </c>
      <c r="O71" s="14">
        <f t="shared" si="16"/>
        <v>0.949048557642027</v>
      </c>
      <c r="P71" s="14">
        <f t="shared" si="16"/>
        <v>0.948292206950135</v>
      </c>
      <c r="Q71" s="14">
        <f t="shared" si="16"/>
        <v>0.947560438024575</v>
      </c>
      <c r="R71" s="14">
        <f t="shared" si="16"/>
        <v>0.946849508475547</v>
      </c>
      <c r="S71" s="14">
        <f t="shared" si="16"/>
        <v>0.946156274326233</v>
      </c>
      <c r="T71" s="14">
        <f t="shared" si="16"/>
        <v>0.945478067011466</v>
      </c>
      <c r="U71" s="14">
        <f t="shared" si="16"/>
        <v>0.944812602763968</v>
      </c>
      <c r="V71" s="14">
        <f t="shared" si="16"/>
        <v>0.944157913195579</v>
      </c>
      <c r="W71" s="14"/>
      <c r="X71" s="17">
        <v>8</v>
      </c>
      <c r="Y71" s="7"/>
      <c r="Z71" s="1"/>
    </row>
    <row r="72" ht="12" customHeight="1" spans="1:26">
      <c r="A72" s="7"/>
      <c r="B72" s="4">
        <v>1.21243556529821</v>
      </c>
      <c r="C72" s="14">
        <f t="shared" si="3"/>
        <v>0.971153558915731</v>
      </c>
      <c r="D72" s="14">
        <f t="shared" ref="D72:W72" si="17">1-E24*0.25</f>
        <v>0.968228734020798</v>
      </c>
      <c r="E72" s="14">
        <f t="shared" si="17"/>
        <v>0.966394261688385</v>
      </c>
      <c r="F72" s="14">
        <f t="shared" si="17"/>
        <v>0.964949456103666</v>
      </c>
      <c r="G72" s="14">
        <f t="shared" si="17"/>
        <v>0.963728466231699</v>
      </c>
      <c r="H72" s="14">
        <f t="shared" si="17"/>
        <v>0.962656745781832</v>
      </c>
      <c r="I72" s="14">
        <f t="shared" si="17"/>
        <v>0.961692817296671</v>
      </c>
      <c r="J72" s="14">
        <f t="shared" si="17"/>
        <v>0.960810667721574</v>
      </c>
      <c r="K72" s="14">
        <f t="shared" si="17"/>
        <v>0.959992660335271</v>
      </c>
      <c r="L72" s="14">
        <f t="shared" si="17"/>
        <v>0.959226160816623</v>
      </c>
      <c r="M72" s="14">
        <f t="shared" si="17"/>
        <v>0.958501740312823</v>
      </c>
      <c r="N72" s="14">
        <f t="shared" si="17"/>
        <v>0.957812136340375</v>
      </c>
      <c r="O72" s="14">
        <f t="shared" si="17"/>
        <v>0.957151613582762</v>
      </c>
      <c r="P72" s="14">
        <f t="shared" si="17"/>
        <v>0.956515549023776</v>
      </c>
      <c r="Q72" s="14">
        <f t="shared" si="17"/>
        <v>0.955900156873143</v>
      </c>
      <c r="R72" s="14">
        <f t="shared" si="17"/>
        <v>0.955302289911534</v>
      </c>
      <c r="S72" s="14">
        <f t="shared" si="17"/>
        <v>0.954719304164069</v>
      </c>
      <c r="T72" s="14">
        <f t="shared" si="17"/>
        <v>0.954148955460494</v>
      </c>
      <c r="U72" s="14">
        <f t="shared" si="17"/>
        <v>0.95358932323216</v>
      </c>
      <c r="V72" s="14">
        <f t="shared" si="17"/>
        <v>0.953038752133258</v>
      </c>
      <c r="W72" s="14"/>
      <c r="X72" s="17">
        <v>7</v>
      </c>
      <c r="Y72" s="7"/>
      <c r="Z72" s="1"/>
    </row>
    <row r="73" ht="12" customHeight="1" spans="1:26">
      <c r="A73" s="7"/>
      <c r="B73" s="4">
        <v>1.03923048454133</v>
      </c>
      <c r="C73" s="14">
        <f t="shared" si="3"/>
        <v>0.975741148883346</v>
      </c>
      <c r="D73" s="14">
        <f t="shared" ref="D73:W73" si="18">1-E25*0.25</f>
        <v>0.973281473131277</v>
      </c>
      <c r="E73" s="14">
        <f t="shared" si="18"/>
        <v>0.971738745865212</v>
      </c>
      <c r="F73" s="14">
        <f t="shared" si="18"/>
        <v>0.970523714746822</v>
      </c>
      <c r="G73" s="14">
        <f t="shared" si="18"/>
        <v>0.969496904838714</v>
      </c>
      <c r="H73" s="14">
        <f t="shared" si="18"/>
        <v>0.968595625309774</v>
      </c>
      <c r="I73" s="14">
        <f t="shared" si="18"/>
        <v>0.967784995064597</v>
      </c>
      <c r="J73" s="14">
        <f t="shared" si="18"/>
        <v>0.967043138031267</v>
      </c>
      <c r="K73" s="14">
        <f t="shared" si="18"/>
        <v>0.966355222342165</v>
      </c>
      <c r="L73" s="14">
        <f t="shared" si="18"/>
        <v>0.965710622973753</v>
      </c>
      <c r="M73" s="14">
        <f t="shared" si="18"/>
        <v>0.96510141058959</v>
      </c>
      <c r="N73" s="14">
        <f t="shared" si="18"/>
        <v>0.964521477694292</v>
      </c>
      <c r="O73" s="14">
        <f t="shared" si="18"/>
        <v>0.963966001086647</v>
      </c>
      <c r="P73" s="14">
        <f t="shared" si="18"/>
        <v>0.963431092971225</v>
      </c>
      <c r="Q73" s="14">
        <f t="shared" si="18"/>
        <v>0.96291356963041</v>
      </c>
      <c r="R73" s="14">
        <f t="shared" si="18"/>
        <v>0.962410784362485</v>
      </c>
      <c r="S73" s="14">
        <f t="shared" si="18"/>
        <v>0.961920513676768</v>
      </c>
      <c r="T73" s="14">
        <f t="shared" si="18"/>
        <v>0.961440870304326</v>
      </c>
      <c r="U73" s="14">
        <f t="shared" si="18"/>
        <v>0.960970239113893</v>
      </c>
      <c r="V73" s="14">
        <f t="shared" si="18"/>
        <v>0.960507228017364</v>
      </c>
      <c r="W73" s="14"/>
      <c r="X73" s="17">
        <v>6</v>
      </c>
      <c r="Y73" s="7"/>
      <c r="Z73" s="1"/>
    </row>
    <row r="74" ht="12" customHeight="1" spans="1:26">
      <c r="A74" s="7"/>
      <c r="B74" s="4">
        <v>0.866025403784439</v>
      </c>
      <c r="C74" s="14">
        <f t="shared" si="3"/>
        <v>0.979599152083239</v>
      </c>
      <c r="D74" s="14">
        <f t="shared" ref="D74:W74" si="19">1-E26*0.25</f>
        <v>0.977530650541216</v>
      </c>
      <c r="E74" s="14">
        <f t="shared" si="19"/>
        <v>0.976233270703206</v>
      </c>
      <c r="F74" s="14">
        <f t="shared" si="19"/>
        <v>0.975211471899082</v>
      </c>
      <c r="G74" s="14">
        <f t="shared" si="19"/>
        <v>0.974347960569794</v>
      </c>
      <c r="H74" s="14">
        <f t="shared" si="19"/>
        <v>0.973590015912318</v>
      </c>
      <c r="I74" s="14">
        <f t="shared" si="19"/>
        <v>0.972908304141672</v>
      </c>
      <c r="J74" s="14">
        <f t="shared" si="19"/>
        <v>0.972284428244162</v>
      </c>
      <c r="K74" s="14">
        <f t="shared" si="19"/>
        <v>0.971705915136288</v>
      </c>
      <c r="L74" s="14">
        <f t="shared" si="19"/>
        <v>0.971163829543736</v>
      </c>
      <c r="M74" s="14">
        <f t="shared" si="19"/>
        <v>0.970651503171043</v>
      </c>
      <c r="N74" s="14">
        <f t="shared" si="19"/>
        <v>0.970163799827549</v>
      </c>
      <c r="O74" s="14">
        <f t="shared" si="19"/>
        <v>0.969696663369215</v>
      </c>
      <c r="P74" s="14">
        <f t="shared" si="19"/>
        <v>0.969246824295646</v>
      </c>
      <c r="Q74" s="14">
        <f t="shared" si="19"/>
        <v>0.968811605211339</v>
      </c>
      <c r="R74" s="14">
        <f t="shared" si="19"/>
        <v>0.968388780332435</v>
      </c>
      <c r="S74" s="14">
        <f t="shared" si="19"/>
        <v>0.967976479780803</v>
      </c>
      <c r="T74" s="14">
        <f t="shared" si="19"/>
        <v>0.967573116429076</v>
      </c>
      <c r="U74" s="14">
        <f t="shared" si="19"/>
        <v>0.967177332008176</v>
      </c>
      <c r="V74" s="14">
        <f t="shared" si="19"/>
        <v>0.966787955820547</v>
      </c>
      <c r="W74" s="14"/>
      <c r="X74" s="17">
        <v>5</v>
      </c>
      <c r="Y74" s="7"/>
      <c r="Z74" s="1"/>
    </row>
    <row r="75" ht="12" customHeight="1" spans="1:26">
      <c r="A75" s="7"/>
      <c r="B75" s="4">
        <v>0.692820323027551</v>
      </c>
      <c r="C75" s="14">
        <f t="shared" si="3"/>
        <v>0.982843598251151</v>
      </c>
      <c r="D75" s="14">
        <f t="shared" ref="D75:W75" si="20">1-E27*0.25</f>
        <v>0.981104060580077</v>
      </c>
      <c r="E75" s="14">
        <f t="shared" si="20"/>
        <v>0.980013009374138</v>
      </c>
      <c r="F75" s="14">
        <f t="shared" si="20"/>
        <v>0.979153712208571</v>
      </c>
      <c r="G75" s="14">
        <f t="shared" si="20"/>
        <v>0.978427529290077</v>
      </c>
      <c r="H75" s="14">
        <f t="shared" si="20"/>
        <v>0.977790124261614</v>
      </c>
      <c r="I75" s="14">
        <f t="shared" si="20"/>
        <v>0.97721682843284</v>
      </c>
      <c r="J75" s="14">
        <f t="shared" si="20"/>
        <v>0.976692170556718</v>
      </c>
      <c r="K75" s="14">
        <f t="shared" si="20"/>
        <v>0.976205661204943</v>
      </c>
      <c r="L75" s="14">
        <f t="shared" si="20"/>
        <v>0.975749786123376</v>
      </c>
      <c r="M75" s="14">
        <f t="shared" si="20"/>
        <v>0.975318937508048</v>
      </c>
      <c r="N75" s="14">
        <f t="shared" si="20"/>
        <v>0.974908796001705</v>
      </c>
      <c r="O75" s="14">
        <f t="shared" si="20"/>
        <v>0.974515950528644</v>
      </c>
      <c r="P75" s="14">
        <f t="shared" si="20"/>
        <v>0.974137651553034</v>
      </c>
      <c r="Q75" s="14">
        <f t="shared" si="20"/>
        <v>0.973771647478615</v>
      </c>
      <c r="R75" s="14">
        <f t="shared" si="20"/>
        <v>0.973416066498772</v>
      </c>
      <c r="S75" s="14">
        <f t="shared" si="20"/>
        <v>0.973069336111196</v>
      </c>
      <c r="T75" s="14">
        <f t="shared" si="20"/>
        <v>0.972730121597111</v>
      </c>
      <c r="U75" s="14">
        <f t="shared" si="20"/>
        <v>0.972397280699586</v>
      </c>
      <c r="V75" s="14">
        <f t="shared" si="20"/>
        <v>0.972069828902794</v>
      </c>
      <c r="W75" s="14"/>
      <c r="X75" s="17">
        <v>4</v>
      </c>
      <c r="Y75" s="7"/>
      <c r="Z75" s="1"/>
    </row>
    <row r="76" ht="12" customHeight="1" spans="1:26">
      <c r="A76" s="7"/>
      <c r="B76" s="4">
        <v>0.519615242270663</v>
      </c>
      <c r="C76" s="14">
        <f t="shared" si="3"/>
        <v>0.985572064349047</v>
      </c>
      <c r="D76" s="14">
        <f t="shared" ref="D76:W76" si="21">1-E28*0.25</f>
        <v>0.98410917382293</v>
      </c>
      <c r="E76" s="14">
        <f t="shared" si="21"/>
        <v>0.983191637802171</v>
      </c>
      <c r="F76" s="14">
        <f t="shared" si="21"/>
        <v>0.982468998848424</v>
      </c>
      <c r="G76" s="14">
        <f t="shared" si="21"/>
        <v>0.981858304334957</v>
      </c>
      <c r="H76" s="14">
        <f t="shared" si="21"/>
        <v>0.981322268931445</v>
      </c>
      <c r="I76" s="14">
        <f t="shared" si="21"/>
        <v>0.980840147129473</v>
      </c>
      <c r="J76" s="14">
        <f t="shared" si="21"/>
        <v>0.980398928149744</v>
      </c>
      <c r="K76" s="14">
        <f t="shared" si="21"/>
        <v>0.979989790748804</v>
      </c>
      <c r="L76" s="14">
        <f t="shared" si="21"/>
        <v>0.979606415700935</v>
      </c>
      <c r="M76" s="14">
        <f t="shared" si="21"/>
        <v>0.979244087038535</v>
      </c>
      <c r="N76" s="14">
        <f t="shared" si="21"/>
        <v>0.978899172332764</v>
      </c>
      <c r="O76" s="14">
        <f t="shared" si="21"/>
        <v>0.978568802987895</v>
      </c>
      <c r="P76" s="14">
        <f t="shared" si="21"/>
        <v>0.978250666740165</v>
      </c>
      <c r="Q76" s="14">
        <f t="shared" si="21"/>
        <v>0.977942870075631</v>
      </c>
      <c r="R76" s="14">
        <f t="shared" si="21"/>
        <v>0.977643838870196</v>
      </c>
      <c r="S76" s="14">
        <f t="shared" si="21"/>
        <v>0.97735225070425</v>
      </c>
      <c r="T76" s="14">
        <f t="shared" si="21"/>
        <v>0.977066983125842</v>
      </c>
      <c r="U76" s="14">
        <f t="shared" si="21"/>
        <v>0.976787075536722</v>
      </c>
      <c r="V76" s="14">
        <f t="shared" si="21"/>
        <v>0.976511699993408</v>
      </c>
      <c r="W76" s="14"/>
      <c r="X76" s="17">
        <v>3</v>
      </c>
      <c r="Y76" s="7"/>
      <c r="Z76" s="1"/>
    </row>
    <row r="77" ht="12" customHeight="1" spans="1:26">
      <c r="A77" s="7"/>
      <c r="B77" s="4">
        <v>0.346410161513775</v>
      </c>
      <c r="C77" s="14">
        <f t="shared" si="3"/>
        <v>0.987866609199566</v>
      </c>
      <c r="D77" s="14">
        <f t="shared" ref="D77:W77" si="22">1-E29*0.25</f>
        <v>0.986636369276056</v>
      </c>
      <c r="E77" s="14">
        <f t="shared" si="22"/>
        <v>0.985864753475801</v>
      </c>
      <c r="F77" s="14">
        <f t="shared" si="22"/>
        <v>0.985257039313113</v>
      </c>
      <c r="G77" s="14">
        <f t="shared" si="22"/>
        <v>0.984743466521355</v>
      </c>
      <c r="H77" s="14">
        <f t="shared" si="22"/>
        <v>0.984292679437809</v>
      </c>
      <c r="I77" s="14">
        <f t="shared" si="22"/>
        <v>0.983887231813266</v>
      </c>
      <c r="J77" s="14">
        <f t="shared" si="22"/>
        <v>0.983516182036005</v>
      </c>
      <c r="K77" s="14">
        <f t="shared" si="22"/>
        <v>0.983172111747866</v>
      </c>
      <c r="L77" s="14">
        <f t="shared" si="22"/>
        <v>0.982849706700362</v>
      </c>
      <c r="M77" s="14">
        <f t="shared" si="22"/>
        <v>0.982545000929179</v>
      </c>
      <c r="N77" s="14">
        <f t="shared" si="22"/>
        <v>0.982254939688321</v>
      </c>
      <c r="O77" s="14">
        <f t="shared" si="22"/>
        <v>0.981977110588804</v>
      </c>
      <c r="P77" s="14">
        <f t="shared" si="22"/>
        <v>0.981709569097432</v>
      </c>
      <c r="Q77" s="14">
        <f t="shared" si="22"/>
        <v>0.981450722834999</v>
      </c>
      <c r="R77" s="14">
        <f t="shared" si="22"/>
        <v>0.98119924801803</v>
      </c>
      <c r="S77" s="14">
        <f t="shared" si="22"/>
        <v>0.980954032537742</v>
      </c>
      <c r="T77" s="14">
        <f t="shared" si="22"/>
        <v>0.980714132451185</v>
      </c>
      <c r="U77" s="14">
        <f t="shared" si="22"/>
        <v>0.980478739928722</v>
      </c>
      <c r="V77" s="14">
        <f t="shared" si="22"/>
        <v>0.980247158698757</v>
      </c>
      <c r="W77" s="14"/>
      <c r="X77" s="17">
        <v>2</v>
      </c>
      <c r="Y77" s="7"/>
      <c r="Z77" s="1"/>
    </row>
    <row r="78" ht="12" customHeight="1" spans="1:26">
      <c r="A78" s="7"/>
      <c r="B78" s="4">
        <v>0.173205080756888</v>
      </c>
      <c r="C78" s="14">
        <f t="shared" si="3"/>
        <v>0.98979624141127</v>
      </c>
      <c r="D78" s="14">
        <f t="shared" ref="D78:W78" si="23">1-E30*0.25</f>
        <v>0.98876165253235</v>
      </c>
      <c r="E78" s="14">
        <f t="shared" si="23"/>
        <v>0.988112750549504</v>
      </c>
      <c r="F78" s="14">
        <f t="shared" si="23"/>
        <v>0.98760168412883</v>
      </c>
      <c r="G78" s="14">
        <f t="shared" si="23"/>
        <v>0.987169787318529</v>
      </c>
      <c r="H78" s="14">
        <f t="shared" si="23"/>
        <v>0.986790691099584</v>
      </c>
      <c r="I78" s="14">
        <f t="shared" si="23"/>
        <v>0.986449723784737</v>
      </c>
      <c r="J78" s="14">
        <f t="shared" si="23"/>
        <v>0.98613768386005</v>
      </c>
      <c r="K78" s="14">
        <f t="shared" si="23"/>
        <v>0.985848332744976</v>
      </c>
      <c r="L78" s="14">
        <f t="shared" si="23"/>
        <v>0.98557720134184</v>
      </c>
      <c r="M78" s="14">
        <f t="shared" si="23"/>
        <v>0.985320954412942</v>
      </c>
      <c r="N78" s="14">
        <f t="shared" si="23"/>
        <v>0.985077023023411</v>
      </c>
      <c r="O78" s="14">
        <f t="shared" si="23"/>
        <v>0.984843378438232</v>
      </c>
      <c r="P78" s="14">
        <f t="shared" si="23"/>
        <v>0.984618385372786</v>
      </c>
      <c r="Q78" s="14">
        <f t="shared" si="23"/>
        <v>0.984400704691689</v>
      </c>
      <c r="R78" s="14">
        <f t="shared" si="23"/>
        <v>0.984189223139195</v>
      </c>
      <c r="S78" s="14">
        <f t="shared" si="23"/>
        <v>0.983983005470595</v>
      </c>
      <c r="T78" s="14">
        <f t="shared" si="23"/>
        <v>0.983781257862782</v>
      </c>
      <c r="U78" s="14">
        <f t="shared" si="23"/>
        <v>0.9835833009592</v>
      </c>
      <c r="V78" s="14">
        <f t="shared" si="23"/>
        <v>0.983388549219714</v>
      </c>
      <c r="W78" s="14"/>
      <c r="X78" s="17">
        <v>1</v>
      </c>
      <c r="Y78" s="7"/>
      <c r="Z78" s="1"/>
    </row>
    <row r="79" ht="12" customHeight="1" spans="1:26">
      <c r="A79" s="7"/>
      <c r="B79" s="8">
        <v>0</v>
      </c>
      <c r="C79" s="14">
        <f t="shared" si="3"/>
        <v>0.991418994817726</v>
      </c>
      <c r="D79" s="14">
        <f t="shared" ref="D79:W79" si="24">1-E31*0.25</f>
        <v>0.990548941645227</v>
      </c>
      <c r="E79" s="14">
        <f t="shared" si="24"/>
        <v>0.990003237703961</v>
      </c>
      <c r="F79" s="14">
        <f t="shared" si="24"/>
        <v>0.989573448664349</v>
      </c>
      <c r="G79" s="14">
        <f t="shared" si="24"/>
        <v>0.989210238506526</v>
      </c>
      <c r="H79" s="14">
        <f t="shared" si="24"/>
        <v>0.98889143180495</v>
      </c>
      <c r="I79" s="14">
        <f t="shared" si="24"/>
        <v>0.98860469018222</v>
      </c>
      <c r="J79" s="14">
        <f t="shared" si="24"/>
        <v>0.988342275485955</v>
      </c>
      <c r="K79" s="14">
        <f t="shared" si="24"/>
        <v>0.988098941287448</v>
      </c>
      <c r="L79" s="14">
        <f t="shared" si="24"/>
        <v>0.987870929231385</v>
      </c>
      <c r="M79" s="14">
        <f t="shared" si="24"/>
        <v>0.987655434499155</v>
      </c>
      <c r="N79" s="14">
        <f t="shared" si="24"/>
        <v>0.987450296706108</v>
      </c>
      <c r="O79" s="14">
        <f t="shared" si="24"/>
        <v>0.987253809756833</v>
      </c>
      <c r="P79" s="14">
        <f t="shared" si="24"/>
        <v>0.987064598433988</v>
      </c>
      <c r="Q79" s="14">
        <f t="shared" si="24"/>
        <v>0.986881536571407</v>
      </c>
      <c r="R79" s="14">
        <f t="shared" si="24"/>
        <v>0.986703687959827</v>
      </c>
      <c r="S79" s="14">
        <f t="shared" si="24"/>
        <v>0.986530266091057</v>
      </c>
      <c r="T79" s="14">
        <f t="shared" si="24"/>
        <v>0.986360603387544</v>
      </c>
      <c r="U79" s="14">
        <f t="shared" si="24"/>
        <v>0.986194128534113</v>
      </c>
      <c r="V79" s="14">
        <f t="shared" si="24"/>
        <v>0.986030349111928</v>
      </c>
      <c r="W79" s="14"/>
      <c r="X79" s="17">
        <v>0</v>
      </c>
      <c r="Y79" s="7"/>
      <c r="Z79" s="1"/>
    </row>
    <row r="80" ht="12" customHeight="1" spans="1:26">
      <c r="A80" s="7"/>
      <c r="B80" s="4">
        <v>-0.173205080756888</v>
      </c>
      <c r="C80" s="14">
        <f t="shared" si="3"/>
        <v>0.992783673849404</v>
      </c>
      <c r="D80" s="14">
        <f t="shared" ref="D80:W80" si="25">1-E32*0.25</f>
        <v>0.992051989468875</v>
      </c>
      <c r="E80" s="14">
        <f t="shared" si="25"/>
        <v>0.991593071482207</v>
      </c>
      <c r="F80" s="14">
        <f t="shared" si="25"/>
        <v>0.991231633886038</v>
      </c>
      <c r="G80" s="14">
        <f t="shared" si="25"/>
        <v>0.990926186807941</v>
      </c>
      <c r="H80" s="14">
        <f t="shared" si="25"/>
        <v>0.990658081488262</v>
      </c>
      <c r="I80" s="14">
        <f t="shared" si="25"/>
        <v>0.990416941781826</v>
      </c>
      <c r="J80" s="14">
        <f t="shared" si="25"/>
        <v>0.990196260172302</v>
      </c>
      <c r="K80" s="14">
        <f t="shared" si="25"/>
        <v>0.989991624596083</v>
      </c>
      <c r="L80" s="14">
        <f t="shared" si="25"/>
        <v>0.989799874407396</v>
      </c>
      <c r="M80" s="14">
        <f t="shared" si="25"/>
        <v>0.989618650851592</v>
      </c>
      <c r="N80" s="14">
        <f t="shared" si="25"/>
        <v>0.989446137120508</v>
      </c>
      <c r="O80" s="14">
        <f t="shared" si="25"/>
        <v>0.989280898447394</v>
      </c>
      <c r="P80" s="14">
        <f t="shared" si="25"/>
        <v>0.989121778322417</v>
      </c>
      <c r="Q80" s="14">
        <f t="shared" si="25"/>
        <v>0.988967829679099</v>
      </c>
      <c r="R80" s="14">
        <f t="shared" si="25"/>
        <v>0.988818265198093</v>
      </c>
      <c r="S80" s="14">
        <f t="shared" si="25"/>
        <v>0.988672423453436</v>
      </c>
      <c r="T80" s="14">
        <f t="shared" si="25"/>
        <v>0.988529743035684</v>
      </c>
      <c r="U80" s="14">
        <f t="shared" si="25"/>
        <v>0.988389743488695</v>
      </c>
      <c r="V80" s="14">
        <f t="shared" si="25"/>
        <v>0.988252010705397</v>
      </c>
      <c r="W80" s="14"/>
      <c r="X80" s="17">
        <v>-1</v>
      </c>
      <c r="Y80" s="7"/>
      <c r="Z80" s="1"/>
    </row>
    <row r="81" ht="12" customHeight="1" spans="1:26">
      <c r="A81" s="7"/>
      <c r="B81" s="4">
        <v>-0.346410161513775</v>
      </c>
      <c r="C81" s="14">
        <f t="shared" si="3"/>
        <v>0.993931321330589</v>
      </c>
      <c r="D81" s="14">
        <f t="shared" ref="D81:W81" si="26">1-E33*0.25</f>
        <v>0.993316000279379</v>
      </c>
      <c r="E81" s="14">
        <f t="shared" si="26"/>
        <v>0.992930066254422</v>
      </c>
      <c r="F81" s="14">
        <f t="shared" si="26"/>
        <v>0.992626109838869</v>
      </c>
      <c r="G81" s="14">
        <f t="shared" si="26"/>
        <v>0.992369239496704</v>
      </c>
      <c r="H81" s="14">
        <f t="shared" si="26"/>
        <v>0.992143772271313</v>
      </c>
      <c r="I81" s="14">
        <f t="shared" si="26"/>
        <v>0.991940982186406</v>
      </c>
      <c r="J81" s="14">
        <f t="shared" si="26"/>
        <v>0.991755396647657</v>
      </c>
      <c r="K81" s="14">
        <f t="shared" si="26"/>
        <v>0.991583305263414</v>
      </c>
      <c r="L81" s="14">
        <f t="shared" si="26"/>
        <v>0.991422050040791</v>
      </c>
      <c r="M81" s="14">
        <f t="shared" si="26"/>
        <v>0.991269647349372</v>
      </c>
      <c r="N81" s="14">
        <f t="shared" si="26"/>
        <v>0.991124569316844</v>
      </c>
      <c r="O81" s="14">
        <f t="shared" si="26"/>
        <v>0.990985609354397</v>
      </c>
      <c r="P81" s="14">
        <f t="shared" si="26"/>
        <v>0.990851794877589</v>
      </c>
      <c r="Q81" s="14">
        <f t="shared" si="26"/>
        <v>0.990722329436533</v>
      </c>
      <c r="R81" s="14">
        <f t="shared" si="26"/>
        <v>0.990596550923112</v>
      </c>
      <c r="S81" s="14">
        <f t="shared" si="26"/>
        <v>0.990473903101154</v>
      </c>
      <c r="T81" s="14">
        <f t="shared" si="26"/>
        <v>0.990353913844892</v>
      </c>
      <c r="U81" s="14">
        <f t="shared" si="26"/>
        <v>0.990236179107464</v>
      </c>
      <c r="V81" s="14">
        <f t="shared" si="26"/>
        <v>0.990120350639261</v>
      </c>
      <c r="W81" s="14"/>
      <c r="X81" s="17">
        <v>-2</v>
      </c>
      <c r="Y81" s="7"/>
      <c r="Z81" s="1"/>
    </row>
    <row r="82" ht="12" customHeight="1" spans="1:26">
      <c r="A82" s="7"/>
      <c r="B82" s="4">
        <v>-0.519615242270663</v>
      </c>
      <c r="C82" s="14">
        <f t="shared" si="3"/>
        <v>0.994896452845397</v>
      </c>
      <c r="D82" s="14">
        <f t="shared" ref="D82:W82" si="27">1-E34*0.25</f>
        <v>0.994378989296717</v>
      </c>
      <c r="E82" s="14">
        <f t="shared" si="27"/>
        <v>0.99405443223871</v>
      </c>
      <c r="F82" s="14">
        <f t="shared" si="27"/>
        <v>0.993798815491767</v>
      </c>
      <c r="G82" s="14">
        <f t="shared" si="27"/>
        <v>0.993582796490717</v>
      </c>
      <c r="H82" s="14">
        <f t="shared" si="27"/>
        <v>0.993393186415891</v>
      </c>
      <c r="I82" s="14">
        <f t="shared" si="27"/>
        <v>0.993222647025492</v>
      </c>
      <c r="J82" s="14">
        <f t="shared" si="27"/>
        <v>0.993066576058513</v>
      </c>
      <c r="K82" s="14">
        <f t="shared" si="27"/>
        <v>0.992921853204952</v>
      </c>
      <c r="L82" s="14">
        <f t="shared" si="27"/>
        <v>0.99278624318547</v>
      </c>
      <c r="M82" s="14">
        <f t="shared" si="27"/>
        <v>0.992658077836057</v>
      </c>
      <c r="N82" s="14">
        <f t="shared" si="27"/>
        <v>0.99253607226937</v>
      </c>
      <c r="O82" s="14">
        <f t="shared" si="27"/>
        <v>0.992419211786293</v>
      </c>
      <c r="P82" s="14">
        <f t="shared" si="27"/>
        <v>0.992306678477221</v>
      </c>
      <c r="Q82" s="14">
        <f t="shared" si="27"/>
        <v>0.992197802555572</v>
      </c>
      <c r="R82" s="14">
        <f t="shared" si="27"/>
        <v>0.992092027211507</v>
      </c>
      <c r="S82" s="14">
        <f t="shared" si="27"/>
        <v>0.991988884669799</v>
      </c>
      <c r="T82" s="14">
        <f t="shared" si="27"/>
        <v>0.991887977889141</v>
      </c>
      <c r="U82" s="14">
        <f t="shared" si="27"/>
        <v>0.99178896708021</v>
      </c>
      <c r="V82" s="14">
        <f t="shared" si="27"/>
        <v>0.991691559377229</v>
      </c>
      <c r="W82" s="14"/>
      <c r="X82" s="17">
        <v>-3</v>
      </c>
      <c r="Y82" s="7"/>
      <c r="Z82" s="1"/>
    </row>
    <row r="83" ht="12" customHeight="1" spans="1:26">
      <c r="A83" s="7"/>
      <c r="B83" s="4">
        <v>-0.692820323027551</v>
      </c>
      <c r="C83" s="14">
        <f t="shared" si="3"/>
        <v>0.995708094796559</v>
      </c>
      <c r="D83" s="14">
        <f t="shared" ref="D83:W83" si="28">1-E35*0.25</f>
        <v>0.995272925995352</v>
      </c>
      <c r="E83" s="14">
        <f t="shared" si="28"/>
        <v>0.99499998482642</v>
      </c>
      <c r="F83" s="14">
        <f t="shared" si="28"/>
        <v>0.994785020055241</v>
      </c>
      <c r="G83" s="14">
        <f t="shared" si="28"/>
        <v>0.99460335560764</v>
      </c>
      <c r="H83" s="14">
        <f t="shared" si="28"/>
        <v>0.99444390014615</v>
      </c>
      <c r="I83" s="14">
        <f t="shared" si="28"/>
        <v>0.994300482465296</v>
      </c>
      <c r="J83" s="14">
        <f t="shared" si="28"/>
        <v>0.994169232224044</v>
      </c>
      <c r="K83" s="14">
        <f t="shared" si="28"/>
        <v>0.994047525350483</v>
      </c>
      <c r="L83" s="14">
        <f t="shared" si="28"/>
        <v>0.993933482052632</v>
      </c>
      <c r="M83" s="14">
        <f t="shared" si="28"/>
        <v>0.993825699462722</v>
      </c>
      <c r="N83" s="14">
        <f t="shared" si="28"/>
        <v>0.993723097035302</v>
      </c>
      <c r="O83" s="14">
        <f t="shared" si="28"/>
        <v>0.993624821443797</v>
      </c>
      <c r="P83" s="14">
        <f t="shared" si="28"/>
        <v>0.993530184854747</v>
      </c>
      <c r="Q83" s="14">
        <f t="shared" si="28"/>
        <v>0.993438624000992</v>
      </c>
      <c r="R83" s="14">
        <f t="shared" si="28"/>
        <v>0.993349670624872</v>
      </c>
      <c r="S83" s="14">
        <f t="shared" si="28"/>
        <v>0.993262931343733</v>
      </c>
      <c r="T83" s="14">
        <f t="shared" si="28"/>
        <v>0.993178072259678</v>
      </c>
      <c r="U83" s="14">
        <f t="shared" si="28"/>
        <v>0.993094807621736</v>
      </c>
      <c r="V83" s="14">
        <f t="shared" si="28"/>
        <v>0.99301289114</v>
      </c>
      <c r="W83" s="14"/>
      <c r="X83" s="17">
        <v>-4</v>
      </c>
      <c r="Y83" s="7"/>
      <c r="Z83" s="1"/>
    </row>
    <row r="84" ht="12" customHeight="1" spans="1:26">
      <c r="A84" s="7"/>
      <c r="B84" s="4">
        <v>-0.866025403784439</v>
      </c>
      <c r="C84" s="14">
        <f t="shared" si="3"/>
        <v>0.996390657376661</v>
      </c>
      <c r="D84" s="14">
        <f t="shared" ref="D84:W84" si="29">1-E36*0.25</f>
        <v>0.996024695588576</v>
      </c>
      <c r="E84" s="14">
        <f t="shared" si="29"/>
        <v>0.995795161582583</v>
      </c>
      <c r="F84" s="14">
        <f t="shared" si="29"/>
        <v>0.995614383705544</v>
      </c>
      <c r="G84" s="14">
        <f t="shared" si="29"/>
        <v>0.995461610239497</v>
      </c>
      <c r="H84" s="14">
        <f t="shared" si="29"/>
        <v>0.995327513756374</v>
      </c>
      <c r="I84" s="14">
        <f t="shared" si="29"/>
        <v>0.995206904487551</v>
      </c>
      <c r="J84" s="14">
        <f t="shared" si="29"/>
        <v>0.995096527611171</v>
      </c>
      <c r="K84" s="14">
        <f t="shared" si="29"/>
        <v>0.994994176374255</v>
      </c>
      <c r="L84" s="14">
        <f t="shared" si="29"/>
        <v>0.994898269937293</v>
      </c>
      <c r="M84" s="14">
        <f t="shared" si="29"/>
        <v>0.994807628537408</v>
      </c>
      <c r="N84" s="14">
        <f t="shared" si="29"/>
        <v>0.994721343473552</v>
      </c>
      <c r="O84" s="14">
        <f t="shared" si="29"/>
        <v>0.994638697127828</v>
      </c>
      <c r="P84" s="14">
        <f t="shared" si="29"/>
        <v>0.994559111056284</v>
      </c>
      <c r="Q84" s="14">
        <f t="shared" si="29"/>
        <v>0.994482111570875</v>
      </c>
      <c r="R84" s="14">
        <f t="shared" si="29"/>
        <v>0.994407304883239</v>
      </c>
      <c r="S84" s="14">
        <f t="shared" si="29"/>
        <v>0.994334360172278</v>
      </c>
      <c r="T84" s="14">
        <f t="shared" si="29"/>
        <v>0.994262996641506</v>
      </c>
      <c r="U84" s="14">
        <f t="shared" si="29"/>
        <v>0.994192973984319</v>
      </c>
      <c r="V84" s="14">
        <f t="shared" si="29"/>
        <v>0.994124085079492</v>
      </c>
      <c r="W84" s="14"/>
      <c r="X84" s="17">
        <v>-5</v>
      </c>
      <c r="Y84" s="7"/>
      <c r="Z84" s="1"/>
    </row>
    <row r="85" ht="12" customHeight="1" spans="1:26">
      <c r="A85" s="7"/>
      <c r="B85" s="4">
        <v>-1.03923048454133</v>
      </c>
      <c r="C85" s="14">
        <f t="shared" si="3"/>
        <v>0.996964668706521</v>
      </c>
      <c r="D85" s="14">
        <f t="shared" ref="D85:W85" si="30">1-E37*0.25</f>
        <v>0.99665690760332</v>
      </c>
      <c r="E85" s="14">
        <f t="shared" si="30"/>
        <v>0.996463877507811</v>
      </c>
      <c r="F85" s="14">
        <f t="shared" si="30"/>
        <v>0.996311849616693</v>
      </c>
      <c r="G85" s="14">
        <f t="shared" si="30"/>
        <v>0.996183372458746</v>
      </c>
      <c r="H85" s="14">
        <f t="shared" si="30"/>
        <v>0.996070601992197</v>
      </c>
      <c r="I85" s="14">
        <f t="shared" si="30"/>
        <v>0.995969173802594</v>
      </c>
      <c r="J85" s="14">
        <f t="shared" si="30"/>
        <v>0.995876350698246</v>
      </c>
      <c r="K85" s="14">
        <f t="shared" si="30"/>
        <v>0.995790276876845</v>
      </c>
      <c r="L85" s="14">
        <f t="shared" si="30"/>
        <v>0.995709622907484</v>
      </c>
      <c r="M85" s="14">
        <f t="shared" si="30"/>
        <v>0.99563339665072</v>
      </c>
      <c r="N85" s="14">
        <f t="shared" si="30"/>
        <v>0.995560833920657</v>
      </c>
      <c r="O85" s="14">
        <f t="shared" si="30"/>
        <v>0.995491331225666</v>
      </c>
      <c r="P85" s="14">
        <f t="shared" si="30"/>
        <v>0.995424402114553</v>
      </c>
      <c r="Q85" s="14">
        <f t="shared" si="30"/>
        <v>0.995359648232189</v>
      </c>
      <c r="R85" s="14">
        <f t="shared" si="30"/>
        <v>0.995296738416292</v>
      </c>
      <c r="S85" s="14">
        <f t="shared" si="30"/>
        <v>0.995235394457854</v>
      </c>
      <c r="T85" s="14">
        <f t="shared" si="30"/>
        <v>0.995175380216822</v>
      </c>
      <c r="U85" s="14">
        <f t="shared" si="30"/>
        <v>0.99511649360372</v>
      </c>
      <c r="V85" s="14">
        <f t="shared" si="30"/>
        <v>0.995058560436821</v>
      </c>
      <c r="W85" s="14"/>
      <c r="X85" s="17">
        <v>-6</v>
      </c>
      <c r="Y85" s="7"/>
      <c r="Z85" s="1"/>
    </row>
    <row r="86" ht="12" customHeight="1" spans="1:26">
      <c r="A86" s="7"/>
      <c r="B86" s="4">
        <v>-1.21243556529821</v>
      </c>
      <c r="C86" s="14">
        <f t="shared" si="3"/>
        <v>0.997447392219958</v>
      </c>
      <c r="D86" s="14">
        <f t="shared" ref="D86:W86" si="31">1-E38*0.25</f>
        <v>0.997188575863367</v>
      </c>
      <c r="E86" s="14">
        <f t="shared" si="31"/>
        <v>0.997026244283734</v>
      </c>
      <c r="F86" s="14">
        <f t="shared" si="31"/>
        <v>0.996898394128305</v>
      </c>
      <c r="G86" s="14">
        <f t="shared" si="31"/>
        <v>0.996790349318291</v>
      </c>
      <c r="H86" s="14">
        <f t="shared" si="31"/>
        <v>0.996695513288072</v>
      </c>
      <c r="I86" s="14">
        <f t="shared" si="31"/>
        <v>0.996610215717275</v>
      </c>
      <c r="J86" s="14">
        <f t="shared" si="31"/>
        <v>0.996532154723132</v>
      </c>
      <c r="K86" s="14">
        <f t="shared" si="31"/>
        <v>0.996459769640608</v>
      </c>
      <c r="L86" s="14">
        <f t="shared" si="31"/>
        <v>0.996391942464666</v>
      </c>
      <c r="M86" s="14">
        <f t="shared" si="31"/>
        <v>0.996327838840631</v>
      </c>
      <c r="N86" s="14">
        <f t="shared" si="31"/>
        <v>0.996266816114809</v>
      </c>
      <c r="O86" s="14">
        <f t="shared" si="31"/>
        <v>0.996208366771785</v>
      </c>
      <c r="P86" s="14">
        <f t="shared" si="31"/>
        <v>0.996152081723063</v>
      </c>
      <c r="Q86" s="14">
        <f t="shared" si="31"/>
        <v>0.996097625965873</v>
      </c>
      <c r="R86" s="14">
        <f t="shared" si="31"/>
        <v>0.996044721004281</v>
      </c>
      <c r="S86" s="14">
        <f t="shared" si="31"/>
        <v>0.995993132874214</v>
      </c>
      <c r="T86" s="14">
        <f t="shared" si="31"/>
        <v>0.995942662990118</v>
      </c>
      <c r="U86" s="14">
        <f t="shared" si="31"/>
        <v>0.995893141401794</v>
      </c>
      <c r="V86" s="14">
        <f t="shared" si="31"/>
        <v>0.99584442162848</v>
      </c>
      <c r="W86" s="14"/>
      <c r="X86" s="17">
        <v>-7</v>
      </c>
      <c r="Y86" s="7"/>
      <c r="Z86" s="1"/>
    </row>
    <row r="87" ht="12" customHeight="1" spans="1:26">
      <c r="A87" s="7"/>
      <c r="B87" s="4">
        <v>-1.3856406460551</v>
      </c>
      <c r="C87" s="14">
        <f t="shared" si="3"/>
        <v>0.997853345862862</v>
      </c>
      <c r="D87" s="14">
        <f t="shared" ref="D87:W87" si="32">1-E39*0.25</f>
        <v>0.997635690331535</v>
      </c>
      <c r="E87" s="14">
        <f t="shared" si="32"/>
        <v>0.99749917513334</v>
      </c>
      <c r="F87" s="14">
        <f t="shared" si="32"/>
        <v>0.997391657610581</v>
      </c>
      <c r="G87" s="14">
        <f t="shared" si="32"/>
        <v>0.997300795692731</v>
      </c>
      <c r="H87" s="14">
        <f t="shared" si="32"/>
        <v>0.997221041898117</v>
      </c>
      <c r="I87" s="14">
        <f t="shared" si="32"/>
        <v>0.997149309615284</v>
      </c>
      <c r="J87" s="14">
        <f t="shared" si="32"/>
        <v>0.997083663041088</v>
      </c>
      <c r="K87" s="14">
        <f t="shared" si="32"/>
        <v>0.997022789710652</v>
      </c>
      <c r="L87" s="14">
        <f t="shared" si="32"/>
        <v>0.996965749420725</v>
      </c>
      <c r="M87" s="14">
        <f t="shared" si="32"/>
        <v>0.996911840508115</v>
      </c>
      <c r="N87" s="14">
        <f t="shared" si="32"/>
        <v>0.996860522523476</v>
      </c>
      <c r="O87" s="14">
        <f t="shared" si="32"/>
        <v>0.99681136866404</v>
      </c>
      <c r="P87" s="14">
        <f t="shared" si="32"/>
        <v>0.996764034900646</v>
      </c>
      <c r="Q87" s="14">
        <f t="shared" si="32"/>
        <v>0.996718239507645</v>
      </c>
      <c r="R87" s="14">
        <f t="shared" si="32"/>
        <v>0.996673748279669</v>
      </c>
      <c r="S87" s="14">
        <f t="shared" si="32"/>
        <v>0.996630364461089</v>
      </c>
      <c r="T87" s="14">
        <f t="shared" si="32"/>
        <v>0.996587921048379</v>
      </c>
      <c r="U87" s="14">
        <f t="shared" si="32"/>
        <v>0.996546275119347</v>
      </c>
      <c r="V87" s="14">
        <f t="shared" si="32"/>
        <v>0.996505303488781</v>
      </c>
      <c r="W87" s="14"/>
      <c r="X87" s="17">
        <v>-8</v>
      </c>
      <c r="Y87" s="7"/>
      <c r="Z87" s="1"/>
    </row>
    <row r="88" ht="12" customHeight="1" spans="1:26">
      <c r="A88" s="7"/>
      <c r="B88" s="4">
        <v>-1.55884572681199</v>
      </c>
      <c r="C88" s="14">
        <f t="shared" si="3"/>
        <v>0.998194738721507</v>
      </c>
      <c r="D88" s="14">
        <f t="shared" ref="D88:W88" si="33">1-E40*0.25</f>
        <v>0.998011698009005</v>
      </c>
      <c r="E88" s="14">
        <f t="shared" si="33"/>
        <v>0.997896893487418</v>
      </c>
      <c r="F88" s="14">
        <f t="shared" si="33"/>
        <v>0.997806474999764</v>
      </c>
      <c r="G88" s="14">
        <f t="shared" si="33"/>
        <v>0.997730063295081</v>
      </c>
      <c r="H88" s="14">
        <f t="shared" si="33"/>
        <v>0.997662993134714</v>
      </c>
      <c r="I88" s="14">
        <f t="shared" si="33"/>
        <v>0.997602668786057</v>
      </c>
      <c r="J88" s="14">
        <f t="shared" si="33"/>
        <v>0.997547462306162</v>
      </c>
      <c r="K88" s="14">
        <f t="shared" si="33"/>
        <v>0.997496269957834</v>
      </c>
      <c r="L88" s="14">
        <f t="shared" si="33"/>
        <v>0.99744830106292</v>
      </c>
      <c r="M88" s="14">
        <f t="shared" si="33"/>
        <v>0.997402965547144</v>
      </c>
      <c r="N88" s="14">
        <f t="shared" si="33"/>
        <v>0.99735980891145</v>
      </c>
      <c r="O88" s="14">
        <f t="shared" si="33"/>
        <v>0.99731847222959</v>
      </c>
      <c r="P88" s="14">
        <f t="shared" si="33"/>
        <v>0.997278666185038</v>
      </c>
      <c r="Q88" s="14">
        <f t="shared" si="33"/>
        <v>0.997240153856347</v>
      </c>
      <c r="R88" s="14">
        <f t="shared" si="33"/>
        <v>0.997202738284965</v>
      </c>
      <c r="S88" s="14">
        <f t="shared" si="33"/>
        <v>0.997166254006273</v>
      </c>
      <c r="T88" s="14">
        <f t="shared" si="33"/>
        <v>0.997130560576127</v>
      </c>
      <c r="U88" s="14">
        <f t="shared" si="33"/>
        <v>0.997095537801946</v>
      </c>
      <c r="V88" s="14">
        <f t="shared" si="33"/>
        <v>0.997061082089264</v>
      </c>
      <c r="W88" s="14"/>
      <c r="X88" s="17">
        <v>-9</v>
      </c>
      <c r="Y88" s="7"/>
      <c r="Z88" s="1"/>
    </row>
    <row r="89" ht="12" customHeight="1" spans="1:26">
      <c r="A89" s="7"/>
      <c r="B89" s="4">
        <v>-1.73205080756888</v>
      </c>
      <c r="C89" s="14">
        <f t="shared" si="3"/>
        <v>0.998481838211733</v>
      </c>
      <c r="D89" s="14">
        <f t="shared" ref="D89:W89" si="34">1-E41*0.25</f>
        <v>0.998327907354894</v>
      </c>
      <c r="E89" s="14">
        <f t="shared" si="34"/>
        <v>0.998231360755313</v>
      </c>
      <c r="F89" s="14">
        <f t="shared" si="34"/>
        <v>0.998155321959962</v>
      </c>
      <c r="G89" s="14">
        <f t="shared" si="34"/>
        <v>0.998091062380694</v>
      </c>
      <c r="H89" s="14">
        <f t="shared" si="34"/>
        <v>0.998034658714469</v>
      </c>
      <c r="I89" s="14">
        <f t="shared" si="34"/>
        <v>0.997983928040674</v>
      </c>
      <c r="J89" s="14">
        <f t="shared" si="34"/>
        <v>0.997937501316055</v>
      </c>
      <c r="K89" s="14">
        <f t="shared" si="34"/>
        <v>0.997894450336117</v>
      </c>
      <c r="L89" s="14">
        <f t="shared" si="34"/>
        <v>0.997854110168103</v>
      </c>
      <c r="M89" s="14">
        <f t="shared" si="34"/>
        <v>0.997815984580122</v>
      </c>
      <c r="N89" s="14">
        <f t="shared" si="34"/>
        <v>0.997779691354315</v>
      </c>
      <c r="O89" s="14">
        <f t="shared" si="34"/>
        <v>0.997744928646223</v>
      </c>
      <c r="P89" s="14">
        <f t="shared" si="34"/>
        <v>0.997711453150736</v>
      </c>
      <c r="Q89" s="14">
        <f t="shared" si="34"/>
        <v>0.997679065625178</v>
      </c>
      <c r="R89" s="14">
        <f t="shared" si="34"/>
        <v>0.997647600434275</v>
      </c>
      <c r="S89" s="14">
        <f t="shared" si="34"/>
        <v>0.997616918428051</v>
      </c>
      <c r="T89" s="14">
        <f t="shared" si="34"/>
        <v>0.997586901497878</v>
      </c>
      <c r="U89" s="14">
        <f t="shared" si="34"/>
        <v>0.997557448565987</v>
      </c>
      <c r="V89" s="14">
        <f t="shared" si="34"/>
        <v>0.997528472513044</v>
      </c>
      <c r="W89" s="14"/>
      <c r="X89" s="17">
        <v>-10</v>
      </c>
      <c r="Y89" s="7"/>
      <c r="Z89" s="1"/>
    </row>
    <row r="90" ht="12" customHeight="1" spans="1:26">
      <c r="A90" s="7"/>
      <c r="B90" s="4">
        <v>-1.90525588832576</v>
      </c>
      <c r="C90" s="14">
        <f t="shared" si="3"/>
        <v>0.998723278872254</v>
      </c>
      <c r="D90" s="14">
        <f t="shared" ref="D90:W90" si="35">1-E42*0.25</f>
        <v>0.998593828389007</v>
      </c>
      <c r="E90" s="14">
        <f t="shared" si="35"/>
        <v>0.998512636065205</v>
      </c>
      <c r="F90" s="14">
        <f t="shared" si="35"/>
        <v>0.998448690089682</v>
      </c>
      <c r="G90" s="14">
        <f t="shared" si="35"/>
        <v>0.998394650024159</v>
      </c>
      <c r="H90" s="14">
        <f t="shared" si="35"/>
        <v>0.998347216507581</v>
      </c>
      <c r="I90" s="14">
        <f t="shared" si="35"/>
        <v>0.998304553779827</v>
      </c>
      <c r="J90" s="14">
        <f t="shared" si="35"/>
        <v>0.998265510523258</v>
      </c>
      <c r="K90" s="14">
        <f t="shared" si="35"/>
        <v>0.998229306150258</v>
      </c>
      <c r="L90" s="14">
        <f t="shared" si="35"/>
        <v>0.998195381475564</v>
      </c>
      <c r="M90" s="14">
        <f t="shared" si="35"/>
        <v>0.998163319185458</v>
      </c>
      <c r="N90" s="14">
        <f t="shared" si="35"/>
        <v>0.998132797848048</v>
      </c>
      <c r="O90" s="14">
        <f t="shared" si="35"/>
        <v>0.99810356362267</v>
      </c>
      <c r="P90" s="14">
        <f t="shared" si="35"/>
        <v>0.99807541189821</v>
      </c>
      <c r="Q90" s="14">
        <f t="shared" si="35"/>
        <v>0.998048175118523</v>
      </c>
      <c r="R90" s="14">
        <f t="shared" si="35"/>
        <v>0.998021713990121</v>
      </c>
      <c r="S90" s="14">
        <f t="shared" si="35"/>
        <v>0.997995911492725</v>
      </c>
      <c r="T90" s="14">
        <f t="shared" si="35"/>
        <v>0.997970668301098</v>
      </c>
      <c r="U90" s="14">
        <f t="shared" si="35"/>
        <v>0.997945899412361</v>
      </c>
      <c r="V90" s="14">
        <f t="shared" si="35"/>
        <v>0.997921531562191</v>
      </c>
      <c r="W90" s="14"/>
      <c r="X90" s="17">
        <v>-11</v>
      </c>
      <c r="Y90" s="7"/>
      <c r="Z90" s="1"/>
    </row>
    <row r="91" ht="12" customHeight="1" spans="1:26">
      <c r="A91" s="7"/>
      <c r="B91" s="4">
        <v>-2.07846096908265</v>
      </c>
      <c r="C91" s="14">
        <f t="shared" si="3"/>
        <v>0.998926322049053</v>
      </c>
      <c r="D91" s="14">
        <f t="shared" ref="D91:W91" si="36">1-E43*0.25</f>
        <v>0.9988174587064</v>
      </c>
      <c r="E91" s="14">
        <f t="shared" si="36"/>
        <v>0.998749178793146</v>
      </c>
      <c r="F91" s="14">
        <f t="shared" si="36"/>
        <v>0.998695402457438</v>
      </c>
      <c r="G91" s="14">
        <f t="shared" si="36"/>
        <v>0.998649956646635</v>
      </c>
      <c r="H91" s="14">
        <f t="shared" si="36"/>
        <v>0.998610066713134</v>
      </c>
      <c r="I91" s="14">
        <f t="shared" si="36"/>
        <v>0.998574188846683</v>
      </c>
      <c r="J91" s="14">
        <f t="shared" si="36"/>
        <v>0.998541354829292</v>
      </c>
      <c r="K91" s="14">
        <f t="shared" si="36"/>
        <v>0.998510908213995</v>
      </c>
      <c r="L91" s="14">
        <f t="shared" si="36"/>
        <v>0.998482378745483</v>
      </c>
      <c r="M91" s="14">
        <f t="shared" si="36"/>
        <v>0.998455415477471</v>
      </c>
      <c r="N91" s="14">
        <f t="shared" si="36"/>
        <v>0.998429748096946</v>
      </c>
      <c r="O91" s="14">
        <f t="shared" si="36"/>
        <v>0.99840516313276</v>
      </c>
      <c r="P91" s="14">
        <f t="shared" si="36"/>
        <v>0.998381488514101</v>
      </c>
      <c r="Q91" s="14">
        <f t="shared" si="36"/>
        <v>0.998358583332093</v>
      </c>
      <c r="R91" s="14">
        <f t="shared" si="36"/>
        <v>0.998336330445769</v>
      </c>
      <c r="S91" s="14">
        <f t="shared" si="36"/>
        <v>0.998314631445156</v>
      </c>
      <c r="T91" s="14">
        <f t="shared" si="36"/>
        <v>0.998293402801193</v>
      </c>
      <c r="U91" s="14">
        <f t="shared" si="36"/>
        <v>0.998272573029422</v>
      </c>
      <c r="V91" s="14">
        <f t="shared" si="36"/>
        <v>0.998252080517101</v>
      </c>
      <c r="W91" s="14"/>
      <c r="X91" s="17">
        <v>-12</v>
      </c>
      <c r="Y91" s="7"/>
      <c r="Z91" s="1"/>
    </row>
    <row r="92" ht="12" customHeight="1" spans="1:26">
      <c r="A92" s="7"/>
      <c r="B92" s="4">
        <v>-2.25166604983954</v>
      </c>
      <c r="C92" s="14">
        <f t="shared" si="3"/>
        <v>0.999097074280908</v>
      </c>
      <c r="D92" s="14">
        <f t="shared" ref="D92:W92" si="37">1-E44*0.25</f>
        <v>0.99900552400565</v>
      </c>
      <c r="E92" s="14">
        <f t="shared" si="37"/>
        <v>0.998948102979429</v>
      </c>
      <c r="F92" s="14">
        <f t="shared" si="37"/>
        <v>0.998902878956204</v>
      </c>
      <c r="G92" s="14">
        <f t="shared" si="37"/>
        <v>0.998864660613951</v>
      </c>
      <c r="H92" s="14">
        <f t="shared" si="37"/>
        <v>0.998831114570783</v>
      </c>
      <c r="I92" s="14">
        <f t="shared" si="37"/>
        <v>0.998800942536109</v>
      </c>
      <c r="J92" s="14">
        <f t="shared" si="37"/>
        <v>0.99877333027236</v>
      </c>
      <c r="K92" s="14">
        <f t="shared" si="37"/>
        <v>0.998747725730526</v>
      </c>
      <c r="L92" s="14">
        <f t="shared" si="37"/>
        <v>0.99872373344229</v>
      </c>
      <c r="M92" s="14">
        <f t="shared" si="37"/>
        <v>0.998701058274064</v>
      </c>
      <c r="N92" s="14">
        <f t="shared" si="37"/>
        <v>0.998679472902028</v>
      </c>
      <c r="O92" s="14">
        <f t="shared" si="37"/>
        <v>0.998658797804391</v>
      </c>
      <c r="P92" s="14">
        <f t="shared" si="37"/>
        <v>0.998638888275599</v>
      </c>
      <c r="Q92" s="14">
        <f t="shared" si="37"/>
        <v>0.998619625816202</v>
      </c>
      <c r="R92" s="14">
        <f t="shared" si="37"/>
        <v>0.998600911914732</v>
      </c>
      <c r="S92" s="14">
        <f t="shared" si="37"/>
        <v>0.99858266381183</v>
      </c>
      <c r="T92" s="14">
        <f t="shared" si="37"/>
        <v>0.99856481126247</v>
      </c>
      <c r="U92" s="14">
        <f t="shared" si="37"/>
        <v>0.998547294150716</v>
      </c>
      <c r="V92" s="14">
        <f t="shared" si="37"/>
        <v>0.9985300606624</v>
      </c>
      <c r="W92" s="14"/>
      <c r="X92" s="17">
        <v>-13</v>
      </c>
      <c r="Y92" s="7"/>
      <c r="Z92" s="1"/>
    </row>
    <row r="93" ht="12" customHeight="1" spans="1:26">
      <c r="A93" s="7"/>
      <c r="B93" s="4">
        <v>-2.42487113059643</v>
      </c>
      <c r="C93" s="14">
        <f t="shared" si="3"/>
        <v>0.999240670954006</v>
      </c>
      <c r="D93" s="14">
        <f t="shared" ref="D93:W93" si="38">1-E45*0.25</f>
        <v>0.999163680364744</v>
      </c>
      <c r="E93" s="14">
        <f t="shared" si="38"/>
        <v>0.999115391283883</v>
      </c>
      <c r="F93" s="14">
        <f t="shared" si="38"/>
        <v>0.99907735945725</v>
      </c>
      <c r="G93" s="14">
        <f t="shared" si="38"/>
        <v>0.999045219164036</v>
      </c>
      <c r="H93" s="14">
        <f t="shared" si="38"/>
        <v>0.999017008111435</v>
      </c>
      <c r="I93" s="14">
        <f t="shared" si="38"/>
        <v>0.998991634482331</v>
      </c>
      <c r="J93" s="14">
        <f t="shared" si="38"/>
        <v>0.998968413531319</v>
      </c>
      <c r="K93" s="14">
        <f t="shared" si="38"/>
        <v>0.998946881004432</v>
      </c>
      <c r="L93" s="14">
        <f t="shared" si="38"/>
        <v>0.998926704326603</v>
      </c>
      <c r="M93" s="14">
        <f t="shared" si="38"/>
        <v>0.998907635300776</v>
      </c>
      <c r="N93" s="14">
        <f t="shared" si="38"/>
        <v>0.998889482755546</v>
      </c>
      <c r="O93" s="14">
        <f t="shared" si="38"/>
        <v>0.998872095719345</v>
      </c>
      <c r="P93" s="14">
        <f t="shared" si="38"/>
        <v>0.998855352499849</v>
      </c>
      <c r="Q93" s="14">
        <f t="shared" si="38"/>
        <v>0.998839153443151</v>
      </c>
      <c r="R93" s="14">
        <f t="shared" si="38"/>
        <v>0.998823415704542</v>
      </c>
      <c r="S93" s="14">
        <f t="shared" si="38"/>
        <v>0.998808069686288</v>
      </c>
      <c r="T93" s="14">
        <f t="shared" si="38"/>
        <v>0.99879305631477</v>
      </c>
      <c r="U93" s="14">
        <f t="shared" si="38"/>
        <v>0.998778325034581</v>
      </c>
      <c r="V93" s="14">
        <f t="shared" si="38"/>
        <v>0.998763832271815</v>
      </c>
      <c r="W93" s="14"/>
      <c r="X93" s="17">
        <v>-14</v>
      </c>
      <c r="Y93" s="7"/>
      <c r="Z93" s="1"/>
    </row>
    <row r="94" ht="12" customHeight="1" spans="1:26">
      <c r="A94" s="7"/>
      <c r="B94" s="4">
        <v>-2.59807621135332</v>
      </c>
      <c r="C94" s="14">
        <f t="shared" si="3"/>
        <v>0.999361430749065</v>
      </c>
      <c r="D94" s="14">
        <f t="shared" ref="D94:W94" si="39">1-E46*0.25</f>
        <v>0.999296684348051</v>
      </c>
      <c r="E94" s="14">
        <f t="shared" si="39"/>
        <v>0.999256074914819</v>
      </c>
      <c r="F94" s="14">
        <f t="shared" si="39"/>
        <v>0.999224091474738</v>
      </c>
      <c r="G94" s="14">
        <f t="shared" si="39"/>
        <v>0.999197062608832</v>
      </c>
      <c r="H94" s="14">
        <f t="shared" si="39"/>
        <v>0.999173338097275</v>
      </c>
      <c r="I94" s="14">
        <f t="shared" si="39"/>
        <v>0.999151999759941</v>
      </c>
      <c r="J94" s="14">
        <f t="shared" si="39"/>
        <v>0.999132471749822</v>
      </c>
      <c r="K94" s="14">
        <f t="shared" si="39"/>
        <v>0.999114363645519</v>
      </c>
      <c r="L94" s="14">
        <f t="shared" si="39"/>
        <v>0.999097395762998</v>
      </c>
      <c r="M94" s="14">
        <f t="shared" si="39"/>
        <v>0.999081359377188</v>
      </c>
      <c r="N94" s="14">
        <f t="shared" si="39"/>
        <v>0.999066093719604</v>
      </c>
      <c r="O94" s="14">
        <f t="shared" si="39"/>
        <v>0.99905147182842</v>
      </c>
      <c r="P94" s="14">
        <f t="shared" si="39"/>
        <v>0.999037391364637</v>
      </c>
      <c r="Q94" s="14">
        <f t="shared" si="39"/>
        <v>0.999023768522792</v>
      </c>
      <c r="R94" s="14">
        <f t="shared" si="39"/>
        <v>0.999010533633375</v>
      </c>
      <c r="S94" s="14">
        <f t="shared" si="39"/>
        <v>0.998997628167118</v>
      </c>
      <c r="T94" s="14">
        <f t="shared" si="39"/>
        <v>0.998985002445166</v>
      </c>
      <c r="U94" s="14">
        <f t="shared" si="39"/>
        <v>0.998972613952187</v>
      </c>
      <c r="V94" s="14">
        <f t="shared" si="39"/>
        <v>0.998960426044043</v>
      </c>
      <c r="W94" s="14"/>
      <c r="X94" s="17">
        <v>-15</v>
      </c>
      <c r="Y94" s="7"/>
      <c r="Z94" s="1"/>
    </row>
    <row r="95" ht="12" customHeight="1" spans="1:26">
      <c r="A95" s="7"/>
      <c r="B95" s="4">
        <v>-2.7712812921102</v>
      </c>
      <c r="C95" s="14">
        <f t="shared" si="3"/>
        <v>0.999462985525984</v>
      </c>
      <c r="D95" s="14">
        <f t="shared" ref="D95:W95" si="40">1-E47*0.25</f>
        <v>0.999408536060348</v>
      </c>
      <c r="E95" s="14">
        <f t="shared" si="40"/>
        <v>0.999374384942994</v>
      </c>
      <c r="F95" s="14">
        <f t="shared" si="40"/>
        <v>0.999347487985104</v>
      </c>
      <c r="G95" s="14">
        <f t="shared" si="40"/>
        <v>0.999324757651336</v>
      </c>
      <c r="H95" s="14">
        <f t="shared" si="40"/>
        <v>0.999304806164357</v>
      </c>
      <c r="I95" s="14">
        <f t="shared" si="40"/>
        <v>0.999286861366698</v>
      </c>
      <c r="J95" s="14">
        <f t="shared" si="40"/>
        <v>0.999270438991102</v>
      </c>
      <c r="K95" s="14">
        <f t="shared" si="40"/>
        <v>0.999255210706788</v>
      </c>
      <c r="L95" s="14">
        <f t="shared" si="40"/>
        <v>0.999240941309234</v>
      </c>
      <c r="M95" s="14">
        <f t="shared" si="40"/>
        <v>0.999227455267934</v>
      </c>
      <c r="N95" s="14">
        <f t="shared" si="40"/>
        <v>0.999214617382198</v>
      </c>
      <c r="O95" s="14">
        <f t="shared" si="40"/>
        <v>0.999202320881558</v>
      </c>
      <c r="P95" s="14">
        <f t="shared" si="40"/>
        <v>0.999190479702482</v>
      </c>
      <c r="Q95" s="14">
        <f t="shared" si="40"/>
        <v>0.9991790233675</v>
      </c>
      <c r="R95" s="14">
        <f t="shared" si="40"/>
        <v>0.999167893286982</v>
      </c>
      <c r="S95" s="14">
        <f t="shared" si="40"/>
        <v>0.999157040239855</v>
      </c>
      <c r="T95" s="14">
        <f t="shared" si="40"/>
        <v>0.999146422447936</v>
      </c>
      <c r="U95" s="14">
        <f t="shared" si="40"/>
        <v>0.99913600415731</v>
      </c>
      <c r="V95" s="14">
        <f t="shared" si="40"/>
        <v>0.999125754551536</v>
      </c>
      <c r="W95" s="14"/>
      <c r="X95" s="17">
        <v>-16</v>
      </c>
      <c r="Y95" s="7"/>
      <c r="Z95" s="1"/>
    </row>
    <row r="96" ht="12" customHeight="1" spans="1:26">
      <c r="A96" s="7"/>
      <c r="B96" s="4">
        <v>-2.94448637286709</v>
      </c>
      <c r="C96" s="14">
        <f t="shared" si="3"/>
        <v>0.999548389552299</v>
      </c>
      <c r="D96" s="14">
        <f t="shared" ref="D96:W96" si="41">1-E48*0.25</f>
        <v>0.999502599450276</v>
      </c>
      <c r="E96" s="14">
        <f t="shared" si="41"/>
        <v>0.999473879551384</v>
      </c>
      <c r="F96" s="14">
        <f t="shared" si="41"/>
        <v>0.999451260147658</v>
      </c>
      <c r="G96" s="14">
        <f t="shared" si="41"/>
        <v>0.999432144729533</v>
      </c>
      <c r="H96" s="14">
        <f t="shared" si="41"/>
        <v>0.999415366224665</v>
      </c>
      <c r="I96" s="14">
        <f t="shared" si="41"/>
        <v>0.999400275275543</v>
      </c>
      <c r="J96" s="14">
        <f t="shared" si="41"/>
        <v>0.999386464630293</v>
      </c>
      <c r="K96" s="14">
        <f t="shared" si="41"/>
        <v>0.999373658174174</v>
      </c>
      <c r="L96" s="14">
        <f t="shared" si="41"/>
        <v>0.999361658108385</v>
      </c>
      <c r="M96" s="14">
        <f t="shared" si="41"/>
        <v>0.999350316817891</v>
      </c>
      <c r="N96" s="14">
        <f t="shared" si="41"/>
        <v>0.999339520603626</v>
      </c>
      <c r="O96" s="14">
        <f t="shared" si="41"/>
        <v>0.99932917967535</v>
      </c>
      <c r="P96" s="14">
        <f t="shared" si="41"/>
        <v>0.999319221656632</v>
      </c>
      <c r="Q96" s="14">
        <f t="shared" si="41"/>
        <v>0.999309587278379</v>
      </c>
      <c r="R96" s="14">
        <f t="shared" si="41"/>
        <v>0.999300227268754</v>
      </c>
      <c r="S96" s="14">
        <f t="shared" si="41"/>
        <v>0.999291100234551</v>
      </c>
      <c r="T96" s="14">
        <f t="shared" si="41"/>
        <v>0.999282171041774</v>
      </c>
      <c r="U96" s="14">
        <f t="shared" si="41"/>
        <v>0.999273409622629</v>
      </c>
      <c r="V96" s="14">
        <f t="shared" si="41"/>
        <v>0.999264790061563</v>
      </c>
      <c r="W96" s="14"/>
      <c r="X96" s="17">
        <v>-17</v>
      </c>
      <c r="Y96" s="7"/>
      <c r="Z96" s="1"/>
    </row>
    <row r="97" ht="12" customHeight="1" spans="1:26">
      <c r="A97" s="7"/>
      <c r="B97" s="4">
        <v>-3.11769145362398</v>
      </c>
      <c r="C97" s="14">
        <f t="shared" si="3"/>
        <v>0.999620211360511</v>
      </c>
      <c r="D97" s="14">
        <f t="shared" ref="D97:W97" si="42">1-E49*0.25</f>
        <v>0.999581703481346</v>
      </c>
      <c r="E97" s="14">
        <f t="shared" si="42"/>
        <v>0.999557551047801</v>
      </c>
      <c r="F97" s="14">
        <f t="shared" si="42"/>
        <v>0.999538528917974</v>
      </c>
      <c r="G97" s="14">
        <f t="shared" si="42"/>
        <v>0.99952245351786</v>
      </c>
      <c r="H97" s="14">
        <f t="shared" si="42"/>
        <v>0.999508343380308</v>
      </c>
      <c r="I97" s="14">
        <f t="shared" si="42"/>
        <v>0.999495652418298</v>
      </c>
      <c r="J97" s="14">
        <f t="shared" si="42"/>
        <v>0.9994840381472</v>
      </c>
      <c r="K97" s="14">
        <f t="shared" si="42"/>
        <v>0.999473268364147</v>
      </c>
      <c r="L97" s="14">
        <f t="shared" si="42"/>
        <v>0.999463176727244</v>
      </c>
      <c r="M97" s="14">
        <f t="shared" si="42"/>
        <v>0.999453639097394</v>
      </c>
      <c r="N97" s="14">
        <f t="shared" si="42"/>
        <v>0.999444559857646</v>
      </c>
      <c r="O97" s="14">
        <f t="shared" si="42"/>
        <v>0.999435863497539</v>
      </c>
      <c r="P97" s="14">
        <f t="shared" si="42"/>
        <v>0.99942748915102</v>
      </c>
      <c r="Q97" s="14">
        <f t="shared" si="42"/>
        <v>0.999419386974847</v>
      </c>
      <c r="R97" s="14">
        <f t="shared" si="42"/>
        <v>0.999411515533122</v>
      </c>
      <c r="S97" s="14">
        <f t="shared" si="42"/>
        <v>0.999403840015605</v>
      </c>
      <c r="T97" s="14">
        <f t="shared" si="42"/>
        <v>0.999396330875828</v>
      </c>
      <c r="U97" s="14">
        <f t="shared" si="42"/>
        <v>0.999388962827825</v>
      </c>
      <c r="V97" s="14">
        <f t="shared" si="42"/>
        <v>0.999381714077521</v>
      </c>
      <c r="W97" s="14"/>
      <c r="X97" s="17">
        <v>-18</v>
      </c>
      <c r="Y97" s="7"/>
      <c r="Z97" s="1"/>
    </row>
    <row r="98" ht="12" customHeight="1" spans="1:26">
      <c r="A98" s="7"/>
      <c r="B98" s="4">
        <v>-3.29089653438087</v>
      </c>
      <c r="C98" s="14">
        <f t="shared" si="3"/>
        <v>0.99968061099689</v>
      </c>
      <c r="D98" s="14">
        <f t="shared" ref="D98:W98" si="43">1-E50*0.25</f>
        <v>0.999648227213229</v>
      </c>
      <c r="E98" s="14">
        <f t="shared" si="43"/>
        <v>0.999627915858779</v>
      </c>
      <c r="F98" s="14">
        <f t="shared" si="43"/>
        <v>0.99961191891087</v>
      </c>
      <c r="G98" s="14">
        <f t="shared" si="43"/>
        <v>0.999598400059901</v>
      </c>
      <c r="H98" s="14">
        <f t="shared" si="43"/>
        <v>0.999586533926221</v>
      </c>
      <c r="I98" s="14">
        <f t="shared" si="43"/>
        <v>0.999575861269686</v>
      </c>
      <c r="J98" s="14">
        <f t="shared" si="43"/>
        <v>0.999566094072666</v>
      </c>
      <c r="K98" s="14">
        <f t="shared" si="43"/>
        <v>0.999557037060646</v>
      </c>
      <c r="L98" s="14">
        <f t="shared" si="43"/>
        <v>0.999548550345892</v>
      </c>
      <c r="M98" s="14">
        <f t="shared" si="43"/>
        <v>0.999540529531752</v>
      </c>
      <c r="N98" s="14">
        <f t="shared" si="43"/>
        <v>0.999532894207704</v>
      </c>
      <c r="O98" s="14">
        <f t="shared" si="43"/>
        <v>0.999525580872085</v>
      </c>
      <c r="P98" s="14">
        <f t="shared" si="43"/>
        <v>0.999518538338664</v>
      </c>
      <c r="Q98" s="14">
        <f t="shared" si="43"/>
        <v>0.999511724691013</v>
      </c>
      <c r="R98" s="14">
        <f t="shared" si="43"/>
        <v>0.99950510508299</v>
      </c>
      <c r="S98" s="14">
        <f t="shared" si="43"/>
        <v>0.999498650240392</v>
      </c>
      <c r="T98" s="14">
        <f t="shared" si="43"/>
        <v>0.999492335315673</v>
      </c>
      <c r="U98" s="14">
        <f t="shared" si="43"/>
        <v>0.999486139044216</v>
      </c>
      <c r="V98" s="14">
        <f t="shared" si="43"/>
        <v>0.999480043097964</v>
      </c>
      <c r="W98" s="14"/>
      <c r="X98" s="17">
        <v>-19</v>
      </c>
      <c r="Y98" s="7"/>
      <c r="Z98" s="1"/>
    </row>
    <row r="99" ht="12" customHeight="1" spans="1:26">
      <c r="A99" s="7"/>
      <c r="B99" s="4">
        <v>-3.46410161513775</v>
      </c>
      <c r="C99" s="14">
        <f t="shared" si="3"/>
        <v>0.999731404985034</v>
      </c>
      <c r="D99" s="14">
        <f t="shared" ref="D99:W99" si="44">1-E51*0.25</f>
        <v>0.999704171352153</v>
      </c>
      <c r="E99" s="14">
        <f t="shared" si="44"/>
        <v>0.999687090211289</v>
      </c>
      <c r="F99" s="14">
        <f t="shared" si="44"/>
        <v>0.999673637335889</v>
      </c>
      <c r="G99" s="14">
        <f t="shared" si="44"/>
        <v>0.999662268453607</v>
      </c>
      <c r="H99" s="14">
        <f t="shared" si="44"/>
        <v>0.999652289448938</v>
      </c>
      <c r="I99" s="14">
        <f t="shared" si="44"/>
        <v>0.999643314116933</v>
      </c>
      <c r="J99" s="14">
        <f t="shared" si="44"/>
        <v>0.999635100244808</v>
      </c>
      <c r="K99" s="14">
        <f t="shared" si="44"/>
        <v>0.999627483613504</v>
      </c>
      <c r="L99" s="14">
        <f t="shared" si="44"/>
        <v>0.999620346582316</v>
      </c>
      <c r="M99" s="14">
        <f t="shared" si="44"/>
        <v>0.999613601357299</v>
      </c>
      <c r="N99" s="14">
        <f t="shared" si="44"/>
        <v>0.999607180316008</v>
      </c>
      <c r="O99" s="14">
        <f t="shared" si="44"/>
        <v>0.999601030055757</v>
      </c>
      <c r="P99" s="14">
        <f t="shared" si="44"/>
        <v>0.999595107530714</v>
      </c>
      <c r="Q99" s="14">
        <f t="shared" si="44"/>
        <v>0.999589377490622</v>
      </c>
      <c r="R99" s="14">
        <f t="shared" si="44"/>
        <v>0.999583810631091</v>
      </c>
      <c r="S99" s="14">
        <f t="shared" si="44"/>
        <v>0.999578382333537</v>
      </c>
      <c r="T99" s="14">
        <f t="shared" si="44"/>
        <v>0.999573071702041</v>
      </c>
      <c r="U99" s="14">
        <f t="shared" si="44"/>
        <v>0.999567860853801</v>
      </c>
      <c r="V99" s="14">
        <f t="shared" si="44"/>
        <v>0.99956273437556</v>
      </c>
      <c r="W99" s="14"/>
      <c r="X99" s="17">
        <v>-20</v>
      </c>
      <c r="Y99" s="7"/>
      <c r="Z99" s="1"/>
    </row>
    <row r="100" ht="12" customHeight="1" spans="1:26">
      <c r="A100" s="7"/>
      <c r="B100" s="4">
        <v>-3.63730669589464</v>
      </c>
      <c r="C100" s="14">
        <f t="shared" si="3"/>
        <v>0.999774120957948</v>
      </c>
      <c r="D100" s="14">
        <f t="shared" ref="D100:W100" si="45">1-E52*0.25</f>
        <v>0.999751218422293</v>
      </c>
      <c r="E100" s="14">
        <f t="shared" si="45"/>
        <v>0.999736853778422</v>
      </c>
      <c r="F100" s="14">
        <f t="shared" si="45"/>
        <v>0.999725540379294</v>
      </c>
      <c r="G100" s="14">
        <f t="shared" si="45"/>
        <v>0.999715979545712</v>
      </c>
      <c r="H100" s="14">
        <f t="shared" si="45"/>
        <v>0.999707587550739</v>
      </c>
      <c r="I100" s="14">
        <f t="shared" si="45"/>
        <v>0.99970003960948</v>
      </c>
      <c r="J100" s="14">
        <f t="shared" si="45"/>
        <v>0.999693132029429</v>
      </c>
      <c r="K100" s="14">
        <f t="shared" si="45"/>
        <v>0.999686726708084</v>
      </c>
      <c r="L100" s="14">
        <f t="shared" si="45"/>
        <v>0.999680724713713</v>
      </c>
      <c r="M100" s="14">
        <f t="shared" si="45"/>
        <v>0.99967505221467</v>
      </c>
      <c r="N100" s="14">
        <f t="shared" si="45"/>
        <v>0.999669652342838</v>
      </c>
      <c r="O100" s="14">
        <f t="shared" si="45"/>
        <v>0.999664480188418</v>
      </c>
      <c r="P100" s="14">
        <f t="shared" si="45"/>
        <v>0.999659499551366</v>
      </c>
      <c r="Q100" s="14">
        <f t="shared" si="45"/>
        <v>0.999654680787448</v>
      </c>
      <c r="R100" s="14">
        <f t="shared" si="45"/>
        <v>0.999649999252691</v>
      </c>
      <c r="S100" s="14">
        <f t="shared" si="45"/>
        <v>0.999645434243725</v>
      </c>
      <c r="T100" s="14">
        <f t="shared" si="45"/>
        <v>0.999640968187811</v>
      </c>
      <c r="U100" s="14">
        <f t="shared" si="45"/>
        <v>0.999636586046137</v>
      </c>
      <c r="V100" s="14">
        <f t="shared" si="45"/>
        <v>0.999632274856689</v>
      </c>
      <c r="W100" s="14"/>
      <c r="X100" s="17">
        <v>-21</v>
      </c>
      <c r="Y100" s="7"/>
      <c r="Z100" s="1"/>
    </row>
    <row r="101" ht="12" customHeight="1" spans="1:26">
      <c r="A101" s="9"/>
      <c r="B101" s="4"/>
      <c r="C101" s="20">
        <f>C100</f>
        <v>0.999774120957948</v>
      </c>
      <c r="D101" s="20">
        <f t="shared" ref="D101:W101" si="46">D100</f>
        <v>0.999751218422293</v>
      </c>
      <c r="E101" s="20">
        <f t="shared" si="46"/>
        <v>0.999736853778422</v>
      </c>
      <c r="F101" s="20">
        <f t="shared" si="46"/>
        <v>0.999725540379294</v>
      </c>
      <c r="G101" s="20">
        <f t="shared" si="46"/>
        <v>0.999715979545712</v>
      </c>
      <c r="H101" s="20">
        <f t="shared" si="46"/>
        <v>0.999707587550739</v>
      </c>
      <c r="I101" s="20">
        <f t="shared" si="46"/>
        <v>0.99970003960948</v>
      </c>
      <c r="J101" s="20">
        <f t="shared" si="46"/>
        <v>0.999693132029429</v>
      </c>
      <c r="K101" s="20">
        <f t="shared" si="46"/>
        <v>0.999686726708084</v>
      </c>
      <c r="L101" s="20">
        <f t="shared" si="46"/>
        <v>0.999680724713713</v>
      </c>
      <c r="M101" s="20">
        <f t="shared" si="46"/>
        <v>0.99967505221467</v>
      </c>
      <c r="N101" s="20">
        <f t="shared" si="46"/>
        <v>0.999669652342838</v>
      </c>
      <c r="O101" s="20">
        <f t="shared" si="46"/>
        <v>0.999664480188418</v>
      </c>
      <c r="P101" s="20">
        <f t="shared" si="46"/>
        <v>0.999659499551366</v>
      </c>
      <c r="Q101" s="20">
        <f t="shared" si="46"/>
        <v>0.999654680787448</v>
      </c>
      <c r="R101" s="20">
        <f t="shared" si="46"/>
        <v>0.999649999252691</v>
      </c>
      <c r="S101" s="20">
        <f t="shared" si="46"/>
        <v>0.999645434243725</v>
      </c>
      <c r="T101" s="20">
        <f t="shared" si="46"/>
        <v>0.999640968187811</v>
      </c>
      <c r="U101" s="20">
        <f t="shared" si="46"/>
        <v>0.999636586046137</v>
      </c>
      <c r="V101" s="20">
        <f t="shared" si="46"/>
        <v>0.999632274856689</v>
      </c>
      <c r="W101" s="20"/>
      <c r="X101" s="17"/>
      <c r="Y101" s="19"/>
      <c r="Z101" s="1"/>
    </row>
    <row r="102" ht="12" customHeight="1" spans="3:23">
      <c r="C102" s="11">
        <v>0</v>
      </c>
      <c r="D102" s="12">
        <f t="shared" ref="D102:W102" si="47">C102+1</f>
        <v>1</v>
      </c>
      <c r="E102" s="12">
        <f t="shared" si="47"/>
        <v>2</v>
      </c>
      <c r="F102" s="12">
        <f t="shared" si="47"/>
        <v>3</v>
      </c>
      <c r="G102" s="12">
        <f t="shared" si="47"/>
        <v>4</v>
      </c>
      <c r="H102" s="12">
        <f t="shared" si="47"/>
        <v>5</v>
      </c>
      <c r="I102" s="12">
        <f t="shared" si="47"/>
        <v>6</v>
      </c>
      <c r="J102" s="12">
        <f t="shared" si="47"/>
        <v>7</v>
      </c>
      <c r="K102" s="12">
        <f t="shared" si="47"/>
        <v>8</v>
      </c>
      <c r="L102" s="12">
        <f t="shared" si="47"/>
        <v>9</v>
      </c>
      <c r="M102" s="12">
        <f t="shared" si="47"/>
        <v>10</v>
      </c>
      <c r="N102" s="12">
        <f t="shared" si="47"/>
        <v>11</v>
      </c>
      <c r="O102" s="12">
        <f t="shared" si="47"/>
        <v>12</v>
      </c>
      <c r="P102" s="12">
        <f t="shared" si="47"/>
        <v>13</v>
      </c>
      <c r="Q102" s="12">
        <f t="shared" si="47"/>
        <v>14</v>
      </c>
      <c r="R102" s="12">
        <f t="shared" si="47"/>
        <v>15</v>
      </c>
      <c r="S102" s="12">
        <f t="shared" si="47"/>
        <v>16</v>
      </c>
      <c r="T102" s="12">
        <f t="shared" si="47"/>
        <v>17</v>
      </c>
      <c r="U102" s="12">
        <f t="shared" si="47"/>
        <v>18</v>
      </c>
      <c r="V102" s="12">
        <f t="shared" si="47"/>
        <v>19</v>
      </c>
      <c r="W102" s="12">
        <f t="shared" si="47"/>
        <v>20</v>
      </c>
    </row>
    <row r="103" ht="12" customHeight="1" spans="3:23">
      <c r="C103" s="11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ht="12" customHeight="1" spans="1:26">
      <c r="A104" s="1"/>
      <c r="B104" s="1"/>
      <c r="C104" s="2" t="s">
        <v>22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15"/>
      <c r="P104" s="16"/>
      <c r="Q104" s="16"/>
      <c r="R104" s="16"/>
      <c r="S104" s="16"/>
      <c r="T104" s="16"/>
      <c r="U104" s="16"/>
      <c r="V104" s="16"/>
      <c r="W104" s="16"/>
      <c r="X104" s="1"/>
      <c r="Y104" s="1"/>
      <c r="Z104" s="1"/>
    </row>
    <row r="105" ht="12" customHeight="1" spans="1:26">
      <c r="A105" s="1"/>
      <c r="B105" s="4"/>
      <c r="C105" s="5">
        <f t="shared" ref="C105:W105" si="48">C106</f>
        <v>1.93460436249147</v>
      </c>
      <c r="D105" s="5">
        <f t="shared" si="48"/>
        <v>2.24063772510867</v>
      </c>
      <c r="E105" s="5">
        <f t="shared" si="48"/>
        <v>2.44922897911811</v>
      </c>
      <c r="F105" s="5">
        <f t="shared" si="48"/>
        <v>2.62359387894185</v>
      </c>
      <c r="G105" s="5">
        <f t="shared" si="48"/>
        <v>2.77847041347871</v>
      </c>
      <c r="H105" s="5">
        <f t="shared" si="48"/>
        <v>2.92050668885753</v>
      </c>
      <c r="I105" s="5">
        <f t="shared" si="48"/>
        <v>3.05343938263043</v>
      </c>
      <c r="J105" s="5">
        <f t="shared" si="48"/>
        <v>3.17964961837635</v>
      </c>
      <c r="K105" s="5">
        <f t="shared" si="48"/>
        <v>3.300787037284</v>
      </c>
      <c r="L105" s="5">
        <f t="shared" si="48"/>
        <v>3.41806608331896</v>
      </c>
      <c r="M105" s="5">
        <f t="shared" si="48"/>
        <v>3.53242349608756</v>
      </c>
      <c r="N105" s="5">
        <f t="shared" si="48"/>
        <v>3.64460930891914</v>
      </c>
      <c r="O105" s="5">
        <f t="shared" si="48"/>
        <v>3.75524280583544</v>
      </c>
      <c r="P105" s="5">
        <f t="shared" si="48"/>
        <v>3.86484901229071</v>
      </c>
      <c r="Q105" s="5">
        <f t="shared" si="48"/>
        <v>3.97388260933228</v>
      </c>
      <c r="R105" s="5">
        <f t="shared" si="48"/>
        <v>4.08274590524875</v>
      </c>
      <c r="S105" s="5">
        <f t="shared" si="48"/>
        <v>4.1918006075503</v>
      </c>
      <c r="T105" s="5">
        <f t="shared" si="48"/>
        <v>4.30137728912464</v>
      </c>
      <c r="U105" s="5">
        <f t="shared" si="48"/>
        <v>4.41178236930325</v>
      </c>
      <c r="V105" s="5">
        <f t="shared" si="48"/>
        <v>4.52330360081815</v>
      </c>
      <c r="W105" s="5"/>
      <c r="X105" s="17"/>
      <c r="Y105" s="1"/>
      <c r="Z105" s="1"/>
    </row>
    <row r="106" ht="12" customHeight="1" spans="1:26">
      <c r="A106" s="1"/>
      <c r="B106" s="4">
        <v>3.63730669589464</v>
      </c>
      <c r="C106" s="6">
        <f>((1/C58)-1)/0.25</f>
        <v>1.93460436249147</v>
      </c>
      <c r="D106" s="6">
        <f>((1/D58)-1)/0.25</f>
        <v>2.24063772510867</v>
      </c>
      <c r="E106" s="6">
        <f t="shared" ref="E106:W106" si="49">((1/E58)-1)/0.25</f>
        <v>2.44922897911811</v>
      </c>
      <c r="F106" s="6">
        <f t="shared" si="49"/>
        <v>2.62359387894185</v>
      </c>
      <c r="G106" s="6">
        <f t="shared" si="49"/>
        <v>2.77847041347871</v>
      </c>
      <c r="H106" s="6">
        <f t="shared" si="49"/>
        <v>2.92050668885753</v>
      </c>
      <c r="I106" s="6">
        <f t="shared" si="49"/>
        <v>3.05343938263043</v>
      </c>
      <c r="J106" s="6">
        <f t="shared" si="49"/>
        <v>3.17964961837635</v>
      </c>
      <c r="K106" s="6">
        <f t="shared" si="49"/>
        <v>3.300787037284</v>
      </c>
      <c r="L106" s="6">
        <f t="shared" si="49"/>
        <v>3.41806608331896</v>
      </c>
      <c r="M106" s="6">
        <f t="shared" si="49"/>
        <v>3.53242349608756</v>
      </c>
      <c r="N106" s="6">
        <f t="shared" si="49"/>
        <v>3.64460930891914</v>
      </c>
      <c r="O106" s="6">
        <f t="shared" si="49"/>
        <v>3.75524280583544</v>
      </c>
      <c r="P106" s="6">
        <f t="shared" si="49"/>
        <v>3.86484901229071</v>
      </c>
      <c r="Q106" s="6">
        <f t="shared" si="49"/>
        <v>3.97388260933228</v>
      </c>
      <c r="R106" s="6">
        <f t="shared" si="49"/>
        <v>4.08274590524875</v>
      </c>
      <c r="S106" s="6">
        <f t="shared" si="49"/>
        <v>4.1918006075503</v>
      </c>
      <c r="T106" s="6">
        <f t="shared" si="49"/>
        <v>4.30137728912464</v>
      </c>
      <c r="U106" s="6">
        <f t="shared" si="49"/>
        <v>4.41178236930325</v>
      </c>
      <c r="V106" s="6">
        <f t="shared" si="49"/>
        <v>4.52330360081815</v>
      </c>
      <c r="W106" s="6"/>
      <c r="X106" s="17">
        <v>21</v>
      </c>
      <c r="Y106" s="1"/>
      <c r="Z106" s="1"/>
    </row>
    <row r="107" ht="12" customHeight="1" spans="1:26">
      <c r="A107" s="7" t="s">
        <v>11</v>
      </c>
      <c r="B107" s="4">
        <v>3.46410161513775</v>
      </c>
      <c r="C107" s="6">
        <f t="shared" ref="C107:C148" si="50">((1/C59)-1)/0.25</f>
        <v>1.51073316352354</v>
      </c>
      <c r="D107" s="6">
        <f t="shared" ref="D107:D148" si="51">((1/D59)-1)/0.25</f>
        <v>1.73016651944964</v>
      </c>
      <c r="E107" s="6">
        <f t="shared" ref="E107:W107" si="52">((1/E59)-1)/0.25</f>
        <v>1.87694284984684</v>
      </c>
      <c r="F107" s="6">
        <f t="shared" si="52"/>
        <v>1.99794398195543</v>
      </c>
      <c r="G107" s="6">
        <f t="shared" si="52"/>
        <v>2.10415415311806</v>
      </c>
      <c r="H107" s="6">
        <f t="shared" si="52"/>
        <v>2.20052859460899</v>
      </c>
      <c r="I107" s="6">
        <f t="shared" si="52"/>
        <v>2.28984674936285</v>
      </c>
      <c r="J107" s="6">
        <f t="shared" si="52"/>
        <v>2.37387238500539</v>
      </c>
      <c r="K107" s="6">
        <f t="shared" si="52"/>
        <v>2.45381964111227</v>
      </c>
      <c r="L107" s="6">
        <f t="shared" si="52"/>
        <v>2.53057456629288</v>
      </c>
      <c r="M107" s="6">
        <f t="shared" si="52"/>
        <v>2.60481300023525</v>
      </c>
      <c r="N107" s="6">
        <f t="shared" si="52"/>
        <v>2.67706872745231</v>
      </c>
      <c r="O107" s="6">
        <f t="shared" si="52"/>
        <v>2.74777539997429</v>
      </c>
      <c r="P107" s="6">
        <f t="shared" si="52"/>
        <v>2.81729383367347</v>
      </c>
      <c r="Q107" s="6">
        <f t="shared" si="52"/>
        <v>2.88592995214669</v>
      </c>
      <c r="R107" s="6">
        <f t="shared" si="52"/>
        <v>2.95394809172537</v>
      </c>
      <c r="S107" s="6">
        <f t="shared" si="52"/>
        <v>3.02157980157063</v>
      </c>
      <c r="T107" s="6">
        <f t="shared" si="52"/>
        <v>3.08903078817945</v>
      </c>
      <c r="U107" s="6">
        <f t="shared" si="52"/>
        <v>3.15648600693737</v>
      </c>
      <c r="V107" s="6">
        <f t="shared" si="52"/>
        <v>3.22411360344143</v>
      </c>
      <c r="W107" s="6"/>
      <c r="X107" s="17">
        <v>20</v>
      </c>
      <c r="Y107" s="7" t="s">
        <v>12</v>
      </c>
      <c r="Z107" s="1"/>
    </row>
    <row r="108" ht="12" customHeight="1" spans="1:26">
      <c r="A108" s="7"/>
      <c r="B108" s="4">
        <v>3.29089653438087</v>
      </c>
      <c r="C108" s="6">
        <f t="shared" si="50"/>
        <v>1.19848701544758</v>
      </c>
      <c r="D108" s="6">
        <f t="shared" si="51"/>
        <v>1.36136266405843</v>
      </c>
      <c r="E108" s="6">
        <f t="shared" ref="E108:W108" si="53">((1/E60)-1)/0.25</f>
        <v>1.4688321279818</v>
      </c>
      <c r="F108" s="6">
        <f t="shared" si="53"/>
        <v>1.55655518841028</v>
      </c>
      <c r="G108" s="6">
        <f t="shared" si="53"/>
        <v>1.63291325000782</v>
      </c>
      <c r="H108" s="6">
        <f t="shared" si="53"/>
        <v>1.7016869015906</v>
      </c>
      <c r="I108" s="6">
        <f t="shared" si="53"/>
        <v>1.76499381852874</v>
      </c>
      <c r="J108" s="6">
        <f t="shared" si="53"/>
        <v>1.82417444911443</v>
      </c>
      <c r="K108" s="6">
        <f t="shared" si="53"/>
        <v>1.88014814790769</v>
      </c>
      <c r="L108" s="6">
        <f t="shared" si="53"/>
        <v>1.93358259066655</v>
      </c>
      <c r="M108" s="6">
        <f t="shared" si="53"/>
        <v>1.98498397983998</v>
      </c>
      <c r="N108" s="6">
        <f t="shared" si="53"/>
        <v>2.03474922095151</v>
      </c>
      <c r="O108" s="6">
        <f t="shared" si="53"/>
        <v>2.08319802997722</v>
      </c>
      <c r="P108" s="6">
        <f t="shared" si="53"/>
        <v>2.13059382736464</v>
      </c>
      <c r="Q108" s="6">
        <f t="shared" si="53"/>
        <v>2.17715750885483</v>
      </c>
      <c r="R108" s="6">
        <f t="shared" si="53"/>
        <v>2.22307758335023</v>
      </c>
      <c r="S108" s="6">
        <f t="shared" si="53"/>
        <v>2.2685169317036</v>
      </c>
      <c r="T108" s="6">
        <f t="shared" si="53"/>
        <v>2.31361809132303</v>
      </c>
      <c r="U108" s="6">
        <f t="shared" si="53"/>
        <v>2.3585071321913</v>
      </c>
      <c r="V108" s="6">
        <f t="shared" si="53"/>
        <v>2.40329664445336</v>
      </c>
      <c r="W108" s="6"/>
      <c r="X108" s="17">
        <v>19</v>
      </c>
      <c r="Y108" s="7"/>
      <c r="Z108" s="1"/>
    </row>
    <row r="109" ht="12" customHeight="1" spans="1:26">
      <c r="A109" s="7"/>
      <c r="B109" s="4">
        <v>3.11769145362398</v>
      </c>
      <c r="C109" s="6">
        <f t="shared" si="50"/>
        <v>0.962044094674556</v>
      </c>
      <c r="D109" s="6">
        <f t="shared" si="51"/>
        <v>1.08607367212564</v>
      </c>
      <c r="E109" s="6">
        <f t="shared" ref="E109:W109" si="54">((1/E61)-1)/0.25</f>
        <v>1.16708041319509</v>
      </c>
      <c r="F109" s="6">
        <f t="shared" si="54"/>
        <v>1.23271975779295</v>
      </c>
      <c r="G109" s="6">
        <f t="shared" si="54"/>
        <v>1.28950516058399</v>
      </c>
      <c r="H109" s="6">
        <f t="shared" si="54"/>
        <v>1.34037382664865</v>
      </c>
      <c r="I109" s="6">
        <f t="shared" si="54"/>
        <v>1.38696923216786</v>
      </c>
      <c r="J109" s="6">
        <f t="shared" si="54"/>
        <v>1.43032980980232</v>
      </c>
      <c r="K109" s="6">
        <f t="shared" si="54"/>
        <v>1.47116602215896</v>
      </c>
      <c r="L109" s="6">
        <f t="shared" si="54"/>
        <v>1.50999222271113</v>
      </c>
      <c r="M109" s="6">
        <f t="shared" si="54"/>
        <v>1.54719689026893</v>
      </c>
      <c r="N109" s="6">
        <f t="shared" si="54"/>
        <v>1.58308326334445</v>
      </c>
      <c r="O109" s="6">
        <f t="shared" si="54"/>
        <v>1.61789435040099</v>
      </c>
      <c r="P109" s="6">
        <f t="shared" si="54"/>
        <v>1.65182919945594</v>
      </c>
      <c r="Q109" s="6">
        <f t="shared" si="54"/>
        <v>1.68505363991528</v>
      </c>
      <c r="R109" s="6">
        <f t="shared" si="54"/>
        <v>1.71770815457309</v>
      </c>
      <c r="S109" s="6">
        <f t="shared" si="54"/>
        <v>1.74991315688399</v>
      </c>
      <c r="T109" s="6">
        <f t="shared" si="54"/>
        <v>1.78177309408958</v>
      </c>
      <c r="U109" s="6">
        <f t="shared" si="54"/>
        <v>1.8133794597351</v>
      </c>
      <c r="V109" s="6">
        <f t="shared" si="54"/>
        <v>1.8448131115875</v>
      </c>
      <c r="W109" s="6"/>
      <c r="X109" s="17">
        <v>18</v>
      </c>
      <c r="Y109" s="7"/>
      <c r="Z109" s="1"/>
    </row>
    <row r="110" ht="12" customHeight="1" spans="1:26">
      <c r="A110" s="7"/>
      <c r="B110" s="4">
        <v>2.94448637286709</v>
      </c>
      <c r="C110" s="6">
        <f t="shared" si="50"/>
        <v>0.779239893813967</v>
      </c>
      <c r="D110" s="6">
        <f t="shared" si="51"/>
        <v>0.875543342424961</v>
      </c>
      <c r="E110" s="6">
        <f t="shared" ref="E110:W110" si="55">((1/E62)-1)/0.25</f>
        <v>0.937951465508899</v>
      </c>
      <c r="F110" s="6">
        <f t="shared" si="55"/>
        <v>0.988239380802084</v>
      </c>
      <c r="G110" s="6">
        <f t="shared" si="55"/>
        <v>1.03154264381368</v>
      </c>
      <c r="H110" s="6">
        <f t="shared" si="55"/>
        <v>1.07017630381972</v>
      </c>
      <c r="I110" s="6">
        <f t="shared" si="55"/>
        <v>1.10543454996685</v>
      </c>
      <c r="J110" s="6">
        <f t="shared" si="55"/>
        <v>1.13813400280122</v>
      </c>
      <c r="K110" s="6">
        <f t="shared" si="55"/>
        <v>1.16883236571254</v>
      </c>
      <c r="L110" s="6">
        <f t="shared" si="55"/>
        <v>1.19793250627108</v>
      </c>
      <c r="M110" s="6">
        <f t="shared" si="55"/>
        <v>1.22573790394261</v>
      </c>
      <c r="N110" s="6">
        <f t="shared" si="55"/>
        <v>1.25248473250363</v>
      </c>
      <c r="O110" s="6">
        <f t="shared" si="55"/>
        <v>1.27836160823735</v>
      </c>
      <c r="P110" s="6">
        <f t="shared" si="55"/>
        <v>1.30352243247891</v>
      </c>
      <c r="Q110" s="6">
        <f t="shared" si="55"/>
        <v>1.32809488074508</v>
      </c>
      <c r="R110" s="6">
        <f t="shared" si="55"/>
        <v>1.3521866041404</v>
      </c>
      <c r="S110" s="6">
        <f t="shared" si="55"/>
        <v>1.37588940274368</v>
      </c>
      <c r="T110" s="6">
        <f t="shared" si="55"/>
        <v>1.39928245811049</v>
      </c>
      <c r="U110" s="6">
        <f t="shared" si="55"/>
        <v>1.42243470861364</v>
      </c>
      <c r="V110" s="6">
        <f t="shared" si="55"/>
        <v>1.44540667530115</v>
      </c>
      <c r="W110" s="6"/>
      <c r="X110" s="17">
        <v>17</v>
      </c>
      <c r="Y110" s="7"/>
      <c r="Z110" s="1"/>
    </row>
    <row r="111" ht="12" customHeight="1" spans="1:26">
      <c r="A111" s="7"/>
      <c r="B111" s="4">
        <v>2.7712812921102</v>
      </c>
      <c r="C111" s="6">
        <f t="shared" si="50"/>
        <v>0.635621036625481</v>
      </c>
      <c r="D111" s="6">
        <f t="shared" si="51"/>
        <v>0.711532629557061</v>
      </c>
      <c r="E111" s="6">
        <f t="shared" ref="E111:W111" si="56">((1/E63)-1)/0.25</f>
        <v>0.760426832372524</v>
      </c>
      <c r="F111" s="6">
        <f t="shared" si="56"/>
        <v>0.799655492786126</v>
      </c>
      <c r="G111" s="6">
        <f t="shared" si="56"/>
        <v>0.833314811135277</v>
      </c>
      <c r="H111" s="6">
        <f t="shared" si="56"/>
        <v>0.863250645000506</v>
      </c>
      <c r="I111" s="6">
        <f t="shared" si="56"/>
        <v>0.890494108135147</v>
      </c>
      <c r="J111" s="6">
        <f t="shared" si="56"/>
        <v>0.91569512208748</v>
      </c>
      <c r="K111" s="6">
        <f t="shared" si="56"/>
        <v>0.939296937326442</v>
      </c>
      <c r="L111" s="6">
        <f t="shared" si="56"/>
        <v>0.961619217717954</v>
      </c>
      <c r="M111" s="6">
        <f t="shared" si="56"/>
        <v>0.982902305853863</v>
      </c>
      <c r="N111" s="6">
        <f t="shared" si="56"/>
        <v>1.00333283558687</v>
      </c>
      <c r="O111" s="6">
        <f t="shared" si="56"/>
        <v>1.02305949779865</v>
      </c>
      <c r="P111" s="6">
        <f t="shared" si="56"/>
        <v>1.04220329026398</v>
      </c>
      <c r="Q111" s="6">
        <f t="shared" si="56"/>
        <v>1.06086429840127</v>
      </c>
      <c r="R111" s="6">
        <f t="shared" si="56"/>
        <v>1.07912663714906</v>
      </c>
      <c r="S111" s="6">
        <f t="shared" si="56"/>
        <v>1.09706178588774</v>
      </c>
      <c r="T111" s="6">
        <f t="shared" si="56"/>
        <v>1.11473116440687</v>
      </c>
      <c r="U111" s="6">
        <f t="shared" si="56"/>
        <v>1.13218802700711</v>
      </c>
      <c r="V111" s="6">
        <f t="shared" si="56"/>
        <v>1.14947891748022</v>
      </c>
      <c r="W111" s="6"/>
      <c r="X111" s="17">
        <v>16</v>
      </c>
      <c r="Y111" s="7"/>
      <c r="Z111" s="1"/>
    </row>
    <row r="112" ht="12" customHeight="1" spans="1:26">
      <c r="A112" s="7"/>
      <c r="B112" s="4">
        <v>2.59807621135332</v>
      </c>
      <c r="C112" s="6">
        <f t="shared" si="50"/>
        <v>0.521359601400729</v>
      </c>
      <c r="D112" s="6">
        <f t="shared" si="51"/>
        <v>0.581912057665963</v>
      </c>
      <c r="E112" s="6">
        <f t="shared" ref="E112:W112" si="57">((1/E64)-1)/0.25</f>
        <v>0.620725681914999</v>
      </c>
      <c r="F112" s="6">
        <f t="shared" si="57"/>
        <v>0.651760775961231</v>
      </c>
      <c r="G112" s="6">
        <f t="shared" si="57"/>
        <v>0.678315084508221</v>
      </c>
      <c r="H112" s="6">
        <f t="shared" si="57"/>
        <v>0.701874151212724</v>
      </c>
      <c r="I112" s="6">
        <f t="shared" si="57"/>
        <v>0.723267286271041</v>
      </c>
      <c r="J112" s="6">
        <f t="shared" si="57"/>
        <v>0.743016759044301</v>
      </c>
      <c r="K112" s="6">
        <f t="shared" si="57"/>
        <v>0.761478378559819</v>
      </c>
      <c r="L112" s="6">
        <f t="shared" si="57"/>
        <v>0.778908423488067</v>
      </c>
      <c r="M112" s="6">
        <f t="shared" si="57"/>
        <v>0.795499301479807</v>
      </c>
      <c r="N112" s="6">
        <f t="shared" si="57"/>
        <v>0.811400181551462</v>
      </c>
      <c r="O112" s="6">
        <f t="shared" si="57"/>
        <v>0.826729693876482</v>
      </c>
      <c r="P112" s="6">
        <f t="shared" si="57"/>
        <v>0.841584184319777</v>
      </c>
      <c r="Q112" s="6">
        <f t="shared" si="57"/>
        <v>0.856043178236023</v>
      </c>
      <c r="R112" s="6">
        <f t="shared" si="57"/>
        <v>0.870173355494456</v>
      </c>
      <c r="S112" s="6">
        <f t="shared" si="57"/>
        <v>0.884031238357035</v>
      </c>
      <c r="T112" s="6">
        <f t="shared" si="57"/>
        <v>0.897665263367809</v>
      </c>
      <c r="U112" s="6">
        <f t="shared" si="57"/>
        <v>0.911117305508856</v>
      </c>
      <c r="V112" s="6">
        <f t="shared" si="57"/>
        <v>0.924423848424882</v>
      </c>
      <c r="W112" s="6"/>
      <c r="X112" s="17">
        <v>15</v>
      </c>
      <c r="Y112" s="7"/>
      <c r="Z112" s="1"/>
    </row>
    <row r="113" ht="12" customHeight="1" spans="1:26">
      <c r="A113" s="7"/>
      <c r="B113" s="4">
        <v>2.42487113059643</v>
      </c>
      <c r="C113" s="6">
        <f t="shared" si="50"/>
        <v>0.429541457397731</v>
      </c>
      <c r="D113" s="6">
        <f t="shared" si="51"/>
        <v>0.478301724549874</v>
      </c>
      <c r="E113" s="6">
        <f t="shared" ref="E113:W113" si="58">((1/E65)-1)/0.25</f>
        <v>0.509436149095759</v>
      </c>
      <c r="F113" s="6">
        <f t="shared" si="58"/>
        <v>0.534263621298286</v>
      </c>
      <c r="G113" s="6">
        <f t="shared" si="58"/>
        <v>0.55545918994486</v>
      </c>
      <c r="H113" s="6">
        <f t="shared" si="58"/>
        <v>0.574227515340012</v>
      </c>
      <c r="I113" s="6">
        <f t="shared" si="58"/>
        <v>0.591240743506896</v>
      </c>
      <c r="J113" s="6">
        <f t="shared" si="58"/>
        <v>0.606921868850687</v>
      </c>
      <c r="K113" s="6">
        <f t="shared" si="58"/>
        <v>0.621558820604192</v>
      </c>
      <c r="L113" s="6">
        <f t="shared" si="58"/>
        <v>0.635358780050466</v>
      </c>
      <c r="M113" s="6">
        <f t="shared" si="58"/>
        <v>0.648477119679856</v>
      </c>
      <c r="N113" s="6">
        <f t="shared" si="58"/>
        <v>0.661034146479156</v>
      </c>
      <c r="O113" s="6">
        <f t="shared" si="58"/>
        <v>0.673125407318683</v>
      </c>
      <c r="P113" s="6">
        <f t="shared" si="58"/>
        <v>0.684828385743139</v>
      </c>
      <c r="Q113" s="6">
        <f t="shared" si="58"/>
        <v>0.696206936443719</v>
      </c>
      <c r="R113" s="6">
        <f t="shared" si="58"/>
        <v>0.707314506993079</v>
      </c>
      <c r="S113" s="6">
        <f t="shared" si="58"/>
        <v>0.718196319652877</v>
      </c>
      <c r="T113" s="6">
        <f t="shared" si="58"/>
        <v>0.728891050493071</v>
      </c>
      <c r="U113" s="6">
        <f t="shared" si="58"/>
        <v>0.739432065025071</v>
      </c>
      <c r="V113" s="6">
        <f t="shared" si="58"/>
        <v>0.749848366537199</v>
      </c>
      <c r="W113" s="6"/>
      <c r="X113" s="17">
        <v>14</v>
      </c>
      <c r="Y113" s="7"/>
      <c r="Z113" s="1"/>
    </row>
    <row r="114" ht="12" customHeight="1" spans="1:26">
      <c r="A114" s="7"/>
      <c r="B114" s="4">
        <v>2.25166604983954</v>
      </c>
      <c r="C114" s="6">
        <f t="shared" si="50"/>
        <v>0.355163893046051</v>
      </c>
      <c r="D114" s="6">
        <f t="shared" si="51"/>
        <v>0.394728650908893</v>
      </c>
      <c r="E114" s="6">
        <f t="shared" ref="E114:W114" si="59">((1/E66)-1)/0.25</f>
        <v>0.419912900560024</v>
      </c>
      <c r="F114" s="6">
        <f t="shared" si="59"/>
        <v>0.439951780808549</v>
      </c>
      <c r="G114" s="6">
        <f t="shared" si="59"/>
        <v>0.457028632736415</v>
      </c>
      <c r="H114" s="6">
        <f t="shared" si="59"/>
        <v>0.472126412520715</v>
      </c>
      <c r="I114" s="6">
        <f t="shared" si="59"/>
        <v>0.485793318879831</v>
      </c>
      <c r="J114" s="6">
        <f t="shared" si="59"/>
        <v>0.498374144329357</v>
      </c>
      <c r="K114" s="6">
        <f t="shared" si="59"/>
        <v>0.51010342487867</v>
      </c>
      <c r="L114" s="6">
        <f t="shared" si="59"/>
        <v>0.521149789054572</v>
      </c>
      <c r="M114" s="6">
        <f t="shared" si="59"/>
        <v>0.531639585605208</v>
      </c>
      <c r="N114" s="6">
        <f t="shared" si="59"/>
        <v>0.541670552978445</v>
      </c>
      <c r="O114" s="6">
        <f t="shared" si="59"/>
        <v>0.551320232285188</v>
      </c>
      <c r="P114" s="6">
        <f t="shared" si="59"/>
        <v>0.560651433310094</v>
      </c>
      <c r="Q114" s="6">
        <f t="shared" si="59"/>
        <v>0.569715855040225</v>
      </c>
      <c r="R114" s="6">
        <f t="shared" si="59"/>
        <v>0.57855671319781</v>
      </c>
      <c r="S114" s="6">
        <f t="shared" si="59"/>
        <v>0.587210521704163</v>
      </c>
      <c r="T114" s="6">
        <f t="shared" si="59"/>
        <v>0.595708461980627</v>
      </c>
      <c r="U114" s="6">
        <f t="shared" si="59"/>
        <v>0.60407739083972</v>
      </c>
      <c r="V114" s="6">
        <f t="shared" si="59"/>
        <v>0.612340613791304</v>
      </c>
      <c r="W114" s="6"/>
      <c r="X114" s="17">
        <v>13</v>
      </c>
      <c r="Y114" s="7"/>
      <c r="Z114" s="1"/>
    </row>
    <row r="115" ht="12" customHeight="1" spans="1:26">
      <c r="A115" s="7"/>
      <c r="B115" s="4">
        <v>2.07846096908265</v>
      </c>
      <c r="C115" s="6">
        <f t="shared" si="50"/>
        <v>0.29452155215099</v>
      </c>
      <c r="D115" s="6">
        <f t="shared" si="51"/>
        <v>0.326823888784743</v>
      </c>
      <c r="E115" s="6">
        <f t="shared" ref="E115:W115" si="60">((1/E67)-1)/0.25</f>
        <v>0.34733330914103</v>
      </c>
      <c r="F115" s="6">
        <f t="shared" si="60"/>
        <v>0.363623632245777</v>
      </c>
      <c r="G115" s="6">
        <f t="shared" si="60"/>
        <v>0.377485896224905</v>
      </c>
      <c r="H115" s="6">
        <f t="shared" si="60"/>
        <v>0.389726244450338</v>
      </c>
      <c r="I115" s="6">
        <f t="shared" si="60"/>
        <v>0.400794096976553</v>
      </c>
      <c r="J115" s="6">
        <f t="shared" si="60"/>
        <v>0.410971984351871</v>
      </c>
      <c r="K115" s="6">
        <f t="shared" si="60"/>
        <v>0.420451982767593</v>
      </c>
      <c r="L115" s="6">
        <f t="shared" si="60"/>
        <v>0.4293721047383</v>
      </c>
      <c r="M115" s="6">
        <f t="shared" si="60"/>
        <v>0.437835686247699</v>
      </c>
      <c r="N115" s="6">
        <f t="shared" si="60"/>
        <v>0.44592260227234</v>
      </c>
      <c r="O115" s="6">
        <f t="shared" si="60"/>
        <v>0.453696169023436</v>
      </c>
      <c r="P115" s="6">
        <f t="shared" si="60"/>
        <v>0.461207627705165</v>
      </c>
      <c r="Q115" s="6">
        <f t="shared" si="60"/>
        <v>0.46849911507003</v>
      </c>
      <c r="R115" s="6">
        <f t="shared" si="60"/>
        <v>0.475605817373723</v>
      </c>
      <c r="S115" s="6">
        <f t="shared" si="60"/>
        <v>0.4825574320667</v>
      </c>
      <c r="T115" s="6">
        <f t="shared" si="60"/>
        <v>0.489379290187797</v>
      </c>
      <c r="U115" s="6">
        <f t="shared" si="60"/>
        <v>0.496093182667492</v>
      </c>
      <c r="V115" s="6">
        <f t="shared" si="60"/>
        <v>0.502717994150194</v>
      </c>
      <c r="W115" s="6"/>
      <c r="X115" s="17">
        <v>12</v>
      </c>
      <c r="Y115" s="7"/>
      <c r="Z115" s="1"/>
    </row>
    <row r="116" ht="12" customHeight="1" spans="1:26">
      <c r="A116" s="7"/>
      <c r="B116" s="4">
        <v>1.90525588832576</v>
      </c>
      <c r="C116" s="6">
        <f t="shared" si="50"/>
        <v>0.244815614147696</v>
      </c>
      <c r="D116" s="6">
        <f t="shared" si="51"/>
        <v>0.271321910924213</v>
      </c>
      <c r="E116" s="6">
        <f t="shared" ref="E116:W116" si="61">((1/E68)-1)/0.25</f>
        <v>0.288116450120796</v>
      </c>
      <c r="F116" s="6">
        <f t="shared" si="61"/>
        <v>0.301436859941262</v>
      </c>
      <c r="G116" s="6">
        <f t="shared" si="61"/>
        <v>0.312758485938831</v>
      </c>
      <c r="H116" s="6">
        <f t="shared" si="61"/>
        <v>0.322745239870786</v>
      </c>
      <c r="I116" s="6">
        <f t="shared" si="61"/>
        <v>0.331767131564003</v>
      </c>
      <c r="J116" s="6">
        <f t="shared" si="61"/>
        <v>0.340056678291713</v>
      </c>
      <c r="K116" s="6">
        <f t="shared" si="61"/>
        <v>0.347771882540473</v>
      </c>
      <c r="L116" s="6">
        <f t="shared" si="61"/>
        <v>0.355026215109056</v>
      </c>
      <c r="M116" s="6">
        <f t="shared" si="61"/>
        <v>0.361904588078633</v>
      </c>
      <c r="N116" s="6">
        <f t="shared" si="61"/>
        <v>0.368472594725961</v>
      </c>
      <c r="O116" s="6">
        <f t="shared" si="61"/>
        <v>0.374782195611741</v>
      </c>
      <c r="P116" s="6">
        <f t="shared" si="61"/>
        <v>0.380875411810604</v>
      </c>
      <c r="Q116" s="6">
        <f t="shared" si="61"/>
        <v>0.386786772130336</v>
      </c>
      <c r="R116" s="6">
        <f t="shared" si="61"/>
        <v>0.392545086350959</v>
      </c>
      <c r="S116" s="6">
        <f t="shared" si="61"/>
        <v>0.398174649411231</v>
      </c>
      <c r="T116" s="6">
        <f t="shared" si="61"/>
        <v>0.403696165330656</v>
      </c>
      <c r="U116" s="6">
        <f t="shared" si="61"/>
        <v>0.409127427492654</v>
      </c>
      <c r="V116" s="6">
        <f t="shared" si="61"/>
        <v>0.414483840352487</v>
      </c>
      <c r="W116" s="6"/>
      <c r="X116" s="17">
        <v>11</v>
      </c>
      <c r="Y116" s="7"/>
      <c r="Z116" s="1"/>
    </row>
    <row r="117" ht="12" customHeight="1" spans="1:26">
      <c r="A117" s="7"/>
      <c r="B117" s="4">
        <v>1.73205080756888</v>
      </c>
      <c r="C117" s="6">
        <f t="shared" si="50"/>
        <v>0.203896754890241</v>
      </c>
      <c r="D117" s="6">
        <f t="shared" si="51"/>
        <v>0.225737147061253</v>
      </c>
      <c r="E117" s="6">
        <f t="shared" ref="E117:W117" si="62">((1/E69)-1)/0.25</f>
        <v>0.239551788945604</v>
      </c>
      <c r="F117" s="6">
        <f t="shared" si="62"/>
        <v>0.250495761242821</v>
      </c>
      <c r="G117" s="6">
        <f t="shared" si="62"/>
        <v>0.259788542858605</v>
      </c>
      <c r="H117" s="6">
        <f t="shared" si="62"/>
        <v>0.267978805978068</v>
      </c>
      <c r="I117" s="6">
        <f t="shared" si="62"/>
        <v>0.275372254341638</v>
      </c>
      <c r="J117" s="6">
        <f t="shared" si="62"/>
        <v>0.282160932029518</v>
      </c>
      <c r="K117" s="6">
        <f t="shared" si="62"/>
        <v>0.288475289478548</v>
      </c>
      <c r="L117" s="6">
        <f t="shared" si="62"/>
        <v>0.294408971112508</v>
      </c>
      <c r="M117" s="6">
        <f t="shared" si="62"/>
        <v>0.30003202008668</v>
      </c>
      <c r="N117" s="6">
        <f t="shared" si="62"/>
        <v>0.305398516482984</v>
      </c>
      <c r="O117" s="6">
        <f t="shared" si="62"/>
        <v>0.310551277482458</v>
      </c>
      <c r="P117" s="6">
        <f t="shared" si="62"/>
        <v>0.315524909868733</v>
      </c>
      <c r="Q117" s="6">
        <f t="shared" si="62"/>
        <v>0.3203478329412</v>
      </c>
      <c r="R117" s="6">
        <f t="shared" si="62"/>
        <v>0.325043743468916</v>
      </c>
      <c r="S117" s="6">
        <f t="shared" si="62"/>
        <v>0.329632611084778</v>
      </c>
      <c r="T117" s="6">
        <f t="shared" si="62"/>
        <v>0.334131441513839</v>
      </c>
      <c r="U117" s="6">
        <f t="shared" si="62"/>
        <v>0.338554838597448</v>
      </c>
      <c r="V117" s="6">
        <f t="shared" si="62"/>
        <v>0.342915435234356</v>
      </c>
      <c r="W117" s="6"/>
      <c r="X117" s="17">
        <v>10</v>
      </c>
      <c r="Y117" s="7"/>
      <c r="Z117" s="1"/>
    </row>
    <row r="118" ht="12" customHeight="1" spans="1:26">
      <c r="A118" s="7"/>
      <c r="B118" s="4">
        <v>1.55884572681199</v>
      </c>
      <c r="C118" s="6">
        <f t="shared" si="50"/>
        <v>0.170091187560127</v>
      </c>
      <c r="D118" s="6">
        <f t="shared" si="51"/>
        <v>0.188148433699764</v>
      </c>
      <c r="E118" s="6">
        <f t="shared" ref="E118:W118" si="63">((1/E70)-1)/0.25</f>
        <v>0.199554094229864</v>
      </c>
      <c r="F118" s="6">
        <f t="shared" si="63"/>
        <v>0.208580862585134</v>
      </c>
      <c r="G118" s="6">
        <f t="shared" si="63"/>
        <v>0.216239597722287</v>
      </c>
      <c r="H118" s="6">
        <f t="shared" si="63"/>
        <v>0.22298503911896</v>
      </c>
      <c r="I118" s="6">
        <f t="shared" si="63"/>
        <v>0.229070497719883</v>
      </c>
      <c r="J118" s="6">
        <f t="shared" si="63"/>
        <v>0.234655061104117</v>
      </c>
      <c r="K118" s="6">
        <f t="shared" si="63"/>
        <v>0.239846759512053</v>
      </c>
      <c r="L118" s="6">
        <f t="shared" si="63"/>
        <v>0.244723115954805</v>
      </c>
      <c r="M118" s="6">
        <f t="shared" si="63"/>
        <v>0.249342093234807</v>
      </c>
      <c r="N118" s="6">
        <f t="shared" si="63"/>
        <v>0.253748425896038</v>
      </c>
      <c r="O118" s="6">
        <f t="shared" si="63"/>
        <v>0.257977516415977</v>
      </c>
      <c r="P118" s="6">
        <f t="shared" si="63"/>
        <v>0.262057965319197</v>
      </c>
      <c r="Q118" s="6">
        <f t="shared" si="63"/>
        <v>0.26601324806324</v>
      </c>
      <c r="R118" s="6">
        <f t="shared" si="63"/>
        <v>0.2698629288398</v>
      </c>
      <c r="S118" s="6">
        <f t="shared" si="63"/>
        <v>0.273623485691201</v>
      </c>
      <c r="T118" s="6">
        <f t="shared" si="63"/>
        <v>0.277308942841111</v>
      </c>
      <c r="U118" s="6">
        <f t="shared" si="63"/>
        <v>0.280931336366955</v>
      </c>
      <c r="V118" s="6">
        <f t="shared" si="63"/>
        <v>0.284501071210718</v>
      </c>
      <c r="W118" s="6"/>
      <c r="X118" s="17">
        <v>9</v>
      </c>
      <c r="Y118" s="7"/>
      <c r="Z118" s="1"/>
    </row>
    <row r="119" ht="12" customHeight="1" spans="1:26">
      <c r="A119" s="7"/>
      <c r="B119" s="4">
        <v>1.3856406460551</v>
      </c>
      <c r="C119" s="6">
        <f t="shared" si="50"/>
        <v>0.142079927126422</v>
      </c>
      <c r="D119" s="6">
        <f t="shared" si="51"/>
        <v>0.157051442612969</v>
      </c>
      <c r="E119" s="6">
        <f t="shared" ref="E119:W119" si="64">((1/E71)-1)/0.25</f>
        <v>0.166497045056244</v>
      </c>
      <c r="F119" s="6">
        <f t="shared" si="64"/>
        <v>0.173966544048823</v>
      </c>
      <c r="G119" s="6">
        <f t="shared" si="64"/>
        <v>0.18029985015596</v>
      </c>
      <c r="H119" s="6">
        <f t="shared" si="64"/>
        <v>0.185874751690175</v>
      </c>
      <c r="I119" s="6">
        <f t="shared" si="64"/>
        <v>0.190901655011892</v>
      </c>
      <c r="J119" s="6">
        <f t="shared" si="64"/>
        <v>0.195512672354052</v>
      </c>
      <c r="K119" s="6">
        <f t="shared" si="64"/>
        <v>0.199797492841169</v>
      </c>
      <c r="L119" s="6">
        <f t="shared" si="64"/>
        <v>0.203820459334331</v>
      </c>
      <c r="M119" s="6">
        <f t="shared" si="64"/>
        <v>0.207629664997274</v>
      </c>
      <c r="N119" s="6">
        <f t="shared" si="64"/>
        <v>0.211262214706412</v>
      </c>
      <c r="O119" s="6">
        <f t="shared" si="64"/>
        <v>0.214747462383023</v>
      </c>
      <c r="P119" s="6">
        <f t="shared" si="64"/>
        <v>0.218109113080939</v>
      </c>
      <c r="Q119" s="6">
        <f t="shared" si="64"/>
        <v>0.221366616296256</v>
      </c>
      <c r="R119" s="6">
        <f t="shared" si="64"/>
        <v>0.224536174117157</v>
      </c>
      <c r="S119" s="6">
        <f t="shared" si="64"/>
        <v>0.227631426794097</v>
      </c>
      <c r="T119" s="6">
        <f t="shared" si="64"/>
        <v>0.230663977900075</v>
      </c>
      <c r="U119" s="6">
        <f t="shared" si="64"/>
        <v>0.233643781103621</v>
      </c>
      <c r="V119" s="6">
        <f t="shared" si="64"/>
        <v>0.236579436655545</v>
      </c>
      <c r="W119" s="6"/>
      <c r="X119" s="17">
        <v>8</v>
      </c>
      <c r="Y119" s="7"/>
      <c r="Z119" s="1"/>
    </row>
    <row r="120" ht="12" customHeight="1" spans="1:26">
      <c r="A120" s="7"/>
      <c r="B120" s="4">
        <v>1.21243556529821</v>
      </c>
      <c r="C120" s="6">
        <f t="shared" si="50"/>
        <v>0.118813099409224</v>
      </c>
      <c r="D120" s="6">
        <f t="shared" si="51"/>
        <v>0.131255208042687</v>
      </c>
      <c r="E120" s="6">
        <f t="shared" ref="E120:W120" si="65">((1/E72)-1)/0.25</f>
        <v>0.13909742490773</v>
      </c>
      <c r="F120" s="6">
        <f t="shared" si="65"/>
        <v>0.145294838707359</v>
      </c>
      <c r="G120" s="6">
        <f t="shared" si="65"/>
        <v>0.150546694589719</v>
      </c>
      <c r="H120" s="6">
        <f t="shared" si="65"/>
        <v>0.155167475351099</v>
      </c>
      <c r="I120" s="6">
        <f t="shared" si="65"/>
        <v>0.159332302433167</v>
      </c>
      <c r="J120" s="6">
        <f t="shared" si="65"/>
        <v>0.163151112263807</v>
      </c>
      <c r="K120" s="6">
        <f t="shared" si="65"/>
        <v>0.166698523093945</v>
      </c>
      <c r="L120" s="6">
        <f t="shared" si="65"/>
        <v>0.170028053232679</v>
      </c>
      <c r="M120" s="6">
        <f t="shared" si="65"/>
        <v>0.173179694691565</v>
      </c>
      <c r="N120" s="6">
        <f t="shared" si="65"/>
        <v>0.176184293595682</v>
      </c>
      <c r="O120" s="6">
        <f t="shared" si="65"/>
        <v>0.179066245343725</v>
      </c>
      <c r="P120" s="6">
        <f t="shared" si="65"/>
        <v>0.181845244525736</v>
      </c>
      <c r="Q120" s="6">
        <f t="shared" si="65"/>
        <v>0.184537444877559</v>
      </c>
      <c r="R120" s="6">
        <f t="shared" si="65"/>
        <v>0.187156298317281</v>
      </c>
      <c r="S120" s="6">
        <f t="shared" si="65"/>
        <v>0.189713125683898</v>
      </c>
      <c r="T120" s="6">
        <f t="shared" si="65"/>
        <v>0.192217553777552</v>
      </c>
      <c r="U120" s="6">
        <f t="shared" si="65"/>
        <v>0.194677837249823</v>
      </c>
      <c r="V120" s="6">
        <f t="shared" si="65"/>
        <v>0.197101105329139</v>
      </c>
      <c r="W120" s="6"/>
      <c r="X120" s="17">
        <v>7</v>
      </c>
      <c r="Y120" s="7"/>
      <c r="Z120" s="1"/>
    </row>
    <row r="121" ht="12" customHeight="1" spans="1:26">
      <c r="A121" s="7"/>
      <c r="B121" s="4">
        <v>1.03923048454133</v>
      </c>
      <c r="C121" s="6">
        <f t="shared" si="50"/>
        <v>0.0994478961737606</v>
      </c>
      <c r="D121" s="6">
        <f t="shared" si="51"/>
        <v>0.109808015898067</v>
      </c>
      <c r="E121" s="6">
        <f t="shared" ref="E121:W121" si="66">((1/E73)-1)/0.25</f>
        <v>0.116332725251682</v>
      </c>
      <c r="F121" s="6">
        <f t="shared" si="66"/>
        <v>0.121486099949109</v>
      </c>
      <c r="G121" s="6">
        <f t="shared" si="66"/>
        <v>0.125851232774635</v>
      </c>
      <c r="H121" s="6">
        <f t="shared" si="66"/>
        <v>0.129690342882489</v>
      </c>
      <c r="I121" s="6">
        <f t="shared" si="66"/>
        <v>0.133149429262446</v>
      </c>
      <c r="J121" s="6">
        <f t="shared" si="66"/>
        <v>0.136320131636846</v>
      </c>
      <c r="K121" s="6">
        <f t="shared" si="66"/>
        <v>0.139264638426811</v>
      </c>
      <c r="L121" s="6">
        <f t="shared" si="66"/>
        <v>0.142027544113199</v>
      </c>
      <c r="M121" s="6">
        <f t="shared" si="66"/>
        <v>0.144642165175533</v>
      </c>
      <c r="N121" s="6">
        <f t="shared" si="66"/>
        <v>0.147134192970054</v>
      </c>
      <c r="O121" s="6">
        <f t="shared" si="66"/>
        <v>0.149523941187689</v>
      </c>
      <c r="P121" s="6">
        <f t="shared" si="66"/>
        <v>0.151827805000548</v>
      </c>
      <c r="Q121" s="6">
        <f t="shared" si="66"/>
        <v>0.154059228322327</v>
      </c>
      <c r="R121" s="6">
        <f t="shared" si="66"/>
        <v>0.156229403278831</v>
      </c>
      <c r="S121" s="6">
        <f t="shared" si="66"/>
        <v>0.158347746125841</v>
      </c>
      <c r="T121" s="6">
        <f t="shared" si="66"/>
        <v>0.160422261572753</v>
      </c>
      <c r="U121" s="6">
        <f t="shared" si="66"/>
        <v>0.162459811126287</v>
      </c>
      <c r="V121" s="6">
        <f t="shared" si="66"/>
        <v>0.164466318755998</v>
      </c>
      <c r="W121" s="6"/>
      <c r="X121" s="17">
        <v>6</v>
      </c>
      <c r="Y121" s="7"/>
      <c r="Z121" s="1"/>
    </row>
    <row r="122" ht="12" customHeight="1" spans="1:26">
      <c r="A122" s="7"/>
      <c r="B122" s="4">
        <v>0.866025403784439</v>
      </c>
      <c r="C122" s="6">
        <f t="shared" si="50"/>
        <v>0.0833028402418545</v>
      </c>
      <c r="D122" s="6">
        <f t="shared" si="51"/>
        <v>0.0919433040645599</v>
      </c>
      <c r="E122" s="6">
        <f t="shared" ref="E122:W122" si="67">((1/E74)-1)/0.25</f>
        <v>0.0973813534532564</v>
      </c>
      <c r="F122" s="6">
        <f t="shared" si="67"/>
        <v>0.101674472933121</v>
      </c>
      <c r="G122" s="6">
        <f t="shared" si="67"/>
        <v>0.10530956277757</v>
      </c>
      <c r="H122" s="6">
        <f t="shared" si="67"/>
        <v>0.108505566639092</v>
      </c>
      <c r="I122" s="6">
        <f t="shared" si="67"/>
        <v>0.111384375045414</v>
      </c>
      <c r="J122" s="6">
        <f t="shared" si="67"/>
        <v>0.114022485399212</v>
      </c>
      <c r="K122" s="6">
        <f t="shared" si="67"/>
        <v>0.116471802519564</v>
      </c>
      <c r="L122" s="6">
        <f t="shared" si="67"/>
        <v>0.118769540541111</v>
      </c>
      <c r="M122" s="6">
        <f t="shared" si="67"/>
        <v>0.120943497158673</v>
      </c>
      <c r="N122" s="6">
        <f t="shared" si="67"/>
        <v>0.123015103955661</v>
      </c>
      <c r="O122" s="6">
        <f t="shared" si="67"/>
        <v>0.125001303089961</v>
      </c>
      <c r="P122" s="6">
        <f t="shared" si="67"/>
        <v>0.126915765658359</v>
      </c>
      <c r="Q122" s="6">
        <f t="shared" si="67"/>
        <v>0.128769699375588</v>
      </c>
      <c r="R122" s="6">
        <f t="shared" si="67"/>
        <v>0.130572432517085</v>
      </c>
      <c r="S122" s="6">
        <f t="shared" si="67"/>
        <v>0.132331811311978</v>
      </c>
      <c r="T122" s="6">
        <f t="shared" si="67"/>
        <v>0.134054504079645</v>
      </c>
      <c r="U122" s="6">
        <f t="shared" si="67"/>
        <v>0.135746225249813</v>
      </c>
      <c r="V122" s="6">
        <f t="shared" si="67"/>
        <v>0.137411907045387</v>
      </c>
      <c r="W122" s="6"/>
      <c r="X122" s="17">
        <v>5</v>
      </c>
      <c r="Y122" s="7"/>
      <c r="Z122" s="1"/>
    </row>
    <row r="123" ht="12" customHeight="1" spans="1:26">
      <c r="A123" s="7"/>
      <c r="B123" s="4">
        <v>0.692820323027551</v>
      </c>
      <c r="C123" s="6">
        <f t="shared" si="50"/>
        <v>0.0698235274844405</v>
      </c>
      <c r="D123" s="6">
        <f t="shared" si="51"/>
        <v>0.0770394912390877</v>
      </c>
      <c r="E123" s="6">
        <f t="shared" ref="E123:W123" si="68">((1/E75)-1)/0.25</f>
        <v>0.0815784706312241</v>
      </c>
      <c r="F123" s="6">
        <f t="shared" si="68"/>
        <v>0.0851604299978925</v>
      </c>
      <c r="G123" s="6">
        <f t="shared" si="68"/>
        <v>0.0881924110437691</v>
      </c>
      <c r="H123" s="6">
        <f t="shared" si="68"/>
        <v>0.0908574353014986</v>
      </c>
      <c r="I123" s="6">
        <f t="shared" si="68"/>
        <v>0.0932573852773171</v>
      </c>
      <c r="J123" s="6">
        <f t="shared" si="68"/>
        <v>0.0954561944732131</v>
      </c>
      <c r="K123" s="6">
        <f t="shared" si="68"/>
        <v>0.0974972374804199</v>
      </c>
      <c r="L123" s="6">
        <f t="shared" si="68"/>
        <v>0.0994116082688352</v>
      </c>
      <c r="M123" s="6">
        <f t="shared" si="68"/>
        <v>0.101222529545105</v>
      </c>
      <c r="N123" s="6">
        <f t="shared" si="68"/>
        <v>0.102947902824136</v>
      </c>
      <c r="O123" s="6">
        <f t="shared" si="68"/>
        <v>0.104601877301366</v>
      </c>
      <c r="P123" s="6">
        <f t="shared" si="68"/>
        <v>0.106195868338459</v>
      </c>
      <c r="Q123" s="6">
        <f t="shared" si="68"/>
        <v>0.107739232660133</v>
      </c>
      <c r="R123" s="6">
        <f t="shared" si="68"/>
        <v>0.109239756425415</v>
      </c>
      <c r="S123" s="6">
        <f t="shared" si="68"/>
        <v>0.110703987431897</v>
      </c>
      <c r="T123" s="6">
        <f t="shared" si="68"/>
        <v>0.112137489309429</v>
      </c>
      <c r="U123" s="6">
        <f t="shared" si="68"/>
        <v>0.113545028758434</v>
      </c>
      <c r="V123" s="6">
        <f t="shared" si="68"/>
        <v>0.114930719035818</v>
      </c>
      <c r="W123" s="6"/>
      <c r="X123" s="17">
        <v>4</v>
      </c>
      <c r="Y123" s="7"/>
      <c r="Z123" s="1"/>
    </row>
    <row r="124" ht="12" customHeight="1" spans="1:26">
      <c r="A124" s="7"/>
      <c r="B124" s="4">
        <v>0.519615242270663</v>
      </c>
      <c r="C124" s="6">
        <f t="shared" si="50"/>
        <v>0.0585565933648171</v>
      </c>
      <c r="D124" s="6">
        <f t="shared" si="51"/>
        <v>0.0645896882165626</v>
      </c>
      <c r="E124" s="6">
        <f t="shared" ref="E124:W124" si="69">((1/E76)-1)/0.25</f>
        <v>0.0683828525450139</v>
      </c>
      <c r="F124" s="6">
        <f t="shared" si="69"/>
        <v>0.0713752848064404</v>
      </c>
      <c r="G124" s="6">
        <f t="shared" si="69"/>
        <v>0.0739075916960568</v>
      </c>
      <c r="H124" s="6">
        <f t="shared" si="69"/>
        <v>0.0761329143743694</v>
      </c>
      <c r="I124" s="6">
        <f t="shared" si="69"/>
        <v>0.078136495234622</v>
      </c>
      <c r="J124" s="6">
        <f t="shared" si="69"/>
        <v>0.0799718208066507</v>
      </c>
      <c r="K124" s="6">
        <f t="shared" si="69"/>
        <v>0.0816751743338315</v>
      </c>
      <c r="L124" s="6">
        <f t="shared" si="69"/>
        <v>0.0832725632343783</v>
      </c>
      <c r="M124" s="6">
        <f t="shared" si="69"/>
        <v>0.0847834089015969</v>
      </c>
      <c r="N124" s="6">
        <f t="shared" si="69"/>
        <v>0.0862226805931456</v>
      </c>
      <c r="O124" s="6">
        <f t="shared" si="69"/>
        <v>0.0876022082317318</v>
      </c>
      <c r="P124" s="6">
        <f t="shared" si="69"/>
        <v>0.0889315346231685</v>
      </c>
      <c r="Q124" s="6">
        <f t="shared" si="69"/>
        <v>0.0902184804421697</v>
      </c>
      <c r="R124" s="6">
        <f t="shared" si="69"/>
        <v>0.091469552575056</v>
      </c>
      <c r="S124" s="6">
        <f t="shared" si="69"/>
        <v>0.0926902220951806</v>
      </c>
      <c r="T124" s="6">
        <f t="shared" si="69"/>
        <v>0.0938851369259881</v>
      </c>
      <c r="U124" s="6">
        <f t="shared" si="69"/>
        <v>0.0950582784913427</v>
      </c>
      <c r="V124" s="6">
        <f t="shared" si="69"/>
        <v>0.0962130817551916</v>
      </c>
      <c r="W124" s="6"/>
      <c r="X124" s="17">
        <v>3</v>
      </c>
      <c r="Y124" s="7"/>
      <c r="Z124" s="1"/>
    </row>
    <row r="125" ht="12" customHeight="1" spans="1:26">
      <c r="A125" s="7"/>
      <c r="B125" s="4">
        <v>0.346410161513775</v>
      </c>
      <c r="C125" s="6">
        <f t="shared" si="50"/>
        <v>0.0491296727207535</v>
      </c>
      <c r="D125" s="6">
        <f t="shared" si="51"/>
        <v>0.0541785449638343</v>
      </c>
      <c r="E125" s="6">
        <f t="shared" ref="E125:W125" si="70">((1/E77)-1)/0.25</f>
        <v>0.0573516660347728</v>
      </c>
      <c r="F125" s="6">
        <f t="shared" si="70"/>
        <v>0.0598542719254871</v>
      </c>
      <c r="G125" s="6">
        <f t="shared" si="70"/>
        <v>0.0619716057930884</v>
      </c>
      <c r="H125" s="6">
        <f t="shared" si="70"/>
        <v>0.06383191052955</v>
      </c>
      <c r="I125" s="6">
        <f t="shared" si="70"/>
        <v>0.0655065648409279</v>
      </c>
      <c r="J125" s="6">
        <f t="shared" si="70"/>
        <v>0.0670403528282435</v>
      </c>
      <c r="K125" s="6">
        <f t="shared" si="70"/>
        <v>0.068463651688484</v>
      </c>
      <c r="L125" s="6">
        <f t="shared" si="70"/>
        <v>0.0697982333726905</v>
      </c>
      <c r="M125" s="6">
        <f t="shared" si="70"/>
        <v>0.0710603547086954</v>
      </c>
      <c r="N125" s="6">
        <f t="shared" si="70"/>
        <v>0.0722625444563691</v>
      </c>
      <c r="O125" s="6">
        <f t="shared" si="70"/>
        <v>0.0734147027129328</v>
      </c>
      <c r="P125" s="6">
        <f t="shared" si="70"/>
        <v>0.0745248145819106</v>
      </c>
      <c r="Q125" s="6">
        <f t="shared" si="70"/>
        <v>0.0755994233166177</v>
      </c>
      <c r="R125" s="6">
        <f t="shared" si="70"/>
        <v>0.0766439722408938</v>
      </c>
      <c r="S125" s="6">
        <f t="shared" si="70"/>
        <v>0.0776630375349407</v>
      </c>
      <c r="T125" s="6">
        <f t="shared" si="70"/>
        <v>0.078660506301107</v>
      </c>
      <c r="U125" s="6">
        <f t="shared" si="70"/>
        <v>0.0796397077317437</v>
      </c>
      <c r="V125" s="6">
        <f t="shared" si="70"/>
        <v>0.0806035136177856</v>
      </c>
      <c r="W125" s="6"/>
      <c r="X125" s="17">
        <v>2</v>
      </c>
      <c r="Y125" s="7"/>
      <c r="Z125" s="1"/>
    </row>
    <row r="126" ht="12" customHeight="1" spans="1:26">
      <c r="A126" s="7"/>
      <c r="B126" s="4">
        <v>0.173205080756888</v>
      </c>
      <c r="C126" s="6">
        <f t="shared" si="50"/>
        <v>0.0412357944466688</v>
      </c>
      <c r="D126" s="6">
        <f t="shared" si="51"/>
        <v>0.045464333851811</v>
      </c>
      <c r="E126" s="6">
        <f t="shared" ref="E126:W126" si="71">((1/E78)-1)/0.25</f>
        <v>0.0481210244231169</v>
      </c>
      <c r="F126" s="6">
        <f t="shared" si="71"/>
        <v>0.0502158555231995</v>
      </c>
      <c r="G126" s="6">
        <f t="shared" si="71"/>
        <v>0.0519878661048665</v>
      </c>
      <c r="H126" s="6">
        <f t="shared" si="71"/>
        <v>0.0535445217291084</v>
      </c>
      <c r="I126" s="6">
        <f t="shared" si="71"/>
        <v>0.0549456333700364</v>
      </c>
      <c r="J126" s="6">
        <f t="shared" si="71"/>
        <v>0.0562287249207989</v>
      </c>
      <c r="K126" s="6">
        <f t="shared" si="71"/>
        <v>0.0574192470990749</v>
      </c>
      <c r="L126" s="6">
        <f t="shared" si="71"/>
        <v>0.0585354394907807</v>
      </c>
      <c r="M126" s="6">
        <f t="shared" si="71"/>
        <v>0.0595909201821625</v>
      </c>
      <c r="N126" s="6">
        <f t="shared" si="71"/>
        <v>0.060596183355436</v>
      </c>
      <c r="O126" s="6">
        <f t="shared" si="71"/>
        <v>0.0615595206043986</v>
      </c>
      <c r="P126" s="6">
        <f t="shared" si="71"/>
        <v>0.0624876189830248</v>
      </c>
      <c r="Q126" s="6">
        <f t="shared" si="71"/>
        <v>0.0633859575027289</v>
      </c>
      <c r="R126" s="6">
        <f t="shared" si="71"/>
        <v>0.0642590936339458</v>
      </c>
      <c r="S126" s="6">
        <f t="shared" si="71"/>
        <v>0.0651108583800992</v>
      </c>
      <c r="T126" s="6">
        <f t="shared" si="71"/>
        <v>0.0659445054785968</v>
      </c>
      <c r="U126" s="6">
        <f t="shared" si="71"/>
        <v>0.0667628213077238</v>
      </c>
      <c r="V126" s="6">
        <f t="shared" si="71"/>
        <v>0.0675682091009344</v>
      </c>
      <c r="W126" s="6"/>
      <c r="X126" s="17">
        <v>1</v>
      </c>
      <c r="Y126" s="7"/>
      <c r="Z126" s="1"/>
    </row>
    <row r="127" ht="12" customHeight="1" spans="1:26">
      <c r="A127" s="7"/>
      <c r="B127" s="8">
        <v>0</v>
      </c>
      <c r="C127" s="6">
        <f t="shared" si="50"/>
        <v>0.0346211046071465</v>
      </c>
      <c r="D127" s="6">
        <f t="shared" si="51"/>
        <v>0.0381649324225224</v>
      </c>
      <c r="E127" s="6">
        <f t="shared" ref="E127:W127" si="72">((1/E79)-1)/0.25</f>
        <v>0.0403908266773891</v>
      </c>
      <c r="F127" s="6">
        <f t="shared" si="72"/>
        <v>0.0421456390113306</v>
      </c>
      <c r="G127" s="6">
        <f t="shared" si="72"/>
        <v>0.0436298011220115</v>
      </c>
      <c r="H127" s="6">
        <f t="shared" si="72"/>
        <v>0.044933418726357</v>
      </c>
      <c r="I127" s="6">
        <f t="shared" si="72"/>
        <v>0.046106638703808</v>
      </c>
      <c r="J127" s="6">
        <f t="shared" si="72"/>
        <v>0.0471809202265003</v>
      </c>
      <c r="K127" s="6">
        <f t="shared" si="72"/>
        <v>0.0481775992879623</v>
      </c>
      <c r="L127" s="6">
        <f t="shared" si="72"/>
        <v>0.049111965580571</v>
      </c>
      <c r="M127" s="6">
        <f t="shared" si="72"/>
        <v>0.0499954339120503</v>
      </c>
      <c r="N127" s="6">
        <f t="shared" si="72"/>
        <v>0.0508367999311155</v>
      </c>
      <c r="O127" s="6">
        <f t="shared" si="72"/>
        <v>0.0516430126364638</v>
      </c>
      <c r="P127" s="6">
        <f t="shared" si="72"/>
        <v>0.05241967582075</v>
      </c>
      <c r="Q127" s="6">
        <f t="shared" si="72"/>
        <v>0.0531713805252387</v>
      </c>
      <c r="R127" s="6">
        <f t="shared" si="72"/>
        <v>0.0539019452442338</v>
      </c>
      <c r="S127" s="6">
        <f t="shared" si="72"/>
        <v>0.054614579489038</v>
      </c>
      <c r="T127" s="6">
        <f t="shared" si="72"/>
        <v>0.055312008876319</v>
      </c>
      <c r="U127" s="6">
        <f t="shared" si="72"/>
        <v>0.0559965672738603</v>
      </c>
      <c r="V127" s="6">
        <f t="shared" si="72"/>
        <v>0.0566702674036508</v>
      </c>
      <c r="W127" s="6"/>
      <c r="X127" s="17">
        <v>0</v>
      </c>
      <c r="Y127" s="7"/>
      <c r="Z127" s="1"/>
    </row>
    <row r="128" ht="12" customHeight="1" spans="1:26">
      <c r="A128" s="7"/>
      <c r="B128" s="4">
        <v>-0.173205080756888</v>
      </c>
      <c r="C128" s="6">
        <f t="shared" si="50"/>
        <v>0.0290751201522692</v>
      </c>
      <c r="D128" s="6">
        <f t="shared" si="51"/>
        <v>0.0320467500312365</v>
      </c>
      <c r="E128" s="6">
        <f t="shared" ref="E128:W128" si="73">((1/E80)-1)/0.25</f>
        <v>0.0339128166969811</v>
      </c>
      <c r="F128" s="6">
        <f t="shared" si="73"/>
        <v>0.0353837218838011</v>
      </c>
      <c r="G128" s="6">
        <f t="shared" si="73"/>
        <v>0.0366276048119731</v>
      </c>
      <c r="H128" s="6">
        <f t="shared" si="73"/>
        <v>0.0377200516961578</v>
      </c>
      <c r="I128" s="6">
        <f t="shared" si="73"/>
        <v>0.0387031271938207</v>
      </c>
      <c r="J128" s="6">
        <f t="shared" si="73"/>
        <v>0.0396032189658726</v>
      </c>
      <c r="K128" s="6">
        <f t="shared" si="73"/>
        <v>0.0404382225273903</v>
      </c>
      <c r="L128" s="6">
        <f t="shared" si="73"/>
        <v>0.0412209613532655</v>
      </c>
      <c r="M128" s="6">
        <f t="shared" si="73"/>
        <v>0.0419610084732129</v>
      </c>
      <c r="N128" s="6">
        <f t="shared" si="73"/>
        <v>0.0426657398863801</v>
      </c>
      <c r="O128" s="6">
        <f t="shared" si="73"/>
        <v>0.0433409826043496</v>
      </c>
      <c r="P128" s="6">
        <f t="shared" si="73"/>
        <v>0.043991435295391</v>
      </c>
      <c r="Q128" s="6">
        <f t="shared" si="73"/>
        <v>0.0446209471726942</v>
      </c>
      <c r="R128" s="6">
        <f t="shared" si="73"/>
        <v>0.0452327194812376</v>
      </c>
      <c r="S128" s="6">
        <f t="shared" si="73"/>
        <v>0.0458294427065997</v>
      </c>
      <c r="T128" s="6">
        <f t="shared" si="73"/>
        <v>0.0464134014990449</v>
      </c>
      <c r="U128" s="6">
        <f t="shared" si="73"/>
        <v>0.0469865519661274</v>
      </c>
      <c r="V128" s="6">
        <f t="shared" si="73"/>
        <v>0.0475505808937013</v>
      </c>
      <c r="W128" s="6"/>
      <c r="X128" s="17">
        <v>-1</v>
      </c>
      <c r="Y128" s="7"/>
      <c r="Z128" s="1"/>
    </row>
    <row r="129" ht="12" customHeight="1" spans="1:26">
      <c r="A129" s="7"/>
      <c r="B129" s="4">
        <v>-0.346410161513775</v>
      </c>
      <c r="C129" s="6">
        <f t="shared" si="50"/>
        <v>0.0244229295894876</v>
      </c>
      <c r="D129" s="6">
        <f t="shared" si="51"/>
        <v>0.0269159047825305</v>
      </c>
      <c r="E129" s="6">
        <f t="shared" ref="E129:W129" si="74">((1/E81)-1)/0.25</f>
        <v>0.0284810944329541</v>
      </c>
      <c r="F129" s="6">
        <f t="shared" si="74"/>
        <v>0.0297146733822169</v>
      </c>
      <c r="G129" s="6">
        <f t="shared" si="74"/>
        <v>0.0307577470142713</v>
      </c>
      <c r="H129" s="6">
        <f t="shared" si="74"/>
        <v>0.0316737470848691</v>
      </c>
      <c r="I129" s="6">
        <f t="shared" si="74"/>
        <v>0.0324979729976702</v>
      </c>
      <c r="J129" s="6">
        <f t="shared" si="74"/>
        <v>0.0332525676400115</v>
      </c>
      <c r="K129" s="6">
        <f t="shared" si="74"/>
        <v>0.0339525471714159</v>
      </c>
      <c r="L129" s="6">
        <f t="shared" si="74"/>
        <v>0.0346086712872946</v>
      </c>
      <c r="M129" s="6">
        <f t="shared" si="74"/>
        <v>0.0352289719511658</v>
      </c>
      <c r="N129" s="6">
        <f t="shared" si="74"/>
        <v>0.0358196374418345</v>
      </c>
      <c r="O129" s="6">
        <f t="shared" si="74"/>
        <v>0.0363855561998534</v>
      </c>
      <c r="P129" s="6">
        <f t="shared" si="74"/>
        <v>0.0369306698325822</v>
      </c>
      <c r="Q129" s="6">
        <f t="shared" si="74"/>
        <v>0.037458207159796</v>
      </c>
      <c r="R129" s="6">
        <f t="shared" si="74"/>
        <v>0.0379708532928991</v>
      </c>
      <c r="S129" s="6">
        <f t="shared" si="74"/>
        <v>0.0384708647810692</v>
      </c>
      <c r="T129" s="6">
        <f t="shared" si="74"/>
        <v>0.0389601576578151</v>
      </c>
      <c r="U129" s="6">
        <f t="shared" si="74"/>
        <v>0.0394403723012298</v>
      </c>
      <c r="V129" s="6">
        <f t="shared" si="74"/>
        <v>0.039912923128429</v>
      </c>
      <c r="W129" s="6"/>
      <c r="X129" s="17">
        <v>-2</v>
      </c>
      <c r="Y129" s="7"/>
      <c r="Z129" s="1"/>
    </row>
    <row r="130" ht="12" customHeight="1" spans="1:26">
      <c r="A130" s="7"/>
      <c r="B130" s="4">
        <v>-0.519615242270663</v>
      </c>
      <c r="C130" s="6">
        <f t="shared" si="50"/>
        <v>0.0205189078320949</v>
      </c>
      <c r="D130" s="6">
        <f t="shared" si="51"/>
        <v>0.0226111402746296</v>
      </c>
      <c r="E130" s="6">
        <f t="shared" ref="E130:W130" si="75">((1/E82)-1)/0.25</f>
        <v>0.0239245158754535</v>
      </c>
      <c r="F130" s="6">
        <f t="shared" si="75"/>
        <v>0.0249595166006094</v>
      </c>
      <c r="G130" s="6">
        <f t="shared" si="75"/>
        <v>0.0258345999224163</v>
      </c>
      <c r="H130" s="6">
        <f t="shared" si="75"/>
        <v>0.0266030155006254</v>
      </c>
      <c r="I130" s="6">
        <f t="shared" si="75"/>
        <v>0.0272943956515883</v>
      </c>
      <c r="J130" s="6">
        <f t="shared" si="75"/>
        <v>0.0279273277689223</v>
      </c>
      <c r="K130" s="6">
        <f t="shared" si="75"/>
        <v>0.0285144164052857</v>
      </c>
      <c r="L130" s="6">
        <f t="shared" si="75"/>
        <v>0.029064692884476</v>
      </c>
      <c r="M130" s="6">
        <f t="shared" si="75"/>
        <v>0.0295848986791034</v>
      </c>
      <c r="N130" s="6">
        <f t="shared" si="75"/>
        <v>0.0300802275672032</v>
      </c>
      <c r="O130" s="6">
        <f t="shared" si="75"/>
        <v>0.030554782187509</v>
      </c>
      <c r="P130" s="6">
        <f t="shared" si="75"/>
        <v>0.031011870380981</v>
      </c>
      <c r="Q130" s="6">
        <f t="shared" si="75"/>
        <v>0.031454201669594</v>
      </c>
      <c r="R130" s="6">
        <f t="shared" si="75"/>
        <v>0.0318840291891886</v>
      </c>
      <c r="S130" s="6">
        <f t="shared" si="75"/>
        <v>0.0323032463528747</v>
      </c>
      <c r="T130" s="6">
        <f t="shared" si="75"/>
        <v>0.0327134607604469</v>
      </c>
      <c r="U130" s="6">
        <f t="shared" si="75"/>
        <v>0.0331160486447555</v>
      </c>
      <c r="V130" s="6">
        <f t="shared" si="75"/>
        <v>0.0335121965865639</v>
      </c>
      <c r="W130" s="6"/>
      <c r="X130" s="17">
        <v>-3</v>
      </c>
      <c r="Y130" s="7"/>
      <c r="Z130" s="1"/>
    </row>
    <row r="131" ht="12" customHeight="1" spans="1:26">
      <c r="A131" s="7"/>
      <c r="B131" s="4">
        <v>-0.692820323027551</v>
      </c>
      <c r="C131" s="6">
        <f t="shared" si="50"/>
        <v>0.0172416202132748</v>
      </c>
      <c r="D131" s="6">
        <f t="shared" si="51"/>
        <v>0.0189981014500953</v>
      </c>
      <c r="E131" s="6">
        <f t="shared" ref="E131:W131" si="76">((1/E83)-1)/0.25</f>
        <v>0.0201005638184082</v>
      </c>
      <c r="F131" s="6">
        <f t="shared" si="76"/>
        <v>0.0209692741230434</v>
      </c>
      <c r="G131" s="6">
        <f t="shared" si="76"/>
        <v>0.0217037047459518</v>
      </c>
      <c r="H131" s="6">
        <f t="shared" si="76"/>
        <v>0.0223485703035964</v>
      </c>
      <c r="I131" s="6">
        <f t="shared" si="76"/>
        <v>0.0229287529684088</v>
      </c>
      <c r="J131" s="6">
        <f t="shared" si="76"/>
        <v>0.0234598601001252</v>
      </c>
      <c r="K131" s="6">
        <f t="shared" si="76"/>
        <v>0.0239524750988878</v>
      </c>
      <c r="L131" s="6">
        <f t="shared" si="76"/>
        <v>0.0244141808558052</v>
      </c>
      <c r="M131" s="6">
        <f t="shared" si="76"/>
        <v>0.0248506374532917</v>
      </c>
      <c r="N131" s="6">
        <f t="shared" si="76"/>
        <v>0.0252662053782355</v>
      </c>
      <c r="O131" s="6">
        <f t="shared" si="76"/>
        <v>0.0256643289041021</v>
      </c>
      <c r="P131" s="6">
        <f t="shared" si="76"/>
        <v>0.0260477849344811</v>
      </c>
      <c r="Q131" s="6">
        <f t="shared" si="76"/>
        <v>0.0264188479911613</v>
      </c>
      <c r="R131" s="6">
        <f t="shared" si="76"/>
        <v>0.0267794093934492</v>
      </c>
      <c r="S131" s="6">
        <f t="shared" si="76"/>
        <v>0.0271310584284175</v>
      </c>
      <c r="T131" s="6">
        <f t="shared" si="76"/>
        <v>0.027475144411115</v>
      </c>
      <c r="U131" s="6">
        <f t="shared" si="76"/>
        <v>0.0278128224023266</v>
      </c>
      <c r="V131" s="6">
        <f t="shared" si="76"/>
        <v>0.0281450882353766</v>
      </c>
      <c r="W131" s="6"/>
      <c r="X131" s="17">
        <v>-4</v>
      </c>
      <c r="Y131" s="7"/>
      <c r="Z131" s="1"/>
    </row>
    <row r="132" ht="12" customHeight="1" spans="1:26">
      <c r="A132" s="7"/>
      <c r="B132" s="4">
        <v>-0.866025403784439</v>
      </c>
      <c r="C132" s="6">
        <f t="shared" si="50"/>
        <v>0.0144896686720912</v>
      </c>
      <c r="D132" s="6">
        <f t="shared" si="51"/>
        <v>0.015964682116941</v>
      </c>
      <c r="E132" s="6">
        <f t="shared" ref="E132:W132" si="77">((1/E84)-1)/0.25</f>
        <v>0.0168903749672129</v>
      </c>
      <c r="F132" s="6">
        <f t="shared" si="77"/>
        <v>0.0176197385904917</v>
      </c>
      <c r="G132" s="6">
        <f t="shared" si="77"/>
        <v>0.0182363225816848</v>
      </c>
      <c r="H132" s="6">
        <f t="shared" si="77"/>
        <v>0.0187776834420728</v>
      </c>
      <c r="I132" s="6">
        <f t="shared" si="77"/>
        <v>0.0192647196912983</v>
      </c>
      <c r="J132" s="6">
        <f t="shared" si="77"/>
        <v>0.0197105396422224</v>
      </c>
      <c r="K132" s="6">
        <f t="shared" si="77"/>
        <v>0.0201240318570957</v>
      </c>
      <c r="L132" s="6">
        <f t="shared" si="77"/>
        <v>0.0205115647171779</v>
      </c>
      <c r="M132" s="6">
        <f t="shared" si="77"/>
        <v>0.0208778916190102</v>
      </c>
      <c r="N132" s="6">
        <f t="shared" si="77"/>
        <v>0.0212266744293039</v>
      </c>
      <c r="O132" s="6">
        <f t="shared" si="77"/>
        <v>0.021560805497125</v>
      </c>
      <c r="P132" s="6">
        <f t="shared" si="77"/>
        <v>0.0218826166619213</v>
      </c>
      <c r="Q132" s="6">
        <f t="shared" si="77"/>
        <v>0.0221940178306816</v>
      </c>
      <c r="R132" s="6">
        <f t="shared" si="77"/>
        <v>0.0224965970756541</v>
      </c>
      <c r="S132" s="6">
        <f t="shared" si="77"/>
        <v>0.0227916888107531</v>
      </c>
      <c r="T132" s="6">
        <f t="shared" si="77"/>
        <v>0.023080425914964</v>
      </c>
      <c r="U132" s="6">
        <f t="shared" si="77"/>
        <v>0.0233637781301503</v>
      </c>
      <c r="V132" s="6">
        <f t="shared" si="77"/>
        <v>0.0236425814793044</v>
      </c>
      <c r="W132" s="6"/>
      <c r="X132" s="17">
        <v>-5</v>
      </c>
      <c r="Y132" s="7"/>
      <c r="Z132" s="1"/>
    </row>
    <row r="133" ht="12" customHeight="1" spans="1:26">
      <c r="A133" s="7"/>
      <c r="B133" s="4">
        <v>-1.03923048454133</v>
      </c>
      <c r="C133" s="6">
        <f t="shared" si="50"/>
        <v>0.0121782903196221</v>
      </c>
      <c r="D133" s="6">
        <f t="shared" si="51"/>
        <v>0.0134172246082933</v>
      </c>
      <c r="E133" s="6">
        <f t="shared" ref="E133:W133" si="78">((1/E85)-1)/0.25</f>
        <v>0.0141946841105094</v>
      </c>
      <c r="F133" s="6">
        <f t="shared" si="78"/>
        <v>0.0148072127606458</v>
      </c>
      <c r="G133" s="6">
        <f t="shared" si="78"/>
        <v>0.0153249999820178</v>
      </c>
      <c r="H133" s="6">
        <f t="shared" si="78"/>
        <v>0.0157795963456557</v>
      </c>
      <c r="I133" s="6">
        <f t="shared" si="78"/>
        <v>0.0161885580535266</v>
      </c>
      <c r="J133" s="6">
        <f t="shared" si="78"/>
        <v>0.0165628967847784</v>
      </c>
      <c r="K133" s="6">
        <f t="shared" si="78"/>
        <v>0.0169100792442292</v>
      </c>
      <c r="L133" s="6">
        <f t="shared" si="78"/>
        <v>0.0172354549712521</v>
      </c>
      <c r="M133" s="6">
        <f t="shared" si="78"/>
        <v>0.017543016793006</v>
      </c>
      <c r="N133" s="6">
        <f t="shared" si="78"/>
        <v>0.0178358405758541</v>
      </c>
      <c r="O133" s="6">
        <f t="shared" si="78"/>
        <v>0.0181163557447865</v>
      </c>
      <c r="P133" s="6">
        <f t="shared" si="78"/>
        <v>0.0183865208677929</v>
      </c>
      <c r="Q133" s="6">
        <f t="shared" si="78"/>
        <v>0.0186479400729276</v>
      </c>
      <c r="R133" s="6">
        <f t="shared" si="78"/>
        <v>0.0189019471366594</v>
      </c>
      <c r="S133" s="6">
        <f t="shared" si="78"/>
        <v>0.0191496627578882</v>
      </c>
      <c r="T133" s="6">
        <f t="shared" si="78"/>
        <v>0.0193920383445443</v>
      </c>
      <c r="U133" s="6">
        <f t="shared" si="78"/>
        <v>0.0196298882700452</v>
      </c>
      <c r="V133" s="6">
        <f t="shared" si="78"/>
        <v>0.0198639145861321</v>
      </c>
      <c r="W133" s="6"/>
      <c r="X133" s="17">
        <v>-6</v>
      </c>
      <c r="Y133" s="7"/>
      <c r="Z133" s="1"/>
    </row>
    <row r="134" ht="12" customHeight="1" spans="1:26">
      <c r="A134" s="7"/>
      <c r="B134" s="4">
        <v>-1.21243556529821</v>
      </c>
      <c r="C134" s="6">
        <f t="shared" si="50"/>
        <v>0.0102365610455326</v>
      </c>
      <c r="D134" s="6">
        <f t="shared" si="51"/>
        <v>0.011277402107015</v>
      </c>
      <c r="E134" s="6">
        <f t="shared" ref="E134:W134" si="79">((1/E86)-1)/0.25</f>
        <v>0.0119305012613875</v>
      </c>
      <c r="F134" s="6">
        <f t="shared" si="79"/>
        <v>0.0124450230433242</v>
      </c>
      <c r="G134" s="6">
        <f t="shared" si="79"/>
        <v>0.0128799428441662</v>
      </c>
      <c r="H134" s="6">
        <f t="shared" si="79"/>
        <v>0.0132617701910833</v>
      </c>
      <c r="I134" s="6">
        <f t="shared" si="79"/>
        <v>0.0136052560138964</v>
      </c>
      <c r="J134" s="6">
        <f t="shared" si="79"/>
        <v>0.0139196523079859</v>
      </c>
      <c r="K134" s="6">
        <f t="shared" si="79"/>
        <v>0.014211232474219</v>
      </c>
      <c r="L134" s="6">
        <f t="shared" si="79"/>
        <v>0.0144844910182984</v>
      </c>
      <c r="M134" s="6">
        <f t="shared" si="79"/>
        <v>0.0147427825107922</v>
      </c>
      <c r="N134" s="6">
        <f t="shared" si="79"/>
        <v>0.0149886910807648</v>
      </c>
      <c r="O134" s="6">
        <f t="shared" si="79"/>
        <v>0.0152242577142854</v>
      </c>
      <c r="P134" s="6">
        <f t="shared" si="79"/>
        <v>0.0154511277847504</v>
      </c>
      <c r="Q134" s="6">
        <f t="shared" si="79"/>
        <v>0.0156706488697553</v>
      </c>
      <c r="R134" s="6">
        <f t="shared" si="79"/>
        <v>0.0158839414026763</v>
      </c>
      <c r="S134" s="6">
        <f t="shared" si="79"/>
        <v>0.0160919467957514</v>
      </c>
      <c r="T134" s="6">
        <f t="shared" si="79"/>
        <v>0.0162954642296391</v>
      </c>
      <c r="U134" s="6">
        <f t="shared" si="79"/>
        <v>0.0164951777554192</v>
      </c>
      <c r="V134" s="6">
        <f t="shared" si="79"/>
        <v>0.0166916770582466</v>
      </c>
      <c r="W134" s="6"/>
      <c r="X134" s="17">
        <v>-7</v>
      </c>
      <c r="Y134" s="7"/>
      <c r="Z134" s="1"/>
    </row>
    <row r="135" ht="12" customHeight="1" spans="1:26">
      <c r="A135" s="7"/>
      <c r="B135" s="4">
        <v>-1.3856406460551</v>
      </c>
      <c r="C135" s="6">
        <f t="shared" si="50"/>
        <v>0.00860508869780396</v>
      </c>
      <c r="D135" s="6">
        <f t="shared" si="51"/>
        <v>0.00947965150556929</v>
      </c>
      <c r="E135" s="6">
        <f t="shared" ref="E135:W135" si="80">((1/E87)-1)/0.25</f>
        <v>0.0100283786854307</v>
      </c>
      <c r="F135" s="6">
        <f t="shared" si="80"/>
        <v>0.0104606545263</v>
      </c>
      <c r="G135" s="6">
        <f t="shared" si="80"/>
        <v>0.0108260389199604</v>
      </c>
      <c r="H135" s="6">
        <f t="shared" si="80"/>
        <v>0.0111468089224962</v>
      </c>
      <c r="I135" s="6">
        <f t="shared" si="80"/>
        <v>0.0114353602102595</v>
      </c>
      <c r="J135" s="6">
        <f t="shared" si="80"/>
        <v>0.0116994674249007</v>
      </c>
      <c r="K135" s="6">
        <f t="shared" si="80"/>
        <v>0.0119444021543869</v>
      </c>
      <c r="L135" s="6">
        <f t="shared" si="80"/>
        <v>0.0121739411049511</v>
      </c>
      <c r="M135" s="6">
        <f t="shared" si="80"/>
        <v>0.012390903052415</v>
      </c>
      <c r="N135" s="6">
        <f t="shared" si="80"/>
        <v>0.0125974593459723</v>
      </c>
      <c r="O135" s="6">
        <f t="shared" si="80"/>
        <v>0.0127953249178283</v>
      </c>
      <c r="P135" s="6">
        <f t="shared" si="80"/>
        <v>0.0129858822591915</v>
      </c>
      <c r="Q135" s="6">
        <f t="shared" si="80"/>
        <v>0.0131702636202409</v>
      </c>
      <c r="R135" s="6">
        <f t="shared" si="80"/>
        <v>0.0133494103805685</v>
      </c>
      <c r="S135" s="6">
        <f t="shared" si="80"/>
        <v>0.0135241134890913</v>
      </c>
      <c r="T135" s="6">
        <f t="shared" si="80"/>
        <v>0.0136950443791513</v>
      </c>
      <c r="U135" s="6">
        <f t="shared" si="80"/>
        <v>0.0138627777430189</v>
      </c>
      <c r="V135" s="6">
        <f t="shared" si="80"/>
        <v>0.0140278089799795</v>
      </c>
      <c r="W135" s="6"/>
      <c r="X135" s="17">
        <v>-8</v>
      </c>
      <c r="Y135" s="7"/>
      <c r="Z135" s="1"/>
    </row>
    <row r="136" ht="12" customHeight="1" spans="1:26">
      <c r="A136" s="7"/>
      <c r="B136" s="4">
        <v>-1.55884572681199</v>
      </c>
      <c r="C136" s="6">
        <f t="shared" si="50"/>
        <v>0.00723410456282547</v>
      </c>
      <c r="D136" s="6">
        <f t="shared" si="51"/>
        <v>0.00796905284762239</v>
      </c>
      <c r="E136" s="6">
        <f t="shared" ref="E136:W136" si="81">((1/E88)-1)/0.25</f>
        <v>0.00843015556540028</v>
      </c>
      <c r="F136" s="6">
        <f t="shared" si="81"/>
        <v>0.0087933885184972</v>
      </c>
      <c r="G136" s="6">
        <f t="shared" si="81"/>
        <v>0.00910040416111269</v>
      </c>
      <c r="H136" s="6">
        <f t="shared" si="81"/>
        <v>0.00936992504028833</v>
      </c>
      <c r="I136" s="6">
        <f t="shared" si="81"/>
        <v>0.00961236888774675</v>
      </c>
      <c r="J136" s="6">
        <f t="shared" si="81"/>
        <v>0.00983426969246537</v>
      </c>
      <c r="K136" s="6">
        <f t="shared" si="81"/>
        <v>0.0100400577629118</v>
      </c>
      <c r="L136" s="6">
        <f t="shared" si="81"/>
        <v>0.0102329070463529</v>
      </c>
      <c r="M136" s="6">
        <f t="shared" si="81"/>
        <v>0.0104151864093618</v>
      </c>
      <c r="N136" s="6">
        <f t="shared" si="81"/>
        <v>0.0105887205999684</v>
      </c>
      <c r="O136" s="6">
        <f t="shared" si="81"/>
        <v>0.0107549507808278</v>
      </c>
      <c r="P136" s="6">
        <f t="shared" si="81"/>
        <v>0.0109150387238177</v>
      </c>
      <c r="Q136" s="6">
        <f t="shared" si="81"/>
        <v>0.0110699358945023</v>
      </c>
      <c r="R136" s="6">
        <f t="shared" si="81"/>
        <v>0.0112204333487718</v>
      </c>
      <c r="S136" s="6">
        <f t="shared" si="81"/>
        <v>0.0113671957202417</v>
      </c>
      <c r="T136" s="6">
        <f t="shared" si="81"/>
        <v>0.0115107872020914</v>
      </c>
      <c r="U136" s="6">
        <f t="shared" si="81"/>
        <v>0.0116516906873612</v>
      </c>
      <c r="V136" s="6">
        <f t="shared" si="81"/>
        <v>0.0117903224327165</v>
      </c>
      <c r="W136" s="6"/>
      <c r="X136" s="17">
        <v>-9</v>
      </c>
      <c r="Y136" s="7"/>
      <c r="Z136" s="1"/>
    </row>
    <row r="137" ht="12" customHeight="1" spans="1:26">
      <c r="A137" s="7"/>
      <c r="B137" s="4">
        <v>-1.73205080756888</v>
      </c>
      <c r="C137" s="6">
        <f t="shared" si="50"/>
        <v>0.00608188043153923</v>
      </c>
      <c r="D137" s="6">
        <f t="shared" si="51"/>
        <v>0.00669957288697365</v>
      </c>
      <c r="E137" s="6">
        <f t="shared" ref="E137:W137" si="82">((1/E89)-1)/0.25</f>
        <v>0.00708709148688236</v>
      </c>
      <c r="F137" s="6">
        <f t="shared" si="82"/>
        <v>0.00739234866339356</v>
      </c>
      <c r="G137" s="6">
        <f t="shared" si="82"/>
        <v>0.00765035452678298</v>
      </c>
      <c r="H137" s="6">
        <f t="shared" si="82"/>
        <v>0.00787684583243919</v>
      </c>
      <c r="I137" s="6">
        <f t="shared" si="82"/>
        <v>0.00808057886577185</v>
      </c>
      <c r="J137" s="6">
        <f t="shared" si="82"/>
        <v>0.00826704550625657</v>
      </c>
      <c r="K137" s="6">
        <f t="shared" si="82"/>
        <v>0.00843996943032987</v>
      </c>
      <c r="L137" s="6">
        <f t="shared" si="82"/>
        <v>0.00860201831121454</v>
      </c>
      <c r="M137" s="6">
        <f t="shared" si="82"/>
        <v>0.00875518313448165</v>
      </c>
      <c r="N137" s="6">
        <f t="shared" si="82"/>
        <v>0.00890099754454532</v>
      </c>
      <c r="O137" s="6">
        <f t="shared" si="82"/>
        <v>0.00904067277730647</v>
      </c>
      <c r="P137" s="6">
        <f t="shared" si="82"/>
        <v>0.00917518523832328</v>
      </c>
      <c r="Q137" s="6">
        <f t="shared" si="82"/>
        <v>0.00930533457016125</v>
      </c>
      <c r="R137" s="6">
        <f t="shared" si="82"/>
        <v>0.0094317855912287</v>
      </c>
      <c r="S137" s="6">
        <f t="shared" si="82"/>
        <v>0.00955509686305067</v>
      </c>
      <c r="T137" s="6">
        <f t="shared" si="82"/>
        <v>0.00967574252829007</v>
      </c>
      <c r="U137" s="6">
        <f t="shared" si="82"/>
        <v>0.00979412839841487</v>
      </c>
      <c r="V137" s="6">
        <f t="shared" si="82"/>
        <v>0.00991060427871027</v>
      </c>
      <c r="W137" s="6"/>
      <c r="X137" s="17">
        <v>-10</v>
      </c>
      <c r="Y137" s="7"/>
      <c r="Z137" s="1"/>
    </row>
    <row r="138" ht="12" customHeight="1" spans="1:26">
      <c r="A138" s="7"/>
      <c r="B138" s="4">
        <v>-1.90525588832576</v>
      </c>
      <c r="C138" s="6">
        <f t="shared" si="50"/>
        <v>0.0051134129132846</v>
      </c>
      <c r="D138" s="6">
        <f t="shared" si="51"/>
        <v>0.00563260685582812</v>
      </c>
      <c r="E138" s="6">
        <f t="shared" ref="E138:W138" si="83">((1/E90)-1)/0.25</f>
        <v>0.00595831792637647</v>
      </c>
      <c r="F138" s="6">
        <f t="shared" si="83"/>
        <v>0.00621488084752198</v>
      </c>
      <c r="G138" s="6">
        <f t="shared" si="83"/>
        <v>0.00643172507305501</v>
      </c>
      <c r="H138" s="6">
        <f t="shared" si="83"/>
        <v>0.00662207883225552</v>
      </c>
      <c r="I138" s="6">
        <f t="shared" si="83"/>
        <v>0.00679330255983857</v>
      </c>
      <c r="J138" s="6">
        <f t="shared" si="83"/>
        <v>0.00695001263073891</v>
      </c>
      <c r="K138" s="6">
        <f t="shared" si="83"/>
        <v>0.00709533907222504</v>
      </c>
      <c r="L138" s="6">
        <f t="shared" si="83"/>
        <v>0.0072315242403489</v>
      </c>
      <c r="M138" s="6">
        <f t="shared" si="83"/>
        <v>0.00736024167284022</v>
      </c>
      <c r="N138" s="6">
        <f t="shared" si="83"/>
        <v>0.00748278047160689</v>
      </c>
      <c r="O138" s="6">
        <f t="shared" si="83"/>
        <v>0.00760015872680153</v>
      </c>
      <c r="P138" s="6">
        <f t="shared" si="83"/>
        <v>0.00771319713459206</v>
      </c>
      <c r="Q138" s="6">
        <f t="shared" si="83"/>
        <v>0.00782256780839319</v>
      </c>
      <c r="R138" s="6">
        <f t="shared" si="83"/>
        <v>0.00792882953205343</v>
      </c>
      <c r="S138" s="6">
        <f t="shared" si="83"/>
        <v>0.00803245177338407</v>
      </c>
      <c r="T138" s="6">
        <f t="shared" si="83"/>
        <v>0.00813383304082915</v>
      </c>
      <c r="U138" s="6">
        <f t="shared" si="83"/>
        <v>0.00823331440651565</v>
      </c>
      <c r="V138" s="6">
        <f t="shared" si="83"/>
        <v>0.008331189866424</v>
      </c>
      <c r="W138" s="6"/>
      <c r="X138" s="17">
        <v>-11</v>
      </c>
      <c r="Y138" s="7"/>
      <c r="Z138" s="1"/>
    </row>
    <row r="139" ht="12" customHeight="1" spans="1:26">
      <c r="A139" s="7"/>
      <c r="B139" s="4">
        <v>-2.07846096908265</v>
      </c>
      <c r="C139" s="6">
        <f t="shared" si="50"/>
        <v>0.0042993278973551</v>
      </c>
      <c r="D139" s="6">
        <f t="shared" si="51"/>
        <v>0.0047357654125566</v>
      </c>
      <c r="E139" s="6">
        <f t="shared" ref="E139:W139" si="84">((1/E91)-1)/0.25</f>
        <v>0.00500955087989485</v>
      </c>
      <c r="F139" s="6">
        <f t="shared" si="84"/>
        <v>0.00522520696241013</v>
      </c>
      <c r="G139" s="6">
        <f t="shared" si="84"/>
        <v>0.00540747373743766</v>
      </c>
      <c r="H139" s="6">
        <f t="shared" si="84"/>
        <v>0.0055674715615126</v>
      </c>
      <c r="I139" s="6">
        <f t="shared" si="84"/>
        <v>0.00571138797394344</v>
      </c>
      <c r="J139" s="6">
        <f t="shared" si="84"/>
        <v>0.00584310369782326</v>
      </c>
      <c r="K139" s="6">
        <f t="shared" si="84"/>
        <v>0.00596524994872105</v>
      </c>
      <c r="L139" s="6">
        <f t="shared" si="84"/>
        <v>0.00607971171779109</v>
      </c>
      <c r="M139" s="6">
        <f t="shared" si="84"/>
        <v>0.00618789581822199</v>
      </c>
      <c r="N139" s="6">
        <f t="shared" si="84"/>
        <v>0.0062908858877524</v>
      </c>
      <c r="O139" s="6">
        <f t="shared" si="84"/>
        <v>0.0063895377393095</v>
      </c>
      <c r="P139" s="6">
        <f t="shared" si="84"/>
        <v>0.0064845412480885</v>
      </c>
      <c r="Q139" s="6">
        <f t="shared" si="84"/>
        <v>0.00657646138496304</v>
      </c>
      <c r="R139" s="6">
        <f t="shared" si="84"/>
        <v>0.0066657678519535</v>
      </c>
      <c r="S139" s="6">
        <f t="shared" si="84"/>
        <v>0.00675285526930125</v>
      </c>
      <c r="T139" s="6">
        <f t="shared" si="84"/>
        <v>0.00683805860689102</v>
      </c>
      <c r="U139" s="6">
        <f t="shared" si="84"/>
        <v>0.00692166455234133</v>
      </c>
      <c r="V139" s="6">
        <f t="shared" si="84"/>
        <v>0.00700392022020413</v>
      </c>
      <c r="W139" s="6"/>
      <c r="X139" s="17">
        <v>-12</v>
      </c>
      <c r="Y139" s="7"/>
      <c r="Z139" s="1"/>
    </row>
    <row r="140" ht="12" customHeight="1" spans="1:26">
      <c r="A140" s="7"/>
      <c r="B140" s="4">
        <v>-2.25166604983954</v>
      </c>
      <c r="C140" s="6">
        <f t="shared" si="50"/>
        <v>0.00361496692297614</v>
      </c>
      <c r="D140" s="6">
        <f t="shared" si="51"/>
        <v>0.00398186384540633</v>
      </c>
      <c r="E140" s="6">
        <f t="shared" ref="E140:W140" si="85">((1/E92)-1)/0.25</f>
        <v>0.00421201869219878</v>
      </c>
      <c r="F140" s="6">
        <f t="shared" si="85"/>
        <v>0.00439330416163042</v>
      </c>
      <c r="G140" s="6">
        <f t="shared" si="85"/>
        <v>0.00454651938672512</v>
      </c>
      <c r="H140" s="6">
        <f t="shared" si="85"/>
        <v>0.00468101328509185</v>
      </c>
      <c r="I140" s="6">
        <f t="shared" si="85"/>
        <v>0.00480198771477625</v>
      </c>
      <c r="J140" s="6">
        <f t="shared" si="85"/>
        <v>0.00491270517728282</v>
      </c>
      <c r="K140" s="6">
        <f t="shared" si="85"/>
        <v>0.00501537770634997</v>
      </c>
      <c r="L140" s="6">
        <f t="shared" si="85"/>
        <v>0.00511158998218875</v>
      </c>
      <c r="M140" s="6">
        <f t="shared" si="85"/>
        <v>0.00520252468013105</v>
      </c>
      <c r="N140" s="6">
        <f t="shared" si="85"/>
        <v>0.00528909278222933</v>
      </c>
      <c r="O140" s="6">
        <f t="shared" si="85"/>
        <v>0.00537201373905649</v>
      </c>
      <c r="P140" s="6">
        <f t="shared" si="85"/>
        <v>0.00545186749837434</v>
      </c>
      <c r="Q140" s="6">
        <f t="shared" si="85"/>
        <v>0.00552912900212377</v>
      </c>
      <c r="R140" s="6">
        <f t="shared" si="85"/>
        <v>0.00560419310086768</v>
      </c>
      <c r="S140" s="6">
        <f t="shared" si="85"/>
        <v>0.00567739152514246</v>
      </c>
      <c r="T140" s="6">
        <f t="shared" si="85"/>
        <v>0.00574900585857829</v>
      </c>
      <c r="U140" s="6">
        <f t="shared" si="85"/>
        <v>0.00581927709501073</v>
      </c>
      <c r="V140" s="6">
        <f t="shared" si="85"/>
        <v>0.005888412960247</v>
      </c>
      <c r="W140" s="6"/>
      <c r="X140" s="17">
        <v>-13</v>
      </c>
      <c r="Y140" s="7"/>
      <c r="Z140" s="1"/>
    </row>
    <row r="141" ht="12" customHeight="1" spans="1:26">
      <c r="A141" s="7"/>
      <c r="B141" s="4">
        <v>-2.42487113059643</v>
      </c>
      <c r="C141" s="6">
        <f t="shared" si="50"/>
        <v>0.00303962425896653</v>
      </c>
      <c r="D141" s="6">
        <f t="shared" si="51"/>
        <v>0.00334807860490027</v>
      </c>
      <c r="E141" s="6">
        <f t="shared" ref="E141:W141" si="86">((1/E93)-1)/0.25</f>
        <v>0.00354156776618186</v>
      </c>
      <c r="F141" s="6">
        <f t="shared" si="86"/>
        <v>0.00369397037783337</v>
      </c>
      <c r="G141" s="6">
        <f t="shared" si="86"/>
        <v>0.00382277325450087</v>
      </c>
      <c r="H141" s="6">
        <f t="shared" si="86"/>
        <v>0.00393583644956497</v>
      </c>
      <c r="I141" s="6">
        <f t="shared" si="86"/>
        <v>0.0040375333801137</v>
      </c>
      <c r="J141" s="6">
        <f t="shared" si="86"/>
        <v>0.0041306069529643</v>
      </c>
      <c r="K141" s="6">
        <f t="shared" si="86"/>
        <v>0.00421691689756187</v>
      </c>
      <c r="L141" s="6">
        <f t="shared" si="86"/>
        <v>0.00429779549890075</v>
      </c>
      <c r="M141" s="6">
        <f t="shared" si="86"/>
        <v>0.00437423705904383</v>
      </c>
      <c r="N141" s="6">
        <f t="shared" si="86"/>
        <v>0.00444700745628168</v>
      </c>
      <c r="O141" s="6">
        <f t="shared" si="86"/>
        <v>0.00451671154090061</v>
      </c>
      <c r="P141" s="6">
        <f t="shared" si="86"/>
        <v>0.00458383687802755</v>
      </c>
      <c r="Q141" s="6">
        <f t="shared" si="86"/>
        <v>0.00464878275084502</v>
      </c>
      <c r="R141" s="6">
        <f t="shared" si="86"/>
        <v>0.00471188110714493</v>
      </c>
      <c r="S141" s="6">
        <f t="shared" si="86"/>
        <v>0.00477341082791494</v>
      </c>
      <c r="T141" s="6">
        <f t="shared" si="86"/>
        <v>0.00483360863433901</v>
      </c>
      <c r="U141" s="6">
        <f t="shared" si="86"/>
        <v>0.0048926771228297</v>
      </c>
      <c r="V141" s="6">
        <f t="shared" si="86"/>
        <v>0.00495079092070405</v>
      </c>
      <c r="W141" s="6"/>
      <c r="X141" s="17">
        <v>-14</v>
      </c>
      <c r="Y141" s="7"/>
      <c r="Z141" s="1"/>
    </row>
    <row r="142" ht="12" customHeight="1" spans="1:26">
      <c r="A142" s="7"/>
      <c r="B142" s="4">
        <v>-2.59807621135332</v>
      </c>
      <c r="C142" s="6">
        <f t="shared" si="50"/>
        <v>0.00255590912871817</v>
      </c>
      <c r="D142" s="6">
        <f t="shared" si="51"/>
        <v>0.00281524261199095</v>
      </c>
      <c r="E142" s="6">
        <f t="shared" ref="E142:W142" si="87">((1/E94)-1)/0.25</f>
        <v>0.00297791568690364</v>
      </c>
      <c r="F142" s="6">
        <f t="shared" si="87"/>
        <v>0.00310604410715065</v>
      </c>
      <c r="G142" s="6">
        <f t="shared" si="87"/>
        <v>0.00321433047079545</v>
      </c>
      <c r="H142" s="6">
        <f t="shared" si="87"/>
        <v>0.00330938335204056</v>
      </c>
      <c r="I142" s="6">
        <f t="shared" si="87"/>
        <v>0.00339487981913678</v>
      </c>
      <c r="J142" s="6">
        <f t="shared" si="87"/>
        <v>0.00347312603566241</v>
      </c>
      <c r="K142" s="6">
        <f t="shared" si="87"/>
        <v>0.00354568560599766</v>
      </c>
      <c r="L142" s="6">
        <f t="shared" si="87"/>
        <v>0.00361367866968543</v>
      </c>
      <c r="M142" s="6">
        <f t="shared" si="87"/>
        <v>0.00367794119743969</v>
      </c>
      <c r="N142" s="6">
        <f t="shared" si="87"/>
        <v>0.00373911710653463</v>
      </c>
      <c r="O142" s="6">
        <f t="shared" si="87"/>
        <v>0.00379771492591274</v>
      </c>
      <c r="P142" s="6">
        <f t="shared" si="87"/>
        <v>0.00385414457430233</v>
      </c>
      <c r="Q142" s="6">
        <f t="shared" si="87"/>
        <v>0.00390874174555833</v>
      </c>
      <c r="R142" s="6">
        <f t="shared" si="87"/>
        <v>0.00396178552002358</v>
      </c>
      <c r="S142" s="6">
        <f t="shared" si="87"/>
        <v>0.00401351036126663</v>
      </c>
      <c r="T142" s="6">
        <f t="shared" si="87"/>
        <v>0.00406411528641293</v>
      </c>
      <c r="U142" s="6">
        <f t="shared" si="87"/>
        <v>0.00411377062179241</v>
      </c>
      <c r="V142" s="6">
        <f t="shared" si="87"/>
        <v>0.00416262317847149</v>
      </c>
      <c r="W142" s="6"/>
      <c r="X142" s="17">
        <v>-15</v>
      </c>
      <c r="Y142" s="7"/>
      <c r="Z142" s="1"/>
    </row>
    <row r="143" ht="12" customHeight="1" spans="1:26">
      <c r="A143" s="7"/>
      <c r="B143" s="4">
        <v>-2.7712812921102</v>
      </c>
      <c r="C143" s="6">
        <f t="shared" si="50"/>
        <v>0.0021492120540465</v>
      </c>
      <c r="D143" s="6">
        <f t="shared" si="51"/>
        <v>0.00236725590511355</v>
      </c>
      <c r="E143" s="6">
        <f t="shared" ref="E143:W143" si="88">((1/E95)-1)/0.25</f>
        <v>0.00250402678488193</v>
      </c>
      <c r="F143" s="6">
        <f t="shared" si="88"/>
        <v>0.00261175225931343</v>
      </c>
      <c r="G143" s="6">
        <f t="shared" si="88"/>
        <v>0.00270279443591992</v>
      </c>
      <c r="H143" s="6">
        <f t="shared" si="88"/>
        <v>0.00278270986531748</v>
      </c>
      <c r="I143" s="6">
        <f t="shared" si="88"/>
        <v>0.00285459025180046</v>
      </c>
      <c r="J143" s="6">
        <f t="shared" si="88"/>
        <v>0.00292037462705075</v>
      </c>
      <c r="K143" s="6">
        <f t="shared" si="88"/>
        <v>0.00298137767101814</v>
      </c>
      <c r="L143" s="6">
        <f t="shared" si="88"/>
        <v>0.00303854119416513</v>
      </c>
      <c r="M143" s="6">
        <f t="shared" si="88"/>
        <v>0.00309256807543878</v>
      </c>
      <c r="N143" s="6">
        <f t="shared" si="88"/>
        <v>0.00314399971393531</v>
      </c>
      <c r="O143" s="6">
        <f t="shared" si="88"/>
        <v>0.00319326367352168</v>
      </c>
      <c r="P143" s="6">
        <f t="shared" si="88"/>
        <v>0.00324070460623016</v>
      </c>
      <c r="Q143" s="6">
        <f t="shared" si="88"/>
        <v>0.0032866047557043</v>
      </c>
      <c r="R143" s="6">
        <f t="shared" si="88"/>
        <v>0.0033311987649256</v>
      </c>
      <c r="S143" s="6">
        <f t="shared" si="88"/>
        <v>0.0033746837631945</v>
      </c>
      <c r="T143" s="6">
        <f t="shared" si="88"/>
        <v>0.00341722707658043</v>
      </c>
      <c r="U143" s="6">
        <f t="shared" si="88"/>
        <v>0.00345897190810973</v>
      </c>
      <c r="V143" s="6">
        <f t="shared" si="88"/>
        <v>0.00350004168937179</v>
      </c>
      <c r="W143" s="6"/>
      <c r="X143" s="17">
        <v>-16</v>
      </c>
      <c r="Y143" s="7"/>
      <c r="Z143" s="1"/>
    </row>
    <row r="144" ht="12" customHeight="1" spans="1:26">
      <c r="A144" s="7"/>
      <c r="B144" s="4">
        <v>-2.94448637286709</v>
      </c>
      <c r="C144" s="6">
        <f t="shared" si="50"/>
        <v>0.00180725796738379</v>
      </c>
      <c r="D144" s="6">
        <f t="shared" si="51"/>
        <v>0.0019905923206105</v>
      </c>
      <c r="E144" s="6">
        <f t="shared" ref="E144:W144" si="89">((1/E96)-1)/0.25</f>
        <v>0.00210558958820339</v>
      </c>
      <c r="F144" s="6">
        <f t="shared" si="89"/>
        <v>0.00219616453237137</v>
      </c>
      <c r="G144" s="6">
        <f t="shared" si="89"/>
        <v>0.00227271165315734</v>
      </c>
      <c r="H144" s="6">
        <f t="shared" si="89"/>
        <v>0.0023399030877167</v>
      </c>
      <c r="I144" s="6">
        <f t="shared" si="89"/>
        <v>0.0024003384401361</v>
      </c>
      <c r="J144" s="6">
        <f t="shared" si="89"/>
        <v>0.00245564810579602</v>
      </c>
      <c r="K144" s="6">
        <f t="shared" si="89"/>
        <v>0.00250693750311903</v>
      </c>
      <c r="L144" s="6">
        <f t="shared" si="89"/>
        <v>0.00255499852905494</v>
      </c>
      <c r="M144" s="6">
        <f t="shared" si="89"/>
        <v>0.00260042217899148</v>
      </c>
      <c r="N144" s="6">
        <f t="shared" si="89"/>
        <v>0.00264366367088087</v>
      </c>
      <c r="O144" s="6">
        <f t="shared" si="89"/>
        <v>0.00268508250652033</v>
      </c>
      <c r="P144" s="6">
        <f t="shared" si="89"/>
        <v>0.00272496847299397</v>
      </c>
      <c r="Q144" s="6">
        <f t="shared" si="89"/>
        <v>0.00276355888269286</v>
      </c>
      <c r="R144" s="6">
        <f t="shared" si="89"/>
        <v>0.00280105102410921</v>
      </c>
      <c r="S144" s="6">
        <f t="shared" si="89"/>
        <v>0.00283761064331589</v>
      </c>
      <c r="T144" s="6">
        <f t="shared" si="89"/>
        <v>0.00287337842714663</v>
      </c>
      <c r="U144" s="6">
        <f t="shared" si="89"/>
        <v>0.00290847477927159</v>
      </c>
      <c r="V144" s="6">
        <f t="shared" si="89"/>
        <v>0.00294300347915577</v>
      </c>
      <c r="W144" s="6"/>
      <c r="X144" s="17">
        <v>-17</v>
      </c>
      <c r="Y144" s="7"/>
      <c r="Z144" s="1"/>
    </row>
    <row r="145" ht="12" customHeight="1" spans="1:26">
      <c r="A145" s="7"/>
      <c r="B145" s="4">
        <v>-3.11769145362398</v>
      </c>
      <c r="C145" s="6">
        <f t="shared" si="50"/>
        <v>0.00151973173480524</v>
      </c>
      <c r="D145" s="6">
        <f t="shared" si="51"/>
        <v>0.00167388625540799</v>
      </c>
      <c r="E145" s="6">
        <f t="shared" ref="E145:W145" si="90">((1/E97)-1)/0.25</f>
        <v>0.00177057919970736</v>
      </c>
      <c r="F145" s="6">
        <f t="shared" si="90"/>
        <v>0.00184673654361411</v>
      </c>
      <c r="G145" s="6">
        <f t="shared" si="90"/>
        <v>0.00191109856695793</v>
      </c>
      <c r="H145" s="6">
        <f t="shared" si="90"/>
        <v>0.00196759385931244</v>
      </c>
      <c r="I145" s="6">
        <f t="shared" si="90"/>
        <v>0.0020184083061574</v>
      </c>
      <c r="J145" s="6">
        <f t="shared" si="90"/>
        <v>0.00206491282744814</v>
      </c>
      <c r="K145" s="6">
        <f t="shared" si="90"/>
        <v>0.00210803691314432</v>
      </c>
      <c r="L145" s="6">
        <f t="shared" si="90"/>
        <v>0.00214844642706602</v>
      </c>
      <c r="M145" s="6">
        <f t="shared" si="90"/>
        <v>0.00218663830410115</v>
      </c>
      <c r="N145" s="6">
        <f t="shared" si="90"/>
        <v>0.00222299531024728</v>
      </c>
      <c r="O145" s="6">
        <f t="shared" si="90"/>
        <v>0.00225781972836714</v>
      </c>
      <c r="P145" s="6">
        <f t="shared" si="90"/>
        <v>0.00229135522164281</v>
      </c>
      <c r="Q145" s="6">
        <f t="shared" si="90"/>
        <v>0.00232380132993359</v>
      </c>
      <c r="R145" s="6">
        <f t="shared" si="90"/>
        <v>0.00235532393906279</v>
      </c>
      <c r="S145" s="6">
        <f t="shared" si="90"/>
        <v>0.00238606241251205</v>
      </c>
      <c r="T145" s="6">
        <f t="shared" si="90"/>
        <v>0.00241613504281357</v>
      </c>
      <c r="U145" s="6">
        <f t="shared" si="90"/>
        <v>0.00244564306752348</v>
      </c>
      <c r="V145" s="6">
        <f t="shared" si="90"/>
        <v>0.00247467374585764</v>
      </c>
      <c r="W145" s="6"/>
      <c r="X145" s="17">
        <v>-18</v>
      </c>
      <c r="Y145" s="7"/>
      <c r="Z145" s="1"/>
    </row>
    <row r="146" ht="12" customHeight="1" spans="1:26">
      <c r="A146" s="7"/>
      <c r="B146" s="4">
        <v>-3.29089653438087</v>
      </c>
      <c r="C146" s="6">
        <f t="shared" si="50"/>
        <v>0.00127796418014459</v>
      </c>
      <c r="D146" s="6">
        <f t="shared" si="51"/>
        <v>0.00140758629763749</v>
      </c>
      <c r="E146" s="6">
        <f t="shared" ref="E146:W146" si="91">((1/E98)-1)/0.25</f>
        <v>0.0014888905574475</v>
      </c>
      <c r="F146" s="6">
        <f t="shared" si="91"/>
        <v>0.00155292701812826</v>
      </c>
      <c r="G146" s="6">
        <f t="shared" si="91"/>
        <v>0.00160704514963328</v>
      </c>
      <c r="H146" s="6">
        <f t="shared" si="91"/>
        <v>0.00165454839474588</v>
      </c>
      <c r="I146" s="6">
        <f t="shared" si="91"/>
        <v>0.00169727480123605</v>
      </c>
      <c r="J146" s="6">
        <f t="shared" si="91"/>
        <v>0.00173637713366492</v>
      </c>
      <c r="K146" s="6">
        <f t="shared" si="91"/>
        <v>0.00177263696989893</v>
      </c>
      <c r="L146" s="6">
        <f t="shared" si="91"/>
        <v>0.00180661421179273</v>
      </c>
      <c r="M146" s="6">
        <f t="shared" si="91"/>
        <v>0.00183872671361573</v>
      </c>
      <c r="N146" s="6">
        <f t="shared" si="91"/>
        <v>0.00186929632832555</v>
      </c>
      <c r="O146" s="6">
        <f t="shared" si="91"/>
        <v>0.00189857723301667</v>
      </c>
      <c r="P146" s="6">
        <f t="shared" si="91"/>
        <v>0.0019267743133069</v>
      </c>
      <c r="Q146" s="6">
        <f t="shared" si="91"/>
        <v>0.00195405535292714</v>
      </c>
      <c r="R146" s="6">
        <f t="shared" si="91"/>
        <v>0.00198055983703771</v>
      </c>
      <c r="S146" s="6">
        <f t="shared" si="91"/>
        <v>0.00200640494907223</v>
      </c>
      <c r="T146" s="6">
        <f t="shared" si="91"/>
        <v>0.00203169015465043</v>
      </c>
      <c r="U146" s="6">
        <f t="shared" si="91"/>
        <v>0.00205650057848938</v>
      </c>
      <c r="V146" s="6">
        <f t="shared" si="91"/>
        <v>0.00208090959144958</v>
      </c>
      <c r="W146" s="6"/>
      <c r="X146" s="17">
        <v>-19</v>
      </c>
      <c r="Y146" s="7"/>
      <c r="Z146" s="1"/>
    </row>
    <row r="147" ht="12" customHeight="1" spans="1:26">
      <c r="A147" s="7"/>
      <c r="B147" s="4">
        <v>-3.46410161513775</v>
      </c>
      <c r="C147" s="6">
        <f t="shared" si="50"/>
        <v>0.00107466871052075</v>
      </c>
      <c r="D147" s="6">
        <f t="shared" si="51"/>
        <v>0.00118366475333254</v>
      </c>
      <c r="E147" s="6">
        <f t="shared" ref="E147:W147" si="92">((1/E99)-1)/0.25</f>
        <v>0.00125203092757697</v>
      </c>
      <c r="F147" s="6">
        <f t="shared" si="92"/>
        <v>0.00130587684589223</v>
      </c>
      <c r="G147" s="6">
        <f t="shared" si="92"/>
        <v>0.00135138259010414</v>
      </c>
      <c r="H147" s="6">
        <f t="shared" si="92"/>
        <v>0.00139132598297387</v>
      </c>
      <c r="I147" s="6">
        <f t="shared" si="92"/>
        <v>0.00142725261312826</v>
      </c>
      <c r="J147" s="6">
        <f t="shared" si="92"/>
        <v>0.00146013182251448</v>
      </c>
      <c r="K147" s="6">
        <f t="shared" si="92"/>
        <v>0.00149062082666873</v>
      </c>
      <c r="L147" s="6">
        <f t="shared" si="92"/>
        <v>0.00151919043657855</v>
      </c>
      <c r="M147" s="6">
        <f t="shared" si="92"/>
        <v>0.00154619201730277</v>
      </c>
      <c r="N147" s="6">
        <f t="shared" si="92"/>
        <v>0.00157189620774112</v>
      </c>
      <c r="O147" s="6">
        <f t="shared" si="92"/>
        <v>0.00159651673916539</v>
      </c>
      <c r="P147" s="6">
        <f t="shared" si="92"/>
        <v>0.00162022589440891</v>
      </c>
      <c r="Q147" s="6">
        <f t="shared" si="92"/>
        <v>0.00164316475794735</v>
      </c>
      <c r="R147" s="6">
        <f t="shared" si="92"/>
        <v>0.00166545061847945</v>
      </c>
      <c r="S147" s="6">
        <f t="shared" si="92"/>
        <v>0.00168718201159468</v>
      </c>
      <c r="T147" s="6">
        <f t="shared" si="92"/>
        <v>0.00170844257431657</v>
      </c>
      <c r="U147" s="6">
        <f t="shared" si="92"/>
        <v>0.00172930388469883</v>
      </c>
      <c r="V147" s="6">
        <f t="shared" si="92"/>
        <v>0.00174982763723364</v>
      </c>
      <c r="W147" s="6"/>
      <c r="X147" s="17">
        <v>-20</v>
      </c>
      <c r="Y147" s="7"/>
      <c r="Z147" s="1"/>
    </row>
    <row r="148" ht="12" customHeight="1" spans="1:26">
      <c r="A148" s="7"/>
      <c r="B148" s="4">
        <v>-3.63730669589464</v>
      </c>
      <c r="C148" s="6">
        <f t="shared" si="50"/>
        <v>0.000903720299683997</v>
      </c>
      <c r="D148" s="6">
        <f t="shared" si="51"/>
        <v>0.000995373941526267</v>
      </c>
      <c r="E148" s="6">
        <f t="shared" ref="E148:W148" si="93">((1/E100)-1)/0.25</f>
        <v>0.00105286194295218</v>
      </c>
      <c r="F148" s="6">
        <f t="shared" si="93"/>
        <v>0.00109813987787888</v>
      </c>
      <c r="G148" s="6">
        <f t="shared" si="93"/>
        <v>0.00113640457929698</v>
      </c>
      <c r="H148" s="6">
        <f t="shared" si="93"/>
        <v>0.00116999191724521</v>
      </c>
      <c r="I148" s="6">
        <f t="shared" si="93"/>
        <v>0.00120020157501255</v>
      </c>
      <c r="J148" s="6">
        <f t="shared" si="93"/>
        <v>0.00122784866971237</v>
      </c>
      <c r="K148" s="6">
        <f t="shared" si="93"/>
        <v>0.00125348585130247</v>
      </c>
      <c r="L148" s="6">
        <f t="shared" si="93"/>
        <v>0.00127750902220569</v>
      </c>
      <c r="M148" s="6">
        <f t="shared" si="93"/>
        <v>0.00130021364286215</v>
      </c>
      <c r="N148" s="6">
        <f t="shared" si="93"/>
        <v>0.00132182729119901</v>
      </c>
      <c r="O148" s="6">
        <f t="shared" si="93"/>
        <v>0.0013425296916374</v>
      </c>
      <c r="P148" s="6">
        <f t="shared" si="93"/>
        <v>0.00136246571472132</v>
      </c>
      <c r="Q148" s="6">
        <f t="shared" si="93"/>
        <v>0.00138175399640961</v>
      </c>
      <c r="R148" s="6">
        <f t="shared" si="93"/>
        <v>0.00140049316289037</v>
      </c>
      <c r="S148" s="6">
        <f t="shared" si="93"/>
        <v>0.00141876607096325</v>
      </c>
      <c r="T148" s="6">
        <f t="shared" si="93"/>
        <v>0.00143664304931157</v>
      </c>
      <c r="U148" s="6">
        <f t="shared" si="93"/>
        <v>0.00145418428631316</v>
      </c>
      <c r="V148" s="6">
        <f t="shared" si="93"/>
        <v>0.00147144165933799</v>
      </c>
      <c r="W148" s="6"/>
      <c r="X148" s="17">
        <v>-21</v>
      </c>
      <c r="Y148" s="7"/>
      <c r="Z148" s="1"/>
    </row>
    <row r="149" ht="12" customHeight="1" spans="1:26">
      <c r="A149" s="9"/>
      <c r="B149" s="4"/>
      <c r="C149" s="10">
        <f t="shared" ref="C149:W149" si="94">C148</f>
        <v>0.000903720299683997</v>
      </c>
      <c r="D149" s="10">
        <f t="shared" si="94"/>
        <v>0.000995373941526267</v>
      </c>
      <c r="E149" s="10">
        <f t="shared" si="94"/>
        <v>0.00105286194295218</v>
      </c>
      <c r="F149" s="10">
        <f t="shared" si="94"/>
        <v>0.00109813987787888</v>
      </c>
      <c r="G149" s="10">
        <f t="shared" si="94"/>
        <v>0.00113640457929698</v>
      </c>
      <c r="H149" s="10">
        <f t="shared" si="94"/>
        <v>0.00116999191724521</v>
      </c>
      <c r="I149" s="10">
        <f t="shared" si="94"/>
        <v>0.00120020157501255</v>
      </c>
      <c r="J149" s="10">
        <f t="shared" si="94"/>
        <v>0.00122784866971237</v>
      </c>
      <c r="K149" s="10">
        <f t="shared" si="94"/>
        <v>0.00125348585130247</v>
      </c>
      <c r="L149" s="10">
        <f t="shared" si="94"/>
        <v>0.00127750902220569</v>
      </c>
      <c r="M149" s="10">
        <f t="shared" si="94"/>
        <v>0.00130021364286215</v>
      </c>
      <c r="N149" s="10">
        <f t="shared" si="94"/>
        <v>0.00132182729119901</v>
      </c>
      <c r="O149" s="10">
        <f t="shared" si="94"/>
        <v>0.0013425296916374</v>
      </c>
      <c r="P149" s="10">
        <f t="shared" si="94"/>
        <v>0.00136246571472132</v>
      </c>
      <c r="Q149" s="10">
        <f t="shared" si="94"/>
        <v>0.00138175399640961</v>
      </c>
      <c r="R149" s="10">
        <f t="shared" si="94"/>
        <v>0.00140049316289037</v>
      </c>
      <c r="S149" s="10">
        <f t="shared" si="94"/>
        <v>0.00141876607096325</v>
      </c>
      <c r="T149" s="10">
        <f t="shared" si="94"/>
        <v>0.00143664304931157</v>
      </c>
      <c r="U149" s="10">
        <f t="shared" si="94"/>
        <v>0.00145418428631316</v>
      </c>
      <c r="V149" s="10">
        <f t="shared" si="94"/>
        <v>0.00147144165933799</v>
      </c>
      <c r="W149" s="10"/>
      <c r="X149" s="17"/>
      <c r="Y149" s="19"/>
      <c r="Z149" s="1"/>
    </row>
    <row r="150" ht="12" customHeight="1" spans="3:23">
      <c r="C150" s="11">
        <v>0</v>
      </c>
      <c r="D150" s="12">
        <f>C150+1</f>
        <v>1</v>
      </c>
      <c r="E150" s="12">
        <f t="shared" ref="E150:W150" si="95">D150+1</f>
        <v>2</v>
      </c>
      <c r="F150" s="12">
        <f t="shared" si="95"/>
        <v>3</v>
      </c>
      <c r="G150" s="12">
        <f t="shared" si="95"/>
        <v>4</v>
      </c>
      <c r="H150" s="12">
        <f t="shared" si="95"/>
        <v>5</v>
      </c>
      <c r="I150" s="12">
        <f t="shared" si="95"/>
        <v>6</v>
      </c>
      <c r="J150" s="12">
        <f t="shared" si="95"/>
        <v>7</v>
      </c>
      <c r="K150" s="12">
        <f t="shared" si="95"/>
        <v>8</v>
      </c>
      <c r="L150" s="12">
        <f t="shared" si="95"/>
        <v>9</v>
      </c>
      <c r="M150" s="12">
        <f t="shared" si="95"/>
        <v>10</v>
      </c>
      <c r="N150" s="12">
        <f t="shared" si="95"/>
        <v>11</v>
      </c>
      <c r="O150" s="12">
        <f t="shared" si="95"/>
        <v>12</v>
      </c>
      <c r="P150" s="12">
        <f t="shared" si="95"/>
        <v>13</v>
      </c>
      <c r="Q150" s="12">
        <f t="shared" si="95"/>
        <v>14</v>
      </c>
      <c r="R150" s="12">
        <f t="shared" si="95"/>
        <v>15</v>
      </c>
      <c r="S150" s="12">
        <f t="shared" si="95"/>
        <v>16</v>
      </c>
      <c r="T150" s="12">
        <f t="shared" si="95"/>
        <v>17</v>
      </c>
      <c r="U150" s="12">
        <f t="shared" si="95"/>
        <v>18</v>
      </c>
      <c r="V150" s="12">
        <f t="shared" si="95"/>
        <v>19</v>
      </c>
      <c r="W150" s="12">
        <f t="shared" si="95"/>
        <v>20</v>
      </c>
    </row>
    <row r="151" ht="12" customHeight="1" spans="3:23">
      <c r="C151" s="11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ht="12" customHeight="1" spans="3:23">
      <c r="C152" s="11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ht="12" customHeight="1"/>
    <row r="154" ht="12" customHeight="1" spans="1:24">
      <c r="A154" s="1"/>
      <c r="B154" s="1"/>
      <c r="C154" s="21" t="s">
        <v>17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7"/>
      <c r="P154" s="16"/>
      <c r="Q154" s="16"/>
      <c r="R154" s="16"/>
      <c r="S154" s="16"/>
      <c r="T154" s="16"/>
      <c r="U154" s="16"/>
      <c r="V154" s="16"/>
      <c r="W154" s="16"/>
      <c r="X154" s="1"/>
    </row>
    <row r="155" ht="12" customHeight="1" spans="1:24">
      <c r="A155" s="1"/>
      <c r="B155" s="1"/>
      <c r="C155" s="23"/>
      <c r="D155" s="23">
        <f>D156</f>
        <v>34.9425462775233</v>
      </c>
      <c r="E155" s="23">
        <f t="shared" ref="E155:W155" si="96">E156</f>
        <v>37.0467382512571</v>
      </c>
      <c r="F155" s="23">
        <f t="shared" si="96"/>
        <v>38.7039713756031</v>
      </c>
      <c r="G155" s="23">
        <f t="shared" si="96"/>
        <v>40.1044815077033</v>
      </c>
      <c r="H155" s="23">
        <f t="shared" si="96"/>
        <v>41.3337753644994</v>
      </c>
      <c r="I155" s="23">
        <f t="shared" si="96"/>
        <v>42.4394287700547</v>
      </c>
      <c r="J155" s="23">
        <f t="shared" si="96"/>
        <v>43.4512794383669</v>
      </c>
      <c r="K155" s="23">
        <f t="shared" si="96"/>
        <v>44.3895571906672</v>
      </c>
      <c r="L155" s="23">
        <f t="shared" si="96"/>
        <v>45.26875395287</v>
      </c>
      <c r="M155" s="23">
        <f t="shared" si="96"/>
        <v>46.0996848874892</v>
      </c>
      <c r="N155" s="23">
        <f t="shared" si="96"/>
        <v>46.8906802697803</v>
      </c>
      <c r="O155" s="23">
        <f t="shared" si="96"/>
        <v>47.6483186710151</v>
      </c>
      <c r="P155" s="23">
        <f t="shared" si="96"/>
        <v>48.377902822352</v>
      </c>
      <c r="Q155" s="23">
        <f t="shared" si="96"/>
        <v>49.0837751329778</v>
      </c>
      <c r="R155" s="23">
        <f t="shared" si="96"/>
        <v>49.7695455530338</v>
      </c>
      <c r="S155" s="23">
        <f t="shared" si="96"/>
        <v>50.4382467969504</v>
      </c>
      <c r="T155" s="23">
        <f t="shared" si="96"/>
        <v>51.0924529918804</v>
      </c>
      <c r="U155" s="23">
        <f t="shared" si="96"/>
        <v>51.7343670847218</v>
      </c>
      <c r="V155" s="23">
        <f t="shared" si="96"/>
        <v>52.3658878042279</v>
      </c>
      <c r="W155" s="23"/>
      <c r="X155" s="17"/>
    </row>
    <row r="156" ht="12" customHeight="1" spans="1:24">
      <c r="A156" s="1"/>
      <c r="B156" s="4">
        <v>3.63730669589465</v>
      </c>
      <c r="C156" s="24"/>
      <c r="D156" s="24">
        <f t="shared" ref="D156:V156" si="97">100*0.25*MAX(D106-0.06,0)*D58</f>
        <v>34.9425462775233</v>
      </c>
      <c r="E156" s="24">
        <f t="shared" si="97"/>
        <v>37.0467382512571</v>
      </c>
      <c r="F156" s="24">
        <f t="shared" si="97"/>
        <v>38.7039713756031</v>
      </c>
      <c r="G156" s="24">
        <f t="shared" si="97"/>
        <v>40.1044815077033</v>
      </c>
      <c r="H156" s="24">
        <f t="shared" si="97"/>
        <v>41.3337753644994</v>
      </c>
      <c r="I156" s="24">
        <f t="shared" si="97"/>
        <v>42.4394287700547</v>
      </c>
      <c r="J156" s="24">
        <f t="shared" si="97"/>
        <v>43.4512794383669</v>
      </c>
      <c r="K156" s="24">
        <f t="shared" si="97"/>
        <v>44.3895571906672</v>
      </c>
      <c r="L156" s="24">
        <f t="shared" si="97"/>
        <v>45.26875395287</v>
      </c>
      <c r="M156" s="24">
        <f t="shared" si="97"/>
        <v>46.0996848874892</v>
      </c>
      <c r="N156" s="24">
        <f t="shared" si="97"/>
        <v>46.8906802697803</v>
      </c>
      <c r="O156" s="24">
        <f t="shared" si="97"/>
        <v>47.6483186710151</v>
      </c>
      <c r="P156" s="24">
        <f t="shared" si="97"/>
        <v>48.377902822352</v>
      </c>
      <c r="Q156" s="24">
        <f t="shared" si="97"/>
        <v>49.0837751329778</v>
      </c>
      <c r="R156" s="24">
        <f t="shared" si="97"/>
        <v>49.7695455530338</v>
      </c>
      <c r="S156" s="24">
        <f t="shared" si="97"/>
        <v>50.4382467969504</v>
      </c>
      <c r="T156" s="24">
        <f t="shared" si="97"/>
        <v>51.0924529918804</v>
      </c>
      <c r="U156" s="24">
        <f t="shared" si="97"/>
        <v>51.7343670847218</v>
      </c>
      <c r="V156" s="24">
        <f t="shared" si="97"/>
        <v>52.3658878042279</v>
      </c>
      <c r="W156" s="24"/>
      <c r="X156" s="17">
        <v>21</v>
      </c>
    </row>
    <row r="157" ht="12" customHeight="1" spans="1:24">
      <c r="A157" s="7" t="s">
        <v>11</v>
      </c>
      <c r="B157" s="4">
        <v>3.46410161513776</v>
      </c>
      <c r="C157" s="24"/>
      <c r="D157" s="24">
        <f t="shared" ref="D157:U157" si="98">100*0.25*MAX(D107-0.06,0)*D59</f>
        <v>29.1469107185746</v>
      </c>
      <c r="E157" s="24">
        <f t="shared" si="98"/>
        <v>30.916462798242</v>
      </c>
      <c r="F157" s="24">
        <f t="shared" si="98"/>
        <v>32.3101380704064</v>
      </c>
      <c r="G157" s="24">
        <f t="shared" si="98"/>
        <v>33.4879182576653</v>
      </c>
      <c r="H157" s="24">
        <f t="shared" si="98"/>
        <v>34.5217115274666</v>
      </c>
      <c r="I157" s="24">
        <f t="shared" si="98"/>
        <v>35.4515274889445</v>
      </c>
      <c r="J157" s="24">
        <f t="shared" si="98"/>
        <v>36.3024586191716</v>
      </c>
      <c r="K157" s="24">
        <f t="shared" si="98"/>
        <v>37.091517492418</v>
      </c>
      <c r="L157" s="24">
        <f t="shared" si="98"/>
        <v>37.8308913130643</v>
      </c>
      <c r="M157" s="24">
        <f t="shared" si="98"/>
        <v>38.5296752556751</v>
      </c>
      <c r="N157" s="24">
        <f t="shared" si="98"/>
        <v>39.1948747912749</v>
      </c>
      <c r="O157" s="24">
        <f t="shared" si="98"/>
        <v>39.8320222689174</v>
      </c>
      <c r="P157" s="24">
        <f t="shared" si="98"/>
        <v>40.4455771006091</v>
      </c>
      <c r="Q157" s="24">
        <f t="shared" si="98"/>
        <v>41.0391911010612</v>
      </c>
      <c r="R157" s="24">
        <f t="shared" si="98"/>
        <v>41.6159001124689</v>
      </c>
      <c r="S157" s="24">
        <f t="shared" si="98"/>
        <v>42.1782545419218</v>
      </c>
      <c r="T157" s="24">
        <f t="shared" si="98"/>
        <v>42.7284191405994</v>
      </c>
      <c r="U157" s="24">
        <f t="shared" si="98"/>
        <v>43.2682465100287</v>
      </c>
      <c r="V157" s="24">
        <f t="shared" ref="V157:V198" si="99">100*0.25*MAX(V107-0.06,0)*V59</f>
        <v>43.7993334148858</v>
      </c>
      <c r="W157" s="24"/>
      <c r="X157" s="17">
        <f>X158+1</f>
        <v>20</v>
      </c>
    </row>
    <row r="158" ht="12" customHeight="1" spans="1:24">
      <c r="A158" s="7"/>
      <c r="B158" s="4">
        <v>3.29089653438087</v>
      </c>
      <c r="C158" s="24"/>
      <c r="D158" s="24">
        <f t="shared" ref="D158:U158" si="100">100*0.25*MAX(D108-0.06,0)*D60</f>
        <v>24.272983299237</v>
      </c>
      <c r="E158" s="24">
        <f t="shared" si="100"/>
        <v>25.7611148964214</v>
      </c>
      <c r="F158" s="24">
        <f t="shared" si="100"/>
        <v>26.9331472047962</v>
      </c>
      <c r="G158" s="24">
        <f t="shared" si="100"/>
        <v>27.9236192747268</v>
      </c>
      <c r="H158" s="24">
        <f t="shared" si="100"/>
        <v>28.7930033676984</v>
      </c>
      <c r="I158" s="24">
        <f t="shared" si="100"/>
        <v>29.574946169914</v>
      </c>
      <c r="J158" s="24">
        <f t="shared" si="100"/>
        <v>30.2905495796521</v>
      </c>
      <c r="K158" s="24">
        <f t="shared" si="100"/>
        <v>30.9541205786686</v>
      </c>
      <c r="L158" s="24">
        <f t="shared" si="100"/>
        <v>31.5759081808968</v>
      </c>
      <c r="M158" s="24">
        <f t="shared" si="100"/>
        <v>32.1635611110099</v>
      </c>
      <c r="N158" s="24">
        <f t="shared" si="100"/>
        <v>32.722970725868</v>
      </c>
      <c r="O158" s="24">
        <f t="shared" si="100"/>
        <v>33.2587895381206</v>
      </c>
      <c r="P158" s="24">
        <f t="shared" si="100"/>
        <v>33.7747677577708</v>
      </c>
      <c r="Q158" s="24">
        <f t="shared" si="100"/>
        <v>34.2739764336579</v>
      </c>
      <c r="R158" s="24">
        <f t="shared" si="100"/>
        <v>34.7589686032119</v>
      </c>
      <c r="S158" s="24">
        <f t="shared" si="100"/>
        <v>35.2318890698663</v>
      </c>
      <c r="T158" s="24">
        <f t="shared" si="100"/>
        <v>35.6945583138808</v>
      </c>
      <c r="U158" s="24">
        <f t="shared" si="100"/>
        <v>36.1485343085426</v>
      </c>
      <c r="V158" s="24">
        <f t="shared" si="99"/>
        <v>36.5951598772667</v>
      </c>
      <c r="W158" s="24"/>
      <c r="X158" s="17">
        <v>19</v>
      </c>
    </row>
    <row r="159" ht="12" customHeight="1" spans="1:24">
      <c r="A159" s="7"/>
      <c r="B159" s="4">
        <v>3.11769145362399</v>
      </c>
      <c r="C159" s="24"/>
      <c r="D159" s="24">
        <f t="shared" ref="D159:U159" si="101">100*0.25*MAX(D109-0.06,0)*D61</f>
        <v>20.1741802866337</v>
      </c>
      <c r="E159" s="24">
        <f t="shared" si="101"/>
        <v>21.4256470707899</v>
      </c>
      <c r="F159" s="24">
        <f t="shared" si="101"/>
        <v>22.4112853749994</v>
      </c>
      <c r="G159" s="24">
        <f t="shared" si="101"/>
        <v>23.2442378494295</v>
      </c>
      <c r="H159" s="24">
        <f t="shared" si="101"/>
        <v>23.9753595574066</v>
      </c>
      <c r="I159" s="24">
        <f t="shared" si="101"/>
        <v>24.6329461888136</v>
      </c>
      <c r="J159" s="24">
        <f t="shared" si="101"/>
        <v>25.2347437043092</v>
      </c>
      <c r="K159" s="24">
        <f t="shared" si="101"/>
        <v>25.7927837766858</v>
      </c>
      <c r="L159" s="24">
        <f t="shared" si="101"/>
        <v>26.3156854692923</v>
      </c>
      <c r="M159" s="24">
        <f t="shared" si="101"/>
        <v>26.8098810928781</v>
      </c>
      <c r="N159" s="24">
        <f t="shared" si="101"/>
        <v>27.2803250731401</v>
      </c>
      <c r="O159" s="24">
        <f t="shared" si="101"/>
        <v>27.7309300109888</v>
      </c>
      <c r="P159" s="24">
        <f t="shared" si="101"/>
        <v>28.1648497022729</v>
      </c>
      <c r="Q159" s="24">
        <f t="shared" si="101"/>
        <v>28.5846667919829</v>
      </c>
      <c r="R159" s="24">
        <f t="shared" si="101"/>
        <v>28.9925282955765</v>
      </c>
      <c r="S159" s="24">
        <f t="shared" si="101"/>
        <v>29.3902379179548</v>
      </c>
      <c r="T159" s="24">
        <f t="shared" si="101"/>
        <v>29.7793266195393</v>
      </c>
      <c r="U159" s="24">
        <f t="shared" si="101"/>
        <v>30.1611046015392</v>
      </c>
      <c r="V159" s="24">
        <f t="shared" si="99"/>
        <v>30.5367011316249</v>
      </c>
      <c r="W159" s="24"/>
      <c r="X159" s="17">
        <f t="shared" ref="X159:X176" si="102">X160+1</f>
        <v>18</v>
      </c>
    </row>
    <row r="160" ht="12" customHeight="1" spans="1:24">
      <c r="A160" s="7"/>
      <c r="B160" s="4">
        <v>2.9444863728671</v>
      </c>
      <c r="C160" s="24"/>
      <c r="D160" s="24">
        <f t="shared" ref="D160:U160" si="103">100*0.25*MAX(D110-0.06,0)*D62</f>
        <v>16.7272298725855</v>
      </c>
      <c r="E160" s="24">
        <f t="shared" si="103"/>
        <v>17.7796698011575</v>
      </c>
      <c r="F160" s="24">
        <f t="shared" si="103"/>
        <v>18.608557247163</v>
      </c>
      <c r="G160" s="24">
        <f t="shared" si="103"/>
        <v>19.3090412342663</v>
      </c>
      <c r="H160" s="24">
        <f t="shared" si="103"/>
        <v>19.9238890974794</v>
      </c>
      <c r="I160" s="24">
        <f t="shared" si="103"/>
        <v>20.4768965253631</v>
      </c>
      <c r="J160" s="24">
        <f t="shared" si="103"/>
        <v>20.9829872520538</v>
      </c>
      <c r="K160" s="24">
        <f t="shared" si="103"/>
        <v>21.4522794948426</v>
      </c>
      <c r="L160" s="24">
        <f t="shared" si="103"/>
        <v>21.8920215854711</v>
      </c>
      <c r="M160" s="24">
        <f t="shared" si="103"/>
        <v>22.3076228729939</v>
      </c>
      <c r="N160" s="24">
        <f t="shared" si="103"/>
        <v>22.7032498566678</v>
      </c>
      <c r="O160" s="24">
        <f t="shared" si="103"/>
        <v>23.0821928974322</v>
      </c>
      <c r="P160" s="24">
        <f t="shared" si="103"/>
        <v>23.447104227627</v>
      </c>
      <c r="Q160" s="24">
        <f t="shared" si="103"/>
        <v>23.8001557616359</v>
      </c>
      <c r="R160" s="24">
        <f t="shared" si="103"/>
        <v>24.1431530645956</v>
      </c>
      <c r="S160" s="24">
        <f t="shared" si="103"/>
        <v>24.4776129894356</v>
      </c>
      <c r="T160" s="24">
        <f t="shared" si="103"/>
        <v>24.8048230204867</v>
      </c>
      <c r="U160" s="24">
        <f t="shared" si="103"/>
        <v>25.1258849912823</v>
      </c>
      <c r="V160" s="24">
        <f t="shared" si="99"/>
        <v>25.4417485765566</v>
      </c>
      <c r="W160" s="24"/>
      <c r="X160" s="17">
        <f t="shared" si="102"/>
        <v>17</v>
      </c>
    </row>
    <row r="161" ht="12" customHeight="1" spans="1:24">
      <c r="A161" s="7"/>
      <c r="B161" s="4">
        <v>2.77128129211021</v>
      </c>
      <c r="C161" s="24"/>
      <c r="D161" s="24">
        <f t="shared" ref="D161:U161" si="104">100*0.25*MAX(D111-0.06,0)*D63</f>
        <v>13.8284647647301</v>
      </c>
      <c r="E161" s="24">
        <f t="shared" si="104"/>
        <v>14.713530047545</v>
      </c>
      <c r="F161" s="24">
        <f t="shared" si="104"/>
        <v>15.410595487485</v>
      </c>
      <c r="G161" s="24">
        <f t="shared" si="104"/>
        <v>15.9996780957381</v>
      </c>
      <c r="H161" s="24">
        <f t="shared" si="104"/>
        <v>16.5167437098119</v>
      </c>
      <c r="I161" s="24">
        <f t="shared" si="104"/>
        <v>16.9818036740634</v>
      </c>
      <c r="J161" s="24">
        <f t="shared" si="104"/>
        <v>17.4074083285316</v>
      </c>
      <c r="K161" s="24">
        <f t="shared" si="104"/>
        <v>17.8020667411502</v>
      </c>
      <c r="L161" s="24">
        <f t="shared" si="104"/>
        <v>18.1718745061747</v>
      </c>
      <c r="M161" s="24">
        <f t="shared" si="104"/>
        <v>18.5213806975434</v>
      </c>
      <c r="N161" s="24">
        <f t="shared" si="104"/>
        <v>18.8540891958514</v>
      </c>
      <c r="O161" s="24">
        <f t="shared" si="104"/>
        <v>19.1727670799183</v>
      </c>
      <c r="P161" s="24">
        <f t="shared" si="104"/>
        <v>19.4796447846623</v>
      </c>
      <c r="Q161" s="24">
        <f t="shared" si="104"/>
        <v>19.7765488143487</v>
      </c>
      <c r="R161" s="24">
        <f t="shared" si="104"/>
        <v>20.0649975862997</v>
      </c>
      <c r="S161" s="24">
        <f t="shared" si="104"/>
        <v>20.3462667209383</v>
      </c>
      <c r="T161" s="24">
        <f t="shared" si="104"/>
        <v>20.6214389476946</v>
      </c>
      <c r="U161" s="24">
        <f t="shared" si="104"/>
        <v>20.89144087015</v>
      </c>
      <c r="V161" s="24">
        <f t="shared" si="99"/>
        <v>21.1570711316424</v>
      </c>
      <c r="W161" s="24"/>
      <c r="X161" s="17">
        <f t="shared" si="102"/>
        <v>16</v>
      </c>
    </row>
    <row r="162" ht="12" customHeight="1" spans="1:24">
      <c r="A162" s="7"/>
      <c r="B162" s="4">
        <v>2.59807621135332</v>
      </c>
      <c r="C162" s="24"/>
      <c r="D162" s="24">
        <f t="shared" ref="D162:U162" si="105">100*0.25*MAX(D112-0.06,0)*D64</f>
        <v>11.390704384925</v>
      </c>
      <c r="E162" s="24">
        <f t="shared" si="105"/>
        <v>12.1350134267788</v>
      </c>
      <c r="F162" s="24">
        <f t="shared" si="105"/>
        <v>12.7212211560675</v>
      </c>
      <c r="G162" s="24">
        <f t="shared" si="105"/>
        <v>13.2166190891184</v>
      </c>
      <c r="H162" s="24">
        <f t="shared" si="105"/>
        <v>13.6514532411968</v>
      </c>
      <c r="I162" s="24">
        <f t="shared" si="105"/>
        <v>14.0425524551392</v>
      </c>
      <c r="J162" s="24">
        <f t="shared" si="105"/>
        <v>14.4004711293056</v>
      </c>
      <c r="K162" s="24">
        <f t="shared" si="105"/>
        <v>14.7323650931287</v>
      </c>
      <c r="L162" s="24">
        <f t="shared" si="105"/>
        <v>15.0433605288327</v>
      </c>
      <c r="M162" s="24">
        <f t="shared" si="105"/>
        <v>15.3372830489798</v>
      </c>
      <c r="N162" s="24">
        <f t="shared" si="105"/>
        <v>15.617079294975</v>
      </c>
      <c r="O162" s="24">
        <f t="shared" si="105"/>
        <v>15.8850762836213</v>
      </c>
      <c r="P162" s="24">
        <f t="shared" si="105"/>
        <v>16.143149732913</v>
      </c>
      <c r="Q162" s="24">
        <f t="shared" si="105"/>
        <v>16.3928356692493</v>
      </c>
      <c r="R162" s="24">
        <f t="shared" si="105"/>
        <v>16.6354110286532</v>
      </c>
      <c r="S162" s="24">
        <f t="shared" si="105"/>
        <v>16.8719485634215</v>
      </c>
      <c r="T162" s="24">
        <f t="shared" si="105"/>
        <v>17.1033588112512</v>
      </c>
      <c r="U162" s="24">
        <f t="shared" si="105"/>
        <v>17.3304210134453</v>
      </c>
      <c r="V162" s="24">
        <f t="shared" si="99"/>
        <v>17.5538068012033</v>
      </c>
      <c r="W162" s="24"/>
      <c r="X162" s="17">
        <f t="shared" si="102"/>
        <v>15</v>
      </c>
    </row>
    <row r="163" ht="12" customHeight="1" spans="1:24">
      <c r="A163" s="7"/>
      <c r="B163" s="4">
        <v>2.42487113059643</v>
      </c>
      <c r="C163" s="24"/>
      <c r="D163" s="24">
        <f t="shared" ref="D163:U163" si="106">100*0.25*MAX(D113-0.06,0)*D65</f>
        <v>9.34063290681735</v>
      </c>
      <c r="E163" s="24">
        <f t="shared" si="106"/>
        <v>9.96657085799697</v>
      </c>
      <c r="F163" s="24">
        <f t="shared" si="106"/>
        <v>10.4595511180819</v>
      </c>
      <c r="G163" s="24">
        <f t="shared" si="106"/>
        <v>10.8761635059419</v>
      </c>
      <c r="H163" s="24">
        <f t="shared" si="106"/>
        <v>11.2418438657787</v>
      </c>
      <c r="I163" s="24">
        <f t="shared" si="106"/>
        <v>11.5707446676195</v>
      </c>
      <c r="J163" s="24">
        <f t="shared" si="106"/>
        <v>11.8717417924678</v>
      </c>
      <c r="K163" s="24">
        <f t="shared" si="106"/>
        <v>12.1508530433629</v>
      </c>
      <c r="L163" s="24">
        <f t="shared" si="106"/>
        <v>12.4123893608124</v>
      </c>
      <c r="M163" s="24">
        <f t="shared" si="106"/>
        <v>12.6595679515872</v>
      </c>
      <c r="N163" s="24">
        <f t="shared" si="106"/>
        <v>12.8948668383638</v>
      </c>
      <c r="O163" s="24">
        <f t="shared" si="106"/>
        <v>13.1202429611338</v>
      </c>
      <c r="P163" s="24">
        <f t="shared" si="106"/>
        <v>13.3372737333264</v>
      </c>
      <c r="Q163" s="24">
        <f t="shared" si="106"/>
        <v>13.5472508995844</v>
      </c>
      <c r="R163" s="24">
        <f t="shared" si="106"/>
        <v>13.7512483185783</v>
      </c>
      <c r="S163" s="24">
        <f t="shared" si="106"/>
        <v>13.950168137584</v>
      </c>
      <c r="T163" s="24">
        <f t="shared" si="106"/>
        <v>14.1447760870559</v>
      </c>
      <c r="U163" s="24">
        <f t="shared" si="106"/>
        <v>14.3357274817584</v>
      </c>
      <c r="V163" s="24">
        <f t="shared" si="99"/>
        <v>14.5235871401116</v>
      </c>
      <c r="W163" s="24"/>
      <c r="X163" s="17">
        <f t="shared" si="102"/>
        <v>14</v>
      </c>
    </row>
    <row r="164" ht="12" customHeight="1" spans="1:24">
      <c r="A164" s="7"/>
      <c r="B164" s="4">
        <v>2.25166604983954</v>
      </c>
      <c r="C164" s="24"/>
      <c r="D164" s="24">
        <f t="shared" ref="D164:U164" si="107">100*0.25*MAX(D114-0.06,0)*D66</f>
        <v>7.61659427686545</v>
      </c>
      <c r="E164" s="24">
        <f t="shared" si="107"/>
        <v>8.1429862682231</v>
      </c>
      <c r="F164" s="24">
        <f t="shared" si="107"/>
        <v>8.5575654774196</v>
      </c>
      <c r="G164" s="24">
        <f t="shared" si="107"/>
        <v>8.90792196891627</v>
      </c>
      <c r="H164" s="24">
        <f t="shared" si="107"/>
        <v>9.21544640077425</v>
      </c>
      <c r="I164" s="24">
        <f t="shared" si="107"/>
        <v>9.49204050680957</v>
      </c>
      <c r="J164" s="24">
        <f t="shared" si="107"/>
        <v>9.74516859345662</v>
      </c>
      <c r="K164" s="24">
        <f t="shared" si="107"/>
        <v>9.97989142323889</v>
      </c>
      <c r="L164" s="24">
        <f t="shared" si="107"/>
        <v>10.1998343468068</v>
      </c>
      <c r="M164" s="24">
        <f t="shared" si="107"/>
        <v>10.4077029228753</v>
      </c>
      <c r="N164" s="24">
        <f t="shared" si="107"/>
        <v>10.6055810821101</v>
      </c>
      <c r="O164" s="24">
        <f t="shared" si="107"/>
        <v>10.7951145428082</v>
      </c>
      <c r="P164" s="24">
        <f t="shared" si="107"/>
        <v>10.9776298546615</v>
      </c>
      <c r="Q164" s="24">
        <f t="shared" si="107"/>
        <v>11.1542133298732</v>
      </c>
      <c r="R164" s="24">
        <f t="shared" si="107"/>
        <v>11.3257680461412</v>
      </c>
      <c r="S164" s="24">
        <f t="shared" si="107"/>
        <v>11.493052677868</v>
      </c>
      <c r="T164" s="24">
        <f t="shared" si="107"/>
        <v>11.6567111776658</v>
      </c>
      <c r="U164" s="24">
        <f t="shared" si="107"/>
        <v>11.8172946424015</v>
      </c>
      <c r="V164" s="24">
        <f t="shared" si="99"/>
        <v>11.9752780646719</v>
      </c>
      <c r="W164" s="24"/>
      <c r="X164" s="17">
        <f t="shared" si="102"/>
        <v>13</v>
      </c>
    </row>
    <row r="165" ht="12" customHeight="1" spans="1:24">
      <c r="A165" s="7"/>
      <c r="B165" s="4">
        <v>2.07846096908266</v>
      </c>
      <c r="C165" s="24"/>
      <c r="D165" s="24">
        <f t="shared" ref="D165:U165" si="108">100*0.25*MAX(D115-0.06,0)*D67</f>
        <v>6.16673790390125</v>
      </c>
      <c r="E165" s="24">
        <f t="shared" si="108"/>
        <v>6.60941521407759</v>
      </c>
      <c r="F165" s="24">
        <f t="shared" si="108"/>
        <v>6.95806187321234</v>
      </c>
      <c r="G165" s="24">
        <f t="shared" si="108"/>
        <v>7.25269946611824</v>
      </c>
      <c r="H165" s="24">
        <f t="shared" si="108"/>
        <v>7.51131679036228</v>
      </c>
      <c r="I165" s="24">
        <f t="shared" si="108"/>
        <v>7.74392278908679</v>
      </c>
      <c r="J165" s="24">
        <f t="shared" si="108"/>
        <v>7.95679468373321</v>
      </c>
      <c r="K165" s="24">
        <f t="shared" si="108"/>
        <v>8.154188399122</v>
      </c>
      <c r="L165" s="24">
        <f t="shared" si="108"/>
        <v>8.33915272873926</v>
      </c>
      <c r="M165" s="24">
        <f t="shared" si="108"/>
        <v>8.51396295312522</v>
      </c>
      <c r="N165" s="24">
        <f t="shared" si="108"/>
        <v>8.68037158530588</v>
      </c>
      <c r="O165" s="24">
        <f t="shared" si="108"/>
        <v>8.83976261698521</v>
      </c>
      <c r="P165" s="24">
        <f t="shared" si="108"/>
        <v>8.99325163019918</v>
      </c>
      <c r="Q165" s="24">
        <f t="shared" si="108"/>
        <v>9.14175217563243</v>
      </c>
      <c r="R165" s="24">
        <f t="shared" si="108"/>
        <v>9.28602371013987</v>
      </c>
      <c r="S165" s="24">
        <f t="shared" si="108"/>
        <v>9.42670425244006</v>
      </c>
      <c r="T165" s="24">
        <f t="shared" si="108"/>
        <v>9.56433534422607</v>
      </c>
      <c r="U165" s="24">
        <f t="shared" si="108"/>
        <v>9.69938043874708</v>
      </c>
      <c r="V165" s="24">
        <f t="shared" si="99"/>
        <v>9.83223898821469</v>
      </c>
      <c r="W165" s="24"/>
      <c r="X165" s="17">
        <f t="shared" si="102"/>
        <v>12</v>
      </c>
    </row>
    <row r="166" ht="12" customHeight="1" spans="1:24">
      <c r="A166" s="7"/>
      <c r="B166" s="4">
        <v>1.90525588832577</v>
      </c>
      <c r="C166" s="24"/>
      <c r="D166" s="24">
        <f t="shared" ref="D166:U166" si="109">100*0.25*MAX(D116-0.06,0)*D68</f>
        <v>4.94745924871038</v>
      </c>
      <c r="E166" s="24">
        <f t="shared" si="109"/>
        <v>5.31973543102754</v>
      </c>
      <c r="F166" s="24">
        <f t="shared" si="109"/>
        <v>5.61293511453656</v>
      </c>
      <c r="G166" s="24">
        <f t="shared" si="109"/>
        <v>5.860715056568</v>
      </c>
      <c r="H166" s="24">
        <f t="shared" si="109"/>
        <v>6.07820320863137</v>
      </c>
      <c r="I166" s="24">
        <f t="shared" si="109"/>
        <v>6.27381674291157</v>
      </c>
      <c r="J166" s="24">
        <f t="shared" si="109"/>
        <v>6.45283458376276</v>
      </c>
      <c r="K166" s="24">
        <f t="shared" si="109"/>
        <v>6.61883581556086</v>
      </c>
      <c r="L166" s="24">
        <f t="shared" si="109"/>
        <v>6.77438436732047</v>
      </c>
      <c r="M166" s="24">
        <f t="shared" si="109"/>
        <v>6.92139367064006</v>
      </c>
      <c r="N166" s="24">
        <f t="shared" si="109"/>
        <v>7.0613375278668</v>
      </c>
      <c r="O166" s="24">
        <f t="shared" si="109"/>
        <v>7.19537982776589</v>
      </c>
      <c r="P166" s="24">
        <f t="shared" si="109"/>
        <v>7.32445873593075</v>
      </c>
      <c r="Q166" s="24">
        <f t="shared" si="109"/>
        <v>7.44934251663297</v>
      </c>
      <c r="R166" s="24">
        <f t="shared" si="109"/>
        <v>7.5706698466063</v>
      </c>
      <c r="S166" s="24">
        <f t="shared" si="109"/>
        <v>7.68897727734622</v>
      </c>
      <c r="T166" s="24">
        <f t="shared" si="109"/>
        <v>7.80472022653382</v>
      </c>
      <c r="U166" s="24">
        <f t="shared" si="109"/>
        <v>7.91828844219167</v>
      </c>
      <c r="V166" s="24">
        <f t="shared" si="99"/>
        <v>8.03001784970136</v>
      </c>
      <c r="W166" s="24"/>
      <c r="X166" s="17">
        <f t="shared" si="102"/>
        <v>11</v>
      </c>
    </row>
    <row r="167" ht="12" customHeight="1" spans="1:24">
      <c r="A167" s="7"/>
      <c r="B167" s="4">
        <v>1.73205080756888</v>
      </c>
      <c r="C167" s="24"/>
      <c r="D167" s="24">
        <f t="shared" ref="D167:U167" si="110">100*0.25*MAX(D117-0.06,0)*D69</f>
        <v>3.92208841424303</v>
      </c>
      <c r="E167" s="24">
        <f t="shared" si="110"/>
        <v>4.23515970281988</v>
      </c>
      <c r="F167" s="24">
        <f t="shared" si="110"/>
        <v>4.48173041318646</v>
      </c>
      <c r="G167" s="24">
        <f t="shared" si="110"/>
        <v>4.69010470469347</v>
      </c>
      <c r="H167" s="24">
        <f t="shared" si="110"/>
        <v>4.8730046570699</v>
      </c>
      <c r="I167" s="24">
        <f t="shared" si="110"/>
        <v>5.03750881862808</v>
      </c>
      <c r="J167" s="24">
        <f t="shared" si="110"/>
        <v>5.18805658068122</v>
      </c>
      <c r="K167" s="24">
        <f t="shared" si="110"/>
        <v>5.32765782839171</v>
      </c>
      <c r="L167" s="24">
        <f t="shared" si="110"/>
        <v>5.45846873666023</v>
      </c>
      <c r="M167" s="24">
        <f t="shared" si="110"/>
        <v>5.58209843474238</v>
      </c>
      <c r="N167" s="24">
        <f t="shared" si="110"/>
        <v>5.69978633902272</v>
      </c>
      <c r="O167" s="24">
        <f t="shared" si="110"/>
        <v>5.8125112393696</v>
      </c>
      <c r="P167" s="24">
        <f t="shared" si="110"/>
        <v>5.92106210033452</v>
      </c>
      <c r="Q167" s="24">
        <f t="shared" si="110"/>
        <v>6.02608500538164</v>
      </c>
      <c r="R167" s="24">
        <f t="shared" si="110"/>
        <v>6.12811705937421</v>
      </c>
      <c r="S167" s="24">
        <f t="shared" si="110"/>
        <v>6.22760948341117</v>
      </c>
      <c r="T167" s="24">
        <f t="shared" si="110"/>
        <v>6.32494526788254</v>
      </c>
      <c r="U167" s="24">
        <f t="shared" si="110"/>
        <v>6.42045217728533</v>
      </c>
      <c r="V167" s="24">
        <f t="shared" si="99"/>
        <v>6.51441271315219</v>
      </c>
      <c r="W167" s="24"/>
      <c r="X167" s="17">
        <f t="shared" si="102"/>
        <v>10</v>
      </c>
    </row>
    <row r="168" ht="12" customHeight="1" spans="1:24">
      <c r="A168" s="7"/>
      <c r="B168" s="4">
        <v>1.55884572681199</v>
      </c>
      <c r="C168" s="24"/>
      <c r="D168" s="24">
        <f t="shared" ref="D168:U168" si="111">100*0.25*MAX(D118-0.06,0)*D70</f>
        <v>3.0597872957086</v>
      </c>
      <c r="E168" s="24">
        <f t="shared" si="111"/>
        <v>3.32306933304204</v>
      </c>
      <c r="F168" s="24">
        <f t="shared" si="111"/>
        <v>3.53042670288312</v>
      </c>
      <c r="G168" s="24">
        <f t="shared" si="111"/>
        <v>3.70566221631928</v>
      </c>
      <c r="H168" s="24">
        <f t="shared" si="111"/>
        <v>3.85947469880129</v>
      </c>
      <c r="I168" s="24">
        <f t="shared" si="111"/>
        <v>3.9978169626408</v>
      </c>
      <c r="J168" s="24">
        <f t="shared" si="111"/>
        <v>4.12442238113673</v>
      </c>
      <c r="K168" s="24">
        <f t="shared" si="111"/>
        <v>4.24182216276022</v>
      </c>
      <c r="L168" s="24">
        <f t="shared" si="111"/>
        <v>4.35182957541988</v>
      </c>
      <c r="M168" s="24">
        <f t="shared" si="111"/>
        <v>4.45579784071163</v>
      </c>
      <c r="N168" s="24">
        <f t="shared" si="111"/>
        <v>4.5547692645981</v>
      </c>
      <c r="O168" s="24">
        <f t="shared" si="111"/>
        <v>4.64956697522956</v>
      </c>
      <c r="P168" s="24">
        <f t="shared" si="111"/>
        <v>4.74085446428378</v>
      </c>
      <c r="Q168" s="24">
        <f t="shared" si="111"/>
        <v>4.82917506542601</v>
      </c>
      <c r="R168" s="24">
        <f t="shared" si="111"/>
        <v>4.91498046511819</v>
      </c>
      <c r="S168" s="24">
        <f t="shared" si="111"/>
        <v>4.99865012457105</v>
      </c>
      <c r="T168" s="24">
        <f t="shared" si="111"/>
        <v>5.08050612534824</v>
      </c>
      <c r="U168" s="24">
        <f t="shared" si="111"/>
        <v>5.16082410596311</v>
      </c>
      <c r="V168" s="24">
        <f t="shared" si="99"/>
        <v>5.23984164035413</v>
      </c>
      <c r="W168" s="24"/>
      <c r="X168" s="17">
        <f t="shared" si="102"/>
        <v>9</v>
      </c>
    </row>
    <row r="169" ht="12" customHeight="1" spans="1:24">
      <c r="A169" s="7"/>
      <c r="B169" s="4">
        <v>1.3856406460551</v>
      </c>
      <c r="C169" s="24"/>
      <c r="D169" s="24">
        <f t="shared" ref="D169:U169" si="112">100*0.25*MAX(D119-0.06,0)*D71</f>
        <v>2.33462212225995</v>
      </c>
      <c r="E169" s="24">
        <f t="shared" si="112"/>
        <v>2.55603313537946</v>
      </c>
      <c r="F169" s="24">
        <f t="shared" si="112"/>
        <v>2.7304134531532</v>
      </c>
      <c r="G169" s="24">
        <f t="shared" si="112"/>
        <v>2.87778040973476</v>
      </c>
      <c r="H169" s="24">
        <f t="shared" si="112"/>
        <v>3.00713134427516</v>
      </c>
      <c r="I169" s="24">
        <f t="shared" si="112"/>
        <v>3.12347236436214</v>
      </c>
      <c r="J169" s="24">
        <f t="shared" si="112"/>
        <v>3.22994310676263</v>
      </c>
      <c r="K169" s="24">
        <f t="shared" si="112"/>
        <v>3.32867222954114</v>
      </c>
      <c r="L169" s="24">
        <f t="shared" si="112"/>
        <v>3.42118462778272</v>
      </c>
      <c r="M169" s="24">
        <f t="shared" si="112"/>
        <v>3.50861831366448</v>
      </c>
      <c r="N169" s="24">
        <f t="shared" si="112"/>
        <v>3.59184983015733</v>
      </c>
      <c r="O169" s="24">
        <f t="shared" si="112"/>
        <v>3.67157139933428</v>
      </c>
      <c r="P169" s="24">
        <f t="shared" si="112"/>
        <v>3.74834099456131</v>
      </c>
      <c r="Q169" s="24">
        <f t="shared" si="112"/>
        <v>3.82261554050559</v>
      </c>
      <c r="R169" s="24">
        <f t="shared" si="112"/>
        <v>3.89477488973192</v>
      </c>
      <c r="S169" s="24">
        <f t="shared" si="112"/>
        <v>3.96513815588733</v>
      </c>
      <c r="T169" s="24">
        <f t="shared" si="112"/>
        <v>4.03397619833625</v>
      </c>
      <c r="U169" s="24">
        <f t="shared" si="112"/>
        <v>4.10152081945722</v>
      </c>
      <c r="V169" s="24">
        <f t="shared" si="99"/>
        <v>4.16797181064876</v>
      </c>
      <c r="W169" s="24"/>
      <c r="X169" s="17">
        <f t="shared" si="102"/>
        <v>8</v>
      </c>
    </row>
    <row r="170" ht="12" customHeight="1" spans="1:24">
      <c r="A170" s="7"/>
      <c r="B170" s="4">
        <v>1.21243556529822</v>
      </c>
      <c r="C170" s="24"/>
      <c r="D170" s="24">
        <f t="shared" ref="D170:U170" si="113">100*0.25*MAX(D120-0.06,0)*D72</f>
        <v>1.724783496889</v>
      </c>
      <c r="E170" s="24">
        <f t="shared" si="113"/>
        <v>1.91098243862895</v>
      </c>
      <c r="F170" s="24">
        <f t="shared" si="113"/>
        <v>2.05763020547791</v>
      </c>
      <c r="G170" s="24">
        <f t="shared" si="113"/>
        <v>2.18156067748251</v>
      </c>
      <c r="H170" s="24">
        <f t="shared" si="113"/>
        <v>2.29034030314405</v>
      </c>
      <c r="I170" s="24">
        <f t="shared" si="113"/>
        <v>2.38817904438792</v>
      </c>
      <c r="J170" s="24">
        <f t="shared" si="113"/>
        <v>2.47771722626029</v>
      </c>
      <c r="K170" s="24">
        <f t="shared" si="113"/>
        <v>2.56074497597002</v>
      </c>
      <c r="L170" s="24">
        <f t="shared" si="113"/>
        <v>2.63854467711274</v>
      </c>
      <c r="M170" s="24">
        <f t="shared" si="113"/>
        <v>2.71207335824847</v>
      </c>
      <c r="N170" s="24">
        <f t="shared" si="113"/>
        <v>2.78206816145194</v>
      </c>
      <c r="O170" s="24">
        <f t="shared" si="113"/>
        <v>2.84911122134968</v>
      </c>
      <c r="P170" s="24">
        <f t="shared" si="113"/>
        <v>2.91367177408676</v>
      </c>
      <c r="Q170" s="24">
        <f t="shared" si="113"/>
        <v>2.97613407737597</v>
      </c>
      <c r="R170" s="24">
        <f t="shared" si="113"/>
        <v>3.03681757397932</v>
      </c>
      <c r="S170" s="24">
        <f t="shared" si="113"/>
        <v>3.09599062734694</v>
      </c>
      <c r="T170" s="24">
        <f t="shared" si="113"/>
        <v>3.15388102075983</v>
      </c>
      <c r="U170" s="24">
        <f t="shared" si="113"/>
        <v>3.21068369193574</v>
      </c>
      <c r="V170" s="24">
        <f t="shared" si="99"/>
        <v>3.26656665847433</v>
      </c>
      <c r="W170" s="24"/>
      <c r="X170" s="17">
        <f t="shared" si="102"/>
        <v>7</v>
      </c>
    </row>
    <row r="171" ht="12" customHeight="1" spans="1:24">
      <c r="A171" s="7"/>
      <c r="B171" s="4">
        <v>1.03923048454133</v>
      </c>
      <c r="C171" s="24"/>
      <c r="D171" s="24">
        <f t="shared" ref="D171:U171" si="114">100*0.25*MAX(D121-0.06,0)*D73</f>
        <v>1.21193047717542</v>
      </c>
      <c r="E171" s="24">
        <f t="shared" si="114"/>
        <v>1.36851729468097</v>
      </c>
      <c r="F171" s="24">
        <f t="shared" si="114"/>
        <v>1.4918429531976</v>
      </c>
      <c r="G171" s="24">
        <f t="shared" si="114"/>
        <v>1.59606415887056</v>
      </c>
      <c r="H171" s="24">
        <f t="shared" si="114"/>
        <v>1.68754403105792</v>
      </c>
      <c r="I171" s="24">
        <f t="shared" si="114"/>
        <v>1.76982300094337</v>
      </c>
      <c r="J171" s="24">
        <f t="shared" si="114"/>
        <v>1.84512148982637</v>
      </c>
      <c r="K171" s="24">
        <f t="shared" si="114"/>
        <v>1.9149449322703</v>
      </c>
      <c r="L171" s="24">
        <f t="shared" si="114"/>
        <v>1.9803717681641</v>
      </c>
      <c r="M171" s="24">
        <f t="shared" si="114"/>
        <v>2.0422068251566</v>
      </c>
      <c r="N171" s="24">
        <f t="shared" si="114"/>
        <v>2.10107001402941</v>
      </c>
      <c r="O171" s="24">
        <f t="shared" si="114"/>
        <v>2.15745088970532</v>
      </c>
      <c r="P171" s="24">
        <f t="shared" si="114"/>
        <v>2.21174406342066</v>
      </c>
      <c r="Q171" s="24">
        <f t="shared" si="114"/>
        <v>2.26427268251335</v>
      </c>
      <c r="R171" s="24">
        <f t="shared" si="114"/>
        <v>2.31530538720783</v>
      </c>
      <c r="S171" s="24">
        <f t="shared" si="114"/>
        <v>2.36506786180804</v>
      </c>
      <c r="T171" s="24">
        <f t="shared" si="114"/>
        <v>2.41375166411091</v>
      </c>
      <c r="U171" s="24">
        <f t="shared" si="114"/>
        <v>2.46152072993981</v>
      </c>
      <c r="V171" s="24">
        <f t="shared" si="99"/>
        <v>2.50851635623756</v>
      </c>
      <c r="W171" s="24"/>
      <c r="X171" s="17">
        <f t="shared" si="102"/>
        <v>6</v>
      </c>
    </row>
    <row r="172" ht="12" customHeight="1" spans="1:24">
      <c r="A172" s="7"/>
      <c r="B172" s="4">
        <v>0.86602540378444</v>
      </c>
      <c r="C172" s="24"/>
      <c r="D172" s="24">
        <f t="shared" ref="D172:U172" si="115">100*0.25*MAX(D122-0.06,0)*D74</f>
        <v>0.780638970066626</v>
      </c>
      <c r="E172" s="24">
        <f t="shared" si="115"/>
        <v>0.912323023624626</v>
      </c>
      <c r="F172" s="24">
        <f t="shared" si="115"/>
        <v>1.01603560224319</v>
      </c>
      <c r="G172" s="24">
        <f t="shared" si="115"/>
        <v>1.10368200216587</v>
      </c>
      <c r="H172" s="24">
        <f t="shared" si="115"/>
        <v>1.18061338489974</v>
      </c>
      <c r="I172" s="24">
        <f t="shared" si="115"/>
        <v>1.24980712962034</v>
      </c>
      <c r="J172" s="24">
        <f t="shared" si="115"/>
        <v>1.31313053321753</v>
      </c>
      <c r="K172" s="24">
        <f t="shared" si="115"/>
        <v>1.37184961366673</v>
      </c>
      <c r="L172" s="24">
        <f t="shared" si="115"/>
        <v>1.42687130131078</v>
      </c>
      <c r="M172" s="24">
        <f t="shared" si="115"/>
        <v>1.47887242813915</v>
      </c>
      <c r="N172" s="24">
        <f t="shared" si="115"/>
        <v>1.52837431750379</v>
      </c>
      <c r="O172" s="24">
        <f t="shared" si="115"/>
        <v>1.57578866802466</v>
      </c>
      <c r="P172" s="24">
        <f t="shared" si="115"/>
        <v>1.62144733399191</v>
      </c>
      <c r="Q172" s="24">
        <f t="shared" si="115"/>
        <v>1.66562207104911</v>
      </c>
      <c r="R172" s="24">
        <f t="shared" si="115"/>
        <v>1.70853879625783</v>
      </c>
      <c r="S172" s="24">
        <f t="shared" si="115"/>
        <v>1.75038730224845</v>
      </c>
      <c r="T172" s="24">
        <f t="shared" si="115"/>
        <v>1.79132868244879</v>
      </c>
      <c r="U172" s="24">
        <f t="shared" si="115"/>
        <v>1.83150080117011</v>
      </c>
      <c r="V172" s="24">
        <f t="shared" si="99"/>
        <v>1.87102248421451</v>
      </c>
      <c r="W172" s="24"/>
      <c r="X172" s="17">
        <f t="shared" si="102"/>
        <v>5</v>
      </c>
    </row>
    <row r="173" ht="12" customHeight="1" spans="1:24">
      <c r="A173" s="7"/>
      <c r="B173" s="4">
        <v>0.692820323027552</v>
      </c>
      <c r="C173" s="24"/>
      <c r="D173" s="24">
        <f t="shared" ref="D173:U173" si="116">100*0.25*MAX(D123-0.06,0)*D75</f>
        <v>0.41793785112219</v>
      </c>
      <c r="E173" s="24">
        <f t="shared" si="116"/>
        <v>0.528679548524936</v>
      </c>
      <c r="F173" s="24">
        <f t="shared" si="116"/>
        <v>0.615898210830009</v>
      </c>
      <c r="G173" s="24">
        <f t="shared" si="116"/>
        <v>0.689605777057132</v>
      </c>
      <c r="H173" s="24">
        <f t="shared" si="116"/>
        <v>0.754302387446176</v>
      </c>
      <c r="I173" s="24">
        <f t="shared" si="116"/>
        <v>0.812491914066721</v>
      </c>
      <c r="J173" s="24">
        <f t="shared" si="116"/>
        <v>0.86574468849309</v>
      </c>
      <c r="K173" s="24">
        <f t="shared" si="116"/>
        <v>0.915125387698303</v>
      </c>
      <c r="L173" s="24">
        <f t="shared" si="116"/>
        <v>0.961396708477356</v>
      </c>
      <c r="M173" s="24">
        <f t="shared" si="116"/>
        <v>1.00512784293316</v>
      </c>
      <c r="N173" s="24">
        <f t="shared" si="116"/>
        <v>1.04675720582691</v>
      </c>
      <c r="O173" s="24">
        <f t="shared" si="116"/>
        <v>1.08663102134258</v>
      </c>
      <c r="P173" s="24">
        <f t="shared" si="116"/>
        <v>1.125028367367</v>
      </c>
      <c r="Q173" s="24">
        <f t="shared" si="116"/>
        <v>1.16217778092055</v>
      </c>
      <c r="R173" s="24">
        <f t="shared" si="116"/>
        <v>1.19826925037463</v>
      </c>
      <c r="S173" s="24">
        <f t="shared" si="116"/>
        <v>1.23346238471366</v>
      </c>
      <c r="T173" s="24">
        <f t="shared" si="116"/>
        <v>1.26789265789323</v>
      </c>
      <c r="U173" s="24">
        <f t="shared" si="116"/>
        <v>1.30167600899206</v>
      </c>
      <c r="V173" s="24">
        <f t="shared" si="99"/>
        <v>1.33491236636637</v>
      </c>
      <c r="W173" s="24"/>
      <c r="X173" s="17">
        <f t="shared" si="102"/>
        <v>4</v>
      </c>
    </row>
    <row r="174" ht="12" customHeight="1" spans="1:24">
      <c r="A174" s="7"/>
      <c r="B174" s="4">
        <v>0.519615242270664</v>
      </c>
      <c r="C174" s="24"/>
      <c r="D174" s="24">
        <f t="shared" ref="D174:U174" si="117">100*0.25*MAX(D124-0.06,0)*D76</f>
        <v>0.112918856972657</v>
      </c>
      <c r="E174" s="24">
        <f t="shared" si="117"/>
        <v>0.206048763079657</v>
      </c>
      <c r="F174" s="24">
        <f t="shared" si="117"/>
        <v>0.27939661688498</v>
      </c>
      <c r="G174" s="24">
        <f t="shared" si="117"/>
        <v>0.341382110001831</v>
      </c>
      <c r="H174" s="24">
        <f t="shared" si="117"/>
        <v>0.395789703458323</v>
      </c>
      <c r="I174" s="24">
        <f t="shared" si="117"/>
        <v>0.44472506635849</v>
      </c>
      <c r="J174" s="24">
        <f t="shared" si="117"/>
        <v>0.489508792800977</v>
      </c>
      <c r="K174" s="24">
        <f t="shared" si="117"/>
        <v>0.531036238996385</v>
      </c>
      <c r="L174" s="24">
        <f t="shared" si="117"/>
        <v>0.569948806355066</v>
      </c>
      <c r="M174" s="24">
        <f t="shared" si="117"/>
        <v>0.606725165588673</v>
      </c>
      <c r="N174" s="24">
        <f t="shared" si="117"/>
        <v>0.641734008224418</v>
      </c>
      <c r="O174" s="24">
        <f t="shared" si="117"/>
        <v>0.67526649672871</v>
      </c>
      <c r="P174" s="24">
        <f t="shared" si="117"/>
        <v>0.707557325873269</v>
      </c>
      <c r="Q174" s="24">
        <f t="shared" si="117"/>
        <v>0.738798687323495</v>
      </c>
      <c r="R174" s="24">
        <f t="shared" si="117"/>
        <v>0.769150354675129</v>
      </c>
      <c r="S174" s="24">
        <f t="shared" si="117"/>
        <v>0.798746553518664</v>
      </c>
      <c r="T174" s="24">
        <f t="shared" si="117"/>
        <v>0.827701212727031</v>
      </c>
      <c r="U174" s="24">
        <f t="shared" si="117"/>
        <v>0.856111833022766</v>
      </c>
      <c r="V174" s="24">
        <f t="shared" si="99"/>
        <v>0.884062450669061</v>
      </c>
      <c r="W174" s="24"/>
      <c r="X174" s="17">
        <f t="shared" si="102"/>
        <v>3</v>
      </c>
    </row>
    <row r="175" ht="12" customHeight="1" spans="1:24">
      <c r="A175" s="7"/>
      <c r="B175" s="4">
        <v>0.346410161513776</v>
      </c>
      <c r="C175" s="24"/>
      <c r="D175" s="24">
        <f t="shared" ref="D175:U175" si="118">100*0.25*MAX(D125-0.06,0)*D77</f>
        <v>0</v>
      </c>
      <c r="E175" s="24">
        <f t="shared" si="118"/>
        <v>0</v>
      </c>
      <c r="F175" s="24">
        <f t="shared" si="118"/>
        <v>0</v>
      </c>
      <c r="G175" s="24">
        <f t="shared" si="118"/>
        <v>0.0485381480824854</v>
      </c>
      <c r="H175" s="24">
        <f t="shared" si="118"/>
        <v>0.0942930370624169</v>
      </c>
      <c r="I175" s="24">
        <f t="shared" si="118"/>
        <v>0.13544597095352</v>
      </c>
      <c r="J175" s="24">
        <f t="shared" si="118"/>
        <v>0.173107523345511</v>
      </c>
      <c r="K175" s="24">
        <f t="shared" si="118"/>
        <v>0.20803065759163</v>
      </c>
      <c r="L175" s="24">
        <f t="shared" si="118"/>
        <v>0.240754769913265</v>
      </c>
      <c r="M175" s="24">
        <f t="shared" si="118"/>
        <v>0.271682405688305</v>
      </c>
      <c r="N175" s="24">
        <f t="shared" si="118"/>
        <v>0.301123621635406</v>
      </c>
      <c r="O175" s="24">
        <f t="shared" si="118"/>
        <v>0.329323275236339</v>
      </c>
      <c r="P175" s="24">
        <f t="shared" si="118"/>
        <v>0.356478736610689</v>
      </c>
      <c r="Q175" s="24">
        <f t="shared" si="118"/>
        <v>0.38275163224759</v>
      </c>
      <c r="R175" s="24">
        <f t="shared" si="118"/>
        <v>0.408276326169949</v>
      </c>
      <c r="S175" s="24">
        <f t="shared" si="118"/>
        <v>0.433165697419141</v>
      </c>
      <c r="T175" s="24">
        <f t="shared" si="118"/>
        <v>0.45751555620475</v>
      </c>
      <c r="U175" s="24">
        <f t="shared" si="118"/>
        <v>0.48140789723471</v>
      </c>
      <c r="V175" s="24">
        <f t="shared" si="99"/>
        <v>0.504913392076138</v>
      </c>
      <c r="W175" s="24"/>
      <c r="X175" s="17">
        <f t="shared" si="102"/>
        <v>2</v>
      </c>
    </row>
    <row r="176" ht="12" customHeight="1" spans="1:24">
      <c r="A176" s="7"/>
      <c r="B176" s="4">
        <v>0.173205080756888</v>
      </c>
      <c r="C176" s="24"/>
      <c r="D176" s="24">
        <f t="shared" ref="D176:U176" si="119">100*0.25*MAX(D126-0.06,0)*D78</f>
        <v>0</v>
      </c>
      <c r="E176" s="24">
        <f t="shared" si="119"/>
        <v>0</v>
      </c>
      <c r="F176" s="24">
        <f t="shared" si="119"/>
        <v>0</v>
      </c>
      <c r="G176" s="24">
        <f t="shared" si="119"/>
        <v>0</v>
      </c>
      <c r="H176" s="24">
        <f t="shared" si="119"/>
        <v>0</v>
      </c>
      <c r="I176" s="24">
        <f t="shared" si="119"/>
        <v>0</v>
      </c>
      <c r="J176" s="24">
        <f t="shared" si="119"/>
        <v>0</v>
      </c>
      <c r="K176" s="24">
        <f t="shared" si="119"/>
        <v>0</v>
      </c>
      <c r="L176" s="24">
        <f t="shared" si="119"/>
        <v>0</v>
      </c>
      <c r="M176" s="24">
        <f t="shared" si="119"/>
        <v>0</v>
      </c>
      <c r="N176" s="24">
        <f t="shared" si="119"/>
        <v>0.0146821631237261</v>
      </c>
      <c r="O176" s="24">
        <f t="shared" si="119"/>
        <v>0.0383970885194993</v>
      </c>
      <c r="P176" s="24">
        <f t="shared" si="119"/>
        <v>0.0612338846622142</v>
      </c>
      <c r="Q176" s="24">
        <f t="shared" si="119"/>
        <v>0.0833284737935612</v>
      </c>
      <c r="R176" s="24">
        <f t="shared" si="119"/>
        <v>0.104793851371755</v>
      </c>
      <c r="S176" s="24">
        <f t="shared" si="119"/>
        <v>0.125724944734615</v>
      </c>
      <c r="T176" s="24">
        <f t="shared" si="119"/>
        <v>0.146202326927653</v>
      </c>
      <c r="U176" s="24">
        <f t="shared" si="119"/>
        <v>0.166294952641205</v>
      </c>
      <c r="V176" s="24">
        <f t="shared" si="99"/>
        <v>0.186062254198983</v>
      </c>
      <c r="W176" s="24"/>
      <c r="X176" s="17">
        <f t="shared" si="102"/>
        <v>1</v>
      </c>
    </row>
    <row r="177" ht="12" customHeight="1" spans="1:24">
      <c r="A177" s="25"/>
      <c r="B177" s="26">
        <v>0</v>
      </c>
      <c r="C177" s="24"/>
      <c r="D177" s="24">
        <f t="shared" ref="D177:U177" si="120">100*0.25*MAX(D127-0.06,0)*D79</f>
        <v>0</v>
      </c>
      <c r="E177" s="24">
        <f t="shared" si="120"/>
        <v>0</v>
      </c>
      <c r="F177" s="24">
        <f t="shared" si="120"/>
        <v>0</v>
      </c>
      <c r="G177" s="24">
        <f t="shared" si="120"/>
        <v>0</v>
      </c>
      <c r="H177" s="24">
        <f t="shared" si="120"/>
        <v>0</v>
      </c>
      <c r="I177" s="24">
        <f t="shared" si="120"/>
        <v>0</v>
      </c>
      <c r="J177" s="24">
        <f t="shared" si="120"/>
        <v>0</v>
      </c>
      <c r="K177" s="24">
        <f t="shared" si="120"/>
        <v>0</v>
      </c>
      <c r="L177" s="24">
        <f t="shared" si="120"/>
        <v>0</v>
      </c>
      <c r="M177" s="24">
        <f t="shared" si="120"/>
        <v>0</v>
      </c>
      <c r="N177" s="24">
        <f t="shared" si="120"/>
        <v>0</v>
      </c>
      <c r="O177" s="24">
        <f t="shared" si="120"/>
        <v>0</v>
      </c>
      <c r="P177" s="24">
        <f t="shared" si="120"/>
        <v>0</v>
      </c>
      <c r="Q177" s="24">
        <f t="shared" si="120"/>
        <v>0</v>
      </c>
      <c r="R177" s="24">
        <f t="shared" si="120"/>
        <v>0</v>
      </c>
      <c r="S177" s="24">
        <f t="shared" si="120"/>
        <v>0</v>
      </c>
      <c r="T177" s="24">
        <f t="shared" si="120"/>
        <v>0</v>
      </c>
      <c r="U177" s="24">
        <f t="shared" si="120"/>
        <v>0</v>
      </c>
      <c r="V177" s="24">
        <f t="shared" si="99"/>
        <v>0</v>
      </c>
      <c r="W177" s="24"/>
      <c r="X177" s="28">
        <v>0</v>
      </c>
    </row>
    <row r="178" ht="12" customHeight="1" spans="1:24">
      <c r="A178" s="7"/>
      <c r="B178" s="4">
        <v>-0.173205080756888</v>
      </c>
      <c r="C178" s="24"/>
      <c r="D178" s="24">
        <f t="shared" ref="D178:U178" si="121">100*0.25*MAX(D128-0.06,0)*D80</f>
        <v>0</v>
      </c>
      <c r="E178" s="24">
        <f t="shared" si="121"/>
        <v>0</v>
      </c>
      <c r="F178" s="24">
        <f t="shared" si="121"/>
        <v>0</v>
      </c>
      <c r="G178" s="24">
        <f t="shared" si="121"/>
        <v>0</v>
      </c>
      <c r="H178" s="24">
        <f t="shared" si="121"/>
        <v>0</v>
      </c>
      <c r="I178" s="24">
        <f t="shared" si="121"/>
        <v>0</v>
      </c>
      <c r="J178" s="24">
        <f t="shared" si="121"/>
        <v>0</v>
      </c>
      <c r="K178" s="24">
        <f t="shared" si="121"/>
        <v>0</v>
      </c>
      <c r="L178" s="24">
        <f t="shared" si="121"/>
        <v>0</v>
      </c>
      <c r="M178" s="24">
        <f t="shared" si="121"/>
        <v>0</v>
      </c>
      <c r="N178" s="24">
        <f t="shared" si="121"/>
        <v>0</v>
      </c>
      <c r="O178" s="24">
        <f t="shared" si="121"/>
        <v>0</v>
      </c>
      <c r="P178" s="24">
        <f t="shared" si="121"/>
        <v>0</v>
      </c>
      <c r="Q178" s="24">
        <f t="shared" si="121"/>
        <v>0</v>
      </c>
      <c r="R178" s="24">
        <f t="shared" si="121"/>
        <v>0</v>
      </c>
      <c r="S178" s="24">
        <f t="shared" si="121"/>
        <v>0</v>
      </c>
      <c r="T178" s="24">
        <f t="shared" si="121"/>
        <v>0</v>
      </c>
      <c r="U178" s="24">
        <f t="shared" si="121"/>
        <v>0</v>
      </c>
      <c r="V178" s="24">
        <f t="shared" si="99"/>
        <v>0</v>
      </c>
      <c r="W178" s="24"/>
      <c r="X178" s="17">
        <f t="shared" ref="X178:X197" si="122">X177-1</f>
        <v>-1</v>
      </c>
    </row>
    <row r="179" ht="12" customHeight="1" spans="1:24">
      <c r="A179" s="7"/>
      <c r="B179" s="4">
        <v>-0.346410161513776</v>
      </c>
      <c r="C179" s="24"/>
      <c r="D179" s="24">
        <f t="shared" ref="D179:U179" si="123">100*0.25*MAX(D129-0.06,0)*D81</f>
        <v>0</v>
      </c>
      <c r="E179" s="24">
        <f t="shared" si="123"/>
        <v>0</v>
      </c>
      <c r="F179" s="24">
        <f t="shared" si="123"/>
        <v>0</v>
      </c>
      <c r="G179" s="24">
        <f t="shared" si="123"/>
        <v>0</v>
      </c>
      <c r="H179" s="24">
        <f t="shared" si="123"/>
        <v>0</v>
      </c>
      <c r="I179" s="24">
        <f t="shared" si="123"/>
        <v>0</v>
      </c>
      <c r="J179" s="24">
        <f t="shared" si="123"/>
        <v>0</v>
      </c>
      <c r="K179" s="24">
        <f t="shared" si="123"/>
        <v>0</v>
      </c>
      <c r="L179" s="24">
        <f t="shared" si="123"/>
        <v>0</v>
      </c>
      <c r="M179" s="24">
        <f t="shared" si="123"/>
        <v>0</v>
      </c>
      <c r="N179" s="24">
        <f t="shared" si="123"/>
        <v>0</v>
      </c>
      <c r="O179" s="24">
        <f t="shared" si="123"/>
        <v>0</v>
      </c>
      <c r="P179" s="24">
        <f t="shared" si="123"/>
        <v>0</v>
      </c>
      <c r="Q179" s="24">
        <f t="shared" si="123"/>
        <v>0</v>
      </c>
      <c r="R179" s="24">
        <f t="shared" si="123"/>
        <v>0</v>
      </c>
      <c r="S179" s="24">
        <f t="shared" si="123"/>
        <v>0</v>
      </c>
      <c r="T179" s="24">
        <f t="shared" si="123"/>
        <v>0</v>
      </c>
      <c r="U179" s="24">
        <f t="shared" si="123"/>
        <v>0</v>
      </c>
      <c r="V179" s="24">
        <f t="shared" si="99"/>
        <v>0</v>
      </c>
      <c r="W179" s="24"/>
      <c r="X179" s="17">
        <f t="shared" si="122"/>
        <v>-2</v>
      </c>
    </row>
    <row r="180" ht="12" customHeight="1" spans="1:24">
      <c r="A180" s="7"/>
      <c r="B180" s="4">
        <v>-0.519615242270664</v>
      </c>
      <c r="C180" s="24"/>
      <c r="D180" s="24">
        <f t="shared" ref="D180:U180" si="124">100*0.25*MAX(D130-0.06,0)*D82</f>
        <v>0</v>
      </c>
      <c r="E180" s="24">
        <f t="shared" si="124"/>
        <v>0</v>
      </c>
      <c r="F180" s="24">
        <f t="shared" si="124"/>
        <v>0</v>
      </c>
      <c r="G180" s="24">
        <f t="shared" si="124"/>
        <v>0</v>
      </c>
      <c r="H180" s="24">
        <f t="shared" si="124"/>
        <v>0</v>
      </c>
      <c r="I180" s="24">
        <f t="shared" si="124"/>
        <v>0</v>
      </c>
      <c r="J180" s="24">
        <f t="shared" si="124"/>
        <v>0</v>
      </c>
      <c r="K180" s="24">
        <f t="shared" si="124"/>
        <v>0</v>
      </c>
      <c r="L180" s="24">
        <f t="shared" si="124"/>
        <v>0</v>
      </c>
      <c r="M180" s="24">
        <f t="shared" si="124"/>
        <v>0</v>
      </c>
      <c r="N180" s="24">
        <f t="shared" si="124"/>
        <v>0</v>
      </c>
      <c r="O180" s="24">
        <f t="shared" si="124"/>
        <v>0</v>
      </c>
      <c r="P180" s="24">
        <f t="shared" si="124"/>
        <v>0</v>
      </c>
      <c r="Q180" s="24">
        <f t="shared" si="124"/>
        <v>0</v>
      </c>
      <c r="R180" s="24">
        <f t="shared" si="124"/>
        <v>0</v>
      </c>
      <c r="S180" s="24">
        <f t="shared" si="124"/>
        <v>0</v>
      </c>
      <c r="T180" s="24">
        <f t="shared" si="124"/>
        <v>0</v>
      </c>
      <c r="U180" s="24">
        <f t="shared" si="124"/>
        <v>0</v>
      </c>
      <c r="V180" s="24">
        <f t="shared" si="99"/>
        <v>0</v>
      </c>
      <c r="W180" s="24"/>
      <c r="X180" s="17">
        <f t="shared" si="122"/>
        <v>-3</v>
      </c>
    </row>
    <row r="181" ht="12" customHeight="1" spans="1:24">
      <c r="A181" s="7"/>
      <c r="B181" s="4">
        <v>-0.692820323027552</v>
      </c>
      <c r="C181" s="24"/>
      <c r="D181" s="24">
        <f t="shared" ref="D181:U181" si="125">100*0.25*MAX(D131-0.06,0)*D83</f>
        <v>0</v>
      </c>
      <c r="E181" s="24">
        <f t="shared" si="125"/>
        <v>0</v>
      </c>
      <c r="F181" s="24">
        <f t="shared" si="125"/>
        <v>0</v>
      </c>
      <c r="G181" s="24">
        <f t="shared" si="125"/>
        <v>0</v>
      </c>
      <c r="H181" s="24">
        <f t="shared" si="125"/>
        <v>0</v>
      </c>
      <c r="I181" s="24">
        <f t="shared" si="125"/>
        <v>0</v>
      </c>
      <c r="J181" s="24">
        <f t="shared" si="125"/>
        <v>0</v>
      </c>
      <c r="K181" s="24">
        <f t="shared" si="125"/>
        <v>0</v>
      </c>
      <c r="L181" s="24">
        <f t="shared" si="125"/>
        <v>0</v>
      </c>
      <c r="M181" s="24">
        <f t="shared" si="125"/>
        <v>0</v>
      </c>
      <c r="N181" s="24">
        <f t="shared" si="125"/>
        <v>0</v>
      </c>
      <c r="O181" s="24">
        <f t="shared" si="125"/>
        <v>0</v>
      </c>
      <c r="P181" s="24">
        <f t="shared" si="125"/>
        <v>0</v>
      </c>
      <c r="Q181" s="24">
        <f t="shared" si="125"/>
        <v>0</v>
      </c>
      <c r="R181" s="24">
        <f t="shared" si="125"/>
        <v>0</v>
      </c>
      <c r="S181" s="24">
        <f t="shared" si="125"/>
        <v>0</v>
      </c>
      <c r="T181" s="24">
        <f t="shared" si="125"/>
        <v>0</v>
      </c>
      <c r="U181" s="24">
        <f t="shared" si="125"/>
        <v>0</v>
      </c>
      <c r="V181" s="24">
        <f t="shared" si="99"/>
        <v>0</v>
      </c>
      <c r="W181" s="24"/>
      <c r="X181" s="17">
        <f t="shared" si="122"/>
        <v>-4</v>
      </c>
    </row>
    <row r="182" ht="12" customHeight="1" spans="1:24">
      <c r="A182" s="7"/>
      <c r="B182" s="4">
        <v>-0.86602540378444</v>
      </c>
      <c r="C182" s="24"/>
      <c r="D182" s="24">
        <f t="shared" ref="D182:U182" si="126">100*0.25*MAX(D132-0.06,0)*D84</f>
        <v>0</v>
      </c>
      <c r="E182" s="24">
        <f t="shared" si="126"/>
        <v>0</v>
      </c>
      <c r="F182" s="24">
        <f t="shared" si="126"/>
        <v>0</v>
      </c>
      <c r="G182" s="24">
        <f t="shared" si="126"/>
        <v>0</v>
      </c>
      <c r="H182" s="24">
        <f t="shared" si="126"/>
        <v>0</v>
      </c>
      <c r="I182" s="24">
        <f t="shared" si="126"/>
        <v>0</v>
      </c>
      <c r="J182" s="24">
        <f t="shared" si="126"/>
        <v>0</v>
      </c>
      <c r="K182" s="24">
        <f t="shared" si="126"/>
        <v>0</v>
      </c>
      <c r="L182" s="24">
        <f t="shared" si="126"/>
        <v>0</v>
      </c>
      <c r="M182" s="24">
        <f t="shared" si="126"/>
        <v>0</v>
      </c>
      <c r="N182" s="24">
        <f t="shared" si="126"/>
        <v>0</v>
      </c>
      <c r="O182" s="24">
        <f t="shared" si="126"/>
        <v>0</v>
      </c>
      <c r="P182" s="24">
        <f t="shared" si="126"/>
        <v>0</v>
      </c>
      <c r="Q182" s="24">
        <f t="shared" si="126"/>
        <v>0</v>
      </c>
      <c r="R182" s="24">
        <f t="shared" si="126"/>
        <v>0</v>
      </c>
      <c r="S182" s="24">
        <f t="shared" si="126"/>
        <v>0</v>
      </c>
      <c r="T182" s="24">
        <f t="shared" si="126"/>
        <v>0</v>
      </c>
      <c r="U182" s="24">
        <f t="shared" si="126"/>
        <v>0</v>
      </c>
      <c r="V182" s="24">
        <f t="shared" si="99"/>
        <v>0</v>
      </c>
      <c r="W182" s="24"/>
      <c r="X182" s="17">
        <f t="shared" si="122"/>
        <v>-5</v>
      </c>
    </row>
    <row r="183" ht="12" customHeight="1" spans="1:24">
      <c r="A183" s="7"/>
      <c r="B183" s="4">
        <v>-1.03923048454133</v>
      </c>
      <c r="C183" s="24"/>
      <c r="D183" s="24">
        <f t="shared" ref="D183:U183" si="127">100*0.25*MAX(D133-0.06,0)*D85</f>
        <v>0</v>
      </c>
      <c r="E183" s="24">
        <f t="shared" si="127"/>
        <v>0</v>
      </c>
      <c r="F183" s="24">
        <f t="shared" si="127"/>
        <v>0</v>
      </c>
      <c r="G183" s="24">
        <f t="shared" si="127"/>
        <v>0</v>
      </c>
      <c r="H183" s="24">
        <f t="shared" si="127"/>
        <v>0</v>
      </c>
      <c r="I183" s="24">
        <f t="shared" si="127"/>
        <v>0</v>
      </c>
      <c r="J183" s="24">
        <f t="shared" si="127"/>
        <v>0</v>
      </c>
      <c r="K183" s="24">
        <f t="shared" si="127"/>
        <v>0</v>
      </c>
      <c r="L183" s="24">
        <f t="shared" si="127"/>
        <v>0</v>
      </c>
      <c r="M183" s="24">
        <f t="shared" si="127"/>
        <v>0</v>
      </c>
      <c r="N183" s="24">
        <f t="shared" si="127"/>
        <v>0</v>
      </c>
      <c r="O183" s="24">
        <f t="shared" si="127"/>
        <v>0</v>
      </c>
      <c r="P183" s="24">
        <f t="shared" si="127"/>
        <v>0</v>
      </c>
      <c r="Q183" s="24">
        <f t="shared" si="127"/>
        <v>0</v>
      </c>
      <c r="R183" s="24">
        <f t="shared" si="127"/>
        <v>0</v>
      </c>
      <c r="S183" s="24">
        <f t="shared" si="127"/>
        <v>0</v>
      </c>
      <c r="T183" s="24">
        <f t="shared" si="127"/>
        <v>0</v>
      </c>
      <c r="U183" s="24">
        <f t="shared" si="127"/>
        <v>0</v>
      </c>
      <c r="V183" s="24">
        <f t="shared" si="99"/>
        <v>0</v>
      </c>
      <c r="W183" s="24"/>
      <c r="X183" s="17">
        <f t="shared" si="122"/>
        <v>-6</v>
      </c>
    </row>
    <row r="184" ht="12" customHeight="1" spans="1:24">
      <c r="A184" s="7"/>
      <c r="B184" s="4">
        <v>-1.21243556529822</v>
      </c>
      <c r="C184" s="24"/>
      <c r="D184" s="24">
        <f t="shared" ref="D184:U184" si="128">100*0.25*MAX(D134-0.06,0)*D86</f>
        <v>0</v>
      </c>
      <c r="E184" s="24">
        <f t="shared" si="128"/>
        <v>0</v>
      </c>
      <c r="F184" s="24">
        <f t="shared" si="128"/>
        <v>0</v>
      </c>
      <c r="G184" s="24">
        <f t="shared" si="128"/>
        <v>0</v>
      </c>
      <c r="H184" s="24">
        <f t="shared" si="128"/>
        <v>0</v>
      </c>
      <c r="I184" s="24">
        <f t="shared" si="128"/>
        <v>0</v>
      </c>
      <c r="J184" s="24">
        <f t="shared" si="128"/>
        <v>0</v>
      </c>
      <c r="K184" s="24">
        <f t="shared" si="128"/>
        <v>0</v>
      </c>
      <c r="L184" s="24">
        <f t="shared" si="128"/>
        <v>0</v>
      </c>
      <c r="M184" s="24">
        <f t="shared" si="128"/>
        <v>0</v>
      </c>
      <c r="N184" s="24">
        <f t="shared" si="128"/>
        <v>0</v>
      </c>
      <c r="O184" s="24">
        <f t="shared" si="128"/>
        <v>0</v>
      </c>
      <c r="P184" s="24">
        <f t="shared" si="128"/>
        <v>0</v>
      </c>
      <c r="Q184" s="24">
        <f t="shared" si="128"/>
        <v>0</v>
      </c>
      <c r="R184" s="24">
        <f t="shared" si="128"/>
        <v>0</v>
      </c>
      <c r="S184" s="24">
        <f t="shared" si="128"/>
        <v>0</v>
      </c>
      <c r="T184" s="24">
        <f t="shared" si="128"/>
        <v>0</v>
      </c>
      <c r="U184" s="24">
        <f t="shared" si="128"/>
        <v>0</v>
      </c>
      <c r="V184" s="24">
        <f t="shared" si="99"/>
        <v>0</v>
      </c>
      <c r="W184" s="24"/>
      <c r="X184" s="17">
        <f t="shared" si="122"/>
        <v>-7</v>
      </c>
    </row>
    <row r="185" ht="12" customHeight="1" spans="1:24">
      <c r="A185" s="7"/>
      <c r="B185" s="4">
        <v>-1.3856406460551</v>
      </c>
      <c r="C185" s="24"/>
      <c r="D185" s="24">
        <f t="shared" ref="D185:U185" si="129">100*0.25*MAX(D135-0.06,0)*D87</f>
        <v>0</v>
      </c>
      <c r="E185" s="24">
        <f t="shared" si="129"/>
        <v>0</v>
      </c>
      <c r="F185" s="24">
        <f t="shared" si="129"/>
        <v>0</v>
      </c>
      <c r="G185" s="24">
        <f t="shared" si="129"/>
        <v>0</v>
      </c>
      <c r="H185" s="24">
        <f t="shared" si="129"/>
        <v>0</v>
      </c>
      <c r="I185" s="24">
        <f t="shared" si="129"/>
        <v>0</v>
      </c>
      <c r="J185" s="24">
        <f t="shared" si="129"/>
        <v>0</v>
      </c>
      <c r="K185" s="24">
        <f t="shared" si="129"/>
        <v>0</v>
      </c>
      <c r="L185" s="24">
        <f t="shared" si="129"/>
        <v>0</v>
      </c>
      <c r="M185" s="24">
        <f t="shared" si="129"/>
        <v>0</v>
      </c>
      <c r="N185" s="24">
        <f t="shared" si="129"/>
        <v>0</v>
      </c>
      <c r="O185" s="24">
        <f t="shared" si="129"/>
        <v>0</v>
      </c>
      <c r="P185" s="24">
        <f t="shared" si="129"/>
        <v>0</v>
      </c>
      <c r="Q185" s="24">
        <f t="shared" si="129"/>
        <v>0</v>
      </c>
      <c r="R185" s="24">
        <f t="shared" si="129"/>
        <v>0</v>
      </c>
      <c r="S185" s="24">
        <f t="shared" si="129"/>
        <v>0</v>
      </c>
      <c r="T185" s="24">
        <f t="shared" si="129"/>
        <v>0</v>
      </c>
      <c r="U185" s="24">
        <f t="shared" si="129"/>
        <v>0</v>
      </c>
      <c r="V185" s="24">
        <f t="shared" si="99"/>
        <v>0</v>
      </c>
      <c r="W185" s="24"/>
      <c r="X185" s="17">
        <f t="shared" si="122"/>
        <v>-8</v>
      </c>
    </row>
    <row r="186" ht="12" customHeight="1" spans="1:24">
      <c r="A186" s="7"/>
      <c r="B186" s="4">
        <v>-1.55884572681199</v>
      </c>
      <c r="C186" s="24"/>
      <c r="D186" s="24">
        <f t="shared" ref="D186:U186" si="130">100*0.25*MAX(D136-0.06,0)*D88</f>
        <v>0</v>
      </c>
      <c r="E186" s="24">
        <f t="shared" si="130"/>
        <v>0</v>
      </c>
      <c r="F186" s="24">
        <f t="shared" si="130"/>
        <v>0</v>
      </c>
      <c r="G186" s="24">
        <f t="shared" si="130"/>
        <v>0</v>
      </c>
      <c r="H186" s="24">
        <f t="shared" si="130"/>
        <v>0</v>
      </c>
      <c r="I186" s="24">
        <f t="shared" si="130"/>
        <v>0</v>
      </c>
      <c r="J186" s="24">
        <f t="shared" si="130"/>
        <v>0</v>
      </c>
      <c r="K186" s="24">
        <f t="shared" si="130"/>
        <v>0</v>
      </c>
      <c r="L186" s="24">
        <f t="shared" si="130"/>
        <v>0</v>
      </c>
      <c r="M186" s="24">
        <f t="shared" si="130"/>
        <v>0</v>
      </c>
      <c r="N186" s="24">
        <f t="shared" si="130"/>
        <v>0</v>
      </c>
      <c r="O186" s="24">
        <f t="shared" si="130"/>
        <v>0</v>
      </c>
      <c r="P186" s="24">
        <f t="shared" si="130"/>
        <v>0</v>
      </c>
      <c r="Q186" s="24">
        <f t="shared" si="130"/>
        <v>0</v>
      </c>
      <c r="R186" s="24">
        <f t="shared" si="130"/>
        <v>0</v>
      </c>
      <c r="S186" s="24">
        <f t="shared" si="130"/>
        <v>0</v>
      </c>
      <c r="T186" s="24">
        <f t="shared" si="130"/>
        <v>0</v>
      </c>
      <c r="U186" s="24">
        <f t="shared" si="130"/>
        <v>0</v>
      </c>
      <c r="V186" s="24">
        <f t="shared" si="99"/>
        <v>0</v>
      </c>
      <c r="W186" s="24"/>
      <c r="X186" s="17">
        <f t="shared" si="122"/>
        <v>-9</v>
      </c>
    </row>
    <row r="187" ht="12" customHeight="1" spans="1:24">
      <c r="A187" s="7"/>
      <c r="B187" s="4">
        <v>-1.73205080756888</v>
      </c>
      <c r="C187" s="24"/>
      <c r="D187" s="24">
        <f t="shared" ref="D187:U187" si="131">100*0.25*MAX(D137-0.06,0)*D89</f>
        <v>0</v>
      </c>
      <c r="E187" s="24">
        <f t="shared" si="131"/>
        <v>0</v>
      </c>
      <c r="F187" s="24">
        <f t="shared" si="131"/>
        <v>0</v>
      </c>
      <c r="G187" s="24">
        <f t="shared" si="131"/>
        <v>0</v>
      </c>
      <c r="H187" s="24">
        <f t="shared" si="131"/>
        <v>0</v>
      </c>
      <c r="I187" s="24">
        <f t="shared" si="131"/>
        <v>0</v>
      </c>
      <c r="J187" s="24">
        <f t="shared" si="131"/>
        <v>0</v>
      </c>
      <c r="K187" s="24">
        <f t="shared" si="131"/>
        <v>0</v>
      </c>
      <c r="L187" s="24">
        <f t="shared" si="131"/>
        <v>0</v>
      </c>
      <c r="M187" s="24">
        <f t="shared" si="131"/>
        <v>0</v>
      </c>
      <c r="N187" s="24">
        <f t="shared" si="131"/>
        <v>0</v>
      </c>
      <c r="O187" s="24">
        <f t="shared" si="131"/>
        <v>0</v>
      </c>
      <c r="P187" s="24">
        <f t="shared" si="131"/>
        <v>0</v>
      </c>
      <c r="Q187" s="24">
        <f t="shared" si="131"/>
        <v>0</v>
      </c>
      <c r="R187" s="24">
        <f t="shared" si="131"/>
        <v>0</v>
      </c>
      <c r="S187" s="24">
        <f t="shared" si="131"/>
        <v>0</v>
      </c>
      <c r="T187" s="24">
        <f t="shared" si="131"/>
        <v>0</v>
      </c>
      <c r="U187" s="24">
        <f t="shared" si="131"/>
        <v>0</v>
      </c>
      <c r="V187" s="24">
        <f t="shared" si="99"/>
        <v>0</v>
      </c>
      <c r="W187" s="24"/>
      <c r="X187" s="17">
        <f t="shared" si="122"/>
        <v>-10</v>
      </c>
    </row>
    <row r="188" ht="12" customHeight="1" spans="1:24">
      <c r="A188" s="7"/>
      <c r="B188" s="4">
        <v>-1.90525588832577</v>
      </c>
      <c r="C188" s="24"/>
      <c r="D188" s="24">
        <f t="shared" ref="D188:U188" si="132">100*0.25*MAX(D138-0.06,0)*D90</f>
        <v>0</v>
      </c>
      <c r="E188" s="24">
        <f t="shared" si="132"/>
        <v>0</v>
      </c>
      <c r="F188" s="24">
        <f t="shared" si="132"/>
        <v>0</v>
      </c>
      <c r="G188" s="24">
        <f t="shared" si="132"/>
        <v>0</v>
      </c>
      <c r="H188" s="24">
        <f t="shared" si="132"/>
        <v>0</v>
      </c>
      <c r="I188" s="24">
        <f t="shared" si="132"/>
        <v>0</v>
      </c>
      <c r="J188" s="24">
        <f t="shared" si="132"/>
        <v>0</v>
      </c>
      <c r="K188" s="24">
        <f t="shared" si="132"/>
        <v>0</v>
      </c>
      <c r="L188" s="24">
        <f t="shared" si="132"/>
        <v>0</v>
      </c>
      <c r="M188" s="24">
        <f t="shared" si="132"/>
        <v>0</v>
      </c>
      <c r="N188" s="24">
        <f t="shared" si="132"/>
        <v>0</v>
      </c>
      <c r="O188" s="24">
        <f t="shared" si="132"/>
        <v>0</v>
      </c>
      <c r="P188" s="24">
        <f t="shared" si="132"/>
        <v>0</v>
      </c>
      <c r="Q188" s="24">
        <f t="shared" si="132"/>
        <v>0</v>
      </c>
      <c r="R188" s="24">
        <f t="shared" si="132"/>
        <v>0</v>
      </c>
      <c r="S188" s="24">
        <f t="shared" si="132"/>
        <v>0</v>
      </c>
      <c r="T188" s="24">
        <f t="shared" si="132"/>
        <v>0</v>
      </c>
      <c r="U188" s="24">
        <f t="shared" si="132"/>
        <v>0</v>
      </c>
      <c r="V188" s="24">
        <f t="shared" si="99"/>
        <v>0</v>
      </c>
      <c r="W188" s="24"/>
      <c r="X188" s="17">
        <f t="shared" si="122"/>
        <v>-11</v>
      </c>
    </row>
    <row r="189" ht="12" customHeight="1" spans="1:24">
      <c r="A189" s="7"/>
      <c r="B189" s="4">
        <v>-2.07846096908266</v>
      </c>
      <c r="C189" s="24"/>
      <c r="D189" s="24">
        <f t="shared" ref="D189:U189" si="133">100*0.25*MAX(D139-0.06,0)*D91</f>
        <v>0</v>
      </c>
      <c r="E189" s="24">
        <f t="shared" si="133"/>
        <v>0</v>
      </c>
      <c r="F189" s="24">
        <f t="shared" si="133"/>
        <v>0</v>
      </c>
      <c r="G189" s="24">
        <f t="shared" si="133"/>
        <v>0</v>
      </c>
      <c r="H189" s="24">
        <f t="shared" si="133"/>
        <v>0</v>
      </c>
      <c r="I189" s="24">
        <f t="shared" si="133"/>
        <v>0</v>
      </c>
      <c r="J189" s="24">
        <f t="shared" si="133"/>
        <v>0</v>
      </c>
      <c r="K189" s="24">
        <f t="shared" si="133"/>
        <v>0</v>
      </c>
      <c r="L189" s="24">
        <f t="shared" si="133"/>
        <v>0</v>
      </c>
      <c r="M189" s="24">
        <f t="shared" si="133"/>
        <v>0</v>
      </c>
      <c r="N189" s="24">
        <f t="shared" si="133"/>
        <v>0</v>
      </c>
      <c r="O189" s="24">
        <f t="shared" si="133"/>
        <v>0</v>
      </c>
      <c r="P189" s="24">
        <f t="shared" si="133"/>
        <v>0</v>
      </c>
      <c r="Q189" s="24">
        <f t="shared" si="133"/>
        <v>0</v>
      </c>
      <c r="R189" s="24">
        <f t="shared" si="133"/>
        <v>0</v>
      </c>
      <c r="S189" s="24">
        <f t="shared" si="133"/>
        <v>0</v>
      </c>
      <c r="T189" s="24">
        <f t="shared" si="133"/>
        <v>0</v>
      </c>
      <c r="U189" s="24">
        <f t="shared" si="133"/>
        <v>0</v>
      </c>
      <c r="V189" s="24">
        <f t="shared" si="99"/>
        <v>0</v>
      </c>
      <c r="W189" s="24"/>
      <c r="X189" s="17">
        <f t="shared" si="122"/>
        <v>-12</v>
      </c>
    </row>
    <row r="190" ht="12" customHeight="1" spans="1:24">
      <c r="A190" s="7"/>
      <c r="B190" s="4">
        <v>-2.25166604983954</v>
      </c>
      <c r="C190" s="24"/>
      <c r="D190" s="24">
        <f t="shared" ref="D190:U190" si="134">100*0.25*MAX(D140-0.06,0)*D92</f>
        <v>0</v>
      </c>
      <c r="E190" s="24">
        <f t="shared" si="134"/>
        <v>0</v>
      </c>
      <c r="F190" s="24">
        <f t="shared" si="134"/>
        <v>0</v>
      </c>
      <c r="G190" s="24">
        <f t="shared" si="134"/>
        <v>0</v>
      </c>
      <c r="H190" s="24">
        <f t="shared" si="134"/>
        <v>0</v>
      </c>
      <c r="I190" s="24">
        <f t="shared" si="134"/>
        <v>0</v>
      </c>
      <c r="J190" s="24">
        <f t="shared" si="134"/>
        <v>0</v>
      </c>
      <c r="K190" s="24">
        <f t="shared" si="134"/>
        <v>0</v>
      </c>
      <c r="L190" s="24">
        <f t="shared" si="134"/>
        <v>0</v>
      </c>
      <c r="M190" s="24">
        <f t="shared" si="134"/>
        <v>0</v>
      </c>
      <c r="N190" s="24">
        <f t="shared" si="134"/>
        <v>0</v>
      </c>
      <c r="O190" s="24">
        <f t="shared" si="134"/>
        <v>0</v>
      </c>
      <c r="P190" s="24">
        <f t="shared" si="134"/>
        <v>0</v>
      </c>
      <c r="Q190" s="24">
        <f t="shared" si="134"/>
        <v>0</v>
      </c>
      <c r="R190" s="24">
        <f t="shared" si="134"/>
        <v>0</v>
      </c>
      <c r="S190" s="24">
        <f t="shared" si="134"/>
        <v>0</v>
      </c>
      <c r="T190" s="24">
        <f t="shared" si="134"/>
        <v>0</v>
      </c>
      <c r="U190" s="24">
        <f t="shared" si="134"/>
        <v>0</v>
      </c>
      <c r="V190" s="24">
        <f t="shared" si="99"/>
        <v>0</v>
      </c>
      <c r="W190" s="24"/>
      <c r="X190" s="17">
        <f t="shared" si="122"/>
        <v>-13</v>
      </c>
    </row>
    <row r="191" ht="12" customHeight="1" spans="1:24">
      <c r="A191" s="7"/>
      <c r="B191" s="4">
        <v>-2.42487113059643</v>
      </c>
      <c r="C191" s="24"/>
      <c r="D191" s="24">
        <f t="shared" ref="D191:U191" si="135">100*0.25*MAX(D141-0.06,0)*D93</f>
        <v>0</v>
      </c>
      <c r="E191" s="24">
        <f t="shared" si="135"/>
        <v>0</v>
      </c>
      <c r="F191" s="24">
        <f t="shared" si="135"/>
        <v>0</v>
      </c>
      <c r="G191" s="24">
        <f t="shared" si="135"/>
        <v>0</v>
      </c>
      <c r="H191" s="24">
        <f t="shared" si="135"/>
        <v>0</v>
      </c>
      <c r="I191" s="24">
        <f t="shared" si="135"/>
        <v>0</v>
      </c>
      <c r="J191" s="24">
        <f t="shared" si="135"/>
        <v>0</v>
      </c>
      <c r="K191" s="24">
        <f t="shared" si="135"/>
        <v>0</v>
      </c>
      <c r="L191" s="24">
        <f t="shared" si="135"/>
        <v>0</v>
      </c>
      <c r="M191" s="24">
        <f t="shared" si="135"/>
        <v>0</v>
      </c>
      <c r="N191" s="24">
        <f t="shared" si="135"/>
        <v>0</v>
      </c>
      <c r="O191" s="24">
        <f t="shared" si="135"/>
        <v>0</v>
      </c>
      <c r="P191" s="24">
        <f t="shared" si="135"/>
        <v>0</v>
      </c>
      <c r="Q191" s="24">
        <f t="shared" si="135"/>
        <v>0</v>
      </c>
      <c r="R191" s="24">
        <f t="shared" si="135"/>
        <v>0</v>
      </c>
      <c r="S191" s="24">
        <f t="shared" si="135"/>
        <v>0</v>
      </c>
      <c r="T191" s="24">
        <f t="shared" si="135"/>
        <v>0</v>
      </c>
      <c r="U191" s="24">
        <f t="shared" si="135"/>
        <v>0</v>
      </c>
      <c r="V191" s="24">
        <f t="shared" si="99"/>
        <v>0</v>
      </c>
      <c r="W191" s="24"/>
      <c r="X191" s="17">
        <f t="shared" si="122"/>
        <v>-14</v>
      </c>
    </row>
    <row r="192" ht="12" customHeight="1" spans="1:24">
      <c r="A192" s="7"/>
      <c r="B192" s="4">
        <v>-2.59807621135332</v>
      </c>
      <c r="C192" s="24"/>
      <c r="D192" s="24">
        <f t="shared" ref="D192:U192" si="136">100*0.25*MAX(D142-0.06,0)*D94</f>
        <v>0</v>
      </c>
      <c r="E192" s="24">
        <f t="shared" si="136"/>
        <v>0</v>
      </c>
      <c r="F192" s="24">
        <f t="shared" si="136"/>
        <v>0</v>
      </c>
      <c r="G192" s="24">
        <f t="shared" si="136"/>
        <v>0</v>
      </c>
      <c r="H192" s="24">
        <f t="shared" si="136"/>
        <v>0</v>
      </c>
      <c r="I192" s="24">
        <f t="shared" si="136"/>
        <v>0</v>
      </c>
      <c r="J192" s="24">
        <f t="shared" si="136"/>
        <v>0</v>
      </c>
      <c r="K192" s="24">
        <f t="shared" si="136"/>
        <v>0</v>
      </c>
      <c r="L192" s="24">
        <f t="shared" si="136"/>
        <v>0</v>
      </c>
      <c r="M192" s="24">
        <f t="shared" si="136"/>
        <v>0</v>
      </c>
      <c r="N192" s="24">
        <f t="shared" si="136"/>
        <v>0</v>
      </c>
      <c r="O192" s="24">
        <f t="shared" si="136"/>
        <v>0</v>
      </c>
      <c r="P192" s="24">
        <f t="shared" si="136"/>
        <v>0</v>
      </c>
      <c r="Q192" s="24">
        <f t="shared" si="136"/>
        <v>0</v>
      </c>
      <c r="R192" s="24">
        <f t="shared" si="136"/>
        <v>0</v>
      </c>
      <c r="S192" s="24">
        <f t="shared" si="136"/>
        <v>0</v>
      </c>
      <c r="T192" s="24">
        <f t="shared" si="136"/>
        <v>0</v>
      </c>
      <c r="U192" s="24">
        <f t="shared" si="136"/>
        <v>0</v>
      </c>
      <c r="V192" s="24">
        <f t="shared" si="99"/>
        <v>0</v>
      </c>
      <c r="W192" s="24"/>
      <c r="X192" s="17">
        <f t="shared" si="122"/>
        <v>-15</v>
      </c>
    </row>
    <row r="193" ht="12" customHeight="1" spans="1:24">
      <c r="A193" s="7"/>
      <c r="B193" s="4">
        <v>-2.77128129211021</v>
      </c>
      <c r="C193" s="24"/>
      <c r="D193" s="24">
        <f t="shared" ref="D193:U193" si="137">100*0.25*MAX(D143-0.06,0)*D95</f>
        <v>0</v>
      </c>
      <c r="E193" s="24">
        <f t="shared" si="137"/>
        <v>0</v>
      </c>
      <c r="F193" s="24">
        <f t="shared" si="137"/>
        <v>0</v>
      </c>
      <c r="G193" s="24">
        <f t="shared" si="137"/>
        <v>0</v>
      </c>
      <c r="H193" s="24">
        <f t="shared" si="137"/>
        <v>0</v>
      </c>
      <c r="I193" s="24">
        <f t="shared" si="137"/>
        <v>0</v>
      </c>
      <c r="J193" s="24">
        <f t="shared" si="137"/>
        <v>0</v>
      </c>
      <c r="K193" s="24">
        <f t="shared" si="137"/>
        <v>0</v>
      </c>
      <c r="L193" s="24">
        <f t="shared" si="137"/>
        <v>0</v>
      </c>
      <c r="M193" s="24">
        <f t="shared" si="137"/>
        <v>0</v>
      </c>
      <c r="N193" s="24">
        <f t="shared" si="137"/>
        <v>0</v>
      </c>
      <c r="O193" s="24">
        <f t="shared" si="137"/>
        <v>0</v>
      </c>
      <c r="P193" s="24">
        <f t="shared" si="137"/>
        <v>0</v>
      </c>
      <c r="Q193" s="24">
        <f t="shared" si="137"/>
        <v>0</v>
      </c>
      <c r="R193" s="24">
        <f t="shared" si="137"/>
        <v>0</v>
      </c>
      <c r="S193" s="24">
        <f t="shared" si="137"/>
        <v>0</v>
      </c>
      <c r="T193" s="24">
        <f t="shared" si="137"/>
        <v>0</v>
      </c>
      <c r="U193" s="24">
        <f t="shared" si="137"/>
        <v>0</v>
      </c>
      <c r="V193" s="24">
        <f t="shared" si="99"/>
        <v>0</v>
      </c>
      <c r="W193" s="24"/>
      <c r="X193" s="17">
        <f t="shared" si="122"/>
        <v>-16</v>
      </c>
    </row>
    <row r="194" ht="12" customHeight="1" spans="1:24">
      <c r="A194" s="7"/>
      <c r="B194" s="4">
        <v>-2.9444863728671</v>
      </c>
      <c r="C194" s="24"/>
      <c r="D194" s="24">
        <f t="shared" ref="D194:U194" si="138">100*0.25*MAX(D144-0.06,0)*D96</f>
        <v>0</v>
      </c>
      <c r="E194" s="24">
        <f t="shared" si="138"/>
        <v>0</v>
      </c>
      <c r="F194" s="24">
        <f t="shared" si="138"/>
        <v>0</v>
      </c>
      <c r="G194" s="24">
        <f t="shared" si="138"/>
        <v>0</v>
      </c>
      <c r="H194" s="24">
        <f t="shared" si="138"/>
        <v>0</v>
      </c>
      <c r="I194" s="24">
        <f t="shared" si="138"/>
        <v>0</v>
      </c>
      <c r="J194" s="24">
        <f t="shared" si="138"/>
        <v>0</v>
      </c>
      <c r="K194" s="24">
        <f t="shared" si="138"/>
        <v>0</v>
      </c>
      <c r="L194" s="24">
        <f t="shared" si="138"/>
        <v>0</v>
      </c>
      <c r="M194" s="24">
        <f t="shared" si="138"/>
        <v>0</v>
      </c>
      <c r="N194" s="24">
        <f t="shared" si="138"/>
        <v>0</v>
      </c>
      <c r="O194" s="24">
        <f t="shared" si="138"/>
        <v>0</v>
      </c>
      <c r="P194" s="24">
        <f t="shared" si="138"/>
        <v>0</v>
      </c>
      <c r="Q194" s="24">
        <f t="shared" si="138"/>
        <v>0</v>
      </c>
      <c r="R194" s="24">
        <f t="shared" si="138"/>
        <v>0</v>
      </c>
      <c r="S194" s="24">
        <f t="shared" si="138"/>
        <v>0</v>
      </c>
      <c r="T194" s="24">
        <f t="shared" si="138"/>
        <v>0</v>
      </c>
      <c r="U194" s="24">
        <f t="shared" si="138"/>
        <v>0</v>
      </c>
      <c r="V194" s="24">
        <f t="shared" si="99"/>
        <v>0</v>
      </c>
      <c r="W194" s="24"/>
      <c r="X194" s="17">
        <f t="shared" si="122"/>
        <v>-17</v>
      </c>
    </row>
    <row r="195" ht="12" customHeight="1" spans="1:24">
      <c r="A195" s="7"/>
      <c r="B195" s="4">
        <v>-3.11769145362399</v>
      </c>
      <c r="C195" s="24"/>
      <c r="D195" s="24">
        <f t="shared" ref="D195:U195" si="139">100*0.25*MAX(D145-0.06,0)*D97</f>
        <v>0</v>
      </c>
      <c r="E195" s="24">
        <f t="shared" si="139"/>
        <v>0</v>
      </c>
      <c r="F195" s="24">
        <f t="shared" si="139"/>
        <v>0</v>
      </c>
      <c r="G195" s="24">
        <f t="shared" si="139"/>
        <v>0</v>
      </c>
      <c r="H195" s="24">
        <f t="shared" si="139"/>
        <v>0</v>
      </c>
      <c r="I195" s="24">
        <f t="shared" si="139"/>
        <v>0</v>
      </c>
      <c r="J195" s="24">
        <f t="shared" si="139"/>
        <v>0</v>
      </c>
      <c r="K195" s="24">
        <f t="shared" si="139"/>
        <v>0</v>
      </c>
      <c r="L195" s="24">
        <f t="shared" si="139"/>
        <v>0</v>
      </c>
      <c r="M195" s="24">
        <f t="shared" si="139"/>
        <v>0</v>
      </c>
      <c r="N195" s="24">
        <f t="shared" si="139"/>
        <v>0</v>
      </c>
      <c r="O195" s="24">
        <f t="shared" si="139"/>
        <v>0</v>
      </c>
      <c r="P195" s="24">
        <f t="shared" si="139"/>
        <v>0</v>
      </c>
      <c r="Q195" s="24">
        <f t="shared" si="139"/>
        <v>0</v>
      </c>
      <c r="R195" s="24">
        <f t="shared" si="139"/>
        <v>0</v>
      </c>
      <c r="S195" s="24">
        <f t="shared" si="139"/>
        <v>0</v>
      </c>
      <c r="T195" s="24">
        <f t="shared" si="139"/>
        <v>0</v>
      </c>
      <c r="U195" s="24">
        <f t="shared" si="139"/>
        <v>0</v>
      </c>
      <c r="V195" s="24">
        <f t="shared" si="99"/>
        <v>0</v>
      </c>
      <c r="W195" s="24"/>
      <c r="X195" s="17">
        <f t="shared" si="122"/>
        <v>-18</v>
      </c>
    </row>
    <row r="196" ht="12" customHeight="1" spans="1:24">
      <c r="A196" s="7"/>
      <c r="B196" s="4">
        <v>-3.29089653438087</v>
      </c>
      <c r="C196" s="24"/>
      <c r="D196" s="24">
        <f t="shared" ref="D196:U196" si="140">100*0.25*MAX(D146-0.06,0)*D98</f>
        <v>0</v>
      </c>
      <c r="E196" s="24">
        <f t="shared" si="140"/>
        <v>0</v>
      </c>
      <c r="F196" s="24">
        <f t="shared" si="140"/>
        <v>0</v>
      </c>
      <c r="G196" s="24">
        <f t="shared" si="140"/>
        <v>0</v>
      </c>
      <c r="H196" s="24">
        <f t="shared" si="140"/>
        <v>0</v>
      </c>
      <c r="I196" s="24">
        <f t="shared" si="140"/>
        <v>0</v>
      </c>
      <c r="J196" s="24">
        <f t="shared" si="140"/>
        <v>0</v>
      </c>
      <c r="K196" s="24">
        <f t="shared" si="140"/>
        <v>0</v>
      </c>
      <c r="L196" s="24">
        <f t="shared" si="140"/>
        <v>0</v>
      </c>
      <c r="M196" s="24">
        <f t="shared" si="140"/>
        <v>0</v>
      </c>
      <c r="N196" s="24">
        <f t="shared" si="140"/>
        <v>0</v>
      </c>
      <c r="O196" s="24">
        <f t="shared" si="140"/>
        <v>0</v>
      </c>
      <c r="P196" s="24">
        <f t="shared" si="140"/>
        <v>0</v>
      </c>
      <c r="Q196" s="24">
        <f t="shared" si="140"/>
        <v>0</v>
      </c>
      <c r="R196" s="24">
        <f t="shared" si="140"/>
        <v>0</v>
      </c>
      <c r="S196" s="24">
        <f t="shared" si="140"/>
        <v>0</v>
      </c>
      <c r="T196" s="24">
        <f t="shared" si="140"/>
        <v>0</v>
      </c>
      <c r="U196" s="24">
        <f t="shared" si="140"/>
        <v>0</v>
      </c>
      <c r="V196" s="24">
        <f t="shared" si="99"/>
        <v>0</v>
      </c>
      <c r="W196" s="24"/>
      <c r="X196" s="17">
        <f t="shared" si="122"/>
        <v>-19</v>
      </c>
    </row>
    <row r="197" ht="12" customHeight="1" spans="1:24">
      <c r="A197" s="7"/>
      <c r="B197" s="4">
        <v>-3.46410161513776</v>
      </c>
      <c r="C197" s="24"/>
      <c r="D197" s="24">
        <f t="shared" ref="D197:U197" si="141">100*0.25*MAX(D147-0.06,0)*D99</f>
        <v>0</v>
      </c>
      <c r="E197" s="24">
        <f t="shared" si="141"/>
        <v>0</v>
      </c>
      <c r="F197" s="24">
        <f t="shared" si="141"/>
        <v>0</v>
      </c>
      <c r="G197" s="24">
        <f t="shared" si="141"/>
        <v>0</v>
      </c>
      <c r="H197" s="24">
        <f t="shared" si="141"/>
        <v>0</v>
      </c>
      <c r="I197" s="24">
        <f t="shared" si="141"/>
        <v>0</v>
      </c>
      <c r="J197" s="24">
        <f t="shared" si="141"/>
        <v>0</v>
      </c>
      <c r="K197" s="24">
        <f t="shared" si="141"/>
        <v>0</v>
      </c>
      <c r="L197" s="24">
        <f t="shared" si="141"/>
        <v>0</v>
      </c>
      <c r="M197" s="24">
        <f t="shared" si="141"/>
        <v>0</v>
      </c>
      <c r="N197" s="24">
        <f t="shared" si="141"/>
        <v>0</v>
      </c>
      <c r="O197" s="24">
        <f t="shared" si="141"/>
        <v>0</v>
      </c>
      <c r="P197" s="24">
        <f t="shared" si="141"/>
        <v>0</v>
      </c>
      <c r="Q197" s="24">
        <f t="shared" si="141"/>
        <v>0</v>
      </c>
      <c r="R197" s="24">
        <f t="shared" si="141"/>
        <v>0</v>
      </c>
      <c r="S197" s="24">
        <f t="shared" si="141"/>
        <v>0</v>
      </c>
      <c r="T197" s="24">
        <f t="shared" si="141"/>
        <v>0</v>
      </c>
      <c r="U197" s="24">
        <f t="shared" si="141"/>
        <v>0</v>
      </c>
      <c r="V197" s="24">
        <f t="shared" si="99"/>
        <v>0</v>
      </c>
      <c r="W197" s="24"/>
      <c r="X197" s="17">
        <f t="shared" si="122"/>
        <v>-20</v>
      </c>
    </row>
    <row r="198" ht="12" customHeight="1" spans="1:24">
      <c r="A198" s="7"/>
      <c r="B198" s="4">
        <v>-3.63730669589465</v>
      </c>
      <c r="C198" s="24"/>
      <c r="D198" s="24">
        <f t="shared" ref="D198:U198" si="142">100*0.25*MAX(D148-0.06,0)*D100</f>
        <v>0</v>
      </c>
      <c r="E198" s="24">
        <f t="shared" si="142"/>
        <v>0</v>
      </c>
      <c r="F198" s="24">
        <f t="shared" si="142"/>
        <v>0</v>
      </c>
      <c r="G198" s="24">
        <f t="shared" si="142"/>
        <v>0</v>
      </c>
      <c r="H198" s="24">
        <f t="shared" si="142"/>
        <v>0</v>
      </c>
      <c r="I198" s="24">
        <f t="shared" si="142"/>
        <v>0</v>
      </c>
      <c r="J198" s="24">
        <f t="shared" si="142"/>
        <v>0</v>
      </c>
      <c r="K198" s="24">
        <f t="shared" si="142"/>
        <v>0</v>
      </c>
      <c r="L198" s="24">
        <f t="shared" si="142"/>
        <v>0</v>
      </c>
      <c r="M198" s="24">
        <f t="shared" si="142"/>
        <v>0</v>
      </c>
      <c r="N198" s="24">
        <f t="shared" si="142"/>
        <v>0</v>
      </c>
      <c r="O198" s="24">
        <f t="shared" si="142"/>
        <v>0</v>
      </c>
      <c r="P198" s="24">
        <f t="shared" si="142"/>
        <v>0</v>
      </c>
      <c r="Q198" s="24">
        <f t="shared" si="142"/>
        <v>0</v>
      </c>
      <c r="R198" s="24">
        <f t="shared" si="142"/>
        <v>0</v>
      </c>
      <c r="S198" s="24">
        <f t="shared" si="142"/>
        <v>0</v>
      </c>
      <c r="T198" s="24">
        <f t="shared" si="142"/>
        <v>0</v>
      </c>
      <c r="U198" s="24">
        <f t="shared" si="142"/>
        <v>0</v>
      </c>
      <c r="V198" s="24">
        <f t="shared" si="99"/>
        <v>0</v>
      </c>
      <c r="W198" s="24"/>
      <c r="X198" s="17">
        <v>21</v>
      </c>
    </row>
    <row r="199" ht="12" customHeight="1" spans="1:24">
      <c r="A199" s="1"/>
      <c r="B199" s="1"/>
      <c r="C199" s="23"/>
      <c r="D199" s="23">
        <f>D198</f>
        <v>0</v>
      </c>
      <c r="E199" s="23">
        <f t="shared" ref="E199:W199" si="143">E198</f>
        <v>0</v>
      </c>
      <c r="F199" s="23">
        <f t="shared" si="143"/>
        <v>0</v>
      </c>
      <c r="G199" s="23">
        <f t="shared" si="143"/>
        <v>0</v>
      </c>
      <c r="H199" s="23">
        <f t="shared" si="143"/>
        <v>0</v>
      </c>
      <c r="I199" s="23">
        <f t="shared" si="143"/>
        <v>0</v>
      </c>
      <c r="J199" s="23">
        <f t="shared" si="143"/>
        <v>0</v>
      </c>
      <c r="K199" s="23">
        <f t="shared" si="143"/>
        <v>0</v>
      </c>
      <c r="L199" s="23">
        <f t="shared" si="143"/>
        <v>0</v>
      </c>
      <c r="M199" s="23">
        <f t="shared" si="143"/>
        <v>0</v>
      </c>
      <c r="N199" s="23">
        <f t="shared" si="143"/>
        <v>0</v>
      </c>
      <c r="O199" s="23">
        <f t="shared" si="143"/>
        <v>0</v>
      </c>
      <c r="P199" s="23">
        <f t="shared" si="143"/>
        <v>0</v>
      </c>
      <c r="Q199" s="23">
        <f t="shared" si="143"/>
        <v>0</v>
      </c>
      <c r="R199" s="23">
        <f t="shared" si="143"/>
        <v>0</v>
      </c>
      <c r="S199" s="23">
        <f t="shared" si="143"/>
        <v>0</v>
      </c>
      <c r="T199" s="23">
        <f t="shared" si="143"/>
        <v>0</v>
      </c>
      <c r="U199" s="23">
        <f t="shared" si="143"/>
        <v>0</v>
      </c>
      <c r="V199" s="23">
        <f t="shared" si="143"/>
        <v>0</v>
      </c>
      <c r="W199" s="23"/>
      <c r="X199" s="17"/>
    </row>
    <row r="200" ht="12" customHeight="1"/>
    <row r="201" ht="12" customHeight="1"/>
    <row r="202" ht="12" customHeight="1" spans="1:24">
      <c r="A202" s="35"/>
      <c r="B202" s="1"/>
      <c r="C202" s="36">
        <v>0</v>
      </c>
      <c r="D202" s="36">
        <f t="shared" ref="D202:W202" si="144">C202+1</f>
        <v>1</v>
      </c>
      <c r="E202" s="36">
        <f t="shared" si="144"/>
        <v>2</v>
      </c>
      <c r="F202" s="36">
        <f t="shared" si="144"/>
        <v>3</v>
      </c>
      <c r="G202" s="36">
        <f t="shared" si="144"/>
        <v>4</v>
      </c>
      <c r="H202" s="36">
        <f t="shared" si="144"/>
        <v>5</v>
      </c>
      <c r="I202" s="36">
        <f t="shared" si="144"/>
        <v>6</v>
      </c>
      <c r="J202" s="36">
        <f t="shared" si="144"/>
        <v>7</v>
      </c>
      <c r="K202" s="36">
        <f t="shared" si="144"/>
        <v>8</v>
      </c>
      <c r="L202" s="36">
        <f t="shared" si="144"/>
        <v>9</v>
      </c>
      <c r="M202" s="36">
        <f t="shared" si="144"/>
        <v>10</v>
      </c>
      <c r="N202" s="36">
        <f t="shared" si="144"/>
        <v>11</v>
      </c>
      <c r="O202" s="36">
        <f t="shared" si="144"/>
        <v>12</v>
      </c>
      <c r="P202" s="36">
        <f t="shared" si="144"/>
        <v>13</v>
      </c>
      <c r="Q202" s="36">
        <f t="shared" si="144"/>
        <v>14</v>
      </c>
      <c r="R202" s="36">
        <f t="shared" si="144"/>
        <v>15</v>
      </c>
      <c r="S202" s="36">
        <f t="shared" si="144"/>
        <v>16</v>
      </c>
      <c r="T202" s="36">
        <f t="shared" si="144"/>
        <v>17</v>
      </c>
      <c r="U202" s="36">
        <f t="shared" si="144"/>
        <v>18</v>
      </c>
      <c r="V202" s="36">
        <f t="shared" si="144"/>
        <v>19</v>
      </c>
      <c r="W202" s="36">
        <f t="shared" si="144"/>
        <v>20</v>
      </c>
      <c r="X202" s="1"/>
    </row>
    <row r="203" ht="12" customHeight="1" spans="1:24">
      <c r="A203" s="1"/>
      <c r="B203" s="1"/>
      <c r="C203" s="21" t="s">
        <v>17</v>
      </c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7"/>
      <c r="P203" s="16"/>
      <c r="Q203" s="16"/>
      <c r="R203" s="16"/>
      <c r="S203" s="16"/>
      <c r="T203" s="16"/>
      <c r="U203" s="16"/>
      <c r="V203" s="16"/>
      <c r="W203" s="16"/>
      <c r="X203" s="1"/>
    </row>
    <row r="204" ht="12" customHeight="1" spans="1:24">
      <c r="A204" s="1"/>
      <c r="B204" s="1"/>
      <c r="C204" s="30">
        <f t="shared" ref="C204:V204" si="145">C205</f>
        <v>64.809276804408</v>
      </c>
      <c r="D204" s="30">
        <f t="shared" si="145"/>
        <v>61.7212568313703</v>
      </c>
      <c r="E204" s="30">
        <f t="shared" si="145"/>
        <v>59.7838901860832</v>
      </c>
      <c r="F204" s="30">
        <f t="shared" si="145"/>
        <v>58.2445086153245</v>
      </c>
      <c r="G204" s="30">
        <f t="shared" si="145"/>
        <v>56.9265237532741</v>
      </c>
      <c r="H204" s="30">
        <f t="shared" si="145"/>
        <v>55.74942773301</v>
      </c>
      <c r="I204" s="30">
        <f t="shared" si="145"/>
        <v>54.6662491837032</v>
      </c>
      <c r="J204" s="30">
        <f t="shared" si="145"/>
        <v>53.6443379372332</v>
      </c>
      <c r="K204" s="30">
        <f t="shared" si="145"/>
        <v>52.6569693225808</v>
      </c>
      <c r="L204" s="30">
        <f t="shared" si="145"/>
        <v>51.6782534991153</v>
      </c>
      <c r="M204" s="30">
        <f t="shared" si="145"/>
        <v>50.6786133378302</v>
      </c>
      <c r="N204" s="30">
        <f t="shared" si="145"/>
        <v>49.6190738634649</v>
      </c>
      <c r="O204" s="30">
        <f t="shared" si="145"/>
        <v>48.4422270944378</v>
      </c>
      <c r="P204" s="30">
        <f t="shared" si="145"/>
        <v>47.0560698670598</v>
      </c>
      <c r="Q204" s="30">
        <f t="shared" si="145"/>
        <v>45.3028298969633</v>
      </c>
      <c r="R204" s="30">
        <f t="shared" si="145"/>
        <v>42.894982767472</v>
      </c>
      <c r="S204" s="30">
        <f t="shared" si="145"/>
        <v>39.2755106695844</v>
      </c>
      <c r="T204" s="30">
        <f t="shared" si="145"/>
        <v>33.2902061035332</v>
      </c>
      <c r="U204" s="30">
        <f t="shared" si="145"/>
        <v>22.3490897162524</v>
      </c>
      <c r="V204" s="30">
        <f t="shared" si="145"/>
        <v>0</v>
      </c>
      <c r="W204" s="30"/>
      <c r="X204" s="17"/>
    </row>
    <row r="205" ht="12" customHeight="1" spans="1:24">
      <c r="A205" s="1"/>
      <c r="B205" s="4">
        <v>3.63730669589465</v>
      </c>
      <c r="C205" s="31">
        <f>(D204+D155)*(1/6-0.5*0.05*c_1*0.25)+(D205+D156)*(2/3-D10*0.25)+(D157+D206)*(1/6+0.5*0.05*c_1*0.25)</f>
        <v>64.809276804408</v>
      </c>
      <c r="D205" s="31">
        <f>(E204+E155)*(1/6-0.5*0.05*c_1*0.25)+(E205+E156)*(2/3-E10*0.25)+(E157+E206)*(1/6+0.5*0.05*c_1*0.25)</f>
        <v>61.7212568313703</v>
      </c>
      <c r="E205" s="31">
        <f>(F204+F155)*(1/6-0.5*0.05*c_1*0.25)+(F205+F156)*(2/3-F10*0.25)+(F157+F206)*(1/6+0.5*0.05*c_1*0.25)</f>
        <v>59.7838901860832</v>
      </c>
      <c r="F205" s="31">
        <f>(G204+G155)*(1/6-0.5*0.05*c_1*0.25)+(G205+G156)*(2/3-G10*0.25)+(G157+G206)*(1/6+0.5*0.05*c_1*0.25)</f>
        <v>58.2445086153245</v>
      </c>
      <c r="G205" s="31">
        <f>(H204+H155)*(1/6-0.5*0.05*c_1*0.25)+(H205+H156)*(2/3-H10*0.25)+(H157+H206)*(1/6+0.5*0.05*c_1*0.25)</f>
        <v>56.9265237532741</v>
      </c>
      <c r="H205" s="31">
        <f>(I204+I155)*(1/6-0.5*0.05*c_1*0.25)+(I205+I156)*(2/3-I10*0.25)+(I157+I206)*(1/6+0.5*0.05*c_1*0.25)</f>
        <v>55.74942773301</v>
      </c>
      <c r="I205" s="31">
        <f>(J204+J155)*(1/6-0.5*0.05*c_1*0.25)+(J205+J156)*(2/3-J10*0.25)+(J157+J206)*(1/6+0.5*0.05*c_1*0.25)</f>
        <v>54.6662491837032</v>
      </c>
      <c r="J205" s="31">
        <f>(K204+K155)*(1/6-0.5*0.05*c_1*0.25)+(K205+K156)*(2/3-K10*0.25)+(K157+K206)*(1/6+0.5*0.05*c_1*0.25)</f>
        <v>53.6443379372332</v>
      </c>
      <c r="K205" s="31">
        <f>(L204+L155)*(1/6-0.5*0.05*c_1*0.25)+(L205+L156)*(2/3-L10*0.25)+(L157+L206)*(1/6+0.5*0.05*c_1*0.25)</f>
        <v>52.6569693225808</v>
      </c>
      <c r="L205" s="31">
        <f>(M204+M155)*(1/6-0.5*0.05*c_1*0.25)+(M205+M156)*(2/3-M10*0.25)+(M157+M206)*(1/6+0.5*0.05*c_1*0.25)</f>
        <v>51.6782534991153</v>
      </c>
      <c r="M205" s="31">
        <f>(N204+N155)*(1/6-0.5*0.05*c_1*0.25)+(N205+N156)*(2/3-N10*0.25)+(N157+N206)*(1/6+0.5*0.05*c_1*0.25)</f>
        <v>50.6786133378302</v>
      </c>
      <c r="N205" s="31">
        <f>(O204+O155)*(1/6-0.5*0.05*c_1*0.25)+(O205+O156)*(2/3-O10*0.25)+(O157+O206)*(1/6+0.5*0.05*c_1*0.25)</f>
        <v>49.6190738634649</v>
      </c>
      <c r="O205" s="31">
        <f>(P204+P155)*(1/6-0.5*0.05*c_1*0.25)+(P205+P156)*(2/3-P10*0.25)+(P157+P206)*(1/6+0.5*0.05*c_1*0.25)</f>
        <v>48.4422270944378</v>
      </c>
      <c r="P205" s="31">
        <f>(Q204+Q155)*(1/6-0.5*0.05*c_1*0.25)+(Q205+Q156)*(2/3-Q10*0.25)+(Q157+Q206)*(1/6+0.5*0.05*c_1*0.25)</f>
        <v>47.0560698670598</v>
      </c>
      <c r="Q205" s="31">
        <f>(R204+R155)*(1/6-0.5*0.05*c_1*0.25)+(R205+R156)*(2/3-R10*0.25)+(R157+R206)*(1/6+0.5*0.05*c_1*0.25)</f>
        <v>45.3028298969633</v>
      </c>
      <c r="R205" s="31">
        <f>(S204+S155)*(1/6-0.5*0.05*c_1*0.25)+(S205+S156)*(2/3-S10*0.25)+(S157+S206)*(1/6+0.5*0.05*c_1*0.25)</f>
        <v>42.894982767472</v>
      </c>
      <c r="S205" s="31">
        <f>(T204+T155)*(1/6-0.5*0.05*c_1*0.25)+(T205+T156)*(2/3-T10*0.25)+(T157+T206)*(1/6+0.5*0.05*c_1*0.25)</f>
        <v>39.2755106695844</v>
      </c>
      <c r="T205" s="31">
        <f>(U204+U155)*(1/6-0.5*0.05*c_1*0.25)+(U205+U156)*(2/3-U10*0.25)+(U157+U206)*(1/6+0.5*0.05*c_1*0.25)</f>
        <v>33.2902061035332</v>
      </c>
      <c r="U205" s="31">
        <f>(V204+V155)*(1/6-0.5*0.05*c_1*0.25)+(V205+V156)*(2/3-V10*0.25)+(V157+V206)*(1/6+0.5*0.05*c_1*0.25)</f>
        <v>22.3490897162524</v>
      </c>
      <c r="V205" s="31">
        <v>0</v>
      </c>
      <c r="W205" s="32"/>
      <c r="X205" s="17">
        <v>21</v>
      </c>
    </row>
    <row r="206" ht="12" customHeight="1" spans="1:24">
      <c r="A206" s="7" t="s">
        <v>11</v>
      </c>
      <c r="B206" s="4">
        <v>3.46410161513776</v>
      </c>
      <c r="C206" s="31">
        <f>(D205+D156)*(1/6-0.5*0.05*c_1*0.25)+(D206+D157)*(2/3-D11*0.25)+(D158+D207)*(1/6+0.5*0.05*c_1*0.25)</f>
        <v>68.9062326704104</v>
      </c>
      <c r="D206" s="31">
        <f>(E205+E156)*(1/6-0.5*0.05*c_1*0.25)+(E206+E157)*(2/3-E11*0.25)+(E158+E207)*(1/6+0.5*0.05*c_1*0.25)</f>
        <v>66.3643045200172</v>
      </c>
      <c r="E206" s="31">
        <f>(F205+F156)*(1/6-0.5*0.05*c_1*0.25)+(F206+F157)*(2/3-F11*0.25)+(F158+F207)*(1/6+0.5*0.05*c_1*0.25)</f>
        <v>64.7617767282624</v>
      </c>
      <c r="F206" s="31">
        <f>(G205+G156)*(1/6-0.5*0.05*c_1*0.25)+(G206+G157)*(2/3-G11*0.25)+(G158+G207)*(1/6+0.5*0.05*c_1*0.25)</f>
        <v>63.4756475183987</v>
      </c>
      <c r="G206" s="31">
        <f>(H205+H156)*(1/6-0.5*0.05*c_1*0.25)+(H206+H157)*(2/3-H11*0.25)+(H158+H207)*(1/6+0.5*0.05*c_1*0.25)</f>
        <v>62.3592451411597</v>
      </c>
      <c r="H206" s="31">
        <f>(I205+I156)*(1/6-0.5*0.05*c_1*0.25)+(I206+I157)*(2/3-I11*0.25)+(I158+I207)*(1/6+0.5*0.05*c_1*0.25)</f>
        <v>61.3442825569003</v>
      </c>
      <c r="I206" s="31">
        <f>(J205+J156)*(1/6-0.5*0.05*c_1*0.25)+(J206+J157)*(2/3-J11*0.25)+(J158+J207)*(1/6+0.5*0.05*c_1*0.25)</f>
        <v>60.388990202161</v>
      </c>
      <c r="J206" s="31">
        <f>(K205+K156)*(1/6-0.5*0.05*c_1*0.25)+(K206+K157)*(2/3-K11*0.25)+(K158+K207)*(1/6+0.5*0.05*c_1*0.25)</f>
        <v>59.461913739337</v>
      </c>
      <c r="K206" s="31">
        <f>(L205+L156)*(1/6-0.5*0.05*c_1*0.25)+(L206+L157)*(2/3-L11*0.25)+(L158+L207)*(1/6+0.5*0.05*c_1*0.25)</f>
        <v>58.5344177397048</v>
      </c>
      <c r="L206" s="31">
        <f>(M205+M156)*(1/6-0.5*0.05*c_1*0.25)+(M206+M157)*(2/3-M11*0.25)+(M158+M207)*(1/6+0.5*0.05*c_1*0.25)</f>
        <v>57.5755779834719</v>
      </c>
      <c r="M206" s="31">
        <f>(N205+N156)*(1/6-0.5*0.05*c_1*0.25)+(N206+N157)*(2/3-N11*0.25)+(N158+N207)*(1/6+0.5*0.05*c_1*0.25)</f>
        <v>56.5470157096289</v>
      </c>
      <c r="N206" s="31">
        <f>(O205+O156)*(1/6-0.5*0.05*c_1*0.25)+(O206+O157)*(2/3-O11*0.25)+(O158+O207)*(1/6+0.5*0.05*c_1*0.25)</f>
        <v>55.3959076513792</v>
      </c>
      <c r="O206" s="31">
        <f>(P205+P156)*(1/6-0.5*0.05*c_1*0.25)+(P206+P157)*(2/3-P11*0.25)+(P158+P207)*(1/6+0.5*0.05*c_1*0.25)</f>
        <v>54.0438822712653</v>
      </c>
      <c r="P206" s="31">
        <f>(Q205+Q156)*(1/6-0.5*0.05*c_1*0.25)+(Q206+Q157)*(2/3-Q11*0.25)+(Q158+Q207)*(1/6+0.5*0.05*c_1*0.25)</f>
        <v>52.3678037301333</v>
      </c>
      <c r="Q206" s="31">
        <f>(R205+R156)*(1/6-0.5*0.05*c_1*0.25)+(R206+R157)*(2/3-R11*0.25)+(R158+R207)*(1/6+0.5*0.05*c_1*0.25)</f>
        <v>50.1646081349278</v>
      </c>
      <c r="R206" s="31">
        <f>(S205+S156)*(1/6-0.5*0.05*c_1*0.25)+(S206+S157)*(2/3-S11*0.25)+(S158+S207)*(1/6+0.5*0.05*c_1*0.25)</f>
        <v>47.0837965721977</v>
      </c>
      <c r="S206" s="31">
        <f>(T205+T156)*(1/6-0.5*0.05*c_1*0.25)+(T206+T157)*(2/3-T11*0.25)+(T158+T207)*(1/6+0.5*0.05*c_1*0.25)</f>
        <v>42.4915408687749</v>
      </c>
      <c r="T206" s="31">
        <f>(U205+U156)*(1/6-0.5*0.05*c_1*0.25)+(U206+U157)*(2/3-U11*0.25)+(U158+U207)*(1/6+0.5*0.05*c_1*0.25)</f>
        <v>35.1827575037655</v>
      </c>
      <c r="U206" s="31">
        <f>(V205+V156)*(1/6-0.5*0.05*c_1*0.25)+(V206+V157)*(2/3-V11*0.25)+(V158+V207)*(1/6+0.5*0.05*c_1*0.25)</f>
        <v>22.7366386057802</v>
      </c>
      <c r="V206" s="31">
        <v>0</v>
      </c>
      <c r="W206" s="32"/>
      <c r="X206" s="17">
        <f>X207+1</f>
        <v>20</v>
      </c>
    </row>
    <row r="207" ht="12" customHeight="1" spans="1:24">
      <c r="A207" s="7"/>
      <c r="B207" s="4">
        <v>3.29089653438087</v>
      </c>
      <c r="C207" s="31">
        <f>(D206+D157)*(1/6-0.5*0.05*c_1*0.25)+(D207+D158)*(2/3-D12*0.25)+(D159+D208)*(1/6+0.5*0.05*c_1*0.25)</f>
        <v>71.7175134649121</v>
      </c>
      <c r="D207" s="31">
        <f>(E206+E157)*(1/6-0.5*0.05*c_1*0.25)+(E207+E158)*(2/3-E12*0.25)+(E159+E208)*(1/6+0.5*0.05*c_1*0.25)</f>
        <v>69.6295377768658</v>
      </c>
      <c r="E207" s="31">
        <f>(F206+F157)*(1/6-0.5*0.05*c_1*0.25)+(F207+F158)*(2/3-F12*0.25)+(F159+F208)*(1/6+0.5*0.05*c_1*0.25)</f>
        <v>68.2958804319797</v>
      </c>
      <c r="F207" s="31">
        <f>(G206+G157)*(1/6-0.5*0.05*c_1*0.25)+(G207+G158)*(2/3-G12*0.25)+(G159+G208)*(1/6+0.5*0.05*c_1*0.25)</f>
        <v>67.2036214343393</v>
      </c>
      <c r="G207" s="31">
        <f>(H206+H157)*(1/6-0.5*0.05*c_1*0.25)+(H207+H158)*(2/3-H12*0.25)+(H159+H208)*(1/6+0.5*0.05*c_1*0.25)</f>
        <v>66.2308871816337</v>
      </c>
      <c r="H207" s="31">
        <f>(I206+I157)*(1/6-0.5*0.05*c_1*0.25)+(I207+I158)*(2/3-I12*0.25)+(I159+I208)*(1/6+0.5*0.05*c_1*0.25)</f>
        <v>65.3188041053258</v>
      </c>
      <c r="I207" s="31">
        <f>(J206+J157)*(1/6-0.5*0.05*c_1*0.25)+(J207+J158)*(2/3-J12*0.25)+(J159+J208)*(1/6+0.5*0.05*c_1*0.25)</f>
        <v>64.4287031021999</v>
      </c>
      <c r="J207" s="31">
        <f>(K206+K157)*(1/6-0.5*0.05*c_1*0.25)+(K207+K158)*(2/3-K12*0.25)+(K159+K208)*(1/6+0.5*0.05*c_1*0.25)</f>
        <v>63.5284375598686</v>
      </c>
      <c r="K207" s="31">
        <f>(L206+L157)*(1/6-0.5*0.05*c_1*0.25)+(L207+L158)*(2/3-L12*0.25)+(L159+L208)*(1/6+0.5*0.05*c_1*0.25)</f>
        <v>62.585600237276</v>
      </c>
      <c r="L207" s="31">
        <f>(M206+M157)*(1/6-0.5*0.05*c_1*0.25)+(M207+M158)*(2/3-M12*0.25)+(M159+M208)*(1/6+0.5*0.05*c_1*0.25)</f>
        <v>61.562366991377</v>
      </c>
      <c r="M207" s="31">
        <f>(N206+N157)*(1/6-0.5*0.05*c_1*0.25)+(N207+N158)*(2/3-N12*0.25)+(N159+N208)*(1/6+0.5*0.05*c_1*0.25)</f>
        <v>60.4098217749947</v>
      </c>
      <c r="N207" s="31">
        <f>(O206+O157)*(1/6-0.5*0.05*c_1*0.25)+(O207+O158)*(2/3-O12*0.25)+(O159+O208)*(1/6+0.5*0.05*c_1*0.25)</f>
        <v>59.0601099467472</v>
      </c>
      <c r="O207" s="31">
        <f>(P206+P157)*(1/6-0.5*0.05*c_1*0.25)+(P207+P158)*(2/3-P12*0.25)+(P159+P208)*(1/6+0.5*0.05*c_1*0.25)</f>
        <v>57.4142688976844</v>
      </c>
      <c r="P207" s="31">
        <f>(Q206+Q157)*(1/6-0.5*0.05*c_1*0.25)+(Q207+Q158)*(2/3-Q12*0.25)+(Q159+Q208)*(1/6+0.5*0.05*c_1*0.25)</f>
        <v>55.3221666209703</v>
      </c>
      <c r="Q207" s="31">
        <f>(R206+R157)*(1/6-0.5*0.05*c_1*0.25)+(R207+R158)*(2/3-R12*0.25)+(R159+R208)*(1/6+0.5*0.05*c_1*0.25)</f>
        <v>52.5480690865944</v>
      </c>
      <c r="R207" s="31">
        <f>(S206+S157)*(1/6-0.5*0.05*c_1*0.25)+(S207+S158)*(2/3-S12*0.25)+(S159+S208)*(1/6+0.5*0.05*c_1*0.25)</f>
        <v>48.7095025090453</v>
      </c>
      <c r="S207" s="31">
        <f>(T206+T157)*(1/6-0.5*0.05*c_1*0.25)+(T207+T158)*(2/3-T12*0.25)+(T159+T208)*(1/6+0.5*0.05*c_1*0.25)</f>
        <v>43.1652691501868</v>
      </c>
      <c r="T207" s="31">
        <f>(U206+U157)*(1/6-0.5*0.05*c_1*0.25)+(U207+U158)*(2/3-U12*0.25)+(U159+U208)*(1/6+0.5*0.05*c_1*0.25)</f>
        <v>34.8042224192644</v>
      </c>
      <c r="U207" s="31">
        <f>(V206+V157)*(1/6-0.5*0.05*c_1*0.25)+(V207+V158)*(2/3-V12*0.25)+(V159+V208)*(1/6+0.5*0.05*c_1*0.25)</f>
        <v>21.6372424223494</v>
      </c>
      <c r="V207" s="31">
        <v>0</v>
      </c>
      <c r="W207" s="32"/>
      <c r="X207" s="17">
        <v>19</v>
      </c>
    </row>
    <row r="208" ht="12" customHeight="1" spans="1:24">
      <c r="A208" s="7"/>
      <c r="B208" s="4">
        <v>3.11769145362399</v>
      </c>
      <c r="C208" s="31">
        <f>(D207+D158)*(1/6-0.5*0.05*c_1*0.25)+(D208+D159)*(2/3-D13*0.25)+(D160+D209)*(1/6+0.5*0.05*c_1*0.25)</f>
        <v>73.2986234321</v>
      </c>
      <c r="D208" s="31">
        <f>(E207+E158)*(1/6-0.5*0.05*c_1*0.25)+(E208+E159)*(2/3-E13*0.25)+(E160+E209)*(1/6+0.5*0.05*c_1*0.25)</f>
        <v>71.5795484064748</v>
      </c>
      <c r="E208" s="31">
        <f>(F207+F158)*(1/6-0.5*0.05*c_1*0.25)+(F208+F159)*(2/3-F13*0.25)+(F160+F209)*(1/6+0.5*0.05*c_1*0.25)</f>
        <v>70.4517481713767</v>
      </c>
      <c r="F208" s="31">
        <f>(G207+G158)*(1/6-0.5*0.05*c_1*0.25)+(G208+G159)*(2/3-G13*0.25)+(G160+G209)*(1/6+0.5*0.05*c_1*0.25)</f>
        <v>69.4956795236044</v>
      </c>
      <c r="G208" s="31">
        <f>(H207+H158)*(1/6-0.5*0.05*c_1*0.25)+(H208+H159)*(2/3-H13*0.25)+(H160+H209)*(1/6+0.5*0.05*c_1*0.25)</f>
        <v>68.6100036964918</v>
      </c>
      <c r="H208" s="31">
        <f>(I207+I158)*(1/6-0.5*0.05*c_1*0.25)+(I208+I159)*(2/3-I13*0.25)+(I160+I209)*(1/6+0.5*0.05*c_1*0.25)</f>
        <v>67.7430935654502</v>
      </c>
      <c r="I208" s="31">
        <f>(J207+J158)*(1/6-0.5*0.05*c_1*0.25)+(J208+J159)*(2/3-J13*0.25)+(J160+J209)*(1/6+0.5*0.05*c_1*0.25)</f>
        <v>66.8579957990221</v>
      </c>
      <c r="J208" s="31">
        <f>(K207+K158)*(1/6-0.5*0.05*c_1*0.25)+(K208+K159)*(2/3-K13*0.25)+(K160+K209)*(1/6+0.5*0.05*c_1*0.25)</f>
        <v>65.9209409969463</v>
      </c>
      <c r="K208" s="31">
        <f>(L207+L158)*(1/6-0.5*0.05*c_1*0.25)+(L208+L159)*(2/3-L13*0.25)+(L160+L209)*(1/6+0.5*0.05*c_1*0.25)</f>
        <v>64.8952593359856</v>
      </c>
      <c r="L208" s="31">
        <f>(M207+M158)*(1/6-0.5*0.05*c_1*0.25)+(M208+M159)*(2/3-M13*0.25)+(M160+M209)*(1/6+0.5*0.05*c_1*0.25)</f>
        <v>63.7363697317692</v>
      </c>
      <c r="M208" s="31">
        <f>(N207+N158)*(1/6-0.5*0.05*c_1*0.25)+(N208+N159)*(2/3-N13*0.25)+(N160+N209)*(1/6+0.5*0.05*c_1*0.25)</f>
        <v>62.386040703789</v>
      </c>
      <c r="N208" s="31">
        <f>(O207+O158)*(1/6-0.5*0.05*c_1*0.25)+(O208+O159)*(2/3-O13*0.25)+(O160+O209)*(1/6+0.5*0.05*c_1*0.25)</f>
        <v>60.7645234188167</v>
      </c>
      <c r="O208" s="31">
        <f>(P207+P158)*(1/6-0.5*0.05*c_1*0.25)+(P208+P159)*(2/3-P13*0.25)+(P160+P209)*(1/6+0.5*0.05*c_1*0.25)</f>
        <v>58.7588044975718</v>
      </c>
      <c r="P208" s="31">
        <f>(Q207+Q158)*(1/6-0.5*0.05*c_1*0.25)+(Q208+Q159)*(2/3-Q13*0.25)+(Q160+Q209)*(1/6+0.5*0.05*c_1*0.25)</f>
        <v>56.204261656129</v>
      </c>
      <c r="Q208" s="31">
        <f>(R207+R158)*(1/6-0.5*0.05*c_1*0.25)+(R208+R159)*(2/3-R13*0.25)+(R160+R209)*(1/6+0.5*0.05*c_1*0.25)</f>
        <v>52.8551840663525</v>
      </c>
      <c r="R208" s="31">
        <f>(S207+S158)*(1/6-0.5*0.05*c_1*0.25)+(S208+S159)*(2/3-S13*0.25)+(S160+S209)*(1/6+0.5*0.05*c_1*0.25)</f>
        <v>48.3363069964744</v>
      </c>
      <c r="S208" s="31">
        <f>(T207+T158)*(1/6-0.5*0.05*c_1*0.25)+(T208+T159)*(2/3-T13*0.25)+(T160+T209)*(1/6+0.5*0.05*c_1*0.25)</f>
        <v>42.0616101377373</v>
      </c>
      <c r="T208" s="31">
        <f>(U207+U158)*(1/6-0.5*0.05*c_1*0.25)+(U208+U159)*(2/3-U13*0.25)+(U160+U209)*(1/6+0.5*0.05*c_1*0.25)</f>
        <v>33.0960465611891</v>
      </c>
      <c r="U208" s="31">
        <f>(V207+V158)*(1/6-0.5*0.05*c_1*0.25)+(V208+V159)*(2/3-V13*0.25)+(V160+V209)*(1/6+0.5*0.05*c_1*0.25)</f>
        <v>19.9171504818998</v>
      </c>
      <c r="V208" s="31">
        <v>0</v>
      </c>
      <c r="W208" s="32"/>
      <c r="X208" s="17">
        <f t="shared" ref="X208:X225" si="146">X209+1</f>
        <v>18</v>
      </c>
    </row>
    <row r="209" ht="12" customHeight="1" spans="1:24">
      <c r="A209" s="7"/>
      <c r="B209" s="4">
        <v>2.9444863728671</v>
      </c>
      <c r="C209" s="31">
        <f>(D208+D159)*(1/6-0.5*0.05*c_1*0.25)+(D209+D160)*(2/3-D14*0.25)+(D161+D210)*(1/6+0.5*0.05*c_1*0.25)</f>
        <v>73.6515705837866</v>
      </c>
      <c r="D209" s="31">
        <f>(E208+E159)*(1/6-0.5*0.05*c_1*0.25)+(E209+E160)*(2/3-E14*0.25)+(E161+E210)*(1/6+0.5*0.05*c_1*0.25)</f>
        <v>72.2244807106304</v>
      </c>
      <c r="E209" s="31">
        <f>(F208+F159)*(1/6-0.5*0.05*c_1*0.25)+(F209+F160)*(2/3-F14*0.25)+(F161+F210)*(1/6+0.5*0.05*c_1*0.25)</f>
        <v>71.2444946002719</v>
      </c>
      <c r="F209" s="31">
        <f>(G208+G159)*(1/6-0.5*0.05*c_1*0.25)+(G209+G160)*(2/3-G14*0.25)+(G161+G210)*(1/6+0.5*0.05*c_1*0.25)</f>
        <v>70.3714299639481</v>
      </c>
      <c r="G209" s="31">
        <f>(H208+H159)*(1/6-0.5*0.05*c_1*0.25)+(H209+H160)*(2/3-H14*0.25)+(H161+H210)*(1/6+0.5*0.05*c_1*0.25)</f>
        <v>69.521149931405</v>
      </c>
      <c r="H209" s="31">
        <f>(I208+I159)*(1/6-0.5*0.05*c_1*0.25)+(I209+I160)*(2/3-I14*0.25)+(I161+I210)*(1/6+0.5*0.05*c_1*0.25)</f>
        <v>68.6478709189287</v>
      </c>
      <c r="I209" s="31">
        <f>(J208+J159)*(1/6-0.5*0.05*c_1*0.25)+(J209+J160)*(2/3-J14*0.25)+(J161+J210)*(1/6+0.5*0.05*c_1*0.25)</f>
        <v>67.7158187999785</v>
      </c>
      <c r="J209" s="31">
        <f>(K208+K159)*(1/6-0.5*0.05*c_1*0.25)+(K209+K160)*(2/3-K14*0.25)+(K161+K210)*(1/6+0.5*0.05*c_1*0.25)</f>
        <v>66.6897264204351</v>
      </c>
      <c r="K209" s="31">
        <f>(L208+L159)*(1/6-0.5*0.05*c_1*0.25)+(L209+L160)*(2/3-L14*0.25)+(L161+L210)*(1/6+0.5*0.05*c_1*0.25)</f>
        <v>65.5295339656701</v>
      </c>
      <c r="L209" s="31">
        <f>(M208+M159)*(1/6-0.5*0.05*c_1*0.25)+(M209+M160)*(2/3-M14*0.25)+(M161+M210)*(1/6+0.5*0.05*c_1*0.25)</f>
        <v>64.1858097459388</v>
      </c>
      <c r="M209" s="31">
        <f>(N208+N159)*(1/6-0.5*0.05*c_1*0.25)+(N209+N160)*(2/3-N14*0.25)+(N161+N210)*(1/6+0.5*0.05*c_1*0.25)</f>
        <v>62.5944559993634</v>
      </c>
      <c r="N209" s="31">
        <f>(O208+O159)*(1/6-0.5*0.05*c_1*0.25)+(O209+O160)*(2/3-O14*0.25)+(O161+O210)*(1/6+0.5*0.05*c_1*0.25)</f>
        <v>60.6696261205204</v>
      </c>
      <c r="O209" s="31">
        <f>(P208+P159)*(1/6-0.5*0.05*c_1*0.25)+(P209+P160)*(2/3-P14*0.25)+(P161+P210)*(1/6+0.5*0.05*c_1*0.25)</f>
        <v>58.2935946729431</v>
      </c>
      <c r="P209" s="31">
        <f>(Q208+Q159)*(1/6-0.5*0.05*c_1*0.25)+(Q209+Q160)*(2/3-Q14*0.25)+(Q161+Q210)*(1/6+0.5*0.05*c_1*0.25)</f>
        <v>55.3017709429157</v>
      </c>
      <c r="Q209" s="31">
        <f>(R208+R159)*(1/6-0.5*0.05*c_1*0.25)+(R209+R160)*(2/3-R14*0.25)+(R161+R210)*(1/6+0.5*0.05*c_1*0.25)</f>
        <v>51.460070906564</v>
      </c>
      <c r="R209" s="31">
        <f>(S208+S159)*(1/6-0.5*0.05*c_1*0.25)+(S209+S160)*(2/3-S14*0.25)+(S161+S210)*(1/6+0.5*0.05*c_1*0.25)</f>
        <v>46.4302296929149</v>
      </c>
      <c r="S209" s="31">
        <f>(T208+T159)*(1/6-0.5*0.05*c_1*0.25)+(T209+T160)*(2/3-T14*0.25)+(T161+T210)*(1/6+0.5*0.05*c_1*0.25)</f>
        <v>39.7160162149726</v>
      </c>
      <c r="T209" s="31">
        <f>(U208+U159)*(1/6-0.5*0.05*c_1*0.25)+(U209+U160)*(2/3-U14*0.25)+(U161+U210)*(1/6+0.5*0.05*c_1*0.25)</f>
        <v>30.5790573028367</v>
      </c>
      <c r="U209" s="31">
        <f>(V208+V159)*(1/6-0.5*0.05*c_1*0.25)+(V209+V160)*(2/3-V14*0.25)+(V161+V210)*(1/6+0.5*0.05*c_1*0.25)</f>
        <v>17.9062277399969</v>
      </c>
      <c r="V209" s="31">
        <v>0</v>
      </c>
      <c r="W209" s="32"/>
      <c r="X209" s="17">
        <f t="shared" si="146"/>
        <v>17</v>
      </c>
    </row>
    <row r="210" ht="12" customHeight="1" spans="1:24">
      <c r="A210" s="7"/>
      <c r="B210" s="4">
        <v>2.77128129211021</v>
      </c>
      <c r="C210" s="31">
        <f>(D209+D160)*(1/6-0.5*0.05*c_1*0.25)+(D210+D161)*(2/3-D15*0.25)+(D162+D211)*(1/6+0.5*0.05*c_1*0.25)</f>
        <v>72.7860450892525</v>
      </c>
      <c r="D210" s="31">
        <f>(E209+E160)*(1/6-0.5*0.05*c_1*0.25)+(E210+E161)*(2/3-E15*0.25)+(E162+E211)*(1/6+0.5*0.05*c_1*0.25)</f>
        <v>71.5832108450545</v>
      </c>
      <c r="E210" s="31">
        <f>(F209+F160)*(1/6-0.5*0.05*c_1*0.25)+(F210+F161)*(2/3-F15*0.25)+(F162+F211)*(1/6+0.5*0.05*c_1*0.25)</f>
        <v>70.7006318576801</v>
      </c>
      <c r="F210" s="31">
        <f>(G209+G160)*(1/6-0.5*0.05*c_1*0.25)+(G210+G161)*(2/3-G15*0.25)+(G162+G211)*(1/6+0.5*0.05*c_1*0.25)</f>
        <v>69.8656750990009</v>
      </c>
      <c r="G210" s="31">
        <f>(H209+H160)*(1/6-0.5*0.05*c_1*0.25)+(H210+H161)*(2/3-H15*0.25)+(H162+H211)*(1/6+0.5*0.05*c_1*0.25)</f>
        <v>69.0089370489365</v>
      </c>
      <c r="H210" s="31">
        <f>(I209+I160)*(1/6-0.5*0.05*c_1*0.25)+(I210+I161)*(2/3-I15*0.25)+(I162+I211)*(1/6+0.5*0.05*c_1*0.25)</f>
        <v>68.089824004776</v>
      </c>
      <c r="I210" s="31">
        <f>(J209+J160)*(1/6-0.5*0.05*c_1*0.25)+(J210+J161)*(2/3-J15*0.25)+(J162+J211)*(1/6+0.5*0.05*c_1*0.25)</f>
        <v>67.0740115241504</v>
      </c>
      <c r="J210" s="31">
        <f>(K209+K160)*(1/6-0.5*0.05*c_1*0.25)+(K210+K161)*(2/3-K15*0.25)+(K162+K211)*(1/6+0.5*0.05*c_1*0.25)</f>
        <v>65.9257837929924</v>
      </c>
      <c r="K210" s="31">
        <f>(L209+L160)*(1/6-0.5*0.05*c_1*0.25)+(L210+L161)*(2/3-L15*0.25)+(L162+L211)*(1/6+0.5*0.05*c_1*0.25)</f>
        <v>64.6036187126722</v>
      </c>
      <c r="L210" s="31">
        <f>(M209+M160)*(1/6-0.5*0.05*c_1*0.25)+(M210+M161)*(2/3-M15*0.25)+(M162+M211)*(1/6+0.5*0.05*c_1*0.25)</f>
        <v>63.0562893965498</v>
      </c>
      <c r="M210" s="31">
        <f>(N209+N160)*(1/6-0.5*0.05*c_1*0.25)+(N210+N161)*(2/3-N15*0.25)+(N162+N211)*(1/6+0.5*0.05*c_1*0.25)</f>
        <v>61.2183958469299</v>
      </c>
      <c r="N210" s="31">
        <f>(O209+O160)*(1/6-0.5*0.05*c_1*0.25)+(O210+O161)*(2/3-O15*0.25)+(O162+O211)*(1/6+0.5*0.05*c_1*0.25)</f>
        <v>59.0045704350811</v>
      </c>
      <c r="O210" s="31">
        <f>(P209+P160)*(1/6-0.5*0.05*c_1*0.25)+(P210+P161)*(2/3-P15*0.25)+(P162+P211)*(1/6+0.5*0.05*c_1*0.25)</f>
        <v>56.3015426878775</v>
      </c>
      <c r="P210" s="31">
        <f>(Q209+Q160)*(1/6-0.5*0.05*c_1*0.25)+(Q210+Q161)*(2/3-Q15*0.25)+(Q162+Q211)*(1/6+0.5*0.05*c_1*0.25)</f>
        <v>52.956981906135</v>
      </c>
      <c r="Q210" s="31">
        <f>(R209+R160)*(1/6-0.5*0.05*c_1*0.25)+(R210+R161)*(2/3-R15*0.25)+(R162+R211)*(1/6+0.5*0.05*c_1*0.25)</f>
        <v>48.7635769495508</v>
      </c>
      <c r="R210" s="31">
        <f>(S209+S160)*(1/6-0.5*0.05*c_1*0.25)+(S210+S161)*(2/3-S15*0.25)+(S162+S211)*(1/6+0.5*0.05*c_1*0.25)</f>
        <v>43.4360886085015</v>
      </c>
      <c r="S210" s="31">
        <f>(T209+T160)*(1/6-0.5*0.05*c_1*0.25)+(T210+T161)*(2/3-T15*0.25)+(T162+T211)*(1/6+0.5*0.05*c_1*0.25)</f>
        <v>36.5780507963606</v>
      </c>
      <c r="T210" s="31">
        <f>(U209+U160)*(1/6-0.5*0.05*c_1*0.25)+(U210+U161)*(2/3-U15*0.25)+(U162+U211)*(1/6+0.5*0.05*c_1*0.25)</f>
        <v>27.633207042066</v>
      </c>
      <c r="U210" s="31">
        <f>(V209+V160)*(1/6-0.5*0.05*c_1*0.25)+(V210+V161)*(2/3-V15*0.25)+(V162+V211)*(1/6+0.5*0.05*c_1*0.25)</f>
        <v>15.8144831737144</v>
      </c>
      <c r="V210" s="31">
        <v>0</v>
      </c>
      <c r="W210" s="32"/>
      <c r="X210" s="17">
        <f t="shared" si="146"/>
        <v>16</v>
      </c>
    </row>
    <row r="211" ht="12" customHeight="1" spans="1:24">
      <c r="A211" s="7"/>
      <c r="B211" s="4">
        <v>2.59807621135332</v>
      </c>
      <c r="C211" s="31">
        <f>(D210+D161)*(1/6-0.5*0.05*c_1*0.25)+(D211+D162)*(2/3-D16*0.25)+(D163+D212)*(1/6+0.5*0.05*c_1*0.25)</f>
        <v>70.7427684250964</v>
      </c>
      <c r="D211" s="31">
        <f>(E210+E161)*(1/6-0.5*0.05*c_1*0.25)+(E211+E162)*(2/3-E16*0.25)+(E163+E212)*(1/6+0.5*0.05*c_1*0.25)</f>
        <v>69.7074731131327</v>
      </c>
      <c r="E211" s="31">
        <f>(F210+F161)*(1/6-0.5*0.05*c_1*0.25)+(F211+F162)*(2/3-F16*0.25)+(F163+F212)*(1/6+0.5*0.05*c_1*0.25)</f>
        <v>68.8825507570758</v>
      </c>
      <c r="F211" s="31">
        <f>(G210+G161)*(1/6-0.5*0.05*c_1*0.25)+(G211+G162)*(2/3-G16*0.25)+(G163+G212)*(1/6+0.5*0.05*c_1*0.25)</f>
        <v>68.0528411310148</v>
      </c>
      <c r="G211" s="31">
        <f>(H210+H161)*(1/6-0.5*0.05*c_1*0.25)+(H211+H162)*(2/3-H16*0.25)+(H163+H212)*(1/6+0.5*0.05*c_1*0.25)</f>
        <v>67.1618935168219</v>
      </c>
      <c r="H211" s="31">
        <f>(I210+I161)*(1/6-0.5*0.05*c_1*0.25)+(I211+I162)*(2/3-I16*0.25)+(I163+I212)*(1/6+0.5*0.05*c_1*0.25)</f>
        <v>66.1742174038573</v>
      </c>
      <c r="I211" s="31">
        <f>(J210+J161)*(1/6-0.5*0.05*c_1*0.25)+(J211+J162)*(2/3-J16*0.25)+(J163+J212)*(1/6+0.5*0.05*c_1*0.25)</f>
        <v>65.0577559481741</v>
      </c>
      <c r="J211" s="31">
        <f>(K210+K161)*(1/6-0.5*0.05*c_1*0.25)+(K211+K162)*(2/3-K16*0.25)+(K163+K212)*(1/6+0.5*0.05*c_1*0.25)</f>
        <v>63.7779218491665</v>
      </c>
      <c r="K211" s="31">
        <f>(L210+L161)*(1/6-0.5*0.05*c_1*0.25)+(L211+L162)*(2/3-L16*0.25)+(L163+L212)*(1/6+0.5*0.05*c_1*0.25)</f>
        <v>62.2941131703653</v>
      </c>
      <c r="L211" s="31">
        <f>(M210+M161)*(1/6-0.5*0.05*c_1*0.25)+(M211+M162)*(2/3-M16*0.25)+(M163+M212)*(1/6+0.5*0.05*c_1*0.25)</f>
        <v>60.5566268167637</v>
      </c>
      <c r="M211" s="31">
        <f>(N210+N161)*(1/6-0.5*0.05*c_1*0.25)+(N211+N162)*(2/3-N16*0.25)+(N163+N212)*(1/6+0.5*0.05*c_1*0.25)</f>
        <v>58.5031838674287</v>
      </c>
      <c r="N211" s="31">
        <f>(O210+O161)*(1/6-0.5*0.05*c_1*0.25)+(O211+O162)*(2/3-O16*0.25)+(O163+O212)*(1/6+0.5*0.05*c_1*0.25)</f>
        <v>56.054569020148</v>
      </c>
      <c r="O211" s="31">
        <f>(P210+P161)*(1/6-0.5*0.05*c_1*0.25)+(P211+P162)*(2/3-P16*0.25)+(P163+P212)*(1/6+0.5*0.05*c_1*0.25)</f>
        <v>53.1088994056415</v>
      </c>
      <c r="P211" s="31">
        <f>(Q210+Q161)*(1/6-0.5*0.05*c_1*0.25)+(Q211+Q162)*(2/3-Q16*0.25)+(Q163+Q212)*(1/6+0.5*0.05*c_1*0.25)</f>
        <v>49.5339303060814</v>
      </c>
      <c r="Q211" s="31">
        <f>(R210+R161)*(1/6-0.5*0.05*c_1*0.25)+(R211+R162)*(2/3-R16*0.25)+(R163+R212)*(1/6+0.5*0.05*c_1*0.25)</f>
        <v>45.156614269792</v>
      </c>
      <c r="R211" s="31">
        <f>(S210+S161)*(1/6-0.5*0.05*c_1*0.25)+(S211+S162)*(2/3-S16*0.25)+(S163+S212)*(1/6+0.5*0.05*c_1*0.25)</f>
        <v>39.7488364366138</v>
      </c>
      <c r="S211" s="31">
        <f>(T210+T161)*(1/6-0.5*0.05*c_1*0.25)+(T211+T162)*(2/3-T16*0.25)+(T163+T212)*(1/6+0.5*0.05*c_1*0.25)</f>
        <v>33.0078563874955</v>
      </c>
      <c r="T211" s="31">
        <f>(U210+U161)*(1/6-0.5*0.05*c_1*0.25)+(U211+U162)*(2/3-U16*0.25)+(U163+U212)*(1/6+0.5*0.05*c_1*0.25)</f>
        <v>24.5294264283698</v>
      </c>
      <c r="U211" s="31">
        <f>(V210+V161)*(1/6-0.5*0.05*c_1*0.25)+(V211+V162)*(2/3-V16*0.25)+(V163+V212)*(1/6+0.5*0.05*c_1*0.25)</f>
        <v>13.7708184967128</v>
      </c>
      <c r="V211" s="31">
        <v>0</v>
      </c>
      <c r="W211" s="32"/>
      <c r="X211" s="17">
        <f t="shared" si="146"/>
        <v>15</v>
      </c>
    </row>
    <row r="212" ht="12" customHeight="1" spans="1:24">
      <c r="A212" s="7"/>
      <c r="B212" s="4">
        <v>2.42487113059643</v>
      </c>
      <c r="C212" s="31">
        <f>(D211+D162)*(1/6-0.5*0.05*c_1*0.25)+(D212+D163)*(2/3-D17*0.25)+(D164+D213)*(1/6+0.5*0.05*c_1*0.25)</f>
        <v>67.6063675668048</v>
      </c>
      <c r="D212" s="31">
        <f>(E211+E162)*(1/6-0.5*0.05*c_1*0.25)+(E212+E163)*(2/3-E17*0.25)+(E164+E213)*(1/6+0.5*0.05*c_1*0.25)</f>
        <v>66.694600710868</v>
      </c>
      <c r="E212" s="31">
        <f>(F211+F162)*(1/6-0.5*0.05*c_1*0.25)+(F212+F163)*(2/3-F17*0.25)+(F164+F213)*(1/6+0.5*0.05*c_1*0.25)</f>
        <v>65.9004684133078</v>
      </c>
      <c r="F212" s="31">
        <f>(G211+G162)*(1/6-0.5*0.05*c_1*0.25)+(G212+G163)*(2/3-G17*0.25)+(G164+G213)*(1/6+0.5*0.05*c_1*0.25)</f>
        <v>65.057531205097</v>
      </c>
      <c r="G212" s="31">
        <f>(H211+H162)*(1/6-0.5*0.05*c_1*0.25)+(H212+H163)*(2/3-H17*0.25)+(H164+H213)*(1/6+0.5*0.05*c_1*0.25)</f>
        <v>64.1209529522857</v>
      </c>
      <c r="H212" s="31">
        <f>(I211+I162)*(1/6-0.5*0.05*c_1*0.25)+(I212+I163)*(2/3-I17*0.25)+(I164+I213)*(1/6+0.5*0.05*c_1*0.25)</f>
        <v>63.0605444867054</v>
      </c>
      <c r="I212" s="31">
        <f>(J211+J162)*(1/6-0.5*0.05*c_1*0.25)+(J212+J163)*(2/3-J17*0.25)+(J164+J213)*(1/6+0.5*0.05*c_1*0.25)</f>
        <v>61.8475166975384</v>
      </c>
      <c r="J212" s="31">
        <f>(K211+K162)*(1/6-0.5*0.05*c_1*0.25)+(K212+K163)*(2/3-K17*0.25)+(K164+K213)*(1/6+0.5*0.05*c_1*0.25)</f>
        <v>60.4500357232937</v>
      </c>
      <c r="K212" s="31">
        <f>(L211+L162)*(1/6-0.5*0.05*c_1*0.25)+(L212+L163)*(2/3-L17*0.25)+(L164+L213)*(1/6+0.5*0.05*c_1*0.25)</f>
        <v>58.8306359775139</v>
      </c>
      <c r="L212" s="31">
        <f>(M211+M162)*(1/6-0.5*0.05*c_1*0.25)+(M212+M163)*(2/3-M17*0.25)+(M164+M213)*(1/6+0.5*0.05*c_1*0.25)</f>
        <v>56.9439470579478</v>
      </c>
      <c r="M212" s="31">
        <f>(N211+N162)*(1/6-0.5*0.05*c_1*0.25)+(N212+N163)*(2/3-N17*0.25)+(N164+N213)*(1/6+0.5*0.05*c_1*0.25)</f>
        <v>54.7341881457507</v>
      </c>
      <c r="N212" s="31">
        <f>(O211+O162)*(1/6-0.5*0.05*c_1*0.25)+(O212+O163)*(2/3-O17*0.25)+(O164+O213)*(1/6+0.5*0.05*c_1*0.25)</f>
        <v>52.132119601518</v>
      </c>
      <c r="O212" s="31">
        <f>(P211+P162)*(1/6-0.5*0.05*c_1*0.25)+(P212+P163)*(2/3-P17*0.25)+(P164+P213)*(1/6+0.5*0.05*c_1*0.25)</f>
        <v>49.0511821536352</v>
      </c>
      <c r="P212" s="31">
        <f>(Q211+Q162)*(1/6-0.5*0.05*c_1*0.25)+(Q212+Q163)*(2/3-Q17*0.25)+(Q164+Q213)*(1/6+0.5*0.05*c_1*0.25)</f>
        <v>45.3825217667879</v>
      </c>
      <c r="Q212" s="31">
        <f>(R211+R162)*(1/6-0.5*0.05*c_1*0.25)+(R212+R163)*(2/3-R17*0.25)+(R164+R213)*(1/6+0.5*0.05*c_1*0.25)</f>
        <v>40.9885292870074</v>
      </c>
      <c r="R212" s="31">
        <f>(S211+S162)*(1/6-0.5*0.05*c_1*0.25)+(S212+S163)*(2/3-S17*0.25)+(S164+S213)*(1/6+0.5*0.05*c_1*0.25)</f>
        <v>35.6944136696708</v>
      </c>
      <c r="S212" s="31">
        <f>(T211+T162)*(1/6-0.5*0.05*c_1*0.25)+(T212+T163)*(2/3-T17*0.25)+(T164+T213)*(1/6+0.5*0.05*c_1*0.25)</f>
        <v>29.2771954499251</v>
      </c>
      <c r="T212" s="31">
        <f>(U211+U162)*(1/6-0.5*0.05*c_1*0.25)+(U212+U163)*(2/3-U17*0.25)+(U164+U213)*(1/6+0.5*0.05*c_1*0.25)</f>
        <v>21.4513189233816</v>
      </c>
      <c r="U212" s="31">
        <f>(V211+V162)*(1/6-0.5*0.05*c_1*0.25)+(V212+V163)*(2/3-V17*0.25)+(V164+V213)*(1/6+0.5*0.05*c_1*0.25)</f>
        <v>11.8498575281994</v>
      </c>
      <c r="V212" s="31">
        <v>0</v>
      </c>
      <c r="W212" s="32"/>
      <c r="X212" s="17">
        <f t="shared" si="146"/>
        <v>14</v>
      </c>
    </row>
    <row r="213" ht="12" customHeight="1" spans="1:24">
      <c r="A213" s="7"/>
      <c r="B213" s="4">
        <v>2.25166604983954</v>
      </c>
      <c r="C213" s="31">
        <f>(D212+D163)*(1/6-0.5*0.05*c_1*0.25)+(D213+D164)*(2/3-D18*0.25)+(D165+D214)*(1/6+0.5*0.05*c_1*0.25)</f>
        <v>63.5073821542032</v>
      </c>
      <c r="D213" s="31">
        <f>(E212+E163)*(1/6-0.5*0.05*c_1*0.25)+(E213+E164)*(2/3-E18*0.25)+(E165+E214)*(1/6+0.5*0.05*c_1*0.25)</f>
        <v>62.6885630173539</v>
      </c>
      <c r="E213" s="31">
        <f>(F212+F163)*(1/6-0.5*0.05*c_1*0.25)+(F213+F164)*(2/3-F18*0.25)+(F165+F214)*(1/6+0.5*0.05*c_1*0.25)</f>
        <v>61.9118625429448</v>
      </c>
      <c r="F213" s="31">
        <f>(G212+G163)*(1/6-0.5*0.05*c_1*0.25)+(G213+G164)*(2/3-G18*0.25)+(G165+G214)*(1/6+0.5*0.05*c_1*0.25)</f>
        <v>61.051816515089</v>
      </c>
      <c r="G213" s="31">
        <f>(H212+H163)*(1/6-0.5*0.05*c_1*0.25)+(H213+H164)*(2/3-H18*0.25)+(H165+H214)*(1/6+0.5*0.05*c_1*0.25)</f>
        <v>60.0740647599553</v>
      </c>
      <c r="H213" s="31">
        <f>(I212+I163)*(1/6-0.5*0.05*c_1*0.25)+(I213+I164)*(2/3-I18*0.25)+(I165+I214)*(1/6+0.5*0.05*c_1*0.25)</f>
        <v>58.9539249867914</v>
      </c>
      <c r="I213" s="31">
        <f>(J212+J163)*(1/6-0.5*0.05*c_1*0.25)+(J213+J164)*(2/3-J18*0.25)+(J165+J214)*(1/6+0.5*0.05*c_1*0.25)</f>
        <v>57.6667287641289</v>
      </c>
      <c r="J213" s="31">
        <f>(K212+K163)*(1/6-0.5*0.05*c_1*0.25)+(K213+K164)*(2/3-K18*0.25)+(K165+K214)*(1/6+0.5*0.05*c_1*0.25)</f>
        <v>56.1846846106363</v>
      </c>
      <c r="K213" s="31">
        <f>(L212+L163)*(1/6-0.5*0.05*c_1*0.25)+(L213+L164)*(2/3-L18*0.25)+(L165+L214)*(1/6+0.5*0.05*c_1*0.25)</f>
        <v>54.4750871061869</v>
      </c>
      <c r="L213" s="31">
        <f>(M212+M163)*(1/6-0.5*0.05*c_1*0.25)+(M213+M164)*(2/3-M18*0.25)+(M165+M214)*(1/6+0.5*0.05*c_1*0.25)</f>
        <v>52.4987638659749</v>
      </c>
      <c r="M213" s="31">
        <f>(N212+N163)*(1/6-0.5*0.05*c_1*0.25)+(N213+N164)*(2/3-N18*0.25)+(N165+N214)*(1/6+0.5*0.05*c_1*0.25)</f>
        <v>50.2083954277438</v>
      </c>
      <c r="N213" s="31">
        <f>(O212+O163)*(1/6-0.5*0.05*c_1*0.25)+(O213+O164)*(2/3-O18*0.25)+(O165+O214)*(1/6+0.5*0.05*c_1*0.25)</f>
        <v>47.5465238415558</v>
      </c>
      <c r="O213" s="31">
        <f>(P212+P163)*(1/6-0.5*0.05*c_1*0.25)+(P213+P164)*(2/3-P18*0.25)+(P165+P214)*(1/6+0.5*0.05*c_1*0.25)</f>
        <v>44.4431088400887</v>
      </c>
      <c r="P213" s="31">
        <f>(Q212+Q163)*(1/6-0.5*0.05*c_1*0.25)+(Q213+Q164)*(2/3-Q18*0.25)+(Q165+Q214)*(1/6+0.5*0.05*c_1*0.25)</f>
        <v>40.8124875525966</v>
      </c>
      <c r="Q213" s="31">
        <f>(R212+R163)*(1/6-0.5*0.05*c_1*0.25)+(R213+R164)*(2/3-R18*0.25)+(R165+R214)*(1/6+0.5*0.05*c_1*0.25)</f>
        <v>36.5495737224755</v>
      </c>
      <c r="R213" s="31">
        <f>(S212+S163)*(1/6-0.5*0.05*c_1*0.25)+(S213+S164)*(2/3-S18*0.25)+(S165+S214)*(1/6+0.5*0.05*c_1*0.25)</f>
        <v>31.5250934810402</v>
      </c>
      <c r="S213" s="31">
        <f>(T212+T163)*(1/6-0.5*0.05*c_1*0.25)+(T213+T164)*(2/3-T18*0.25)+(T165+T214)*(1/6+0.5*0.05*c_1*0.25)</f>
        <v>25.5796163004939</v>
      </c>
      <c r="T213" s="31">
        <f>(U212+U163)*(1/6-0.5*0.05*c_1*0.25)+(U213+U164)*(2/3-U18*0.25)+(U165+U214)*(1/6+0.5*0.05*c_1*0.25)</f>
        <v>18.5160787059977</v>
      </c>
      <c r="U213" s="31">
        <f>(V212+V163)*(1/6-0.5*0.05*c_1*0.25)+(V213+V164)*(2/3-V18*0.25)+(V165+V214)*(1/6+0.5*0.05*c_1*0.25)</f>
        <v>10.0904361856639</v>
      </c>
      <c r="V213" s="31">
        <v>0</v>
      </c>
      <c r="W213" s="32"/>
      <c r="X213" s="17">
        <f t="shared" si="146"/>
        <v>13</v>
      </c>
    </row>
    <row r="214" ht="12" customHeight="1" spans="1:24">
      <c r="A214" s="7"/>
      <c r="B214" s="4">
        <v>2.07846096908266</v>
      </c>
      <c r="C214" s="31">
        <f>(D213+D164)*(1/6-0.5*0.05*c_1*0.25)+(D214+D165)*(2/3-D19*0.25)+(D166+D215)*(1/6+0.5*0.05*c_1*0.25)</f>
        <v>58.6145231647455</v>
      </c>
      <c r="D214" s="31">
        <f>(E213+E164)*(1/6-0.5*0.05*c_1*0.25)+(E214+E165)*(2/3-E19*0.25)+(E166+E215)*(1/6+0.5*0.05*c_1*0.25)</f>
        <v>57.8708734358892</v>
      </c>
      <c r="E214" s="31">
        <f>(F213+F164)*(1/6-0.5*0.05*c_1*0.25)+(F214+F165)*(2/3-F19*0.25)+(F166+F215)*(1/6+0.5*0.05*c_1*0.25)</f>
        <v>57.110599778324</v>
      </c>
      <c r="F214" s="31">
        <f>(G213+G164)*(1/6-0.5*0.05*c_1*0.25)+(G214+G165)*(2/3-G19*0.25)+(G166+G215)*(1/6+0.5*0.05*c_1*0.25)</f>
        <v>56.2422683780976</v>
      </c>
      <c r="G214" s="31">
        <f>(H213+H164)*(1/6-0.5*0.05*c_1*0.25)+(H214+H165)*(2/3-H19*0.25)+(H166+H215)*(1/6+0.5*0.05*c_1*0.25)</f>
        <v>55.2408782710816</v>
      </c>
      <c r="H214" s="31">
        <f>(I213+I164)*(1/6-0.5*0.05*c_1*0.25)+(I214+I165)*(2/3-I19*0.25)+(I166+I215)*(1/6+0.5*0.05*c_1*0.25)</f>
        <v>54.0872742915203</v>
      </c>
      <c r="I214" s="31">
        <f>(J213+J164)*(1/6-0.5*0.05*c_1*0.25)+(J214+J165)*(2/3-J19*0.25)+(J166+J215)*(1/6+0.5*0.05*c_1*0.25)</f>
        <v>52.7614112464601</v>
      </c>
      <c r="J214" s="31">
        <f>(K213+K164)*(1/6-0.5*0.05*c_1*0.25)+(K214+K165)*(2/3-K19*0.25)+(K166+K215)*(1/6+0.5*0.05*c_1*0.25)</f>
        <v>51.2402953821468</v>
      </c>
      <c r="K214" s="31">
        <f>(L213+L164)*(1/6-0.5*0.05*c_1*0.25)+(L214+L165)*(2/3-L19*0.25)+(L166+L215)*(1/6+0.5*0.05*c_1*0.25)</f>
        <v>49.496850484395</v>
      </c>
      <c r="L214" s="31">
        <f>(M213+M164)*(1/6-0.5*0.05*c_1*0.25)+(M214+M165)*(2/3-M19*0.25)+(M166+M215)*(1/6+0.5*0.05*c_1*0.25)</f>
        <v>47.4989453624286</v>
      </c>
      <c r="M214" s="31">
        <f>(N213+N164)*(1/6-0.5*0.05*c_1*0.25)+(N214+N165)*(2/3-N19*0.25)+(N166+N215)*(1/6+0.5*0.05*c_1*0.25)</f>
        <v>45.2083513789586</v>
      </c>
      <c r="N214" s="31">
        <f>(O213+O164)*(1/6-0.5*0.05*c_1*0.25)+(O214+O165)*(2/3-O19*0.25)+(O166+O215)*(1/6+0.5*0.05*c_1*0.25)</f>
        <v>42.5795272712962</v>
      </c>
      <c r="O214" s="31">
        <f>(P213+P164)*(1/6-0.5*0.05*c_1*0.25)+(P214+P165)*(2/3-P19*0.25)+(P166+P215)*(1/6+0.5*0.05*c_1*0.25)</f>
        <v>39.5581626738881</v>
      </c>
      <c r="P214" s="31">
        <f>(Q213+Q164)*(1/6-0.5*0.05*c_1*0.25)+(Q214+Q165)*(2/3-Q19*0.25)+(Q166+Q215)*(1/6+0.5*0.05*c_1*0.25)</f>
        <v>36.0794167199567</v>
      </c>
      <c r="Q214" s="31">
        <f>(R213+R164)*(1/6-0.5*0.05*c_1*0.25)+(R214+R165)*(2/3-R19*0.25)+(R166+R215)*(1/6+0.5*0.05*c_1*0.25)</f>
        <v>32.0657848246593</v>
      </c>
      <c r="R214" s="31">
        <f>(S213+S164)*(1/6-0.5*0.05*c_1*0.25)+(S214+S165)*(2/3-S19*0.25)+(S166+S215)*(1/6+0.5*0.05*c_1*0.25)</f>
        <v>27.4245131691316</v>
      </c>
      <c r="S214" s="31">
        <f>(T213+T164)*(1/6-0.5*0.05*c_1*0.25)+(T214+T165)*(2/3-T19*0.25)+(T166+T215)*(1/6+0.5*0.05*c_1*0.25)</f>
        <v>22.0444726263307</v>
      </c>
      <c r="T214" s="31">
        <f>(U213+U164)*(1/6-0.5*0.05*c_1*0.25)+(U214+U165)*(2/3-U19*0.25)+(U166+U215)*(1/6+0.5*0.05*c_1*0.25)</f>
        <v>15.7923838330844</v>
      </c>
      <c r="U214" s="31">
        <f>(V213+V164)*(1/6-0.5*0.05*c_1*0.25)+(V214+V165)*(2/3-V19*0.25)+(V166+V215)*(1/6+0.5*0.05*c_1*0.25)</f>
        <v>8.50827076230391</v>
      </c>
      <c r="V214" s="31">
        <v>0</v>
      </c>
      <c r="W214" s="32"/>
      <c r="X214" s="17">
        <f t="shared" si="146"/>
        <v>12</v>
      </c>
    </row>
    <row r="215" ht="12" customHeight="1" spans="1:24">
      <c r="A215" s="7"/>
      <c r="B215" s="4">
        <v>1.90525588832577</v>
      </c>
      <c r="C215" s="31">
        <f>(D214+D165)*(1/6-0.5*0.05*c_1*0.25)+(D215+D166)*(2/3-D20*0.25)+(D167+D216)*(1/6+0.5*0.05*c_1*0.25)</f>
        <v>53.1205172760531</v>
      </c>
      <c r="D215" s="31">
        <f>(E214+E165)*(1/6-0.5*0.05*c_1*0.25)+(E215+E166)*(2/3-E20*0.25)+(E167+E216)*(1/6+0.5*0.05*c_1*0.25)</f>
        <v>52.4451927975525</v>
      </c>
      <c r="E215" s="31">
        <f>(F214+F165)*(1/6-0.5*0.05*c_1*0.25)+(F215+F166)*(2/3-F20*0.25)+(F167+F216)*(1/6+0.5*0.05*c_1*0.25)</f>
        <v>51.7101393828638</v>
      </c>
      <c r="F215" s="31">
        <f>(G214+G165)*(1/6-0.5*0.05*c_1*0.25)+(G215+G166)*(2/3-G20*0.25)+(G167+G216)*(1/6+0.5*0.05*c_1*0.25)</f>
        <v>50.8517073266656</v>
      </c>
      <c r="G215" s="31">
        <f>(H214+H165)*(1/6-0.5*0.05*c_1*0.25)+(H215+H166)*(2/3-H20*0.25)+(H167+H216)*(1/6+0.5*0.05*c_1*0.25)</f>
        <v>49.8530729841786</v>
      </c>
      <c r="H215" s="31">
        <f>(I214+I165)*(1/6-0.5*0.05*c_1*0.25)+(I215+I166)*(2/3-I20*0.25)+(I167+I216)*(1/6+0.5*0.05*c_1*0.25)</f>
        <v>48.7003628643412</v>
      </c>
      <c r="I215" s="31">
        <f>(J214+J165)*(1/6-0.5*0.05*c_1*0.25)+(J215+J166)*(2/3-J20*0.25)+(J167+J216)*(1/6+0.5*0.05*c_1*0.25)</f>
        <v>47.3782473003002</v>
      </c>
      <c r="J215" s="31">
        <f>(K214+K165)*(1/6-0.5*0.05*c_1*0.25)+(K215+K166)*(2/3-K20*0.25)+(K167+K216)*(1/6+0.5*0.05*c_1*0.25)</f>
        <v>45.8687336627064</v>
      </c>
      <c r="K215" s="31">
        <f>(L214+L165)*(1/6-0.5*0.05*c_1*0.25)+(L215+L166)*(2/3-L20*0.25)+(L167+L216)*(1/6+0.5*0.05*c_1*0.25)</f>
        <v>44.150541814922</v>
      </c>
      <c r="L215" s="31">
        <f>(M214+M165)*(1/6-0.5*0.05*c_1*0.25)+(M215+M166)*(2/3-M20*0.25)+(M167+M216)*(1/6+0.5*0.05*c_1*0.25)</f>
        <v>42.1985661180107</v>
      </c>
      <c r="M215" s="31">
        <f>(N214+N165)*(1/6-0.5*0.05*c_1*0.25)+(N215+N166)*(2/3-N20*0.25)+(N167+N216)*(1/6+0.5*0.05*c_1*0.25)</f>
        <v>39.9832895323357</v>
      </c>
      <c r="N215" s="31">
        <f>(O214+O165)*(1/6-0.5*0.05*c_1*0.25)+(O215+O166)*(2/3-O20*0.25)+(O167+O216)*(1/6+0.5*0.05*c_1*0.25)</f>
        <v>37.4700989622129</v>
      </c>
      <c r="O215" s="31">
        <f>(P214+P165)*(1/6-0.5*0.05*c_1*0.25)+(P215+P166)*(2/3-P20*0.25)+(P167+P216)*(1/6+0.5*0.05*c_1*0.25)</f>
        <v>34.6184730704055</v>
      </c>
      <c r="P215" s="31">
        <f>(Q214+Q165)*(1/6-0.5*0.05*c_1*0.25)+(Q215+Q166)*(2/3-Q20*0.25)+(Q167+Q216)*(1/6+0.5*0.05*c_1*0.25)</f>
        <v>31.3810181555429</v>
      </c>
      <c r="Q215" s="31">
        <f>(R214+R165)*(1/6-0.5*0.05*c_1*0.25)+(R215+R166)*(2/3-R20*0.25)+(R167+R216)*(1/6+0.5*0.05*c_1*0.25)</f>
        <v>27.7023284666635</v>
      </c>
      <c r="R215" s="31">
        <f>(S214+S165)*(1/6-0.5*0.05*c_1*0.25)+(S215+S166)*(2/3-S20*0.25)+(S167+S216)*(1/6+0.5*0.05*c_1*0.25)</f>
        <v>23.5176417192174</v>
      </c>
      <c r="S215" s="31">
        <f>(T214+T165)*(1/6-0.5*0.05*c_1*0.25)+(T215+T166)*(2/3-T20*0.25)+(T167+T216)*(1/6+0.5*0.05*c_1*0.25)</f>
        <v>18.7512613603691</v>
      </c>
      <c r="T215" s="31">
        <f>(U214+U165)*(1/6-0.5*0.05*c_1*0.25)+(U215+U166)*(2/3-U20*0.25)+(U167+U216)*(1/6+0.5*0.05*c_1*0.25)</f>
        <v>13.3147095391716</v>
      </c>
      <c r="U215" s="31">
        <f>(V214+V165)*(1/6-0.5*0.05*c_1*0.25)+(V215+V166)*(2/3-V20*0.25)+(V167+V216)*(1/6+0.5*0.05*c_1*0.25)</f>
        <v>7.10457308700633</v>
      </c>
      <c r="V215" s="31">
        <v>0</v>
      </c>
      <c r="W215" s="32"/>
      <c r="X215" s="17">
        <f t="shared" si="146"/>
        <v>11</v>
      </c>
    </row>
    <row r="216" ht="12" customHeight="1" spans="1:24">
      <c r="A216" s="7"/>
      <c r="B216" s="4">
        <v>1.73205080756888</v>
      </c>
      <c r="C216" s="31">
        <f>(D215+D166)*(1/6-0.5*0.05*c_1*0.25)+(D216+D167)*(2/3-D21*0.25)+(D168+D217)*(1/6+0.5*0.05*c_1*0.25)</f>
        <v>47.2256515390965</v>
      </c>
      <c r="D216" s="31">
        <f>(E215+E166)*(1/6-0.5*0.05*c_1*0.25)+(E216+E167)*(2/3-E21*0.25)+(E168+E217)*(1/6+0.5*0.05*c_1*0.25)</f>
        <v>46.6200647187209</v>
      </c>
      <c r="E216" s="31">
        <f>(F215+F166)*(1/6-0.5*0.05*c_1*0.25)+(F216+F167)*(2/3-F21*0.25)+(F168+F217)*(1/6+0.5*0.05*c_1*0.25)</f>
        <v>45.9255333225687</v>
      </c>
      <c r="F216" s="31">
        <f>(G215+G166)*(1/6-0.5*0.05*c_1*0.25)+(G216+G167)*(2/3-G21*0.25)+(G168+G217)*(1/6+0.5*0.05*c_1*0.25)</f>
        <v>45.1006150817484</v>
      </c>
      <c r="G216" s="31">
        <f>(H215+H166)*(1/6-0.5*0.05*c_1*0.25)+(H216+H167)*(2/3-H21*0.25)+(H168+H217)*(1/6+0.5*0.05*c_1*0.25)</f>
        <v>44.1354100317331</v>
      </c>
      <c r="H216" s="31">
        <f>(I215+I166)*(1/6-0.5*0.05*c_1*0.25)+(I216+I167)*(2/3-I21*0.25)+(I168+I217)*(1/6+0.5*0.05*c_1*0.25)</f>
        <v>43.0208294853748</v>
      </c>
      <c r="I216" s="31">
        <f>(J215+J166)*(1/6-0.5*0.05*c_1*0.25)+(J216+J167)*(2/3-J21*0.25)+(J168+J217)*(1/6+0.5*0.05*c_1*0.25)</f>
        <v>41.7459899977066</v>
      </c>
      <c r="J216" s="31">
        <f>(K215+K166)*(1/6-0.5*0.05*c_1*0.25)+(K216+K167)*(2/3-K21*0.25)+(K168+K217)*(1/6+0.5*0.05*c_1*0.25)</f>
        <v>40.2976515692753</v>
      </c>
      <c r="K216" s="31">
        <f>(L215+L166)*(1/6-0.5*0.05*c_1*0.25)+(L216+L167)*(2/3-L21*0.25)+(L168+L217)*(1/6+0.5*0.05*c_1*0.25)</f>
        <v>38.6599666956717</v>
      </c>
      <c r="L216" s="31">
        <f>(M215+M166)*(1/6-0.5*0.05*c_1*0.25)+(M216+M167)*(2/3-M21*0.25)+(M168+M217)*(1/6+0.5*0.05*c_1*0.25)</f>
        <v>36.8142479314287</v>
      </c>
      <c r="M216" s="31">
        <f>(N215+N166)*(1/6-0.5*0.05*c_1*0.25)+(N216+N167)*(2/3-N21*0.25)+(N168+N217)*(1/6+0.5*0.05*c_1*0.25)</f>
        <v>34.7386890007219</v>
      </c>
      <c r="N216" s="31">
        <f>(O215+O166)*(1/6-0.5*0.05*c_1*0.25)+(O216+O167)*(2/3-O21*0.25)+(O168+O217)*(1/6+0.5*0.05*c_1*0.25)</f>
        <v>32.408021749837</v>
      </c>
      <c r="O216" s="31">
        <f>(P215+P166)*(1/6-0.5*0.05*c_1*0.25)+(P216+P167)*(2/3-P21*0.25)+(P168+P217)*(1/6+0.5*0.05*c_1*0.25)</f>
        <v>29.7931019562509</v>
      </c>
      <c r="P216" s="31">
        <f>(Q215+Q166)*(1/6-0.5*0.05*c_1*0.25)+(Q216+Q167)*(2/3-Q21*0.25)+(Q168+Q217)*(1/6+0.5*0.05*c_1*0.25)</f>
        <v>26.8604182801561</v>
      </c>
      <c r="Q216" s="31">
        <f>(R215+R166)*(1/6-0.5*0.05*c_1*0.25)+(R216+R167)*(2/3-R21*0.25)+(R168+R217)*(1/6+0.5*0.05*c_1*0.25)</f>
        <v>23.5715191957104</v>
      </c>
      <c r="R216" s="31">
        <f>(S215+S166)*(1/6-0.5*0.05*c_1*0.25)+(S216+S167)*(2/3-S21*0.25)+(S168+S217)*(1/6+0.5*0.05*c_1*0.25)</f>
        <v>19.8823491614009</v>
      </c>
      <c r="S216" s="31">
        <f>(T215+T166)*(1/6-0.5*0.05*c_1*0.25)+(T216+T167)*(2/3-T21*0.25)+(T168+T217)*(1/6+0.5*0.05*c_1*0.25)</f>
        <v>15.7424875979122</v>
      </c>
      <c r="T216" s="31">
        <f>(U215+U166)*(1/6-0.5*0.05*c_1*0.25)+(U216+U167)*(2/3-U21*0.25)+(U168+U217)*(1/6+0.5*0.05*c_1*0.25)</f>
        <v>11.0942802224134</v>
      </c>
      <c r="U216" s="31">
        <f>(V215+V166)*(1/6-0.5*0.05*c_1*0.25)+(V216+V167)*(2/3-V21*0.25)+(V168+V217)*(1/6+0.5*0.05*c_1*0.25)</f>
        <v>5.87185328680856</v>
      </c>
      <c r="V216" s="31">
        <v>0</v>
      </c>
      <c r="W216" s="32"/>
      <c r="X216" s="17">
        <f t="shared" si="146"/>
        <v>10</v>
      </c>
    </row>
    <row r="217" ht="12" customHeight="1" spans="1:24">
      <c r="A217" s="7"/>
      <c r="B217" s="4">
        <v>1.55884572681199</v>
      </c>
      <c r="C217" s="31">
        <f>(D216+D167)*(1/6-0.5*0.05*c_1*0.25)+(D217+D168)*(2/3-D22*0.25)+(D169+D218)*(1/6+0.5*0.05*c_1*0.25)</f>
        <v>41.1226103535821</v>
      </c>
      <c r="D217" s="31">
        <f>(E216+E167)*(1/6-0.5*0.05*c_1*0.25)+(E217+E168)*(2/3-E22*0.25)+(E169+E218)*(1/6+0.5*0.05*c_1*0.25)</f>
        <v>40.5934604689031</v>
      </c>
      <c r="E217" s="31">
        <f>(F216+F167)*(1/6-0.5*0.05*c_1*0.25)+(F217+F168)*(2/3-F22*0.25)+(F169+F218)*(1/6+0.5*0.05*c_1*0.25)</f>
        <v>39.9578953738615</v>
      </c>
      <c r="F217" s="31">
        <f>(G216+G167)*(1/6-0.5*0.05*c_1*0.25)+(G217+G168)*(2/3-G22*0.25)+(G169+G218)*(1/6+0.5*0.05*c_1*0.25)</f>
        <v>39.1917786657515</v>
      </c>
      <c r="G217" s="31">
        <f>(H216+H167)*(1/6-0.5*0.05*c_1*0.25)+(H217+H168)*(2/3-H22*0.25)+(H169+H218)*(1/6+0.5*0.05*c_1*0.25)</f>
        <v>38.2908524032306</v>
      </c>
      <c r="H217" s="31">
        <f>(I216+I167)*(1/6-0.5*0.05*c_1*0.25)+(I217+I168)*(2/3-I22*0.25)+(I169+I218)*(1/6+0.5*0.05*c_1*0.25)</f>
        <v>37.2501346199229</v>
      </c>
      <c r="I217" s="31">
        <f>(J216+J167)*(1/6-0.5*0.05*c_1*0.25)+(J217+J168)*(2/3-J22*0.25)+(J169+J218)*(1/6+0.5*0.05*c_1*0.25)</f>
        <v>36.0626617433389</v>
      </c>
      <c r="J217" s="31">
        <f>(K216+K167)*(1/6-0.5*0.05*c_1*0.25)+(K217+K168)*(2/3-K22*0.25)+(K169+K218)*(1/6+0.5*0.05*c_1*0.25)</f>
        <v>34.7193947115413</v>
      </c>
      <c r="K217" s="31">
        <f>(L216+L167)*(1/6-0.5*0.05*c_1*0.25)+(L217+L168)*(2/3-L22*0.25)+(L169+L218)*(1/6+0.5*0.05*c_1*0.25)</f>
        <v>33.2092279795439</v>
      </c>
      <c r="L217" s="31">
        <f>(M216+M167)*(1/6-0.5*0.05*c_1*0.25)+(M217+M168)*(2/3-M22*0.25)+(M169+M218)*(1/6+0.5*0.05*c_1*0.25)</f>
        <v>31.5189600229631</v>
      </c>
      <c r="M217" s="31">
        <f>(N216+N167)*(1/6-0.5*0.05*c_1*0.25)+(N217+N168)*(2/3-N22*0.25)+(N169+N218)*(1/6+0.5*0.05*c_1*0.25)</f>
        <v>29.6332094756954</v>
      </c>
      <c r="N217" s="31">
        <f>(O216+O167)*(1/6-0.5*0.05*c_1*0.25)+(O217+O168)*(2/3-O22*0.25)+(O169+O218)*(1/6+0.5*0.05*c_1*0.25)</f>
        <v>27.5342804667307</v>
      </c>
      <c r="O217" s="31">
        <f>(P216+P167)*(1/6-0.5*0.05*c_1*0.25)+(P217+P168)*(2/3-P22*0.25)+(P169+P218)*(1/6+0.5*0.05*c_1*0.25)</f>
        <v>25.2019822580619</v>
      </c>
      <c r="P217" s="31">
        <f>(Q216+Q167)*(1/6-0.5*0.05*c_1*0.25)+(Q217+Q168)*(2/3-Q22*0.25)+(Q169+Q218)*(1/6+0.5*0.05*c_1*0.25)</f>
        <v>22.6134063789069</v>
      </c>
      <c r="Q217" s="31">
        <f>(R216+R167)*(1/6-0.5*0.05*c_1*0.25)+(R217+R168)*(2/3-R22*0.25)+(R169+R218)*(1/6+0.5*0.05*c_1*0.25)</f>
        <v>19.742663729045</v>
      </c>
      <c r="R217" s="31">
        <f>(S216+S167)*(1/6-0.5*0.05*c_1*0.25)+(S217+S168)*(2/3-S22*0.25)+(S169+S218)*(1/6+0.5*0.05*c_1*0.25)</f>
        <v>16.5605807955281</v>
      </c>
      <c r="S217" s="31">
        <f>(T216+T167)*(1/6-0.5*0.05*c_1*0.25)+(T217+T168)*(2/3-T22*0.25)+(T169+T218)*(1/6+0.5*0.05*c_1*0.25)</f>
        <v>13.0343560178289</v>
      </c>
      <c r="T217" s="31">
        <f>(U216+U167)*(1/6-0.5*0.05*c_1*0.25)+(U217+U168)*(2/3-U22*0.25)+(U169+U218)*(1/6+0.5*0.05*c_1*0.25)</f>
        <v>9.12717433939987</v>
      </c>
      <c r="U217" s="31">
        <f>(V216+V167)*(1/6-0.5*0.05*c_1*0.25)+(V217+V168)*(2/3-V22*0.25)+(V169+V218)*(1/6+0.5*0.05*c_1*0.25)</f>
        <v>4.79777912631558</v>
      </c>
      <c r="V217" s="31">
        <v>0</v>
      </c>
      <c r="W217" s="32"/>
      <c r="X217" s="17">
        <f t="shared" si="146"/>
        <v>9</v>
      </c>
    </row>
    <row r="218" ht="12" customHeight="1" spans="1:24">
      <c r="A218" s="7"/>
      <c r="B218" s="4">
        <v>1.3856406460551</v>
      </c>
      <c r="C218" s="31">
        <f>(D217+D168)*(1/6-0.5*0.05*c_1*0.25)+(D218+D169)*(2/3-D23*0.25)+(D170+D219)*(1/6+0.5*0.05*c_1*0.25)</f>
        <v>34.9850472220008</v>
      </c>
      <c r="D218" s="31">
        <f>(E217+E168)*(1/6-0.5*0.05*c_1*0.25)+(E218+E169)*(2/3-E23*0.25)+(E170+E219)*(1/6+0.5*0.05*c_1*0.25)</f>
        <v>34.5414611376521</v>
      </c>
      <c r="E218" s="31">
        <f>(F217+F168)*(1/6-0.5*0.05*c_1*0.25)+(F218+F169)*(2/3-F23*0.25)+(F170+F219)*(1/6+0.5*0.05*c_1*0.25)</f>
        <v>33.9834603393777</v>
      </c>
      <c r="F218" s="31">
        <f>(G217+G168)*(1/6-0.5*0.05*c_1*0.25)+(G218+G169)*(2/3-G23*0.25)+(G170+G219)*(1/6+0.5*0.05*c_1*0.25)</f>
        <v>33.2999940563449</v>
      </c>
      <c r="G218" s="31">
        <f>(H217+H168)*(1/6-0.5*0.05*c_1*0.25)+(H218+H169)*(2/3-H23*0.25)+(H170+H219)*(1/6+0.5*0.05*c_1*0.25)</f>
        <v>32.4911981586116</v>
      </c>
      <c r="H218" s="31">
        <f>(I217+I168)*(1/6-0.5*0.05*c_1*0.25)+(I218+I169)*(2/3-I23*0.25)+(I170+I219)*(1/6+0.5*0.05*c_1*0.25)</f>
        <v>31.5554258882512</v>
      </c>
      <c r="I218" s="31">
        <f>(J217+J168)*(1/6-0.5*0.05*c_1*0.25)+(J218+J169)*(2/3-J23*0.25)+(J170+J219)*(1/6+0.5*0.05*c_1*0.25)</f>
        <v>30.4889650936096</v>
      </c>
      <c r="J218" s="31">
        <f>(K217+K168)*(1/6-0.5*0.05*c_1*0.25)+(K218+K169)*(2/3-K23*0.25)+(K170+K219)*(1/6+0.5*0.05*c_1*0.25)</f>
        <v>29.286267776291</v>
      </c>
      <c r="K218" s="31">
        <f>(L217+L168)*(1/6-0.5*0.05*c_1*0.25)+(L218+L169)*(2/3-L23*0.25)+(L170+L219)*(1/6+0.5*0.05*c_1*0.25)</f>
        <v>27.9401300736152</v>
      </c>
      <c r="L218" s="31">
        <f>(M217+M168)*(1/6-0.5*0.05*c_1*0.25)+(M218+M169)*(2/3-M23*0.25)+(M170+M219)*(1/6+0.5*0.05*c_1*0.25)</f>
        <v>26.4417899271212</v>
      </c>
      <c r="M218" s="31">
        <f>(N217+N168)*(1/6-0.5*0.05*c_1*0.25)+(N218+N169)*(2/3-N23*0.25)+(N170+N219)*(1/6+0.5*0.05*c_1*0.25)</f>
        <v>24.7809602558298</v>
      </c>
      <c r="N218" s="31">
        <f>(O217+O168)*(1/6-0.5*0.05*c_1*0.25)+(O218+O169)*(2/3-O23*0.25)+(O170+O219)*(1/6+0.5*0.05*c_1*0.25)</f>
        <v>22.9458146840419</v>
      </c>
      <c r="O218" s="31">
        <f>(P217+P168)*(1/6-0.5*0.05*c_1*0.25)+(P218+P169)*(2/3-P23*0.25)+(P170+P219)*(1/6+0.5*0.05*c_1*0.25)</f>
        <v>20.922937656344</v>
      </c>
      <c r="P218" s="31">
        <f>(Q217+Q168)*(1/6-0.5*0.05*c_1*0.25)+(Q218+Q169)*(2/3-Q23*0.25)+(Q170+Q219)*(1/6+0.5*0.05*c_1*0.25)</f>
        <v>18.6972464179316</v>
      </c>
      <c r="Q218" s="31">
        <f>(R217+R168)*(1/6-0.5*0.05*c_1*0.25)+(R218+R169)*(2/3-R23*0.25)+(R170+R219)*(1/6+0.5*0.05*c_1*0.25)</f>
        <v>16.2518904635915</v>
      </c>
      <c r="R218" s="31">
        <f>(S217+S168)*(1/6-0.5*0.05*c_1*0.25)+(S218+S169)*(2/3-S23*0.25)+(S170+S219)*(1/6+0.5*0.05*c_1*0.25)</f>
        <v>13.5681306657342</v>
      </c>
      <c r="S218" s="31">
        <f>(T217+T168)*(1/6-0.5*0.05*c_1*0.25)+(T218+T169)*(2/3-T23*0.25)+(T170+T219)*(1/6+0.5*0.05*c_1*0.25)</f>
        <v>10.6252014257902</v>
      </c>
      <c r="T218" s="31">
        <f>(U217+U168)*(1/6-0.5*0.05*c_1*0.25)+(U218+U169)*(2/3-U23*0.25)+(U170+U219)*(1/6+0.5*0.05*c_1*0.25)</f>
        <v>7.40015643746934</v>
      </c>
      <c r="U218" s="31">
        <f>(V217+V168)*(1/6-0.5*0.05*c_1*0.25)+(V218+V169)*(2/3-V23*0.25)+(V170+V219)*(1/6+0.5*0.05*c_1*0.25)</f>
        <v>3.8676993251604</v>
      </c>
      <c r="V218" s="31">
        <v>0</v>
      </c>
      <c r="W218" s="32"/>
      <c r="X218" s="17">
        <f t="shared" si="146"/>
        <v>8</v>
      </c>
    </row>
    <row r="219" ht="12" customHeight="1" spans="1:24">
      <c r="A219" s="7"/>
      <c r="B219" s="4">
        <v>1.21243556529822</v>
      </c>
      <c r="C219" s="31">
        <f>(D218+D169)*(1/6-0.5*0.05*c_1*0.25)+(D219+D170)*(2/3-D24*0.25)+(D171+D220)*(1/6+0.5*0.05*c_1*0.25)</f>
        <v>28.9612985826214</v>
      </c>
      <c r="D219" s="31">
        <f>(E218+E169)*(1/6-0.5*0.05*c_1*0.25)+(E219+E170)*(2/3-E24*0.25)+(E171+E220)*(1/6+0.5*0.05*c_1*0.25)</f>
        <v>28.6122369452933</v>
      </c>
      <c r="E219" s="31">
        <f>(F218+F169)*(1/6-0.5*0.05*c_1*0.25)+(F219+F170)*(2/3-F24*0.25)+(F171+F220)*(1/6+0.5*0.05*c_1*0.25)</f>
        <v>28.1480841755439</v>
      </c>
      <c r="F219" s="31">
        <f>(G218+G169)*(1/6-0.5*0.05*c_1*0.25)+(G219+G170)*(2/3-G24*0.25)+(G171+G220)*(1/6+0.5*0.05*c_1*0.25)</f>
        <v>27.5673214187872</v>
      </c>
      <c r="G219" s="31">
        <f>(H218+H169)*(1/6-0.5*0.05*c_1*0.25)+(H219+H170)*(2/3-H24*0.25)+(H171+H220)*(1/6+0.5*0.05*c_1*0.25)</f>
        <v>26.873317188416</v>
      </c>
      <c r="H219" s="31">
        <f>(I218+I169)*(1/6-0.5*0.05*c_1*0.25)+(I219+I170)*(2/3-I24*0.25)+(I171+I220)*(1/6+0.5*0.05*c_1*0.25)</f>
        <v>26.0669724355503</v>
      </c>
      <c r="I219" s="31">
        <f>(J218+J169)*(1/6-0.5*0.05*c_1*0.25)+(J219+J170)*(2/3-J24*0.25)+(J171+J220)*(1/6+0.5*0.05*c_1*0.25)</f>
        <v>25.1471128729633</v>
      </c>
      <c r="J219" s="31">
        <f>(K218+K169)*(1/6-0.5*0.05*c_1*0.25)+(K219+K170)*(2/3-K24*0.25)+(K171+K220)*(1/6+0.5*0.05*c_1*0.25)</f>
        <v>24.1109279690647</v>
      </c>
      <c r="K219" s="31">
        <f>(L218+L169)*(1/6-0.5*0.05*c_1*0.25)+(L219+L170)*(2/3-L24*0.25)+(L171+L220)*(1/6+0.5*0.05*c_1*0.25)</f>
        <v>22.9542543687232</v>
      </c>
      <c r="L219" s="31">
        <f>(M218+M169)*(1/6-0.5*0.05*c_1*0.25)+(M219+M170)*(2/3-M24*0.25)+(M171+M220)*(1/6+0.5*0.05*c_1*0.25)</f>
        <v>21.6717474041613</v>
      </c>
      <c r="M219" s="31">
        <f>(N218+N169)*(1/6-0.5*0.05*c_1*0.25)+(N219+N170)*(2/3-N24*0.25)+(N171+N220)*(1/6+0.5*0.05*c_1*0.25)</f>
        <v>20.2569803110755</v>
      </c>
      <c r="N219" s="31">
        <f>(O218+O169)*(1/6-0.5*0.05*c_1*0.25)+(O219+O170)*(2/3-O24*0.25)+(O171+O220)*(1/6+0.5*0.05*c_1*0.25)</f>
        <v>18.7024957987658</v>
      </c>
      <c r="O219" s="31">
        <f>(P218+P169)*(1/6-0.5*0.05*c_1*0.25)+(P219+P170)*(2/3-P24*0.25)+(P171+P220)*(1/6+0.5*0.05*c_1*0.25)</f>
        <v>16.9998252962597</v>
      </c>
      <c r="P219" s="31">
        <f>(Q218+Q169)*(1/6-0.5*0.05*c_1*0.25)+(Q219+Q170)*(2/3-Q24*0.25)+(Q171+Q220)*(1/6+0.5*0.05*c_1*0.25)</f>
        <v>15.13948516229</v>
      </c>
      <c r="Q219" s="31">
        <f>(R218+R169)*(1/6-0.5*0.05*c_1*0.25)+(R219+R170)*(2/3-R24*0.25)+(R171+R220)*(1/6+0.5*0.05*c_1*0.25)</f>
        <v>13.1109564974703</v>
      </c>
      <c r="R219" s="31">
        <f>(S218+S169)*(1/6-0.5*0.05*c_1*0.25)+(S219+S170)*(2/3-S24*0.25)+(S171+S220)*(1/6+0.5*0.05*c_1*0.25)</f>
        <v>10.9026519538002</v>
      </c>
      <c r="S219" s="31">
        <f>(T218+T169)*(1/6-0.5*0.05*c_1*0.25)+(T219+T170)*(2/3-T24*0.25)+(T171+T220)*(1/6+0.5*0.05*c_1*0.25)</f>
        <v>8.50187374931777</v>
      </c>
      <c r="T219" s="31">
        <f>(U218+U169)*(1/6-0.5*0.05*c_1*0.25)+(U219+U170)*(2/3-U24*0.25)+(U171+U220)*(1/6+0.5*0.05*c_1*0.25)</f>
        <v>5.89476474228162</v>
      </c>
      <c r="U219" s="31">
        <f>(V218+V169)*(1/6-0.5*0.05*c_1*0.25)+(V219+V170)*(2/3-V24*0.25)+(V171+V220)*(1/6+0.5*0.05*c_1*0.25)</f>
        <v>3.0662543880064</v>
      </c>
      <c r="V219" s="31">
        <v>0</v>
      </c>
      <c r="W219" s="32"/>
      <c r="X219" s="17">
        <f t="shared" si="146"/>
        <v>7</v>
      </c>
    </row>
    <row r="220" ht="12" customHeight="1" spans="1:24">
      <c r="A220" s="7"/>
      <c r="B220" s="4">
        <v>1.03923048454133</v>
      </c>
      <c r="C220" s="31">
        <f>(D219+D170)*(1/6-0.5*0.05*c_1*0.25)+(D220+D171)*(2/3-D25*0.25)+(D172+D221)*(1/6+0.5*0.05*c_1*0.25)</f>
        <v>23.1743777884893</v>
      </c>
      <c r="D220" s="31">
        <f>(E219+E170)*(1/6-0.5*0.05*c_1*0.25)+(E220+E171)*(2/3-E25*0.25)+(E172+E221)*(1/6+0.5*0.05*c_1*0.25)</f>
        <v>22.9261200257633</v>
      </c>
      <c r="E220" s="31">
        <f>(F219+F170)*(1/6-0.5*0.05*c_1*0.25)+(F220+F171)*(2/3-F25*0.25)+(F172+F221)*(1/6+0.5*0.05*c_1*0.25)</f>
        <v>22.5676144917333</v>
      </c>
      <c r="F220" s="31">
        <f>(G219+G170)*(1/6-0.5*0.05*c_1*0.25)+(G220+G171)*(2/3-G25*0.25)+(G172+G221)*(1/6+0.5*0.05*c_1*0.25)</f>
        <v>22.1039457585836</v>
      </c>
      <c r="G220" s="31">
        <f>(H219+H170)*(1/6-0.5*0.05*c_1*0.25)+(H220+H171)*(2/3-H25*0.25)+(H172+H221)*(1/6+0.5*0.05*c_1*0.25)</f>
        <v>21.5406732567504</v>
      </c>
      <c r="H220" s="31">
        <f>(I219+I170)*(1/6-0.5*0.05*c_1*0.25)+(I220+I171)*(2/3-I25*0.25)+(I172+I221)*(1/6+0.5*0.05*c_1*0.25)</f>
        <v>20.8804920689098</v>
      </c>
      <c r="I220" s="31">
        <f>(J219+J170)*(1/6-0.5*0.05*c_1*0.25)+(J220+J171)*(2/3-J25*0.25)+(J172+J221)*(1/6+0.5*0.05*c_1*0.25)</f>
        <v>20.1240690821375</v>
      </c>
      <c r="J220" s="31">
        <f>(K219+K170)*(1/6-0.5*0.05*c_1*0.25)+(K220+K171)*(2/3-K25*0.25)+(K172+K221)*(1/6+0.5*0.05*c_1*0.25)</f>
        <v>19.2706071962851</v>
      </c>
      <c r="K220" s="31">
        <f>(L219+L170)*(1/6-0.5*0.05*c_1*0.25)+(L220+L171)*(2/3-L25*0.25)+(L172+L221)*(1/6+0.5*0.05*c_1*0.25)</f>
        <v>18.3181825619518</v>
      </c>
      <c r="L220" s="31">
        <f>(M219+M170)*(1/6-0.5*0.05*c_1*0.25)+(M220+M171)*(2/3-M25*0.25)+(M172+M221)*(1/6+0.5*0.05*c_1*0.25)</f>
        <v>17.2639488883644</v>
      </c>
      <c r="M220" s="31">
        <f>(N219+N170)*(1/6-0.5*0.05*c_1*0.25)+(N220+N171)*(2/3-N25*0.25)+(N172+N221)*(1/6+0.5*0.05*c_1*0.25)</f>
        <v>16.1042680704587</v>
      </c>
      <c r="N220" s="31">
        <f>(O219+O170)*(1/6-0.5*0.05*c_1*0.25)+(O220+O171)*(2/3-O25*0.25)+(O172+O221)*(1/6+0.5*0.05*c_1*0.25)</f>
        <v>14.8347957549061</v>
      </c>
      <c r="O220" s="31">
        <f>(P219+P170)*(1/6-0.5*0.05*c_1*0.25)+(P220+P171)*(2/3-P25*0.25)+(P172+P221)*(1/6+0.5*0.05*c_1*0.25)</f>
        <v>13.4505361670514</v>
      </c>
      <c r="P220" s="31">
        <f>(Q219+Q170)*(1/6-0.5*0.05*c_1*0.25)+(Q220+Q171)*(2/3-Q25*0.25)+(Q172+Q221)*(1/6+0.5*0.05*c_1*0.25)</f>
        <v>11.9458758827998</v>
      </c>
      <c r="Q220" s="31">
        <f>(R219+R170)*(1/6-0.5*0.05*c_1*0.25)+(R220+R171)*(2/3-R25*0.25)+(R172+R221)*(1/6+0.5*0.05*c_1*0.25)</f>
        <v>10.3146028066313</v>
      </c>
      <c r="R220" s="31">
        <f>(S219+S170)*(1/6-0.5*0.05*c_1*0.25)+(S220+S171)*(2/3-S25*0.25)+(S172+S221)*(1/6+0.5*0.05*c_1*0.25)</f>
        <v>8.54991326089334</v>
      </c>
      <c r="S220" s="31">
        <f>(T219+T170)*(1/6-0.5*0.05*c_1*0.25)+(T220+T171)*(2/3-T25*0.25)+(T172+T221)*(1/6+0.5*0.05*c_1*0.25)</f>
        <v>6.64441067441066</v>
      </c>
      <c r="T220" s="31">
        <f>(U219+U170)*(1/6-0.5*0.05*c_1*0.25)+(U220+U171)*(2/3-U25*0.25)+(U172+U221)*(1/6+0.5*0.05*c_1*0.25)</f>
        <v>4.59009822418564</v>
      </c>
      <c r="U220" s="31">
        <f>(V219+V170)*(1/6-0.5*0.05*c_1*0.25)+(V220+V171)*(2/3-V25*0.25)+(V172+V221)*(1/6+0.5*0.05*c_1*0.25)</f>
        <v>2.37836939450893</v>
      </c>
      <c r="V220" s="31">
        <v>0</v>
      </c>
      <c r="W220" s="32"/>
      <c r="X220" s="17">
        <f t="shared" si="146"/>
        <v>6</v>
      </c>
    </row>
    <row r="221" ht="12" customHeight="1" spans="1:24">
      <c r="A221" s="7"/>
      <c r="B221" s="4">
        <v>0.86602540378444</v>
      </c>
      <c r="C221" s="31">
        <f>(D220+D171)*(1/6-0.5*0.05*c_1*0.25)+(D221+D172)*(2/3-D26*0.25)+(D173+D222)*(1/6+0.5*0.05*c_1*0.25)</f>
        <v>17.7305789423353</v>
      </c>
      <c r="D221" s="31">
        <f>(E220+E171)*(1/6-0.5*0.05*c_1*0.25)+(E221+E172)*(2/3-E26*0.25)+(E173+E222)*(1/6+0.5*0.05*c_1*0.25)</f>
        <v>17.5836403090127</v>
      </c>
      <c r="E221" s="31">
        <f>(F220+F171)*(1/6-0.5*0.05*c_1*0.25)+(F221+F172)*(2/3-F26*0.25)+(F173+F222)*(1/6+0.5*0.05*c_1*0.25)</f>
        <v>17.3355508249878</v>
      </c>
      <c r="F221" s="31">
        <f>(G220+G171)*(1/6-0.5*0.05*c_1*0.25)+(G221+G172)*(2/3-G26*0.25)+(G173+G222)*(1/6+0.5*0.05*c_1*0.25)</f>
        <v>16.9956167097863</v>
      </c>
      <c r="G221" s="31">
        <f>(H220+H171)*(1/6-0.5*0.05*c_1*0.25)+(H221+H172)*(2/3-H26*0.25)+(H173+H222)*(1/6+0.5*0.05*c_1*0.25)</f>
        <v>16.5706894054186</v>
      </c>
      <c r="H221" s="31">
        <f>(I220+I171)*(1/6-0.5*0.05*c_1*0.25)+(I221+I172)*(2/3-I26*0.25)+(I173+I222)*(1/6+0.5*0.05*c_1*0.25)</f>
        <v>16.0645682352694</v>
      </c>
      <c r="I221" s="31">
        <f>(J220+J171)*(1/6-0.5*0.05*c_1*0.25)+(J221+J172)*(2/3-J26*0.25)+(J173+J222)*(1/6+0.5*0.05*c_1*0.25)</f>
        <v>15.4791045337389</v>
      </c>
      <c r="J221" s="31">
        <f>(K220+K171)*(1/6-0.5*0.05*c_1*0.25)+(K221+K172)*(2/3-K26*0.25)+(K173+K222)*(1/6+0.5*0.05*c_1*0.25)</f>
        <v>14.8148364423159</v>
      </c>
      <c r="K221" s="31">
        <f>(L220+L171)*(1/6-0.5*0.05*c_1*0.25)+(L221+L172)*(2/3-L26*0.25)+(L173+L222)*(1/6+0.5*0.05*c_1*0.25)</f>
        <v>14.0713594057797</v>
      </c>
      <c r="L221" s="31">
        <f>(M220+M171)*(1/6-0.5*0.05*c_1*0.25)+(M221+M172)*(2/3-M26*0.25)+(M173+M222)*(1/6+0.5*0.05*c_1*0.25)</f>
        <v>13.2475464297908</v>
      </c>
      <c r="M221" s="31">
        <f>(N220+N171)*(1/6-0.5*0.05*c_1*0.25)+(N221+N172)*(2/3-N26*0.25)+(N173+N222)*(1/6+0.5*0.05*c_1*0.25)</f>
        <v>12.3416704864384</v>
      </c>
      <c r="N221" s="31">
        <f>(O220+O171)*(1/6-0.5*0.05*c_1*0.25)+(O221+O172)*(2/3-O26*0.25)+(O173+O222)*(1/6+0.5*0.05*c_1*0.25)</f>
        <v>11.3514911784314</v>
      </c>
      <c r="O221" s="31">
        <f>(P220+P171)*(1/6-0.5*0.05*c_1*0.25)+(P221+P172)*(2/3-P26*0.25)+(P173+P222)*(1/6+0.5*0.05*c_1*0.25)</f>
        <v>10.2743259465916</v>
      </c>
      <c r="P221" s="31">
        <f>(Q220+Q171)*(1/6-0.5*0.05*c_1*0.25)+(Q221+Q172)*(2/3-Q26*0.25)+(Q173+Q222)*(1/6+0.5*0.05*c_1*0.25)</f>
        <v>9.10710332909473</v>
      </c>
      <c r="Q221" s="31">
        <f>(R220+R171)*(1/6-0.5*0.05*c_1*0.25)+(R221+R172)*(2/3-R26*0.25)+(R173+R222)*(1/6+0.5*0.05*c_1*0.25)</f>
        <v>7.84640447135779</v>
      </c>
      <c r="R221" s="31">
        <f>(S220+S171)*(1/6-0.5*0.05*c_1*0.25)+(S221+S172)*(2/3-S26*0.25)+(S173+S222)*(1/6+0.5*0.05*c_1*0.25)</f>
        <v>6.48849500979365</v>
      </c>
      <c r="S221" s="31">
        <f>(T220+T171)*(1/6-0.5*0.05*c_1*0.25)+(T221+T172)*(2/3-T26*0.25)+(T173+T222)*(1/6+0.5*0.05*c_1*0.25)</f>
        <v>5.02934814056548</v>
      </c>
      <c r="T221" s="31">
        <f>(U220+U171)*(1/6-0.5*0.05*c_1*0.25)+(U221+U172)*(2/3-U26*0.25)+(U173+U222)*(1/6+0.5*0.05*c_1*0.25)</f>
        <v>3.46465667519106</v>
      </c>
      <c r="U221" s="31">
        <f>(V220+V171)*(1/6-0.5*0.05*c_1*0.25)+(V221+V172)*(2/3-V26*0.25)+(V173+V222)*(1/6+0.5*0.05*c_1*0.25)</f>
        <v>1.78983270208891</v>
      </c>
      <c r="V221" s="31">
        <v>0</v>
      </c>
      <c r="W221" s="32"/>
      <c r="X221" s="17">
        <f t="shared" si="146"/>
        <v>5</v>
      </c>
    </row>
    <row r="222" ht="12" customHeight="1" spans="1:24">
      <c r="A222" s="7"/>
      <c r="B222" s="4">
        <v>0.692820323027552</v>
      </c>
      <c r="C222" s="31">
        <f>(D221+D172)*(1/6-0.5*0.05*c_1*0.25)+(D222+D173)*(2/3-D27*0.25)+(D174+D223)*(1/6+0.5*0.05*c_1*0.25)</f>
        <v>12.7449044330904</v>
      </c>
      <c r="D222" s="31">
        <f>(E221+E172)*(1/6-0.5*0.05*c_1*0.25)+(E222+E173)*(2/3-E27*0.25)+(E174+E223)*(1/6+0.5*0.05*c_1*0.25)</f>
        <v>12.6869646466442</v>
      </c>
      <c r="E222" s="31">
        <f>(F221+F172)*(1/6-0.5*0.05*c_1*0.25)+(F222+F173)*(2/3-F27*0.25)+(F174+F223)*(1/6+0.5*0.05*c_1*0.25)</f>
        <v>12.5427701436605</v>
      </c>
      <c r="F222" s="31">
        <f>(G221+G172)*(1/6-0.5*0.05*c_1*0.25)+(G222+G173)*(2/3-G27*0.25)+(G174+G223)*(1/6+0.5*0.05*c_1*0.25)</f>
        <v>12.3218582200035</v>
      </c>
      <c r="G222" s="31">
        <f>(H221+H172)*(1/6-0.5*0.05*c_1*0.25)+(H222+H173)*(2/3-H27*0.25)+(H174+H223)*(1/6+0.5*0.05*c_1*0.25)</f>
        <v>12.0315271846317</v>
      </c>
      <c r="H222" s="31">
        <f>(I221+I172)*(1/6-0.5*0.05*c_1*0.25)+(I222+I173)*(2/3-I27*0.25)+(I174+I223)*(1/6+0.5*0.05*c_1*0.25)</f>
        <v>11.676118744361</v>
      </c>
      <c r="I222" s="31">
        <f>(J221+J172)*(1/6-0.5*0.05*c_1*0.25)+(J222+J173)*(2/3-J27*0.25)+(J174+J223)*(1/6+0.5*0.05*c_1*0.25)</f>
        <v>11.2581078212408</v>
      </c>
      <c r="J222" s="31">
        <f>(K221+K172)*(1/6-0.5*0.05*c_1*0.25)+(K222+K173)*(2/3-K27*0.25)+(K174+K223)*(1/6+0.5*0.05*c_1*0.25)</f>
        <v>10.7787467637346</v>
      </c>
      <c r="K222" s="31">
        <f>(L221+L172)*(1/6-0.5*0.05*c_1*0.25)+(L222+L173)*(2/3-L27*0.25)+(L174+L223)*(1/6+0.5*0.05*c_1*0.25)</f>
        <v>10.2384499330319</v>
      </c>
      <c r="L222" s="31">
        <f>(M221+M172)*(1/6-0.5*0.05*c_1*0.25)+(M222+M173)*(2/3-M27*0.25)+(M174+M223)*(1/6+0.5*0.05*c_1*0.25)</f>
        <v>9.63706249194262</v>
      </c>
      <c r="M222" s="31">
        <f>(N221+N172)*(1/6-0.5*0.05*c_1*0.25)+(N222+N173)*(2/3-N27*0.25)+(N174+N223)*(1/6+0.5*0.05*c_1*0.25)</f>
        <v>8.97405974059889</v>
      </c>
      <c r="N222" s="31">
        <f>(O221+O172)*(1/6-0.5*0.05*c_1*0.25)+(O222+O173)*(2/3-O27*0.25)+(O174+O223)*(1/6+0.5*0.05*c_1*0.25)</f>
        <v>8.2485675500623</v>
      </c>
      <c r="O222" s="31">
        <f>(P221+P172)*(1/6-0.5*0.05*c_1*0.25)+(P222+P173)*(2/3-P27*0.25)+(P174+P223)*(1/6+0.5*0.05*c_1*0.25)</f>
        <v>7.45936769761136</v>
      </c>
      <c r="P222" s="31">
        <f>(Q221+Q172)*(1/6-0.5*0.05*c_1*0.25)+(Q222+Q173)*(2/3-Q27*0.25)+(Q174+Q223)*(1/6+0.5*0.05*c_1*0.25)</f>
        <v>6.60495236082044</v>
      </c>
      <c r="Q222" s="31">
        <f>(R221+R172)*(1/6-0.5*0.05*c_1*0.25)+(R222+R173)*(2/3-R27*0.25)+(R174+R223)*(1/6+0.5*0.05*c_1*0.25)</f>
        <v>5.68357178656528</v>
      </c>
      <c r="R222" s="31">
        <f>(S221+S172)*(1/6-0.5*0.05*c_1*0.25)+(S222+S173)*(2/3-S27*0.25)+(S174+S223)*(1/6+0.5*0.05*c_1*0.25)</f>
        <v>4.69328056940933</v>
      </c>
      <c r="S222" s="31">
        <f>(T221+T172)*(1/6-0.5*0.05*c_1*0.25)+(T222+T173)*(2/3-T27*0.25)+(T174+T223)*(1/6+0.5*0.05*c_1*0.25)</f>
        <v>3.63198705954154</v>
      </c>
      <c r="T222" s="31">
        <f>(U221+U172)*(1/6-0.5*0.05*c_1*0.25)+(U222+U173)*(2/3-U27*0.25)+(U174+U223)*(1/6+0.5*0.05*c_1*0.25)</f>
        <v>2.49750548848627</v>
      </c>
      <c r="U222" s="31">
        <f>(V221+V172)*(1/6-0.5*0.05*c_1*0.25)+(V222+V173)*(2/3-V27*0.25)+(V174+V223)*(1/6+0.5*0.05*c_1*0.25)</f>
        <v>1.28760118788008</v>
      </c>
      <c r="V222" s="31">
        <v>0</v>
      </c>
      <c r="W222" s="32"/>
      <c r="X222" s="17">
        <f t="shared" si="146"/>
        <v>4</v>
      </c>
    </row>
    <row r="223" ht="12" customHeight="1" spans="1:24">
      <c r="A223" s="7"/>
      <c r="B223" s="4">
        <v>0.519615242270664</v>
      </c>
      <c r="C223" s="31">
        <f>(D222+D173)*(1/6-0.5*0.05*c_1*0.25)+(D223+D174)*(2/3-D28*0.25)+(D175+D224)*(1/6+0.5*0.05*c_1*0.25)</f>
        <v>8.42254767927463</v>
      </c>
      <c r="D223" s="31">
        <f>(E222+E173)*(1/6-0.5*0.05*c_1*0.25)+(E223+E174)*(2/3-E28*0.25)+(E175+E224)*(1/6+0.5*0.05*c_1*0.25)</f>
        <v>8.39940901524146</v>
      </c>
      <c r="E223" s="31">
        <f>(F222+F173)*(1/6-0.5*0.05*c_1*0.25)+(F223+F174)*(2/3-F28*0.25)+(F175+F224)*(1/6+0.5*0.05*c_1*0.25)</f>
        <v>8.32202103595309</v>
      </c>
      <c r="F223" s="31">
        <f>(G222+G173)*(1/6-0.5*0.05*c_1*0.25)+(G223+G174)*(2/3-G28*0.25)+(G175+G224)*(1/6+0.5*0.05*c_1*0.25)</f>
        <v>8.19643953304598</v>
      </c>
      <c r="G223" s="31">
        <f>(H222+H173)*(1/6-0.5*0.05*c_1*0.25)+(H223+H174)*(2/3-H28*0.25)+(H175+H224)*(1/6+0.5*0.05*c_1*0.25)</f>
        <v>8.01908064594003</v>
      </c>
      <c r="H223" s="31">
        <f>(I222+I173)*(1/6-0.5*0.05*c_1*0.25)+(I223+I174)*(2/3-I28*0.25)+(I175+I224)*(1/6+0.5*0.05*c_1*0.25)</f>
        <v>7.79377862531137</v>
      </c>
      <c r="I223" s="31">
        <f>(J222+J173)*(1/6-0.5*0.05*c_1*0.25)+(J223+J174)*(2/3-J28*0.25)+(J175+J224)*(1/6+0.5*0.05*c_1*0.25)</f>
        <v>7.52332513567143</v>
      </c>
      <c r="J223" s="31">
        <f>(K222+K173)*(1/6-0.5*0.05*c_1*0.25)+(K223+K174)*(2/3-K28*0.25)+(K175+K224)*(1/6+0.5*0.05*c_1*0.25)</f>
        <v>7.20936065827846</v>
      </c>
      <c r="K223" s="31">
        <f>(L222+L173)*(1/6-0.5*0.05*c_1*0.25)+(L223+L174)*(2/3-L28*0.25)+(L175+L224)*(1/6+0.5*0.05*c_1*0.25)</f>
        <v>6.85265543101038</v>
      </c>
      <c r="L223" s="31">
        <f>(M222+M173)*(1/6-0.5*0.05*c_1*0.25)+(M223+M174)*(2/3-M28*0.25)+(M175+M224)*(1/6+0.5*0.05*c_1*0.25)</f>
        <v>6.45327527938181</v>
      </c>
      <c r="M223" s="31">
        <f>(N222+N173)*(1/6-0.5*0.05*c_1*0.25)+(N223+N174)*(2/3-N28*0.25)+(N175+N224)*(1/6+0.5*0.05*c_1*0.25)</f>
        <v>6.01079460782895</v>
      </c>
      <c r="N223" s="31">
        <f>(O222+O173)*(1/6-0.5*0.05*c_1*0.25)+(O223+O174)*(2/3-O28*0.25)+(O175+O224)*(1/6+0.5*0.05*c_1*0.25)</f>
        <v>5.524948335767</v>
      </c>
      <c r="O223" s="31">
        <f>(P222+P173)*(1/6-0.5*0.05*c_1*0.25)+(P223+P174)*(2/3-P28*0.25)+(P175+P224)*(1/6+0.5*0.05*c_1*0.25)</f>
        <v>4.99550688196075</v>
      </c>
      <c r="P223" s="31">
        <f>(Q222+Q173)*(1/6-0.5*0.05*c_1*0.25)+(Q223+Q174)*(2/3-Q28*0.25)+(Q175+Q224)*(1/6+0.5*0.05*c_1*0.25)</f>
        <v>4.42197526285132</v>
      </c>
      <c r="Q223" s="31">
        <f>(R222+R173)*(1/6-0.5*0.05*c_1*0.25)+(R223+R174)*(2/3-R28*0.25)+(R175+R224)*(1/6+0.5*0.05*c_1*0.25)</f>
        <v>3.80361548494029</v>
      </c>
      <c r="R223" s="31">
        <f>(S222+S173)*(1/6-0.5*0.05*c_1*0.25)+(S223+S174)*(2/3-S28*0.25)+(S175+S224)*(1/6+0.5*0.05*c_1*0.25)</f>
        <v>3.13946406144282</v>
      </c>
      <c r="S223" s="31">
        <f>(T222+T173)*(1/6-0.5*0.05*c_1*0.25)+(T223+T174)*(2/3-T28*0.25)+(T175+T224)*(1/6+0.5*0.05*c_1*0.25)</f>
        <v>2.42835537684771</v>
      </c>
      <c r="T223" s="31">
        <f>(U222+U173)*(1/6-0.5*0.05*c_1*0.25)+(U223+U174)*(2/3-U28*0.25)+(U175+U224)*(1/6+0.5*0.05*c_1*0.25)</f>
        <v>1.66896856906722</v>
      </c>
      <c r="U223" s="31">
        <f>(V222+V173)*(1/6-0.5*0.05*c_1*0.25)+(V223+V174)*(2/3-V28*0.25)+(V175+V224)*(1/6+0.5*0.05*c_1*0.25)</f>
        <v>0.859928437863648</v>
      </c>
      <c r="V223" s="31">
        <v>0</v>
      </c>
      <c r="W223" s="32"/>
      <c r="X223" s="17">
        <f t="shared" si="146"/>
        <v>3</v>
      </c>
    </row>
    <row r="224" ht="12" customHeight="1" spans="1:24">
      <c r="A224" s="7"/>
      <c r="B224" s="4">
        <v>0.346410161513776</v>
      </c>
      <c r="C224" s="31">
        <f>(D223+D174)*(1/6-0.5*0.05*c_1*0.25)+(D224+D175)*(2/3-D29*0.25)+(D176+D225)*(1/6+0.5*0.05*c_1*0.25)</f>
        <v>5.10455707004584</v>
      </c>
      <c r="D224" s="31">
        <f>(E223+E174)*(1/6-0.5*0.05*c_1*0.25)+(E224+E175)*(2/3-E29*0.25)+(E176+E225)*(1/6+0.5*0.05*c_1*0.25)</f>
        <v>5.02675553501508</v>
      </c>
      <c r="E224" s="31">
        <f>(F223+F174)*(1/6-0.5*0.05*c_1*0.25)+(F224+F175)*(2/3-F29*0.25)+(F176+F225)*(1/6+0.5*0.05*c_1*0.25)</f>
        <v>4.9405588694987</v>
      </c>
      <c r="F224" s="31">
        <f>(G223+G174)*(1/6-0.5*0.05*c_1*0.25)+(G224+G175)*(2/3-G29*0.25)+(G176+G225)*(1/6+0.5*0.05*c_1*0.25)</f>
        <v>4.85511220427412</v>
      </c>
      <c r="G224" s="31">
        <f>(H223+H174)*(1/6-0.5*0.05*c_1*0.25)+(H224+H175)*(2/3-H29*0.25)+(H176+H225)*(1/6+0.5*0.05*c_1*0.25)</f>
        <v>4.73904330290387</v>
      </c>
      <c r="H224" s="31">
        <f>(I223+I174)*(1/6-0.5*0.05*c_1*0.25)+(I224+I175)*(2/3-I29*0.25)+(I176+I225)*(1/6+0.5*0.05*c_1*0.25)</f>
        <v>4.5939296537908</v>
      </c>
      <c r="I224" s="31">
        <f>(J223+J174)*(1/6-0.5*0.05*c_1*0.25)+(J224+J175)*(2/3-J29*0.25)+(J176+J225)*(1/6+0.5*0.05*c_1*0.25)</f>
        <v>4.42254438549467</v>
      </c>
      <c r="J224" s="31">
        <f>(K223+K174)*(1/6-0.5*0.05*c_1*0.25)+(K224+K175)*(2/3-K29*0.25)+(K176+K225)*(1/6+0.5*0.05*c_1*0.25)</f>
        <v>4.22693030278589</v>
      </c>
      <c r="K224" s="31">
        <f>(L223+L174)*(1/6-0.5*0.05*c_1*0.25)+(L224+L175)*(2/3-L29*0.25)+(L176+L225)*(1/6+0.5*0.05*c_1*0.25)</f>
        <v>4.00857050929314</v>
      </c>
      <c r="L224" s="31">
        <f>(M223+M174)*(1/6-0.5*0.05*c_1*0.25)+(M224+M175)*(2/3-M29*0.25)+(M176+M225)*(1/6+0.5*0.05*c_1*0.25)</f>
        <v>3.7683425821621</v>
      </c>
      <c r="M224" s="31">
        <f>(N223+N174)*(1/6-0.5*0.05*c_1*0.25)+(N224+N175)*(2/3-N29*0.25)+(N176+N225)*(1/6+0.5*0.05*c_1*0.25)</f>
        <v>3.5060913348377</v>
      </c>
      <c r="N224" s="31">
        <f>(O223+O174)*(1/6-0.5*0.05*c_1*0.25)+(O224+O175)*(2/3-O29*0.25)+(O176+O225)*(1/6+0.5*0.05*c_1*0.25)</f>
        <v>3.219243373523</v>
      </c>
      <c r="O224" s="31">
        <f>(P223+P174)*(1/6-0.5*0.05*c_1*0.25)+(P224+P175)*(2/3-P29*0.25)+(P176+P225)*(1/6+0.5*0.05*c_1*0.25)</f>
        <v>2.90660545069137</v>
      </c>
      <c r="P224" s="31">
        <f>(Q223+Q174)*(1/6-0.5*0.05*c_1*0.25)+(Q224+Q175)*(2/3-Q29*0.25)+(Q176+Q225)*(1/6+0.5*0.05*c_1*0.25)</f>
        <v>2.56859558386895</v>
      </c>
      <c r="Q224" s="31">
        <f>(R223+R174)*(1/6-0.5*0.05*c_1*0.25)+(R224+R175)*(2/3-R29*0.25)+(R176+R225)*(1/6+0.5*0.05*c_1*0.25)</f>
        <v>2.20543625514989</v>
      </c>
      <c r="R224" s="31">
        <f>(S223+S174)*(1/6-0.5*0.05*c_1*0.25)+(S224+S175)*(2/3-S29*0.25)+(S176+S225)*(1/6+0.5*0.05*c_1*0.25)</f>
        <v>1.81712742764141</v>
      </c>
      <c r="S224" s="31">
        <f>(T223+T174)*(1/6-0.5*0.05*c_1*0.25)+(T224+T175)*(2/3-T29*0.25)+(T176+T225)*(1/6+0.5*0.05*c_1*0.25)</f>
        <v>1.40338614962839</v>
      </c>
      <c r="T224" s="31">
        <f>(U223+U174)*(1/6-0.5*0.05*c_1*0.25)+(U224+U175)*(2/3-U29*0.25)+(U176+U225)*(1/6+0.5*0.05*c_1*0.25)</f>
        <v>0.963541510538222</v>
      </c>
      <c r="U224" s="31">
        <f>(V223+V174)*(1/6-0.5*0.05*c_1*0.25)+(V224+V175)*(2/3-V29*0.25)+(V176+V225)*(1/6+0.5*0.05*c_1*0.25)</f>
        <v>0.496381497432701</v>
      </c>
      <c r="V224" s="31">
        <v>0</v>
      </c>
      <c r="W224" s="32"/>
      <c r="X224" s="17">
        <f t="shared" si="146"/>
        <v>2</v>
      </c>
    </row>
    <row r="225" ht="12" customHeight="1" spans="1:24">
      <c r="A225" s="7"/>
      <c r="B225" s="4">
        <v>0.173205080756888</v>
      </c>
      <c r="C225" s="31">
        <f>(D224+D175)*(1/6-0.5*0.05*c_1*0.25)+(D225+D176)*(2/3-D30*0.25)+(D177+D226)*(1/6+0.5*0.05*c_1*0.25)</f>
        <v>2.89892006056865</v>
      </c>
      <c r="D225" s="31">
        <f>(E224+E175)*(1/6-0.5*0.05*c_1*0.25)+(E225+E176)*(2/3-E30*0.25)+(E177+E226)*(1/6+0.5*0.05*c_1*0.25)</f>
        <v>2.80220142753874</v>
      </c>
      <c r="E225" s="31">
        <f>(F224+F175)*(1/6-0.5*0.05*c_1*0.25)+(F225+F176)*(2/3-F30*0.25)+(F177+F226)*(1/6+0.5*0.05*c_1*0.25)</f>
        <v>2.70323348260627</v>
      </c>
      <c r="F225" s="31">
        <f>(G224+G175)*(1/6-0.5*0.05*c_1*0.25)+(G225+G176)*(2/3-G30*0.25)+(G177+G226)*(1/6+0.5*0.05*c_1*0.25)</f>
        <v>2.59955833364645</v>
      </c>
      <c r="G225" s="31">
        <f>(H224+H175)*(1/6-0.5*0.05*c_1*0.25)+(H225+H176)*(2/3-H30*0.25)+(H177+H226)*(1/6+0.5*0.05*c_1*0.25)</f>
        <v>2.48410988200564</v>
      </c>
      <c r="H225" s="31">
        <f>(I224+I175)*(1/6-0.5*0.05*c_1*0.25)+(I225+I176)*(2/3-I30*0.25)+(I177+I226)*(1/6+0.5*0.05*c_1*0.25)</f>
        <v>2.35830186839857</v>
      </c>
      <c r="I225" s="31">
        <f>(J224+J175)*(1/6-0.5*0.05*c_1*0.25)+(J225+J176)*(2/3-J30*0.25)+(J177+J226)*(1/6+0.5*0.05*c_1*0.25)</f>
        <v>2.22393763159349</v>
      </c>
      <c r="J225" s="31">
        <f>(K224+K175)*(1/6-0.5*0.05*c_1*0.25)+(K225+K176)*(2/3-K30*0.25)+(K177+K226)*(1/6+0.5*0.05*c_1*0.25)</f>
        <v>2.08282930532634</v>
      </c>
      <c r="K225" s="31">
        <f>(L224+L175)*(1/6-0.5*0.05*c_1*0.25)+(L225+L176)*(2/3-L30*0.25)+(L177+L226)*(1/6+0.5*0.05*c_1*0.25)</f>
        <v>1.93701997282812</v>
      </c>
      <c r="L225" s="31">
        <f>(M224+M175)*(1/6-0.5*0.05*c_1*0.25)+(M225+M176)*(2/3-M30*0.25)+(M177+M226)*(1/6+0.5*0.05*c_1*0.25)</f>
        <v>1.78915276422944</v>
      </c>
      <c r="M225" s="31">
        <f>(N224+N175)*(1/6-0.5*0.05*c_1*0.25)+(N225+N176)*(2/3-N30*0.25)+(N177+N226)*(1/6+0.5*0.05*c_1*0.25)</f>
        <v>1.64325051765156</v>
      </c>
      <c r="N225" s="31">
        <f>(O224+O175)*(1/6-0.5*0.05*c_1*0.25)+(O225+O176)*(2/3-O30*0.25)+(O177+O226)*(1/6+0.5*0.05*c_1*0.25)</f>
        <v>1.49191027964575</v>
      </c>
      <c r="O225" s="31">
        <f>(P224+P175)*(1/6-0.5*0.05*c_1*0.25)+(P225+P176)*(2/3-P30*0.25)+(P177+P226)*(1/6+0.5*0.05*c_1*0.25)</f>
        <v>1.3297986924802</v>
      </c>
      <c r="P225" s="31">
        <f>(Q224+Q175)*(1/6-0.5*0.05*c_1*0.25)+(Q225+Q176)*(2/3-Q30*0.25)+(Q177+Q226)*(1/6+0.5*0.05*c_1*0.25)</f>
        <v>1.15814055593744</v>
      </c>
      <c r="Q225" s="31">
        <f>(R224+R175)*(1/6-0.5*0.05*c_1*0.25)+(R225+R176)*(2/3-R30*0.25)+(R177+R226)*(1/6+0.5*0.05*c_1*0.25)</f>
        <v>0.97818154907494</v>
      </c>
      <c r="R225" s="31">
        <f>(S224+S175)*(1/6-0.5*0.05*c_1*0.25)+(S225+S176)*(2/3-S30*0.25)+(S177+S226)*(1/6+0.5*0.05*c_1*0.25)</f>
        <v>0.791217280670739</v>
      </c>
      <c r="S225" s="31">
        <f>(T224+T175)*(1/6-0.5*0.05*c_1*0.25)+(T225+T176)*(2/3-T30*0.25)+(T177+T226)*(1/6+0.5*0.05*c_1*0.25)</f>
        <v>0.598609219674355</v>
      </c>
      <c r="T225" s="31">
        <f>(U224+U175)*(1/6-0.5*0.05*c_1*0.25)+(U225+U176)*(2/3-U30*0.25)+(U177+U226)*(1/6+0.5*0.05*c_1*0.25)</f>
        <v>0.401761880114162</v>
      </c>
      <c r="U225" s="31">
        <f>(V224+V175)*(1/6-0.5*0.05*c_1*0.25)+(V225+V176)*(2/3-V30*0.25)+(V177+V226)*(1/6+0.5*0.05*c_1*0.25)</f>
        <v>0.201983498081498</v>
      </c>
      <c r="V225" s="31">
        <v>0</v>
      </c>
      <c r="W225" s="32"/>
      <c r="X225" s="17">
        <f t="shared" si="146"/>
        <v>1</v>
      </c>
    </row>
    <row r="226" ht="12" customHeight="1" spans="1:24">
      <c r="A226" s="25"/>
      <c r="B226" s="26">
        <v>0</v>
      </c>
      <c r="C226" s="41">
        <f>(D225+D176)*(1/6-0.5*0.05*c_1*0.25)+(D226+D177)*(2/3-D31*0.25)+(D178+D227)*(1/6+0.5*0.05*c_1*0.25)</f>
        <v>1.54867082143103</v>
      </c>
      <c r="D226" s="31">
        <f>(E225+E176)*(1/6-0.5*0.05*c_1*0.25)+(E226+E177)*(2/3-E31*0.25)+(E178+E227)*(1/6+0.5*0.05*c_1*0.25)</f>
        <v>1.46315216588577</v>
      </c>
      <c r="E226" s="31">
        <f>(F225+F176)*(1/6-0.5*0.05*c_1*0.25)+(F226+F177)*(2/3-F31*0.25)+(F178+F227)*(1/6+0.5*0.05*c_1*0.25)</f>
        <v>1.37567805869608</v>
      </c>
      <c r="F226" s="31">
        <f>(G225+G176)*(1/6-0.5*0.05*c_1*0.25)+(G226+G177)*(2/3-G31*0.25)+(G178+G227)*(1/6+0.5*0.05*c_1*0.25)</f>
        <v>1.28533171535135</v>
      </c>
      <c r="G226" s="31">
        <f>(H225+H176)*(1/6-0.5*0.05*c_1*0.25)+(H226+H177)*(2/3-H31*0.25)+(H178+H227)*(1/6+0.5*0.05*c_1*0.25)</f>
        <v>1.1929214468786</v>
      </c>
      <c r="H226" s="31">
        <f>(I225+I176)*(1/6-0.5*0.05*c_1*0.25)+(I226+I177)*(2/3-I31*0.25)+(I178+I227)*(1/6+0.5*0.05*c_1*0.25)</f>
        <v>1.09935668985575</v>
      </c>
      <c r="I226" s="31">
        <f>(J225+J176)*(1/6-0.5*0.05*c_1*0.25)+(J226+J177)*(2/3-J31*0.25)+(J178+J227)*(1/6+0.5*0.05*c_1*0.25)</f>
        <v>1.00554702731755</v>
      </c>
      <c r="J226" s="31">
        <f>(K225+K176)*(1/6-0.5*0.05*c_1*0.25)+(K226+K177)*(2/3-K31*0.25)+(K178+K227)*(1/6+0.5*0.05*c_1*0.25)</f>
        <v>0.912394828898909</v>
      </c>
      <c r="K226" s="31">
        <f>(L225+L176)*(1/6-0.5*0.05*c_1*0.25)+(L226+L177)*(2/3-L31*0.25)+(L178+L227)*(1/6+0.5*0.05*c_1*0.25)</f>
        <v>0.820748739195583</v>
      </c>
      <c r="L226" s="31">
        <f>(M225+M176)*(1/6-0.5*0.05*c_1*0.25)+(M226+M177)*(2/3-M31*0.25)+(M178+M227)*(1/6+0.5*0.05*c_1*0.25)</f>
        <v>0.731247755378431</v>
      </c>
      <c r="M226" s="31">
        <f>(N225+N176)*(1/6-0.5*0.05*c_1*0.25)+(N226+N177)*(2/3-N31*0.25)+(N178+N227)*(1/6+0.5*0.05*c_1*0.25)</f>
        <v>0.643864017041106</v>
      </c>
      <c r="N226" s="31">
        <f>(O225+O176)*(1/6-0.5*0.05*c_1*0.25)+(O226+O177)*(2/3-O31*0.25)+(O178+O227)*(1/6+0.5*0.05*c_1*0.25)</f>
        <v>0.55659965000736</v>
      </c>
      <c r="O226" s="31">
        <f>(P225+P176)*(1/6-0.5*0.05*c_1*0.25)+(P226+P177)*(2/3-P31*0.25)+(P178+P227)*(1/6+0.5*0.05*c_1*0.25)</f>
        <v>0.469014438560218</v>
      </c>
      <c r="P226" s="31">
        <f>(Q225+Q176)*(1/6-0.5*0.05*c_1*0.25)+(Q226+Q177)*(2/3-Q31*0.25)+(Q178+Q227)*(1/6+0.5*0.05*c_1*0.25)</f>
        <v>0.382457774120994</v>
      </c>
      <c r="Q226" s="31">
        <f>(R225+R176)*(1/6-0.5*0.05*c_1*0.25)+(R226+R177)*(2/3-R31*0.25)+(R178+R227)*(1/6+0.5*0.05*c_1*0.25)</f>
        <v>0.298447066119226</v>
      </c>
      <c r="R226" s="31">
        <f>(S225+S176)*(1/6-0.5*0.05*c_1*0.25)+(S226+S177)*(2/3-S31*0.25)+(S178+S227)*(1/6+0.5*0.05*c_1*0.25)</f>
        <v>0.218753259494768</v>
      </c>
      <c r="S226" s="31">
        <f>(T225+T176)*(1/6-0.5*0.05*c_1*0.25)+(T226+T177)*(2/3-T31*0.25)+(T178+T227)*(1/6+0.5*0.05*c_1*0.25)</f>
        <v>0.145541772223688</v>
      </c>
      <c r="T226" s="31">
        <f>(U225+U176)*(1/6-0.5*0.05*c_1*0.25)+(U226+U177)*(2/3-U31*0.25)+(U178+U227)*(1/6+0.5*0.05*c_1*0.25)</f>
        <v>0.081630362773733</v>
      </c>
      <c r="U226" s="31">
        <f>(V225+V176)*(1/6-0.5*0.05*c_1*0.25)+(V226+V177)*(2/3-V31*0.25)+(V178+V227)*(1/6+0.5*0.05*c_1*0.25)</f>
        <v>0.0310103756998305</v>
      </c>
      <c r="V226" s="31">
        <v>0</v>
      </c>
      <c r="W226" s="37"/>
      <c r="X226" s="34">
        <v>0</v>
      </c>
    </row>
    <row r="227" ht="12" customHeight="1" spans="1:24">
      <c r="A227" s="7"/>
      <c r="B227" s="4">
        <v>-0.173205080756888</v>
      </c>
      <c r="C227" s="31">
        <f>(D226+D177)*(1/6-0.5*0.05*c_1*0.25)+(D227+D178)*(2/3-D32*0.25)+(D179+D228)*(1/6+0.5*0.05*c_1*0.25)</f>
        <v>0.774726452237851</v>
      </c>
      <c r="D227" s="31">
        <f>(E226+E177)*(1/6-0.5*0.05*c_1*0.25)+(E227+E178)*(2/3-E32*0.25)+(E179+E228)*(1/6+0.5*0.05*c_1*0.25)</f>
        <v>0.712546735411854</v>
      </c>
      <c r="E227" s="31">
        <f>(F226+F177)*(1/6-0.5*0.05*c_1*0.25)+(F227+F178)*(2/3-F32*0.25)+(F179+F228)*(1/6+0.5*0.05*c_1*0.25)</f>
        <v>0.650976959584745</v>
      </c>
      <c r="F227" s="31">
        <f>(G226+G177)*(1/6-0.5*0.05*c_1*0.25)+(G227+G178)*(2/3-G32*0.25)+(G179+G228)*(1/6+0.5*0.05*c_1*0.25)</f>
        <v>0.590278090904226</v>
      </c>
      <c r="G227" s="31">
        <f>(H226+H177)*(1/6-0.5*0.05*c_1*0.25)+(H227+H178)*(2/3-H32*0.25)+(H179+H228)*(1/6+0.5*0.05*c_1*0.25)</f>
        <v>0.530822962819715</v>
      </c>
      <c r="H227" s="31">
        <f>(I226+I177)*(1/6-0.5*0.05*c_1*0.25)+(I227+I178)*(2/3-I32*0.25)+(I179+I228)*(1/6+0.5*0.05*c_1*0.25)</f>
        <v>0.472970832328849</v>
      </c>
      <c r="I227" s="31">
        <f>(J226+J177)*(1/6-0.5*0.05*c_1*0.25)+(J227+J178)*(2/3-J32*0.25)+(J179+J228)*(1/6+0.5*0.05*c_1*0.25)</f>
        <v>0.417035524628505</v>
      </c>
      <c r="J227" s="31">
        <f>(K226+K177)*(1/6-0.5*0.05*c_1*0.25)+(K227+K178)*(2/3-K32*0.25)+(K179+K228)*(1/6+0.5*0.05*c_1*0.25)</f>
        <v>0.363255673491981</v>
      </c>
      <c r="K227" s="31">
        <f>(L226+L177)*(1/6-0.5*0.05*c_1*0.25)+(L227+L178)*(2/3-L32*0.25)+(L179+L228)*(1/6+0.5*0.05*c_1*0.25)</f>
        <v>0.31176241996375</v>
      </c>
      <c r="L227" s="31">
        <f>(M226+M177)*(1/6-0.5*0.05*c_1*0.25)+(M227+M178)*(2/3-M32*0.25)+(M179+M228)*(1/6+0.5*0.05*c_1*0.25)</f>
        <v>0.262564384251423</v>
      </c>
      <c r="M227" s="31">
        <f>(N226+N177)*(1/6-0.5*0.05*c_1*0.25)+(N227+N178)*(2/3-N32*0.25)+(N179+N228)*(1/6+0.5*0.05*c_1*0.25)</f>
        <v>0.215636779822942</v>
      </c>
      <c r="N227" s="31">
        <f>(O226+O177)*(1/6-0.5*0.05*c_1*0.25)+(O227+O178)*(2/3-O32*0.25)+(O179+O228)*(1/6+0.5*0.05*c_1*0.25)</f>
        <v>0.171418944471294</v>
      </c>
      <c r="O227" s="31">
        <f>(P226+P177)*(1/6-0.5*0.05*c_1*0.25)+(P227+P178)*(2/3-P32*0.25)+(P179+P228)*(1/6+0.5*0.05*c_1*0.25)</f>
        <v>0.130660317070477</v>
      </c>
      <c r="P227" s="31">
        <f>(Q226+Q177)*(1/6-0.5*0.05*c_1*0.25)+(Q227+Q178)*(2/3-Q32*0.25)+(Q179+Q228)*(1/6+0.5*0.05*c_1*0.25)</f>
        <v>0.0941303715712252</v>
      </c>
      <c r="Q227" s="31">
        <f>(R226+R177)*(1/6-0.5*0.05*c_1*0.25)+(R227+R178)*(2/3-R32*0.25)+(R179+R228)*(1/6+0.5*0.05*c_1*0.25)</f>
        <v>0.0626115532592606</v>
      </c>
      <c r="R227" s="31">
        <f>(S226+S177)*(1/6-0.5*0.05*c_1*0.25)+(S227+S178)*(2/3-S32*0.25)+(S179+S228)*(1/6+0.5*0.05*c_1*0.25)</f>
        <v>0.036876466501195</v>
      </c>
      <c r="S227" s="31">
        <f>(T226+T177)*(1/6-0.5*0.05*c_1*0.25)+(T227+T178)*(2/3-T32*0.25)+(T179+T228)*(1/6+0.5*0.05*c_1*0.25)</f>
        <v>0.0176293165750809</v>
      </c>
      <c r="T227" s="31">
        <f>(U226+U177)*(1/6-0.5*0.05*c_1*0.25)+(U227+U178)*(2/3-U32*0.25)+(U179+U228)*(1/6+0.5*0.05*c_1*0.25)</f>
        <v>0.00536221079809569</v>
      </c>
      <c r="U227" s="31">
        <f>(V226+V177)*(1/6-0.5*0.05*c_1*0.25)+(V227+V178)*(2/3-V32*0.25)+(V179+V228)*(1/6+0.5*0.05*c_1*0.25)</f>
        <v>0</v>
      </c>
      <c r="V227" s="31">
        <v>0</v>
      </c>
      <c r="W227" s="32"/>
      <c r="X227" s="17">
        <f t="shared" ref="X227:X246" si="147">X226-1</f>
        <v>-1</v>
      </c>
    </row>
    <row r="228" ht="12" customHeight="1" spans="1:24">
      <c r="A228" s="7"/>
      <c r="B228" s="4">
        <v>-0.346410161513776</v>
      </c>
      <c r="C228" s="31">
        <f>(D227+D178)*(1/6-0.5*0.05*c_1*0.25)+(D228+D179)*(2/3-D33*0.25)+(D180+D229)*(1/6+0.5*0.05*c_1*0.25)</f>
        <v>0.362037891061339</v>
      </c>
      <c r="D228" s="31">
        <f>(E227+E178)*(1/6-0.5*0.05*c_1*0.25)+(E228+E179)*(2/3-E33*0.25)+(E180+E229)*(1/6+0.5*0.05*c_1*0.25)</f>
        <v>0.323120225989445</v>
      </c>
      <c r="E228" s="31">
        <f>(F227+F178)*(1/6-0.5*0.05*c_1*0.25)+(F228+F179)*(2/3-F33*0.25)+(F180+F229)*(1/6+0.5*0.05*c_1*0.25)</f>
        <v>0.285870564796628</v>
      </c>
      <c r="F228" s="31">
        <f>(G227+G178)*(1/6-0.5*0.05*c_1*0.25)+(G228+G179)*(2/3-G33*0.25)+(G180+G229)*(1/6+0.5*0.05*c_1*0.25)</f>
        <v>0.250381603646389</v>
      </c>
      <c r="G228" s="31">
        <f>(H227+H178)*(1/6-0.5*0.05*c_1*0.25)+(H228+H179)*(2/3-H33*0.25)+(H180+H229)*(1/6+0.5*0.05*c_1*0.25)</f>
        <v>0.216776512714963</v>
      </c>
      <c r="H228" s="31">
        <f>(I227+I178)*(1/6-0.5*0.05*c_1*0.25)+(I228+I179)*(2/3-I33*0.25)+(I180+I229)*(1/6+0.5*0.05*c_1*0.25)</f>
        <v>0.185165481293119</v>
      </c>
      <c r="I228" s="31">
        <f>(J227+J178)*(1/6-0.5*0.05*c_1*0.25)+(J228+J179)*(2/3-J33*0.25)+(J180+J229)*(1/6+0.5*0.05*c_1*0.25)</f>
        <v>0.155639819161138</v>
      </c>
      <c r="J228" s="31">
        <f>(K227+K178)*(1/6-0.5*0.05*c_1*0.25)+(K228+K179)*(2/3-K33*0.25)+(K180+K229)*(1/6+0.5*0.05*c_1*0.25)</f>
        <v>0.128277839400959</v>
      </c>
      <c r="K228" s="31">
        <f>(L227+L178)*(1/6-0.5*0.05*c_1*0.25)+(L228+L179)*(2/3-L33*0.25)+(L180+L229)*(1/6+0.5*0.05*c_1*0.25)</f>
        <v>0.103164852053751</v>
      </c>
      <c r="L228" s="31">
        <f>(M227+M178)*(1/6-0.5*0.05*c_1*0.25)+(M228+M179)*(2/3-M33*0.25)+(M180+M229)*(1/6+0.5*0.05*c_1*0.25)</f>
        <v>0.0804306432450955</v>
      </c>
      <c r="M228" s="31">
        <f>(N227+N178)*(1/6-0.5*0.05*c_1*0.25)+(N228+N179)*(2/3-N33*0.25)+(N180+N229)*(1/6+0.5*0.05*c_1*0.25)</f>
        <v>0.0602882098245169</v>
      </c>
      <c r="N228" s="31">
        <f>(O227+O178)*(1/6-0.5*0.05*c_1*0.25)+(O228+O179)*(2/3-O33*0.25)+(O180+O229)*(1/6+0.5*0.05*c_1*0.25)</f>
        <v>0.0429611674276231</v>
      </c>
      <c r="O228" s="31">
        <f>(P227+P178)*(1/6-0.5*0.05*c_1*0.25)+(P228+P179)*(2/3-P33*0.25)+(P180+P229)*(1/6+0.5*0.05*c_1*0.25)</f>
        <v>0.0286168778810907</v>
      </c>
      <c r="P228" s="31">
        <f>(Q227+Q178)*(1/6-0.5*0.05*c_1*0.25)+(Q228+Q179)*(2/3-Q33*0.25)+(Q180+Q229)*(1/6+0.5*0.05*c_1*0.25)</f>
        <v>0.0173448660361218</v>
      </c>
      <c r="Q228" s="31">
        <f>(R227+R178)*(1/6-0.5*0.05*c_1*0.25)+(R228+R179)*(2/3-R33*0.25)+(R180+R229)*(1/6+0.5*0.05*c_1*0.25)</f>
        <v>0.00912602537891389</v>
      </c>
      <c r="R228" s="31">
        <f>(S227+S178)*(1/6-0.5*0.05*c_1*0.25)+(S228+S179)*(2/3-S33*0.25)+(S180+S229)*(1/6+0.5*0.05*c_1*0.25)</f>
        <v>0.00379003800582572</v>
      </c>
      <c r="S228" s="31">
        <f>(T227+T178)*(1/6-0.5*0.05*c_1*0.25)+(T228+T179)*(2/3-T33*0.25)+(T180+T229)*(1/6+0.5*0.05*c_1*0.25)</f>
        <v>0.000960729434658811</v>
      </c>
      <c r="T228" s="31">
        <f>(U227+U178)*(1/6-0.5*0.05*c_1*0.25)+(U228+U179)*(2/3-U33*0.25)+(U180+U229)*(1/6+0.5*0.05*c_1*0.25)</f>
        <v>0</v>
      </c>
      <c r="U228" s="31">
        <f>(V227+V178)*(1/6-0.5*0.05*c_1*0.25)+(V228+V179)*(2/3-V33*0.25)+(V180+V229)*(1/6+0.5*0.05*c_1*0.25)</f>
        <v>0</v>
      </c>
      <c r="V228" s="31">
        <v>0</v>
      </c>
      <c r="W228" s="32"/>
      <c r="X228" s="17">
        <f t="shared" si="147"/>
        <v>-2</v>
      </c>
    </row>
    <row r="229" ht="12" customHeight="1" spans="1:24">
      <c r="A229" s="7"/>
      <c r="B229" s="4">
        <v>-0.519615242270664</v>
      </c>
      <c r="C229" s="31">
        <f>(D228+D179)*(1/6-0.5*0.05*c_1*0.25)+(D229+D180)*(2/3-D34*0.25)+(D181+D230)*(1/6+0.5*0.05*c_1*0.25)</f>
        <v>0.157429807361121</v>
      </c>
      <c r="D229" s="31">
        <f>(E228+E179)*(1/6-0.5*0.05*c_1*0.25)+(E229+E180)*(2/3-E34*0.25)+(E181+E230)*(1/6+0.5*0.05*c_1*0.25)</f>
        <v>0.135701814898613</v>
      </c>
      <c r="E229" s="31">
        <f>(F228+F179)*(1/6-0.5*0.05*c_1*0.25)+(F229+F180)*(2/3-F34*0.25)+(F181+F230)*(1/6+0.5*0.05*c_1*0.25)</f>
        <v>0.115571262538336</v>
      </c>
      <c r="F229" s="31">
        <f>(G228+G179)*(1/6-0.5*0.05*c_1*0.25)+(G229+G180)*(2/3-G34*0.25)+(G181+G230)*(1/6+0.5*0.05*c_1*0.25)</f>
        <v>0.0970476914221836</v>
      </c>
      <c r="G229" s="31">
        <f>(H228+H179)*(1/6-0.5*0.05*c_1*0.25)+(H229+H180)*(2/3-H34*0.25)+(H181+H230)*(1/6+0.5*0.05*c_1*0.25)</f>
        <v>0.0801511385437071</v>
      </c>
      <c r="H229" s="31">
        <f>(I228+I179)*(1/6-0.5*0.05*c_1*0.25)+(I229+I180)*(2/3-I34*0.25)+(I181+I230)*(1/6+0.5*0.05*c_1*0.25)</f>
        <v>0.0648986237958262</v>
      </c>
      <c r="I229" s="31">
        <f>(J228+J179)*(1/6-0.5*0.05*c_1*0.25)+(J229+J180)*(2/3-J34*0.25)+(J181+J230)*(1/6+0.5*0.05*c_1*0.25)</f>
        <v>0.0513047279096339</v>
      </c>
      <c r="J229" s="31">
        <f>(K228+K179)*(1/6-0.5*0.05*c_1*0.25)+(K229+K180)*(2/3-K34*0.25)+(K181+K230)*(1/6+0.5*0.05*c_1*0.25)</f>
        <v>0.0393842905038281</v>
      </c>
      <c r="K229" s="31">
        <f>(L228+L179)*(1/6-0.5*0.05*c_1*0.25)+(L229+L180)*(2/3-L34*0.25)+(L181+L230)*(1/6+0.5*0.05*c_1*0.25)</f>
        <v>0.0291528069624194</v>
      </c>
      <c r="L229" s="31">
        <f>(M228+M179)*(1/6-0.5*0.05*c_1*0.25)+(M229+M180)*(2/3-M34*0.25)+(M181+M230)*(1/6+0.5*0.05*c_1*0.25)</f>
        <v>0.0206179322181757</v>
      </c>
      <c r="M229" s="31">
        <f>(N228+N179)*(1/6-0.5*0.05*c_1*0.25)+(N229+N180)*(2/3-N34*0.25)+(N181+N230)*(1/6+0.5*0.05*c_1*0.25)</f>
        <v>0.0137560836160788</v>
      </c>
      <c r="N229" s="31">
        <f>(O228+O179)*(1/6-0.5*0.05*c_1*0.25)+(O229+O180)*(2/3-O34*0.25)+(O181+O230)*(1/6+0.5*0.05*c_1*0.25)</f>
        <v>0.00849688733137588</v>
      </c>
      <c r="O229" s="31">
        <f>(P228+P179)*(1/6-0.5*0.05*c_1*0.25)+(P229+P180)*(2/3-P34*0.25)+(P181+P230)*(1/6+0.5*0.05*c_1*0.25)</f>
        <v>0.00471737825581108</v>
      </c>
      <c r="P229" s="31">
        <f>(Q228+Q179)*(1/6-0.5*0.05*c_1*0.25)+(Q229+Q180)*(2/3-Q34*0.25)+(Q181+Q230)*(1/6+0.5*0.05*c_1*0.25)</f>
        <v>0.00223759361282294</v>
      </c>
      <c r="Q229" s="31">
        <f>(R228+R179)*(1/6-0.5*0.05*c_1*0.25)+(R229+R180)*(2/3-R34*0.25)+(R181+R230)*(1/6+0.5*0.05*c_1*0.25)</f>
        <v>0.000820103200088324</v>
      </c>
      <c r="R229" s="31">
        <f>(S228+S179)*(1/6-0.5*0.05*c_1*0.25)+(S229+S180)*(2/3-S34*0.25)+(S181+S230)*(1/6+0.5*0.05*c_1*0.25)</f>
        <v>0.000178135249342988</v>
      </c>
      <c r="S229" s="31">
        <f>(T228+T179)*(1/6-0.5*0.05*c_1*0.25)+(T229+T180)*(2/3-T34*0.25)+(T181+T230)*(1/6+0.5*0.05*c_1*0.25)</f>
        <v>0</v>
      </c>
      <c r="T229" s="31">
        <f>(U228+U179)*(1/6-0.5*0.05*c_1*0.25)+(U229+U180)*(2/3-U34*0.25)+(U181+U230)*(1/6+0.5*0.05*c_1*0.25)</f>
        <v>0</v>
      </c>
      <c r="U229" s="31">
        <f>(V228+V179)*(1/6-0.5*0.05*c_1*0.25)+(V229+V180)*(2/3-V34*0.25)+(V181+V230)*(1/6+0.5*0.05*c_1*0.25)</f>
        <v>0</v>
      </c>
      <c r="V229" s="31">
        <v>0</v>
      </c>
      <c r="W229" s="32"/>
      <c r="X229" s="17">
        <f t="shared" si="147"/>
        <v>-3</v>
      </c>
    </row>
    <row r="230" ht="12" customHeight="1" spans="1:24">
      <c r="A230" s="7"/>
      <c r="B230" s="4">
        <v>-0.692820323027552</v>
      </c>
      <c r="C230" s="31">
        <f>(D229+D180)*(1/6-0.5*0.05*c_1*0.25)+(D230+D181)*(2/3-D35*0.25)+(D182+D231)*(1/6+0.5*0.05*c_1*0.25)</f>
        <v>0.063285056581486</v>
      </c>
      <c r="D230" s="31">
        <f>(E229+E180)*(1/6-0.5*0.05*c_1*0.25)+(E230+E181)*(2/3-E35*0.25)+(E182+E231)*(1/6+0.5*0.05*c_1*0.25)</f>
        <v>0.0523444471288125</v>
      </c>
      <c r="E230" s="31">
        <f>(F229+F180)*(1/6-0.5*0.05*c_1*0.25)+(F230+F181)*(2/3-F35*0.25)+(F182+F231)*(1/6+0.5*0.05*c_1*0.25)</f>
        <v>0.0425832109570756</v>
      </c>
      <c r="F230" s="31">
        <f>(G229+G180)*(1/6-0.5*0.05*c_1*0.25)+(G230+G181)*(2/3-G35*0.25)+(G182+G231)*(1/6+0.5*0.05*c_1*0.25)</f>
        <v>0.0339710391405489</v>
      </c>
      <c r="G230" s="31">
        <f>(H229+H180)*(1/6-0.5*0.05*c_1*0.25)+(H230+H181)*(2/3-H35*0.25)+(H182+H231)*(1/6+0.5*0.05*c_1*0.25)</f>
        <v>0.0264787785406239</v>
      </c>
      <c r="H230" s="31">
        <f>(I229+I180)*(1/6-0.5*0.05*c_1*0.25)+(I230+I181)*(2/3-I35*0.25)+(I182+I231)*(1/6+0.5*0.05*c_1*0.25)</f>
        <v>0.0200727258575372</v>
      </c>
      <c r="I230" s="31">
        <f>(J229+J180)*(1/6-0.5*0.05*c_1*0.25)+(J230+J181)*(2/3-J35*0.25)+(J182+J231)*(1/6+0.5*0.05*c_1*0.25)</f>
        <v>0.0147124472781405</v>
      </c>
      <c r="J230" s="31">
        <f>(K229+K180)*(1/6-0.5*0.05*c_1*0.25)+(K230+K181)*(2/3-K35*0.25)+(K182+K231)*(1/6+0.5*0.05*c_1*0.25)</f>
        <v>0.0103477594808947</v>
      </c>
      <c r="K230" s="31">
        <f>(L229+L180)*(1/6-0.5*0.05*c_1*0.25)+(L230+L181)*(2/3-L35*0.25)+(L182+L231)*(1/6+0.5*0.05*c_1*0.25)</f>
        <v>0.00691424212058737</v>
      </c>
      <c r="L230" s="31">
        <f>(M229+M180)*(1/6-0.5*0.05*c_1*0.25)+(M230+M181)*(2/3-M35*0.25)+(M182+M231)*(1/6+0.5*0.05*c_1*0.25)</f>
        <v>0.00432861160197039</v>
      </c>
      <c r="M230" s="31">
        <f>(N229+N180)*(1/6-0.5*0.05*c_1*0.25)+(N230+N181)*(2/3-N35*0.25)+(N182+N231)*(1/6+0.5*0.05*c_1*0.25)</f>
        <v>0.00248791399045005</v>
      </c>
      <c r="N230" s="31">
        <f>(O229+O180)*(1/6-0.5*0.05*c_1*0.25)+(O230+O181)*(2/3-O35*0.25)+(O182+O231)*(1/6+0.5*0.05*c_1*0.25)</f>
        <v>0.00127206143129566</v>
      </c>
      <c r="O230" s="31">
        <f>(P229+P180)*(1/6-0.5*0.05*c_1*0.25)+(P230+P181)*(2/3-P35*0.25)+(P182+P231)*(1/6+0.5*0.05*c_1*0.25)</f>
        <v>0.000548501796703205</v>
      </c>
      <c r="P230" s="31">
        <f>(Q229+Q180)*(1/6-0.5*0.05*c_1*0.25)+(Q230+Q181)*(2/3-Q35*0.25)+(Q182+Q231)*(1/6+0.5*0.05*c_1*0.25)</f>
        <v>0.000179727276746163</v>
      </c>
      <c r="Q230" s="31">
        <f>(R229+R180)*(1/6-0.5*0.05*c_1*0.25)+(R230+R181)*(2/3-R35*0.25)+(R182+R231)*(1/6+0.5*0.05*c_1*0.25)</f>
        <v>3.4142589457406e-5</v>
      </c>
      <c r="R230" s="31">
        <f>(S229+S180)*(1/6-0.5*0.05*c_1*0.25)+(S230+S181)*(2/3-S35*0.25)+(S182+S231)*(1/6+0.5*0.05*c_1*0.25)</f>
        <v>0</v>
      </c>
      <c r="S230" s="31">
        <f>(T229+T180)*(1/6-0.5*0.05*c_1*0.25)+(T230+T181)*(2/3-T35*0.25)+(T182+T231)*(1/6+0.5*0.05*c_1*0.25)</f>
        <v>0</v>
      </c>
      <c r="T230" s="31">
        <f>(U229+U180)*(1/6-0.5*0.05*c_1*0.25)+(U230+U181)*(2/3-U35*0.25)+(U182+U231)*(1/6+0.5*0.05*c_1*0.25)</f>
        <v>0</v>
      </c>
      <c r="U230" s="31">
        <f>(V229+V180)*(1/6-0.5*0.05*c_1*0.25)+(V230+V181)*(2/3-V35*0.25)+(V182+V231)*(1/6+0.5*0.05*c_1*0.25)</f>
        <v>0</v>
      </c>
      <c r="V230" s="31">
        <v>0</v>
      </c>
      <c r="W230" s="32"/>
      <c r="X230" s="17">
        <f t="shared" si="147"/>
        <v>-4</v>
      </c>
    </row>
    <row r="231" ht="12" customHeight="1" spans="1:24">
      <c r="A231" s="7"/>
      <c r="B231" s="4">
        <v>-0.86602540378444</v>
      </c>
      <c r="C231" s="31">
        <f>(D230+D181)*(1/6-0.5*0.05*c_1*0.25)+(D231+D182)*(2/3-D36*0.25)+(D183+D232)*(1/6+0.5*0.05*c_1*0.25)</f>
        <v>0.0233360014461872</v>
      </c>
      <c r="D231" s="31">
        <f>(E230+E181)*(1/6-0.5*0.05*c_1*0.25)+(E231+E182)*(2/3-E36*0.25)+(E183+E232)*(1/6+0.5*0.05*c_1*0.25)</f>
        <v>0.0183804803179782</v>
      </c>
      <c r="E231" s="31">
        <f>(F230+F181)*(1/6-0.5*0.05*c_1*0.25)+(F231+F182)*(2/3-F36*0.25)+(F183+F232)*(1/6+0.5*0.05*c_1*0.25)</f>
        <v>0.0141584128973933</v>
      </c>
      <c r="F231" s="31">
        <f>(G230+G181)*(1/6-0.5*0.05*c_1*0.25)+(G231+G182)*(2/3-G36*0.25)+(G183+G232)*(1/6+0.5*0.05*c_1*0.25)</f>
        <v>0.0106228215432198</v>
      </c>
      <c r="G231" s="31">
        <f>(H230+H181)*(1/6-0.5*0.05*c_1*0.25)+(H231+H182)*(2/3-H36*0.25)+(H183+H232)*(1/6+0.5*0.05*c_1*0.25)</f>
        <v>0.00772450488216613</v>
      </c>
      <c r="H231" s="31">
        <f>(I230+I181)*(1/6-0.5*0.05*c_1*0.25)+(I231+I182)*(2/3-I36*0.25)+(I183+I232)*(1/6+0.5*0.05*c_1*0.25)</f>
        <v>0.00540976779885317</v>
      </c>
      <c r="I231" s="31">
        <f>(J230+J181)*(1/6-0.5*0.05*c_1*0.25)+(J231+J182)*(2/3-J36*0.25)+(J183+J232)*(1/6+0.5*0.05*c_1*0.25)</f>
        <v>0.00361951987483858</v>
      </c>
      <c r="J231" s="31">
        <f>(K230+K181)*(1/6-0.5*0.05*c_1*0.25)+(K231+K182)*(2/3-K36*0.25)+(K183+K232)*(1/6+0.5*0.05*c_1*0.25)</f>
        <v>0.00228891186529406</v>
      </c>
      <c r="K231" s="31">
        <f>(L230+L181)*(1/6-0.5*0.05*c_1*0.25)+(L231+L182)*(2/3-L36*0.25)+(L183+L232)*(1/6+0.5*0.05*c_1*0.25)</f>
        <v>0.00134794404370278</v>
      </c>
      <c r="L231" s="31">
        <f>(M230+M181)*(1/6-0.5*0.05*c_1*0.25)+(M231+M182)*(2/3-M36*0.25)+(M183+M232)*(1/6+0.5*0.05*c_1*0.25)</f>
        <v>0.000723505846718389</v>
      </c>
      <c r="M231" s="31">
        <f>(N230+N181)*(1/6-0.5*0.05*c_1*0.25)+(N231+N182)*(2/3-N36*0.25)+(N183+N232)*(1/6+0.5*0.05*c_1*0.25)</f>
        <v>0.000342441577387094</v>
      </c>
      <c r="N231" s="31">
        <f>(O230+O181)*(1/6-0.5*0.05*c_1*0.25)+(O231+O182)*(2/3-O36*0.25)+(O183+O232)*(1/6+0.5*0.05*c_1*0.25)</f>
        <v>0.000135226263420687</v>
      </c>
      <c r="O231" s="31">
        <f>(P230+P181)*(1/6-0.5*0.05*c_1*0.25)+(P231+P182)*(2/3-P36*0.25)+(P183+P232)*(1/6+0.5*0.05*c_1*0.25)</f>
        <v>4.00397201195354e-5</v>
      </c>
      <c r="P231" s="31">
        <f>(Q230+Q181)*(1/6-0.5*0.05*c_1*0.25)+(Q231+Q182)*(2/3-Q36*0.25)+(Q183+Q232)*(1/6+0.5*0.05*c_1*0.25)</f>
        <v>6.75738749677827e-6</v>
      </c>
      <c r="Q231" s="31">
        <f>(R230+R181)*(1/6-0.5*0.05*c_1*0.25)+(R231+R182)*(2/3-R36*0.25)+(R183+R232)*(1/6+0.5*0.05*c_1*0.25)</f>
        <v>0</v>
      </c>
      <c r="R231" s="31">
        <f>(S230+S181)*(1/6-0.5*0.05*c_1*0.25)+(S231+S182)*(2/3-S36*0.25)+(S183+S232)*(1/6+0.5*0.05*c_1*0.25)</f>
        <v>0</v>
      </c>
      <c r="S231" s="31">
        <f>(T230+T181)*(1/6-0.5*0.05*c_1*0.25)+(T231+T182)*(2/3-T36*0.25)+(T183+T232)*(1/6+0.5*0.05*c_1*0.25)</f>
        <v>0</v>
      </c>
      <c r="T231" s="31">
        <f>(U230+U181)*(1/6-0.5*0.05*c_1*0.25)+(U231+U182)*(2/3-U36*0.25)+(U183+U232)*(1/6+0.5*0.05*c_1*0.25)</f>
        <v>0</v>
      </c>
      <c r="U231" s="31">
        <f>(V230+V181)*(1/6-0.5*0.05*c_1*0.25)+(V231+V182)*(2/3-V36*0.25)+(V183+V232)*(1/6+0.5*0.05*c_1*0.25)</f>
        <v>0</v>
      </c>
      <c r="V231" s="31">
        <v>0</v>
      </c>
      <c r="W231" s="32"/>
      <c r="X231" s="17">
        <f t="shared" si="147"/>
        <v>-5</v>
      </c>
    </row>
    <row r="232" ht="12" customHeight="1" spans="1:24">
      <c r="A232" s="7"/>
      <c r="B232" s="4">
        <v>-1.03923048454133</v>
      </c>
      <c r="C232" s="31">
        <f>(D231+D182)*(1/6-0.5*0.05*c_1*0.25)+(D232+D183)*(2/3-D37*0.25)+(D184+D233)*(1/6+0.5*0.05*c_1*0.25)</f>
        <v>0.00783202248709465</v>
      </c>
      <c r="D232" s="31">
        <f>(E231+E182)*(1/6-0.5*0.05*c_1*0.25)+(E232+E183)*(2/3-E37*0.25)+(E184+E233)*(1/6+0.5*0.05*c_1*0.25)</f>
        <v>0.0058253601797416</v>
      </c>
      <c r="E232" s="31">
        <f>(F231+F182)*(1/6-0.5*0.05*c_1*0.25)+(F232+F183)*(2/3-F37*0.25)+(F184+F233)*(1/6+0.5*0.05*c_1*0.25)</f>
        <v>0.00420845700217503</v>
      </c>
      <c r="F232" s="31">
        <f>(G231+G182)*(1/6-0.5*0.05*c_1*0.25)+(G232+G183)*(2/3-G37*0.25)+(G184+G233)*(1/6+0.5*0.05*c_1*0.25)</f>
        <v>0.00293733627179882</v>
      </c>
      <c r="G232" s="31">
        <f>(H231+H182)*(1/6-0.5*0.05*c_1*0.25)+(H232+H183)*(2/3-H37*0.25)+(H184+H233)*(1/6+0.5*0.05*c_1*0.25)</f>
        <v>0.0019675329237298</v>
      </c>
      <c r="H232" s="31">
        <f>(I231+I182)*(1/6-0.5*0.05*c_1*0.25)+(I232+I183)*(2/3-I37*0.25)+(I184+I233)*(1/6+0.5*0.05*c_1*0.25)</f>
        <v>0.00125403809288468</v>
      </c>
      <c r="I232" s="31">
        <f>(J231+J182)*(1/6-0.5*0.05*c_1*0.25)+(J232+J183)*(2/3-J37*0.25)+(J184+J233)*(1/6+0.5*0.05*c_1*0.25)</f>
        <v>0.000751961959280096</v>
      </c>
      <c r="J232" s="31">
        <f>(K231+K182)*(1/6-0.5*0.05*c_1*0.25)+(K232+K183)*(2/3-K37*0.25)+(K184+K233)*(1/6+0.5*0.05*c_1*0.25)</f>
        <v>0.0004176409149938</v>
      </c>
      <c r="K232" s="31">
        <f>(L231+L182)*(1/6-0.5*0.05*c_1*0.25)+(L232+L183)*(2/3-L37*0.25)+(L184+L233)*(1/6+0.5*0.05*c_1*0.25)</f>
        <v>0.000210080168806937</v>
      </c>
      <c r="L232" s="31">
        <f>(M231+M182)*(1/6-0.5*0.05*c_1*0.25)+(M232+M183)*(2/3-M37*0.25)+(M184+M233)*(1/6+0.5*0.05*c_1*0.25)</f>
        <v>9.24862202689442e-5</v>
      </c>
      <c r="M232" s="31">
        <f>(N231+N182)*(1/6-0.5*0.05*c_1*0.25)+(N232+N183)*(2/3-N37*0.25)+(N184+N233)*(1/6+0.5*0.05*c_1*0.25)</f>
        <v>3.36654449759803e-5</v>
      </c>
      <c r="N232" s="31">
        <f>(O231+O182)*(1/6-0.5*0.05*c_1*0.25)+(O232+O183)*(2/3-O37*0.25)+(O184+O233)*(1/6+0.5*0.05*c_1*0.25)</f>
        <v>9.0884072902055e-6</v>
      </c>
      <c r="O232" s="31">
        <f>(P231+P182)*(1/6-0.5*0.05*c_1*0.25)+(P232+P183)*(2/3-P37*0.25)+(P184+P233)*(1/6+0.5*0.05*c_1*0.25)</f>
        <v>1.37963328059223e-6</v>
      </c>
      <c r="P232" s="31">
        <f>(Q231+Q182)*(1/6-0.5*0.05*c_1*0.25)+(Q232+Q183)*(2/3-Q37*0.25)+(Q184+Q233)*(1/6+0.5*0.05*c_1*0.25)</f>
        <v>0</v>
      </c>
      <c r="Q232" s="31">
        <f>(R231+R182)*(1/6-0.5*0.05*c_1*0.25)+(R232+R183)*(2/3-R37*0.25)+(R184+R233)*(1/6+0.5*0.05*c_1*0.25)</f>
        <v>0</v>
      </c>
      <c r="R232" s="31">
        <f>(S231+S182)*(1/6-0.5*0.05*c_1*0.25)+(S232+S183)*(2/3-S37*0.25)+(S184+S233)*(1/6+0.5*0.05*c_1*0.25)</f>
        <v>0</v>
      </c>
      <c r="S232" s="31">
        <f>(T231+T182)*(1/6-0.5*0.05*c_1*0.25)+(T232+T183)*(2/3-T37*0.25)+(T184+T233)*(1/6+0.5*0.05*c_1*0.25)</f>
        <v>0</v>
      </c>
      <c r="T232" s="31">
        <f>(U231+U182)*(1/6-0.5*0.05*c_1*0.25)+(U232+U183)*(2/3-U37*0.25)+(U184+U233)*(1/6+0.5*0.05*c_1*0.25)</f>
        <v>0</v>
      </c>
      <c r="U232" s="31">
        <f>(V231+V182)*(1/6-0.5*0.05*c_1*0.25)+(V232+V183)*(2/3-V37*0.25)+(V184+V233)*(1/6+0.5*0.05*c_1*0.25)</f>
        <v>0</v>
      </c>
      <c r="V232" s="31">
        <v>0</v>
      </c>
      <c r="W232" s="32"/>
      <c r="X232" s="17">
        <f t="shared" si="147"/>
        <v>-6</v>
      </c>
    </row>
    <row r="233" ht="12" customHeight="1" spans="1:24">
      <c r="A233" s="7"/>
      <c r="B233" s="4">
        <v>-1.21243556529822</v>
      </c>
      <c r="C233" s="31">
        <f>(D232+D183)*(1/6-0.5*0.05*c_1*0.25)+(D233+D184)*(2/3-D38*0.25)+(D185+D234)*(1/6+0.5*0.05*c_1*0.25)</f>
        <v>0.00237433502424383</v>
      </c>
      <c r="D233" s="31">
        <f>(E232+E183)*(1/6-0.5*0.05*c_1*0.25)+(E233+E184)*(2/3-E38*0.25)+(E185+E234)*(1/6+0.5*0.05*c_1*0.25)</f>
        <v>0.00165251251919273</v>
      </c>
      <c r="E233" s="31">
        <f>(F232+F183)*(1/6-0.5*0.05*c_1*0.25)+(F233+F184)*(2/3-F38*0.25)+(F185+F234)*(1/6+0.5*0.05*c_1*0.25)</f>
        <v>0.00110799075364781</v>
      </c>
      <c r="F233" s="31">
        <f>(G232+G183)*(1/6-0.5*0.05*c_1*0.25)+(G233+G184)*(2/3-G38*0.25)+(G185+G234)*(1/6+0.5*0.05*c_1*0.25)</f>
        <v>0.000710659639429181</v>
      </c>
      <c r="G233" s="31">
        <f>(H232+H183)*(1/6-0.5*0.05*c_1*0.25)+(H233+H184)*(2/3-H38*0.25)+(H185+H234)*(1/6+0.5*0.05*c_1*0.25)</f>
        <v>0.000432137805240185</v>
      </c>
      <c r="H233" s="31">
        <f>(I232+I183)*(1/6-0.5*0.05*c_1*0.25)+(I233+I184)*(2/3-I38*0.25)+(I185+I234)*(1/6+0.5*0.05*c_1*0.25)</f>
        <v>0.000246189413139977</v>
      </c>
      <c r="I233" s="31">
        <f>(J232+J183)*(1/6-0.5*0.05*c_1*0.25)+(J233+J184)*(2/3-J38*0.25)+(J185+J234)*(1/6+0.5*0.05*c_1*0.25)</f>
        <v>0.000129286994140468</v>
      </c>
      <c r="J233" s="31">
        <f>(K232+K183)*(1/6-0.5*0.05*c_1*0.25)+(K233+K184)*(2/3-K38*0.25)+(K185+K234)*(1/6+0.5*0.05*c_1*0.25)</f>
        <v>6.11505656358016e-5</v>
      </c>
      <c r="K233" s="31">
        <f>(L232+L183)*(1/6-0.5*0.05*c_1*0.25)+(L233+L184)*(2/3-L38*0.25)+(L185+L234)*(1/6+0.5*0.05*c_1*0.25)</f>
        <v>2.51498617388594e-5</v>
      </c>
      <c r="L233" s="31">
        <f>(M232+M183)*(1/6-0.5*0.05*c_1*0.25)+(M233+M184)*(2/3-M38*0.25)+(M185+M234)*(1/6+0.5*0.05*c_1*0.25)</f>
        <v>8.487119762654e-6</v>
      </c>
      <c r="M233" s="31">
        <f>(N232+N183)*(1/6-0.5*0.05*c_1*0.25)+(N233+N184)*(2/3-N38*0.25)+(N185+N234)*(1/6+0.5*0.05*c_1*0.25)</f>
        <v>2.10481823762535e-6</v>
      </c>
      <c r="N233" s="31">
        <f>(O232+O183)*(1/6-0.5*0.05*c_1*0.25)+(O233+O184)*(2/3-O38*0.25)+(O185+O234)*(1/6+0.5*0.05*c_1*0.25)</f>
        <v>2.90297836124615e-7</v>
      </c>
      <c r="O233" s="31">
        <f>(P232+P183)*(1/6-0.5*0.05*c_1*0.25)+(P233+P184)*(2/3-P38*0.25)+(P185+P234)*(1/6+0.5*0.05*c_1*0.25)</f>
        <v>0</v>
      </c>
      <c r="P233" s="31">
        <f>(Q232+Q183)*(1/6-0.5*0.05*c_1*0.25)+(Q233+Q184)*(2/3-Q38*0.25)+(Q185+Q234)*(1/6+0.5*0.05*c_1*0.25)</f>
        <v>0</v>
      </c>
      <c r="Q233" s="31">
        <f>(R232+R183)*(1/6-0.5*0.05*c_1*0.25)+(R233+R184)*(2/3-R38*0.25)+(R185+R234)*(1/6+0.5*0.05*c_1*0.25)</f>
        <v>0</v>
      </c>
      <c r="R233" s="31">
        <f>(S232+S183)*(1/6-0.5*0.05*c_1*0.25)+(S233+S184)*(2/3-S38*0.25)+(S185+S234)*(1/6+0.5*0.05*c_1*0.25)</f>
        <v>0</v>
      </c>
      <c r="S233" s="31">
        <f>(T232+T183)*(1/6-0.5*0.05*c_1*0.25)+(T233+T184)*(2/3-T38*0.25)+(T185+T234)*(1/6+0.5*0.05*c_1*0.25)</f>
        <v>0</v>
      </c>
      <c r="T233" s="31">
        <f>(U232+U183)*(1/6-0.5*0.05*c_1*0.25)+(U233+U184)*(2/3-U38*0.25)+(U185+U234)*(1/6+0.5*0.05*c_1*0.25)</f>
        <v>0</v>
      </c>
      <c r="U233" s="31">
        <f>(V232+V183)*(1/6-0.5*0.05*c_1*0.25)+(V233+V184)*(2/3-V38*0.25)+(V185+V234)*(1/6+0.5*0.05*c_1*0.25)</f>
        <v>0</v>
      </c>
      <c r="V233" s="31">
        <v>0</v>
      </c>
      <c r="W233" s="32"/>
      <c r="X233" s="17">
        <f t="shared" si="147"/>
        <v>-7</v>
      </c>
    </row>
    <row r="234" ht="12" customHeight="1" spans="1:24">
      <c r="A234" s="7"/>
      <c r="B234" s="4">
        <v>-1.3856406460551</v>
      </c>
      <c r="C234" s="31">
        <f>(D233+D184)*(1/6-0.5*0.05*c_1*0.25)+(D234+D185)*(2/3-D39*0.25)+(D186+D235)*(1/6+0.5*0.05*c_1*0.25)</f>
        <v>0.000645171292171924</v>
      </c>
      <c r="D234" s="31">
        <f>(E233+E184)*(1/6-0.5*0.05*c_1*0.25)+(E234+E185)*(2/3-E39*0.25)+(E186+E235)*(1/6+0.5*0.05*c_1*0.25)</f>
        <v>0.000415935104606039</v>
      </c>
      <c r="E234" s="31">
        <f>(F233+F184)*(1/6-0.5*0.05*c_1*0.25)+(F234+F185)*(2/3-F39*0.25)+(F186+F235)*(1/6+0.5*0.05*c_1*0.25)</f>
        <v>0.000255763155263712</v>
      </c>
      <c r="F234" s="31">
        <f>(G233+G184)*(1/6-0.5*0.05*c_1*0.25)+(G234+G185)*(2/3-G39*0.25)+(G186+G235)*(1/6+0.5*0.05*c_1*0.25)</f>
        <v>0.00014860866442649</v>
      </c>
      <c r="G234" s="31">
        <f>(H233+H184)*(1/6-0.5*0.05*c_1*0.25)+(H234+H185)*(2/3-H39*0.25)+(H186+H235)*(1/6+0.5*0.05*c_1*0.25)</f>
        <v>8.05942051934288e-5</v>
      </c>
      <c r="H234" s="31">
        <f>(I233+I184)*(1/6-0.5*0.05*c_1*0.25)+(I234+I185)*(2/3-I39*0.25)+(I186+I235)*(1/6+0.5*0.05*c_1*0.25)</f>
        <v>4.01182084346887e-5</v>
      </c>
      <c r="I234" s="31">
        <f>(J233+J184)*(1/6-0.5*0.05*c_1*0.25)+(J234+J185)*(2/3-J39*0.25)+(J186+J235)*(1/6+0.5*0.05*c_1*0.25)</f>
        <v>1.78981581177512e-5</v>
      </c>
      <c r="J234" s="31">
        <f>(K233+K184)*(1/6-0.5*0.05*c_1*0.25)+(K234+K185)*(2/3-K39*0.25)+(K186+K235)*(1/6+0.5*0.05*c_1*0.25)</f>
        <v>6.9040955627954e-6</v>
      </c>
      <c r="K234" s="31">
        <f>(L233+L184)*(1/6-0.5*0.05*c_1*0.25)+(L234+L185)*(2/3-L39*0.25)+(L186+L235)*(1/6+0.5*0.05*c_1*0.25)</f>
        <v>2.17088639468999e-6</v>
      </c>
      <c r="L234" s="31">
        <f>(M233+M184)*(1/6-0.5*0.05*c_1*0.25)+(M234+M185)*(2/3-M39*0.25)+(M186+M235)*(1/6+0.5*0.05*c_1*0.25)</f>
        <v>4.97785013266162e-7</v>
      </c>
      <c r="M234" s="31">
        <f>(N233+N184)*(1/6-0.5*0.05*c_1*0.25)+(N234+N185)*(2/3-N39*0.25)+(N186+N235)*(1/6+0.5*0.05*c_1*0.25)</f>
        <v>6.28978644936666e-8</v>
      </c>
      <c r="N234" s="31">
        <f>(O233+O184)*(1/6-0.5*0.05*c_1*0.25)+(O234+O185)*(2/3-O39*0.25)+(O186+O235)*(1/6+0.5*0.05*c_1*0.25)</f>
        <v>0</v>
      </c>
      <c r="O234" s="31">
        <f>(P233+P184)*(1/6-0.5*0.05*c_1*0.25)+(P234+P185)*(2/3-P39*0.25)+(P186+P235)*(1/6+0.5*0.05*c_1*0.25)</f>
        <v>0</v>
      </c>
      <c r="P234" s="31">
        <f>(Q233+Q184)*(1/6-0.5*0.05*c_1*0.25)+(Q234+Q185)*(2/3-Q39*0.25)+(Q186+Q235)*(1/6+0.5*0.05*c_1*0.25)</f>
        <v>0</v>
      </c>
      <c r="Q234" s="31">
        <f>(R233+R184)*(1/6-0.5*0.05*c_1*0.25)+(R234+R185)*(2/3-R39*0.25)+(R186+R235)*(1/6+0.5*0.05*c_1*0.25)</f>
        <v>0</v>
      </c>
      <c r="R234" s="31">
        <f>(S233+S184)*(1/6-0.5*0.05*c_1*0.25)+(S234+S185)*(2/3-S39*0.25)+(S186+S235)*(1/6+0.5*0.05*c_1*0.25)</f>
        <v>0</v>
      </c>
      <c r="S234" s="31">
        <f>(T233+T184)*(1/6-0.5*0.05*c_1*0.25)+(T234+T185)*(2/3-T39*0.25)+(T186+T235)*(1/6+0.5*0.05*c_1*0.25)</f>
        <v>0</v>
      </c>
      <c r="T234" s="31">
        <f>(U233+U184)*(1/6-0.5*0.05*c_1*0.25)+(U234+U185)*(2/3-U39*0.25)+(U186+U235)*(1/6+0.5*0.05*c_1*0.25)</f>
        <v>0</v>
      </c>
      <c r="U234" s="31">
        <f>(V233+V184)*(1/6-0.5*0.05*c_1*0.25)+(V234+V185)*(2/3-V39*0.25)+(V186+V235)*(1/6+0.5*0.05*c_1*0.25)</f>
        <v>0</v>
      </c>
      <c r="V234" s="31">
        <v>0</v>
      </c>
      <c r="W234" s="32"/>
      <c r="X234" s="17">
        <f t="shared" si="147"/>
        <v>-8</v>
      </c>
    </row>
    <row r="235" ht="12" customHeight="1" spans="1:24">
      <c r="A235" s="7"/>
      <c r="B235" s="4">
        <v>-1.55884572681199</v>
      </c>
      <c r="C235" s="31">
        <f>(D234+D185)*(1/6-0.5*0.05*c_1*0.25)+(D235+D186)*(2/3-D40*0.25)+(D187+D236)*(1/6+0.5*0.05*c_1*0.25)</f>
        <v>0.000155814362503049</v>
      </c>
      <c r="D235" s="31">
        <f>(E234+E185)*(1/6-0.5*0.05*c_1*0.25)+(E235+E186)*(2/3-E40*0.25)+(E187+E236)*(1/6+0.5*0.05*c_1*0.25)</f>
        <v>9.19689607647741e-5</v>
      </c>
      <c r="E235" s="31">
        <f>(F234+F185)*(1/6-0.5*0.05*c_1*0.25)+(F235+F186)*(2/3-F40*0.25)+(F187+F236)*(1/6+0.5*0.05*c_1*0.25)</f>
        <v>5.11403523488545e-5</v>
      </c>
      <c r="F235" s="31">
        <f>(G234+G185)*(1/6-0.5*0.05*c_1*0.25)+(G235+G186)*(2/3-G40*0.25)+(G187+G236)*(1/6+0.5*0.05*c_1*0.25)</f>
        <v>2.64522972553902e-5</v>
      </c>
      <c r="G235" s="31">
        <f>(H234+H185)*(1/6-0.5*0.05*c_1*0.25)+(H235+H186)*(2/3-H40*0.25)+(H187+H236)*(1/6+0.5*0.05*c_1*0.25)</f>
        <v>1.25104609478099e-5</v>
      </c>
      <c r="H235" s="31">
        <f>(I234+I185)*(1/6-0.5*0.05*c_1*0.25)+(I235+I186)*(2/3-I40*0.25)+(I187+I236)*(1/6+0.5*0.05*c_1*0.25)</f>
        <v>5.27983397984144e-6</v>
      </c>
      <c r="I235" s="31">
        <f>(J234+J185)*(1/6-0.5*0.05*c_1*0.25)+(J235+J186)*(2/3-J40*0.25)+(J187+J236)*(1/6+0.5*0.05*c_1*0.25)</f>
        <v>1.91707877654174e-6</v>
      </c>
      <c r="J235" s="31">
        <f>(K234+K185)*(1/6-0.5*0.05*c_1*0.25)+(K235+K186)*(2/3-K40*0.25)+(K187+K236)*(1/6+0.5*0.05*c_1*0.25)</f>
        <v>5.64171088285196e-7</v>
      </c>
      <c r="K235" s="31">
        <f>(L234+L185)*(1/6-0.5*0.05*c_1*0.25)+(L235+L186)*(2/3-L40*0.25)+(L187+L236)*(1/6+0.5*0.05*c_1*0.25)</f>
        <v>1.20276792648247e-7</v>
      </c>
      <c r="L235" s="31">
        <f>(M234+M185)*(1/6-0.5*0.05*c_1*0.25)+(M235+M186)*(2/3-M40*0.25)+(M187+M236)*(1/6+0.5*0.05*c_1*0.25)</f>
        <v>1.40209822933799e-8</v>
      </c>
      <c r="M235" s="31">
        <f>(N234+N185)*(1/6-0.5*0.05*c_1*0.25)+(N235+N186)*(2/3-N40*0.25)+(N187+N236)*(1/6+0.5*0.05*c_1*0.25)</f>
        <v>0</v>
      </c>
      <c r="N235" s="31">
        <f>(O234+O185)*(1/6-0.5*0.05*c_1*0.25)+(O235+O186)*(2/3-O40*0.25)+(O187+O236)*(1/6+0.5*0.05*c_1*0.25)</f>
        <v>0</v>
      </c>
      <c r="O235" s="31">
        <f>(P234+P185)*(1/6-0.5*0.05*c_1*0.25)+(P235+P186)*(2/3-P40*0.25)+(P187+P236)*(1/6+0.5*0.05*c_1*0.25)</f>
        <v>0</v>
      </c>
      <c r="P235" s="31">
        <f>(Q234+Q185)*(1/6-0.5*0.05*c_1*0.25)+(Q235+Q186)*(2/3-Q40*0.25)+(Q187+Q236)*(1/6+0.5*0.05*c_1*0.25)</f>
        <v>0</v>
      </c>
      <c r="Q235" s="31">
        <f>(R234+R185)*(1/6-0.5*0.05*c_1*0.25)+(R235+R186)*(2/3-R40*0.25)+(R187+R236)*(1/6+0.5*0.05*c_1*0.25)</f>
        <v>0</v>
      </c>
      <c r="R235" s="31">
        <f>(S234+S185)*(1/6-0.5*0.05*c_1*0.25)+(S235+S186)*(2/3-S40*0.25)+(S187+S236)*(1/6+0.5*0.05*c_1*0.25)</f>
        <v>0</v>
      </c>
      <c r="S235" s="31">
        <f>(T234+T185)*(1/6-0.5*0.05*c_1*0.25)+(T235+T186)*(2/3-T40*0.25)+(T187+T236)*(1/6+0.5*0.05*c_1*0.25)</f>
        <v>0</v>
      </c>
      <c r="T235" s="31">
        <f>(U234+U185)*(1/6-0.5*0.05*c_1*0.25)+(U235+U186)*(2/3-U40*0.25)+(U187+U236)*(1/6+0.5*0.05*c_1*0.25)</f>
        <v>0</v>
      </c>
      <c r="U235" s="31">
        <f>(V234+V185)*(1/6-0.5*0.05*c_1*0.25)+(V235+V186)*(2/3-V40*0.25)+(V187+V236)*(1/6+0.5*0.05*c_1*0.25)</f>
        <v>0</v>
      </c>
      <c r="V235" s="31">
        <v>0</v>
      </c>
      <c r="W235" s="32"/>
      <c r="X235" s="17">
        <f t="shared" si="147"/>
        <v>-9</v>
      </c>
    </row>
    <row r="236" ht="12" customHeight="1" spans="1:24">
      <c r="A236" s="7"/>
      <c r="B236" s="4">
        <v>-1.73205080756888</v>
      </c>
      <c r="C236" s="31">
        <f>(D235+D186)*(1/6-0.5*0.05*c_1*0.25)+(D236+D187)*(2/3-D41*0.25)+(D188+D237)*(1/6+0.5*0.05*c_1*0.25)</f>
        <v>3.31178777053274e-5</v>
      </c>
      <c r="D236" s="31">
        <f>(E235+E186)*(1/6-0.5*0.05*c_1*0.25)+(E236+E187)*(2/3-E41*0.25)+(E188+E237)*(1/6+0.5*0.05*c_1*0.25)</f>
        <v>1.7650260484182e-5</v>
      </c>
      <c r="E236" s="31">
        <f>(F235+F186)*(1/6-0.5*0.05*c_1*0.25)+(F236+F187)*(2/3-F41*0.25)+(F188+F237)*(1/6+0.5*0.05*c_1*0.25)</f>
        <v>8.7233657575609e-6</v>
      </c>
      <c r="F236" s="31">
        <f>(G235+G186)*(1/6-0.5*0.05*c_1*0.25)+(G236+G187)*(2/3-G41*0.25)+(G188+G237)*(1/6+0.5*0.05*c_1*0.25)</f>
        <v>3.92849568742666e-6</v>
      </c>
      <c r="G236" s="31">
        <f>(H235+H186)*(1/6-0.5*0.05*c_1*0.25)+(H236+H187)*(2/3-H41*0.25)+(H188+H237)*(1/6+0.5*0.05*c_1*0.25)</f>
        <v>1.57259222341366e-6</v>
      </c>
      <c r="H236" s="31">
        <f>(I235+I186)*(1/6-0.5*0.05*c_1*0.25)+(I236+I187)*(2/3-I41*0.25)+(I188+I237)*(1/6+0.5*0.05*c_1*0.25)</f>
        <v>5.39223124192883e-7</v>
      </c>
      <c r="I236" s="31">
        <f>(J235+J186)*(1/6-0.5*0.05*c_1*0.25)+(J236+J187)*(2/3-J41*0.25)+(J188+J237)*(1/6+0.5*0.05*c_1*0.25)</f>
        <v>1.49107393150001e-7</v>
      </c>
      <c r="J236" s="31">
        <f>(K235+K186)*(1/6-0.5*0.05*c_1*0.25)+(K236+K187)*(2/3-K41*0.25)+(K188+K237)*(1/6+0.5*0.05*c_1*0.25)</f>
        <v>2.96988990649172e-8</v>
      </c>
      <c r="K236" s="31">
        <f>(L235+L186)*(1/6-0.5*0.05*c_1*0.25)+(L236+L187)*(2/3-L41*0.25)+(L188+L237)*(1/6+0.5*0.05*c_1*0.25)</f>
        <v>3.21314177556622e-9</v>
      </c>
      <c r="L236" s="31">
        <f>(M235+M186)*(1/6-0.5*0.05*c_1*0.25)+(M236+M187)*(2/3-M41*0.25)+(M188+M237)*(1/6+0.5*0.05*c_1*0.25)</f>
        <v>0</v>
      </c>
      <c r="M236" s="31">
        <f>(N235+N186)*(1/6-0.5*0.05*c_1*0.25)+(N236+N187)*(2/3-N41*0.25)+(N188+N237)*(1/6+0.5*0.05*c_1*0.25)</f>
        <v>0</v>
      </c>
      <c r="N236" s="31">
        <f>(O235+O186)*(1/6-0.5*0.05*c_1*0.25)+(O236+O187)*(2/3-O41*0.25)+(O188+O237)*(1/6+0.5*0.05*c_1*0.25)</f>
        <v>0</v>
      </c>
      <c r="O236" s="31">
        <f>(P235+P186)*(1/6-0.5*0.05*c_1*0.25)+(P236+P187)*(2/3-P41*0.25)+(P188+P237)*(1/6+0.5*0.05*c_1*0.25)</f>
        <v>0</v>
      </c>
      <c r="P236" s="31">
        <f>(Q235+Q186)*(1/6-0.5*0.05*c_1*0.25)+(Q236+Q187)*(2/3-Q41*0.25)+(Q188+Q237)*(1/6+0.5*0.05*c_1*0.25)</f>
        <v>0</v>
      </c>
      <c r="Q236" s="31">
        <f>(R235+R186)*(1/6-0.5*0.05*c_1*0.25)+(R236+R187)*(2/3-R41*0.25)+(R188+R237)*(1/6+0.5*0.05*c_1*0.25)</f>
        <v>0</v>
      </c>
      <c r="R236" s="31">
        <f>(S235+S186)*(1/6-0.5*0.05*c_1*0.25)+(S236+S187)*(2/3-S41*0.25)+(S188+S237)*(1/6+0.5*0.05*c_1*0.25)</f>
        <v>0</v>
      </c>
      <c r="S236" s="31">
        <f>(T235+T186)*(1/6-0.5*0.05*c_1*0.25)+(T236+T187)*(2/3-T41*0.25)+(T188+T237)*(1/6+0.5*0.05*c_1*0.25)</f>
        <v>0</v>
      </c>
      <c r="T236" s="31">
        <f>(U235+U186)*(1/6-0.5*0.05*c_1*0.25)+(U236+U187)*(2/3-U41*0.25)+(U188+U237)*(1/6+0.5*0.05*c_1*0.25)</f>
        <v>0</v>
      </c>
      <c r="U236" s="31">
        <f>(V235+V186)*(1/6-0.5*0.05*c_1*0.25)+(V236+V187)*(2/3-V41*0.25)+(V188+V237)*(1/6+0.5*0.05*c_1*0.25)</f>
        <v>0</v>
      </c>
      <c r="V236" s="31">
        <v>0</v>
      </c>
      <c r="W236" s="32"/>
      <c r="X236" s="17">
        <f t="shared" si="147"/>
        <v>-10</v>
      </c>
    </row>
    <row r="237" ht="12" customHeight="1" spans="1:24">
      <c r="A237" s="7"/>
      <c r="B237" s="4">
        <v>-1.90525588832577</v>
      </c>
      <c r="C237" s="31">
        <f>(D236+D187)*(1/6-0.5*0.05*c_1*0.25)+(D237+D188)*(2/3-D42*0.25)+(D189+D238)*(1/6+0.5*0.05*c_1*0.25)</f>
        <v>6.12075908824157e-6</v>
      </c>
      <c r="D237" s="31">
        <f>(E236+E187)*(1/6-0.5*0.05*c_1*0.25)+(E237+E188)*(2/3-E42*0.25)+(E189+E238)*(1/6+0.5*0.05*c_1*0.25)</f>
        <v>2.89548631966728e-6</v>
      </c>
      <c r="E237" s="31">
        <f>(F236+F187)*(1/6-0.5*0.05*c_1*0.25)+(F237+F188)*(2/3-F42*0.25)+(F189+F238)*(1/6+0.5*0.05*c_1*0.25)</f>
        <v>1.24421287922575e-6</v>
      </c>
      <c r="F237" s="31">
        <f>(G236+G187)*(1/6-0.5*0.05*c_1*0.25)+(G237+G188)*(2/3-G42*0.25)+(G189+G238)*(1/6+0.5*0.05*c_1*0.25)</f>
        <v>4.73586590991163e-7</v>
      </c>
      <c r="G237" s="31">
        <f>(H236+H187)*(1/6-0.5*0.05*c_1*0.25)+(H237+H188)*(2/3-H42*0.25)+(H189+H238)*(1/6+0.5*0.05*c_1*0.25)</f>
        <v>1.53803177135205e-7</v>
      </c>
      <c r="H237" s="31">
        <f>(I236+I187)*(1/6-0.5*0.05*c_1*0.25)+(I237+I188)*(2/3-I42*0.25)+(I189+I238)*(1/6+0.5*0.05*c_1*0.25)</f>
        <v>4.01042900324454e-8</v>
      </c>
      <c r="I237" s="31">
        <f>(J236+J187)*(1/6-0.5*0.05*c_1*0.25)+(J237+J188)*(2/3-J42*0.25)+(J189+J238)*(1/6+0.5*0.05*c_1*0.25)</f>
        <v>7.49461809090789e-9</v>
      </c>
      <c r="J237" s="31">
        <f>(K236+K187)*(1/6-0.5*0.05*c_1*0.25)+(K237+K188)*(2/3-K42*0.25)+(K189+K238)*(1/6+0.5*0.05*c_1*0.25)</f>
        <v>7.56427126331213e-10</v>
      </c>
      <c r="K237" s="31">
        <f>(L236+L187)*(1/6-0.5*0.05*c_1*0.25)+(L237+L188)*(2/3-L42*0.25)+(L189+L238)*(1/6+0.5*0.05*c_1*0.25)</f>
        <v>0</v>
      </c>
      <c r="L237" s="31">
        <f>(M236+M187)*(1/6-0.5*0.05*c_1*0.25)+(M237+M188)*(2/3-M42*0.25)+(M189+M238)*(1/6+0.5*0.05*c_1*0.25)</f>
        <v>0</v>
      </c>
      <c r="M237" s="31">
        <f>(N236+N187)*(1/6-0.5*0.05*c_1*0.25)+(N237+N188)*(2/3-N42*0.25)+(N189+N238)*(1/6+0.5*0.05*c_1*0.25)</f>
        <v>0</v>
      </c>
      <c r="N237" s="31">
        <f>(O236+O187)*(1/6-0.5*0.05*c_1*0.25)+(O237+O188)*(2/3-O42*0.25)+(O189+O238)*(1/6+0.5*0.05*c_1*0.25)</f>
        <v>0</v>
      </c>
      <c r="O237" s="31">
        <f>(P236+P187)*(1/6-0.5*0.05*c_1*0.25)+(P237+P188)*(2/3-P42*0.25)+(P189+P238)*(1/6+0.5*0.05*c_1*0.25)</f>
        <v>0</v>
      </c>
      <c r="P237" s="31">
        <f>(Q236+Q187)*(1/6-0.5*0.05*c_1*0.25)+(Q237+Q188)*(2/3-Q42*0.25)+(Q189+Q238)*(1/6+0.5*0.05*c_1*0.25)</f>
        <v>0</v>
      </c>
      <c r="Q237" s="31">
        <f>(R236+R187)*(1/6-0.5*0.05*c_1*0.25)+(R237+R188)*(2/3-R42*0.25)+(R189+R238)*(1/6+0.5*0.05*c_1*0.25)</f>
        <v>0</v>
      </c>
      <c r="R237" s="31">
        <f>(S236+S187)*(1/6-0.5*0.05*c_1*0.25)+(S237+S188)*(2/3-S42*0.25)+(S189+S238)*(1/6+0.5*0.05*c_1*0.25)</f>
        <v>0</v>
      </c>
      <c r="S237" s="31">
        <f>(T236+T187)*(1/6-0.5*0.05*c_1*0.25)+(T237+T188)*(2/3-T42*0.25)+(T189+T238)*(1/6+0.5*0.05*c_1*0.25)</f>
        <v>0</v>
      </c>
      <c r="T237" s="31">
        <f>(U236+U187)*(1/6-0.5*0.05*c_1*0.25)+(U237+U188)*(2/3-U42*0.25)+(U189+U238)*(1/6+0.5*0.05*c_1*0.25)</f>
        <v>0</v>
      </c>
      <c r="U237" s="31">
        <f>(V236+V187)*(1/6-0.5*0.05*c_1*0.25)+(V237+V188)*(2/3-V42*0.25)+(V189+V238)*(1/6+0.5*0.05*c_1*0.25)</f>
        <v>0</v>
      </c>
      <c r="V237" s="31">
        <v>0</v>
      </c>
      <c r="W237" s="32"/>
      <c r="X237" s="17">
        <f t="shared" si="147"/>
        <v>-11</v>
      </c>
    </row>
    <row r="238" ht="12" customHeight="1" spans="1:24">
      <c r="A238" s="7"/>
      <c r="B238" s="4">
        <v>-2.07846096908266</v>
      </c>
      <c r="C238" s="31">
        <f>(D237+D188)*(1/6-0.5*0.05*c_1*0.25)+(D238+D189)*(2/3-D43*0.25)+(D190+D239)*(1/6+0.5*0.05*c_1*0.25)</f>
        <v>9.68702524685412e-7</v>
      </c>
      <c r="D238" s="31">
        <f>(E237+E188)*(1/6-0.5*0.05*c_1*0.25)+(E238+E189)*(2/3-E43*0.25)+(E190+E239)*(1/6+0.5*0.05*c_1*0.25)</f>
        <v>3.97951809752755e-7</v>
      </c>
      <c r="E238" s="31">
        <f>(F237+F188)*(1/6-0.5*0.05*c_1*0.25)+(F238+F189)*(2/3-F43*0.25)+(F190+F239)*(1/6+0.5*0.05*c_1*0.25)</f>
        <v>1.44356986414876e-7</v>
      </c>
      <c r="F238" s="31">
        <f>(G237+G188)*(1/6-0.5*0.05*c_1*0.25)+(G238+G189)*(2/3-G43*0.25)+(G190+G239)*(1/6+0.5*0.05*c_1*0.25)</f>
        <v>4.45227686678025e-8</v>
      </c>
      <c r="G238" s="31">
        <f>(H237+H188)*(1/6-0.5*0.05*c_1*0.25)+(H238+H189)*(2/3-H43*0.25)+(H190+H239)*(1/6+0.5*0.05*c_1*0.25)</f>
        <v>1.09819577735022e-8</v>
      </c>
      <c r="H238" s="31">
        <f>(I237+I188)*(1/6-0.5*0.05*c_1*0.25)+(I238+I189)*(2/3-I43*0.25)+(I190+I239)*(1/6+0.5*0.05*c_1*0.25)</f>
        <v>1.93281410248374e-9</v>
      </c>
      <c r="I238" s="31">
        <f>(J237+J188)*(1/6-0.5*0.05*c_1*0.25)+(J238+J189)*(2/3-J43*0.25)+(J190+J239)*(1/6+0.5*0.05*c_1*0.25)</f>
        <v>1.8280322219671e-10</v>
      </c>
      <c r="J238" s="31">
        <f>(K237+K188)*(1/6-0.5*0.05*c_1*0.25)+(K238+K189)*(2/3-K43*0.25)+(K190+K239)*(1/6+0.5*0.05*c_1*0.25)</f>
        <v>0</v>
      </c>
      <c r="K238" s="31">
        <f>(L237+L188)*(1/6-0.5*0.05*c_1*0.25)+(L238+L189)*(2/3-L43*0.25)+(L190+L239)*(1/6+0.5*0.05*c_1*0.25)</f>
        <v>0</v>
      </c>
      <c r="L238" s="31">
        <f>(M237+M188)*(1/6-0.5*0.05*c_1*0.25)+(M238+M189)*(2/3-M43*0.25)+(M190+M239)*(1/6+0.5*0.05*c_1*0.25)</f>
        <v>0</v>
      </c>
      <c r="M238" s="31">
        <f>(N237+N188)*(1/6-0.5*0.05*c_1*0.25)+(N238+N189)*(2/3-N43*0.25)+(N190+N239)*(1/6+0.5*0.05*c_1*0.25)</f>
        <v>0</v>
      </c>
      <c r="N238" s="31">
        <f>(O237+O188)*(1/6-0.5*0.05*c_1*0.25)+(O238+O189)*(2/3-O43*0.25)+(O190+O239)*(1/6+0.5*0.05*c_1*0.25)</f>
        <v>0</v>
      </c>
      <c r="O238" s="31">
        <f>(P237+P188)*(1/6-0.5*0.05*c_1*0.25)+(P238+P189)*(2/3-P43*0.25)+(P190+P239)*(1/6+0.5*0.05*c_1*0.25)</f>
        <v>0</v>
      </c>
      <c r="P238" s="31">
        <f>(Q237+Q188)*(1/6-0.5*0.05*c_1*0.25)+(Q238+Q189)*(2/3-Q43*0.25)+(Q190+Q239)*(1/6+0.5*0.05*c_1*0.25)</f>
        <v>0</v>
      </c>
      <c r="Q238" s="31">
        <f>(R237+R188)*(1/6-0.5*0.05*c_1*0.25)+(R238+R189)*(2/3-R43*0.25)+(R190+R239)*(1/6+0.5*0.05*c_1*0.25)</f>
        <v>0</v>
      </c>
      <c r="R238" s="31">
        <f>(S237+S188)*(1/6-0.5*0.05*c_1*0.25)+(S238+S189)*(2/3-S43*0.25)+(S190+S239)*(1/6+0.5*0.05*c_1*0.25)</f>
        <v>0</v>
      </c>
      <c r="S238" s="31">
        <f>(T237+T188)*(1/6-0.5*0.05*c_1*0.25)+(T238+T189)*(2/3-T43*0.25)+(T190+T239)*(1/6+0.5*0.05*c_1*0.25)</f>
        <v>0</v>
      </c>
      <c r="T238" s="31">
        <f>(U237+U188)*(1/6-0.5*0.05*c_1*0.25)+(U238+U189)*(2/3-U43*0.25)+(U190+U239)*(1/6+0.5*0.05*c_1*0.25)</f>
        <v>0</v>
      </c>
      <c r="U238" s="31">
        <f>(V237+V188)*(1/6-0.5*0.05*c_1*0.25)+(V238+V189)*(2/3-V43*0.25)+(V190+V239)*(1/6+0.5*0.05*c_1*0.25)</f>
        <v>0</v>
      </c>
      <c r="V238" s="31">
        <v>0</v>
      </c>
      <c r="W238" s="32"/>
      <c r="X238" s="17">
        <f t="shared" si="147"/>
        <v>-12</v>
      </c>
    </row>
    <row r="239" ht="12" customHeight="1" spans="1:24">
      <c r="A239" s="7"/>
      <c r="B239" s="4">
        <v>-2.25166604983954</v>
      </c>
      <c r="C239" s="31">
        <f>(D238+D189)*(1/6-0.5*0.05*c_1*0.25)+(D239+D190)*(2/3-D44*0.25)+(D191+D240)*(1/6+0.5*0.05*c_1*0.25)</f>
        <v>1.2866933600958e-7</v>
      </c>
      <c r="D239" s="31">
        <f>(E238+E189)*(1/6-0.5*0.05*c_1*0.25)+(E239+E190)*(2/3-E44*0.25)+(E191+E240)*(1/6+0.5*0.05*c_1*0.25)</f>
        <v>4.45752328834863e-8</v>
      </c>
      <c r="E239" s="31">
        <f>(F238+F189)*(1/6-0.5*0.05*c_1*0.25)+(F239+F190)*(2/3-F44*0.25)+(F191+F240)*(1/6+0.5*0.05*c_1*0.25)</f>
        <v>1.30881573898632e-8</v>
      </c>
      <c r="F239" s="31">
        <f>(G238+G189)*(1/6-0.5*0.05*c_1*0.25)+(G239+G190)*(2/3-G44*0.25)+(G191+G240)*(1/6+0.5*0.05*c_1*0.25)</f>
        <v>3.06259458233286e-9</v>
      </c>
      <c r="G239" s="31">
        <f>(H238+H189)*(1/6-0.5*0.05*c_1*0.25)+(H239+H190)*(2/3-H44*0.25)+(H191+H240)*(1/6+0.5*0.05*c_1*0.25)</f>
        <v>5.09338686367573e-10</v>
      </c>
      <c r="H239" s="31">
        <f>(I238+I189)*(1/6-0.5*0.05*c_1*0.25)+(I239+I190)*(2/3-I44*0.25)+(I191+I240)*(1/6+0.5*0.05*c_1*0.25)</f>
        <v>4.53199655029343e-11</v>
      </c>
      <c r="I239" s="31">
        <f>(J238+J189)*(1/6-0.5*0.05*c_1*0.25)+(J239+J190)*(2/3-J44*0.25)+(J191+J240)*(1/6+0.5*0.05*c_1*0.25)</f>
        <v>0</v>
      </c>
      <c r="J239" s="31">
        <f>(K238+K189)*(1/6-0.5*0.05*c_1*0.25)+(K239+K190)*(2/3-K44*0.25)+(K191+K240)*(1/6+0.5*0.05*c_1*0.25)</f>
        <v>0</v>
      </c>
      <c r="K239" s="31">
        <f>(L238+L189)*(1/6-0.5*0.05*c_1*0.25)+(L239+L190)*(2/3-L44*0.25)+(L191+L240)*(1/6+0.5*0.05*c_1*0.25)</f>
        <v>0</v>
      </c>
      <c r="L239" s="31">
        <f>(M238+M189)*(1/6-0.5*0.05*c_1*0.25)+(M239+M190)*(2/3-M44*0.25)+(M191+M240)*(1/6+0.5*0.05*c_1*0.25)</f>
        <v>0</v>
      </c>
      <c r="M239" s="31">
        <f>(N238+N189)*(1/6-0.5*0.05*c_1*0.25)+(N239+N190)*(2/3-N44*0.25)+(N191+N240)*(1/6+0.5*0.05*c_1*0.25)</f>
        <v>0</v>
      </c>
      <c r="N239" s="31">
        <f>(O238+O189)*(1/6-0.5*0.05*c_1*0.25)+(O239+O190)*(2/3-O44*0.25)+(O191+O240)*(1/6+0.5*0.05*c_1*0.25)</f>
        <v>0</v>
      </c>
      <c r="O239" s="31">
        <f>(P238+P189)*(1/6-0.5*0.05*c_1*0.25)+(P239+P190)*(2/3-P44*0.25)+(P191+P240)*(1/6+0.5*0.05*c_1*0.25)</f>
        <v>0</v>
      </c>
      <c r="P239" s="31">
        <f>(Q238+Q189)*(1/6-0.5*0.05*c_1*0.25)+(Q239+Q190)*(2/3-Q44*0.25)+(Q191+Q240)*(1/6+0.5*0.05*c_1*0.25)</f>
        <v>0</v>
      </c>
      <c r="Q239" s="31">
        <f>(R238+R189)*(1/6-0.5*0.05*c_1*0.25)+(R239+R190)*(2/3-R44*0.25)+(R191+R240)*(1/6+0.5*0.05*c_1*0.25)</f>
        <v>0</v>
      </c>
      <c r="R239" s="31">
        <f>(S238+S189)*(1/6-0.5*0.05*c_1*0.25)+(S239+S190)*(2/3-S44*0.25)+(S191+S240)*(1/6+0.5*0.05*c_1*0.25)</f>
        <v>0</v>
      </c>
      <c r="S239" s="31">
        <f>(T238+T189)*(1/6-0.5*0.05*c_1*0.25)+(T239+T190)*(2/3-T44*0.25)+(T191+T240)*(1/6+0.5*0.05*c_1*0.25)</f>
        <v>0</v>
      </c>
      <c r="T239" s="31">
        <f>(U238+U189)*(1/6-0.5*0.05*c_1*0.25)+(U239+U190)*(2/3-U44*0.25)+(U191+U240)*(1/6+0.5*0.05*c_1*0.25)</f>
        <v>0</v>
      </c>
      <c r="U239" s="31">
        <f>(V238+V189)*(1/6-0.5*0.05*c_1*0.25)+(V239+V190)*(2/3-V44*0.25)+(V191+V240)*(1/6+0.5*0.05*c_1*0.25)</f>
        <v>0</v>
      </c>
      <c r="V239" s="31">
        <v>0</v>
      </c>
      <c r="W239" s="32"/>
      <c r="X239" s="17">
        <f t="shared" si="147"/>
        <v>-13</v>
      </c>
    </row>
    <row r="240" ht="12" customHeight="1" spans="1:24">
      <c r="A240" s="7"/>
      <c r="B240" s="4">
        <v>-2.42487113059643</v>
      </c>
      <c r="C240" s="31">
        <f>(D239+D190)*(1/6-0.5*0.05*c_1*0.25)+(D240+D191)*(2/3-D45*0.25)+(D192+D241)*(1/6+0.5*0.05*c_1*0.25)</f>
        <v>1.39523597441244e-8</v>
      </c>
      <c r="D240" s="31">
        <f>(E239+E190)*(1/6-0.5*0.05*c_1*0.25)+(E240+E191)*(2/3-E45*0.25)+(E192+E241)*(1/6+0.5*0.05*c_1*0.25)</f>
        <v>3.9087927054533e-9</v>
      </c>
      <c r="E240" s="31">
        <f>(F239+F190)*(1/6-0.5*0.05*c_1*0.25)+(F240+F191)*(2/3-F45*0.25)+(F192+F241)*(1/6+0.5*0.05*c_1*0.25)</f>
        <v>8.69942632866927e-10</v>
      </c>
      <c r="F240" s="31">
        <f>(G239+G190)*(1/6-0.5*0.05*c_1*0.25)+(G240+G191)*(2/3-G45*0.25)+(G192+G241)*(1/6+0.5*0.05*c_1*0.25)</f>
        <v>1.37125504760762e-10</v>
      </c>
      <c r="G240" s="31">
        <f>(H239+H190)*(1/6-0.5*0.05*c_1*0.25)+(H240+H191)*(2/3-H45*0.25)+(H192+H241)*(1/6+0.5*0.05*c_1*0.25)</f>
        <v>1.15188245653291e-11</v>
      </c>
      <c r="H240" s="31">
        <f>(I239+I190)*(1/6-0.5*0.05*c_1*0.25)+(I240+I191)*(2/3-I45*0.25)+(I192+I241)*(1/6+0.5*0.05*c_1*0.25)</f>
        <v>0</v>
      </c>
      <c r="I240" s="31">
        <f>(J239+J190)*(1/6-0.5*0.05*c_1*0.25)+(J240+J191)*(2/3-J45*0.25)+(J192+J241)*(1/6+0.5*0.05*c_1*0.25)</f>
        <v>0</v>
      </c>
      <c r="J240" s="31">
        <f>(K239+K190)*(1/6-0.5*0.05*c_1*0.25)+(K240+K191)*(2/3-K45*0.25)+(K192+K241)*(1/6+0.5*0.05*c_1*0.25)</f>
        <v>0</v>
      </c>
      <c r="K240" s="31">
        <f>(L239+L190)*(1/6-0.5*0.05*c_1*0.25)+(L240+L191)*(2/3-L45*0.25)+(L192+L241)*(1/6+0.5*0.05*c_1*0.25)</f>
        <v>0</v>
      </c>
      <c r="L240" s="31">
        <f>(M239+M190)*(1/6-0.5*0.05*c_1*0.25)+(M240+M191)*(2/3-M45*0.25)+(M192+M241)*(1/6+0.5*0.05*c_1*0.25)</f>
        <v>0</v>
      </c>
      <c r="M240" s="31">
        <f>(N239+N190)*(1/6-0.5*0.05*c_1*0.25)+(N240+N191)*(2/3-N45*0.25)+(N192+N241)*(1/6+0.5*0.05*c_1*0.25)</f>
        <v>0</v>
      </c>
      <c r="N240" s="31">
        <f>(O239+O190)*(1/6-0.5*0.05*c_1*0.25)+(O240+O191)*(2/3-O45*0.25)+(O192+O241)*(1/6+0.5*0.05*c_1*0.25)</f>
        <v>0</v>
      </c>
      <c r="O240" s="31">
        <f>(P239+P190)*(1/6-0.5*0.05*c_1*0.25)+(P240+P191)*(2/3-P45*0.25)+(P192+P241)*(1/6+0.5*0.05*c_1*0.25)</f>
        <v>0</v>
      </c>
      <c r="P240" s="31">
        <f>(Q239+Q190)*(1/6-0.5*0.05*c_1*0.25)+(Q240+Q191)*(2/3-Q45*0.25)+(Q192+Q241)*(1/6+0.5*0.05*c_1*0.25)</f>
        <v>0</v>
      </c>
      <c r="Q240" s="31">
        <f>(R239+R190)*(1/6-0.5*0.05*c_1*0.25)+(R240+R191)*(2/3-R45*0.25)+(R192+R241)*(1/6+0.5*0.05*c_1*0.25)</f>
        <v>0</v>
      </c>
      <c r="R240" s="31">
        <f>(S239+S190)*(1/6-0.5*0.05*c_1*0.25)+(S240+S191)*(2/3-S45*0.25)+(S192+S241)*(1/6+0.5*0.05*c_1*0.25)</f>
        <v>0</v>
      </c>
      <c r="S240" s="31">
        <f>(T239+T190)*(1/6-0.5*0.05*c_1*0.25)+(T240+T191)*(2/3-T45*0.25)+(T192+T241)*(1/6+0.5*0.05*c_1*0.25)</f>
        <v>0</v>
      </c>
      <c r="T240" s="31">
        <f>(U239+U190)*(1/6-0.5*0.05*c_1*0.25)+(U240+U191)*(2/3-U45*0.25)+(U192+U241)*(1/6+0.5*0.05*c_1*0.25)</f>
        <v>0</v>
      </c>
      <c r="U240" s="31">
        <f>(V239+V190)*(1/6-0.5*0.05*c_1*0.25)+(V240+V191)*(2/3-V45*0.25)+(V192+V241)*(1/6+0.5*0.05*c_1*0.25)</f>
        <v>0</v>
      </c>
      <c r="V240" s="31">
        <v>0</v>
      </c>
      <c r="W240" s="32"/>
      <c r="X240" s="17">
        <f t="shared" si="147"/>
        <v>-14</v>
      </c>
    </row>
    <row r="241" ht="12" customHeight="1" spans="1:24">
      <c r="A241" s="7"/>
      <c r="B241" s="4">
        <v>-2.59807621135332</v>
      </c>
      <c r="C241" s="31">
        <f>(D240+D191)*(1/6-0.5*0.05*c_1*0.25)+(D241+D192)*(2/3-D46*0.25)+(D193+D242)*(1/6+0.5*0.05*c_1*0.25)</f>
        <v>1.18633780226302e-9</v>
      </c>
      <c r="D241" s="31">
        <f>(E240+E191)*(1/6-0.5*0.05*c_1*0.25)+(E241+E192)*(2/3-E46*0.25)+(E193+E242)*(1/6+0.5*0.05*c_1*0.25)</f>
        <v>2.51717588699986e-10</v>
      </c>
      <c r="E241" s="31">
        <f>(F240+F191)*(1/6-0.5*0.05*c_1*0.25)+(F241+F192)*(2/3-F46*0.25)+(F193+F242)*(1/6+0.5*0.05*c_1*0.25)</f>
        <v>3.77073312487245e-11</v>
      </c>
      <c r="F241" s="31">
        <f>(G240+G191)*(1/6-0.5*0.05*c_1*0.25)+(G241+G192)*(2/3-G46*0.25)+(G193+G242)*(1/6+0.5*0.05*c_1*0.25)</f>
        <v>2.99969389722113e-12</v>
      </c>
      <c r="G241" s="31">
        <f>(H240+H191)*(1/6-0.5*0.05*c_1*0.25)+(H241+H192)*(2/3-H46*0.25)+(H193+H242)*(1/6+0.5*0.05*c_1*0.25)</f>
        <v>0</v>
      </c>
      <c r="H241" s="31">
        <f>(I240+I191)*(1/6-0.5*0.05*c_1*0.25)+(I241+I192)*(2/3-I46*0.25)+(I193+I242)*(1/6+0.5*0.05*c_1*0.25)</f>
        <v>0</v>
      </c>
      <c r="I241" s="31">
        <f>(J240+J191)*(1/6-0.5*0.05*c_1*0.25)+(J241+J192)*(2/3-J46*0.25)+(J193+J242)*(1/6+0.5*0.05*c_1*0.25)</f>
        <v>0</v>
      </c>
      <c r="J241" s="31">
        <f>(K240+K191)*(1/6-0.5*0.05*c_1*0.25)+(K241+K192)*(2/3-K46*0.25)+(K193+K242)*(1/6+0.5*0.05*c_1*0.25)</f>
        <v>0</v>
      </c>
      <c r="K241" s="31">
        <f>(L240+L191)*(1/6-0.5*0.05*c_1*0.25)+(L241+L192)*(2/3-L46*0.25)+(L193+L242)*(1/6+0.5*0.05*c_1*0.25)</f>
        <v>0</v>
      </c>
      <c r="L241" s="31">
        <f>(M240+M191)*(1/6-0.5*0.05*c_1*0.25)+(M241+M192)*(2/3-M46*0.25)+(M193+M242)*(1/6+0.5*0.05*c_1*0.25)</f>
        <v>0</v>
      </c>
      <c r="M241" s="31">
        <f>(N240+N191)*(1/6-0.5*0.05*c_1*0.25)+(N241+N192)*(2/3-N46*0.25)+(N193+N242)*(1/6+0.5*0.05*c_1*0.25)</f>
        <v>0</v>
      </c>
      <c r="N241" s="31">
        <f>(O240+O191)*(1/6-0.5*0.05*c_1*0.25)+(O241+O192)*(2/3-O46*0.25)+(O193+O242)*(1/6+0.5*0.05*c_1*0.25)</f>
        <v>0</v>
      </c>
      <c r="O241" s="31">
        <f>(P240+P191)*(1/6-0.5*0.05*c_1*0.25)+(P241+P192)*(2/3-P46*0.25)+(P193+P242)*(1/6+0.5*0.05*c_1*0.25)</f>
        <v>0</v>
      </c>
      <c r="P241" s="31">
        <f>(Q240+Q191)*(1/6-0.5*0.05*c_1*0.25)+(Q241+Q192)*(2/3-Q46*0.25)+(Q193+Q242)*(1/6+0.5*0.05*c_1*0.25)</f>
        <v>0</v>
      </c>
      <c r="Q241" s="31">
        <f>(R240+R191)*(1/6-0.5*0.05*c_1*0.25)+(R241+R192)*(2/3-R46*0.25)+(R193+R242)*(1/6+0.5*0.05*c_1*0.25)</f>
        <v>0</v>
      </c>
      <c r="R241" s="31">
        <f>(S240+S191)*(1/6-0.5*0.05*c_1*0.25)+(S241+S192)*(2/3-S46*0.25)+(S193+S242)*(1/6+0.5*0.05*c_1*0.25)</f>
        <v>0</v>
      </c>
      <c r="S241" s="31">
        <f>(T240+T191)*(1/6-0.5*0.05*c_1*0.25)+(T241+T192)*(2/3-T46*0.25)+(T193+T242)*(1/6+0.5*0.05*c_1*0.25)</f>
        <v>0</v>
      </c>
      <c r="T241" s="31">
        <f>(U240+U191)*(1/6-0.5*0.05*c_1*0.25)+(U241+U192)*(2/3-U46*0.25)+(U193+U242)*(1/6+0.5*0.05*c_1*0.25)</f>
        <v>0</v>
      </c>
      <c r="U241" s="31">
        <f>(V240+V191)*(1/6-0.5*0.05*c_1*0.25)+(V241+V192)*(2/3-V46*0.25)+(V193+V242)*(1/6+0.5*0.05*c_1*0.25)</f>
        <v>0</v>
      </c>
      <c r="V241" s="31">
        <v>0</v>
      </c>
      <c r="W241" s="32"/>
      <c r="X241" s="17">
        <f t="shared" si="147"/>
        <v>-15</v>
      </c>
    </row>
    <row r="242" ht="12" customHeight="1" spans="1:24">
      <c r="A242" s="7"/>
      <c r="B242" s="4">
        <v>-2.77128129211021</v>
      </c>
      <c r="C242" s="31">
        <f>(D241+D192)*(1/6-0.5*0.05*c_1*0.25)+(D242+D193)*(2/3-D47*0.25)+(D194+D243)*(1/6+0.5*0.05*c_1*0.25)</f>
        <v>7.41922878473776e-11</v>
      </c>
      <c r="D242" s="31">
        <f>(E241+E192)*(1/6-0.5*0.05*c_1*0.25)+(E242+E193)*(2/3-E47*0.25)+(E194+E243)*(1/6+0.5*0.05*c_1*0.25)</f>
        <v>1.05880941251827e-11</v>
      </c>
      <c r="E242" s="31">
        <f>(F241+F192)*(1/6-0.5*0.05*c_1*0.25)+(F242+F193)*(2/3-F47*0.25)+(F194+F243)*(1/6+0.5*0.05*c_1*0.25)</f>
        <v>7.99918372592301e-13</v>
      </c>
      <c r="F242" s="31">
        <f>(G241+G192)*(1/6-0.5*0.05*c_1*0.25)+(G242+G193)*(2/3-G47*0.25)+(G194+G243)*(1/6+0.5*0.05*c_1*0.25)</f>
        <v>0</v>
      </c>
      <c r="G242" s="31">
        <f>(H241+H192)*(1/6-0.5*0.05*c_1*0.25)+(H242+H193)*(2/3-H47*0.25)+(H194+H243)*(1/6+0.5*0.05*c_1*0.25)</f>
        <v>0</v>
      </c>
      <c r="H242" s="31">
        <f>(I241+I192)*(1/6-0.5*0.05*c_1*0.25)+(I242+I193)*(2/3-I47*0.25)+(I194+I243)*(1/6+0.5*0.05*c_1*0.25)</f>
        <v>0</v>
      </c>
      <c r="I242" s="31">
        <f>(J241+J192)*(1/6-0.5*0.05*c_1*0.25)+(J242+J193)*(2/3-J47*0.25)+(J194+J243)*(1/6+0.5*0.05*c_1*0.25)</f>
        <v>0</v>
      </c>
      <c r="J242" s="31">
        <f>(K241+K192)*(1/6-0.5*0.05*c_1*0.25)+(K242+K193)*(2/3-K47*0.25)+(K194+K243)*(1/6+0.5*0.05*c_1*0.25)</f>
        <v>0</v>
      </c>
      <c r="K242" s="31">
        <f>(L241+L192)*(1/6-0.5*0.05*c_1*0.25)+(L242+L193)*(2/3-L47*0.25)+(L194+L243)*(1/6+0.5*0.05*c_1*0.25)</f>
        <v>0</v>
      </c>
      <c r="L242" s="31">
        <f>(M241+M192)*(1/6-0.5*0.05*c_1*0.25)+(M242+M193)*(2/3-M47*0.25)+(M194+M243)*(1/6+0.5*0.05*c_1*0.25)</f>
        <v>0</v>
      </c>
      <c r="M242" s="31">
        <f>(N241+N192)*(1/6-0.5*0.05*c_1*0.25)+(N242+N193)*(2/3-N47*0.25)+(N194+N243)*(1/6+0.5*0.05*c_1*0.25)</f>
        <v>0</v>
      </c>
      <c r="N242" s="31">
        <f>(O241+O192)*(1/6-0.5*0.05*c_1*0.25)+(O242+O193)*(2/3-O47*0.25)+(O194+O243)*(1/6+0.5*0.05*c_1*0.25)</f>
        <v>0</v>
      </c>
      <c r="O242" s="31">
        <f>(P241+P192)*(1/6-0.5*0.05*c_1*0.25)+(P242+P193)*(2/3-P47*0.25)+(P194+P243)*(1/6+0.5*0.05*c_1*0.25)</f>
        <v>0</v>
      </c>
      <c r="P242" s="31">
        <f>(Q241+Q192)*(1/6-0.5*0.05*c_1*0.25)+(Q242+Q193)*(2/3-Q47*0.25)+(Q194+Q243)*(1/6+0.5*0.05*c_1*0.25)</f>
        <v>0</v>
      </c>
      <c r="Q242" s="31">
        <f>(R241+R192)*(1/6-0.5*0.05*c_1*0.25)+(R242+R193)*(2/3-R47*0.25)+(R194+R243)*(1/6+0.5*0.05*c_1*0.25)</f>
        <v>0</v>
      </c>
      <c r="R242" s="31">
        <f>(S241+S192)*(1/6-0.5*0.05*c_1*0.25)+(S242+S193)*(2/3-S47*0.25)+(S194+S243)*(1/6+0.5*0.05*c_1*0.25)</f>
        <v>0</v>
      </c>
      <c r="S242" s="31">
        <f>(T241+T192)*(1/6-0.5*0.05*c_1*0.25)+(T242+T193)*(2/3-T47*0.25)+(T194+T243)*(1/6+0.5*0.05*c_1*0.25)</f>
        <v>0</v>
      </c>
      <c r="T242" s="31">
        <f>(U241+U192)*(1/6-0.5*0.05*c_1*0.25)+(U242+U193)*(2/3-U47*0.25)+(U194+U243)*(1/6+0.5*0.05*c_1*0.25)</f>
        <v>0</v>
      </c>
      <c r="U242" s="31">
        <f>(V241+V192)*(1/6-0.5*0.05*c_1*0.25)+(V242+V193)*(2/3-V47*0.25)+(V194+V243)*(1/6+0.5*0.05*c_1*0.25)</f>
        <v>0</v>
      </c>
      <c r="V242" s="31">
        <v>0</v>
      </c>
      <c r="W242" s="32"/>
      <c r="X242" s="17">
        <f t="shared" si="147"/>
        <v>-16</v>
      </c>
    </row>
    <row r="243" ht="12" customHeight="1" spans="1:24">
      <c r="A243" s="7"/>
      <c r="B243" s="4">
        <v>-2.9444863728671</v>
      </c>
      <c r="C243" s="31">
        <f>(D242+D193)*(1/6-0.5*0.05*c_1*0.25)+(D243+D194)*(2/3-D48*0.25)+(D195+D244)*(1/6+0.5*0.05*c_1*0.25)</f>
        <v>3.03510946734631e-12</v>
      </c>
      <c r="D243" s="31">
        <f>(E242+E193)*(1/6-0.5*0.05*c_1*0.25)+(E243+E194)*(2/3-E48*0.25)+(E195+E244)*(1/6+0.5*0.05*c_1*0.25)</f>
        <v>2.18311055853316e-13</v>
      </c>
      <c r="E243" s="31">
        <f>(F242+F193)*(1/6-0.5*0.05*c_1*0.25)+(F243+F194)*(2/3-F48*0.25)+(F195+F244)*(1/6+0.5*0.05*c_1*0.25)</f>
        <v>0</v>
      </c>
      <c r="F243" s="31">
        <f>(G242+G193)*(1/6-0.5*0.05*c_1*0.25)+(G243+G194)*(2/3-G48*0.25)+(G195+G244)*(1/6+0.5*0.05*c_1*0.25)</f>
        <v>0</v>
      </c>
      <c r="G243" s="31">
        <f>(H242+H193)*(1/6-0.5*0.05*c_1*0.25)+(H243+H194)*(2/3-H48*0.25)+(H195+H244)*(1/6+0.5*0.05*c_1*0.25)</f>
        <v>0</v>
      </c>
      <c r="H243" s="31">
        <f>(I242+I193)*(1/6-0.5*0.05*c_1*0.25)+(I243+I194)*(2/3-I48*0.25)+(I195+I244)*(1/6+0.5*0.05*c_1*0.25)</f>
        <v>0</v>
      </c>
      <c r="I243" s="31">
        <f>(J242+J193)*(1/6-0.5*0.05*c_1*0.25)+(J243+J194)*(2/3-J48*0.25)+(J195+J244)*(1/6+0.5*0.05*c_1*0.25)</f>
        <v>0</v>
      </c>
      <c r="J243" s="31">
        <f>(K242+K193)*(1/6-0.5*0.05*c_1*0.25)+(K243+K194)*(2/3-K48*0.25)+(K195+K244)*(1/6+0.5*0.05*c_1*0.25)</f>
        <v>0</v>
      </c>
      <c r="K243" s="31">
        <f>(L242+L193)*(1/6-0.5*0.05*c_1*0.25)+(L243+L194)*(2/3-L48*0.25)+(L195+L244)*(1/6+0.5*0.05*c_1*0.25)</f>
        <v>0</v>
      </c>
      <c r="L243" s="31">
        <f>(M242+M193)*(1/6-0.5*0.05*c_1*0.25)+(M243+M194)*(2/3-M48*0.25)+(M195+M244)*(1/6+0.5*0.05*c_1*0.25)</f>
        <v>0</v>
      </c>
      <c r="M243" s="31">
        <f>(N242+N193)*(1/6-0.5*0.05*c_1*0.25)+(N243+N194)*(2/3-N48*0.25)+(N195+N244)*(1/6+0.5*0.05*c_1*0.25)</f>
        <v>0</v>
      </c>
      <c r="N243" s="31">
        <f>(O242+O193)*(1/6-0.5*0.05*c_1*0.25)+(O243+O194)*(2/3-O48*0.25)+(O195+O244)*(1/6+0.5*0.05*c_1*0.25)</f>
        <v>0</v>
      </c>
      <c r="O243" s="31">
        <f>(P242+P193)*(1/6-0.5*0.05*c_1*0.25)+(P243+P194)*(2/3-P48*0.25)+(P195+P244)*(1/6+0.5*0.05*c_1*0.25)</f>
        <v>0</v>
      </c>
      <c r="P243" s="31">
        <f>(Q242+Q193)*(1/6-0.5*0.05*c_1*0.25)+(Q243+Q194)*(2/3-Q48*0.25)+(Q195+Q244)*(1/6+0.5*0.05*c_1*0.25)</f>
        <v>0</v>
      </c>
      <c r="Q243" s="31">
        <f>(R242+R193)*(1/6-0.5*0.05*c_1*0.25)+(R243+R194)*(2/3-R48*0.25)+(R195+R244)*(1/6+0.5*0.05*c_1*0.25)</f>
        <v>0</v>
      </c>
      <c r="R243" s="31">
        <f>(S242+S193)*(1/6-0.5*0.05*c_1*0.25)+(S243+S194)*(2/3-S48*0.25)+(S195+S244)*(1/6+0.5*0.05*c_1*0.25)</f>
        <v>0</v>
      </c>
      <c r="S243" s="31">
        <f>(T242+T193)*(1/6-0.5*0.05*c_1*0.25)+(T243+T194)*(2/3-T48*0.25)+(T195+T244)*(1/6+0.5*0.05*c_1*0.25)</f>
        <v>0</v>
      </c>
      <c r="T243" s="31">
        <f>(U242+U193)*(1/6-0.5*0.05*c_1*0.25)+(U243+U194)*(2/3-U48*0.25)+(U195+U244)*(1/6+0.5*0.05*c_1*0.25)</f>
        <v>0</v>
      </c>
      <c r="U243" s="31">
        <f>(V242+V193)*(1/6-0.5*0.05*c_1*0.25)+(V243+V194)*(2/3-V48*0.25)+(V195+V244)*(1/6+0.5*0.05*c_1*0.25)</f>
        <v>0</v>
      </c>
      <c r="V243" s="31">
        <v>0</v>
      </c>
      <c r="W243" s="32"/>
      <c r="X243" s="17">
        <f t="shared" si="147"/>
        <v>-17</v>
      </c>
    </row>
    <row r="244" ht="12" customHeight="1" spans="1:24">
      <c r="A244" s="7"/>
      <c r="B244" s="4">
        <v>-3.11769145362399</v>
      </c>
      <c r="C244" s="31">
        <f>(D243+D194)*(1/6-0.5*0.05*c_1*0.25)+(D244+D195)*(2/3-D49*0.25)+(D196+D245)*(1/6+0.5*0.05*c_1*0.25)</f>
        <v>6.09451697590506e-14</v>
      </c>
      <c r="D244" s="31">
        <f>(E243+E194)*(1/6-0.5*0.05*c_1*0.25)+(E244+E195)*(2/3-E49*0.25)+(E196+E245)*(1/6+0.5*0.05*c_1*0.25)</f>
        <v>0</v>
      </c>
      <c r="E244" s="31">
        <f>(F243+F194)*(1/6-0.5*0.05*c_1*0.25)+(F244+F195)*(2/3-F49*0.25)+(F196+F245)*(1/6+0.5*0.05*c_1*0.25)</f>
        <v>0</v>
      </c>
      <c r="F244" s="31">
        <f>(G243+G194)*(1/6-0.5*0.05*c_1*0.25)+(G244+G195)*(2/3-G49*0.25)+(G196+G245)*(1/6+0.5*0.05*c_1*0.25)</f>
        <v>0</v>
      </c>
      <c r="G244" s="31">
        <f>(H243+H194)*(1/6-0.5*0.05*c_1*0.25)+(H244+H195)*(2/3-H49*0.25)+(H196+H245)*(1/6+0.5*0.05*c_1*0.25)</f>
        <v>0</v>
      </c>
      <c r="H244" s="31">
        <f>(I243+I194)*(1/6-0.5*0.05*c_1*0.25)+(I244+I195)*(2/3-I49*0.25)+(I196+I245)*(1/6+0.5*0.05*c_1*0.25)</f>
        <v>0</v>
      </c>
      <c r="I244" s="31">
        <f>(J243+J194)*(1/6-0.5*0.05*c_1*0.25)+(J244+J195)*(2/3-J49*0.25)+(J196+J245)*(1/6+0.5*0.05*c_1*0.25)</f>
        <v>0</v>
      </c>
      <c r="J244" s="31">
        <f>(K243+K194)*(1/6-0.5*0.05*c_1*0.25)+(K244+K195)*(2/3-K49*0.25)+(K196+K245)*(1/6+0.5*0.05*c_1*0.25)</f>
        <v>0</v>
      </c>
      <c r="K244" s="31">
        <f>(L243+L194)*(1/6-0.5*0.05*c_1*0.25)+(L244+L195)*(2/3-L49*0.25)+(L196+L245)*(1/6+0.5*0.05*c_1*0.25)</f>
        <v>0</v>
      </c>
      <c r="L244" s="31">
        <f>(M243+M194)*(1/6-0.5*0.05*c_1*0.25)+(M244+M195)*(2/3-M49*0.25)+(M196+M245)*(1/6+0.5*0.05*c_1*0.25)</f>
        <v>0</v>
      </c>
      <c r="M244" s="31">
        <f>(N243+N194)*(1/6-0.5*0.05*c_1*0.25)+(N244+N195)*(2/3-N49*0.25)+(N196+N245)*(1/6+0.5*0.05*c_1*0.25)</f>
        <v>0</v>
      </c>
      <c r="N244" s="31">
        <f>(O243+O194)*(1/6-0.5*0.05*c_1*0.25)+(O244+O195)*(2/3-O49*0.25)+(O196+O245)*(1/6+0.5*0.05*c_1*0.25)</f>
        <v>0</v>
      </c>
      <c r="O244" s="31">
        <f>(P243+P194)*(1/6-0.5*0.05*c_1*0.25)+(P244+P195)*(2/3-P49*0.25)+(P196+P245)*(1/6+0.5*0.05*c_1*0.25)</f>
        <v>0</v>
      </c>
      <c r="P244" s="31">
        <f>(Q243+Q194)*(1/6-0.5*0.05*c_1*0.25)+(Q244+Q195)*(2/3-Q49*0.25)+(Q196+Q245)*(1/6+0.5*0.05*c_1*0.25)</f>
        <v>0</v>
      </c>
      <c r="Q244" s="31">
        <f>(R243+R194)*(1/6-0.5*0.05*c_1*0.25)+(R244+R195)*(2/3-R49*0.25)+(R196+R245)*(1/6+0.5*0.05*c_1*0.25)</f>
        <v>0</v>
      </c>
      <c r="R244" s="31">
        <f>(S243+S194)*(1/6-0.5*0.05*c_1*0.25)+(S244+S195)*(2/3-S49*0.25)+(S196+S245)*(1/6+0.5*0.05*c_1*0.25)</f>
        <v>0</v>
      </c>
      <c r="S244" s="31">
        <f>(T243+T194)*(1/6-0.5*0.05*c_1*0.25)+(T244+T195)*(2/3-T49*0.25)+(T196+T245)*(1/6+0.5*0.05*c_1*0.25)</f>
        <v>0</v>
      </c>
      <c r="T244" s="31">
        <f>(U243+U194)*(1/6-0.5*0.05*c_1*0.25)+(U244+U195)*(2/3-U49*0.25)+(U196+U245)*(1/6+0.5*0.05*c_1*0.25)</f>
        <v>0</v>
      </c>
      <c r="U244" s="31">
        <f>(V243+V194)*(1/6-0.5*0.05*c_1*0.25)+(V244+V195)*(2/3-V49*0.25)+(V196+V245)*(1/6+0.5*0.05*c_1*0.25)</f>
        <v>0</v>
      </c>
      <c r="V244" s="31">
        <v>0</v>
      </c>
      <c r="W244" s="32"/>
      <c r="X244" s="17">
        <f t="shared" si="147"/>
        <v>-18</v>
      </c>
    </row>
    <row r="245" ht="12" customHeight="1" spans="1:24">
      <c r="A245" s="7"/>
      <c r="B245" s="4">
        <v>-3.29089653438087</v>
      </c>
      <c r="C245" s="31">
        <f>(D244+D195)*(1/6-0.5*0.05*c_1*0.25)+(D245+D196)*(2/3-D50*0.25)+(D197+D246)*(1/6+0.5*0.05*c_1*0.25)</f>
        <v>0</v>
      </c>
      <c r="D245" s="31">
        <f>(E244+E195)*(1/6-0.5*0.05*c_1*0.25)+(E245+E196)*(2/3-E50*0.25)+(E197+E246)*(1/6+0.5*0.05*c_1*0.25)</f>
        <v>0</v>
      </c>
      <c r="E245" s="31">
        <f>(F244+F195)*(1/6-0.5*0.05*c_1*0.25)+(F245+F196)*(2/3-F50*0.25)+(F197+F246)*(1/6+0.5*0.05*c_1*0.25)</f>
        <v>0</v>
      </c>
      <c r="F245" s="31">
        <f>(G244+G195)*(1/6-0.5*0.05*c_1*0.25)+(G245+G196)*(2/3-G50*0.25)+(G197+G246)*(1/6+0.5*0.05*c_1*0.25)</f>
        <v>0</v>
      </c>
      <c r="G245" s="31">
        <f>(H244+H195)*(1/6-0.5*0.05*c_1*0.25)+(H245+H196)*(2/3-H50*0.25)+(H197+H246)*(1/6+0.5*0.05*c_1*0.25)</f>
        <v>0</v>
      </c>
      <c r="H245" s="31">
        <f>(I244+I195)*(1/6-0.5*0.05*c_1*0.25)+(I245+I196)*(2/3-I50*0.25)+(I197+I246)*(1/6+0.5*0.05*c_1*0.25)</f>
        <v>0</v>
      </c>
      <c r="I245" s="31">
        <f>(J244+J195)*(1/6-0.5*0.05*c_1*0.25)+(J245+J196)*(2/3-J50*0.25)+(J197+J246)*(1/6+0.5*0.05*c_1*0.25)</f>
        <v>0</v>
      </c>
      <c r="J245" s="31">
        <f>(K244+K195)*(1/6-0.5*0.05*c_1*0.25)+(K245+K196)*(2/3-K50*0.25)+(K197+K246)*(1/6+0.5*0.05*c_1*0.25)</f>
        <v>0</v>
      </c>
      <c r="K245" s="31">
        <f>(L244+L195)*(1/6-0.5*0.05*c_1*0.25)+(L245+L196)*(2/3-L50*0.25)+(L197+L246)*(1/6+0.5*0.05*c_1*0.25)</f>
        <v>0</v>
      </c>
      <c r="L245" s="31">
        <f>(M244+M195)*(1/6-0.5*0.05*c_1*0.25)+(M245+M196)*(2/3-M50*0.25)+(M197+M246)*(1/6+0.5*0.05*c_1*0.25)</f>
        <v>0</v>
      </c>
      <c r="M245" s="31">
        <f>(N244+N195)*(1/6-0.5*0.05*c_1*0.25)+(N245+N196)*(2/3-N50*0.25)+(N197+N246)*(1/6+0.5*0.05*c_1*0.25)</f>
        <v>0</v>
      </c>
      <c r="N245" s="31">
        <f>(O244+O195)*(1/6-0.5*0.05*c_1*0.25)+(O245+O196)*(2/3-O50*0.25)+(O197+O246)*(1/6+0.5*0.05*c_1*0.25)</f>
        <v>0</v>
      </c>
      <c r="O245" s="31">
        <f>(P244+P195)*(1/6-0.5*0.05*c_1*0.25)+(P245+P196)*(2/3-P50*0.25)+(P197+P246)*(1/6+0.5*0.05*c_1*0.25)</f>
        <v>0</v>
      </c>
      <c r="P245" s="31">
        <f>(Q244+Q195)*(1/6-0.5*0.05*c_1*0.25)+(Q245+Q196)*(2/3-Q50*0.25)+(Q197+Q246)*(1/6+0.5*0.05*c_1*0.25)</f>
        <v>0</v>
      </c>
      <c r="Q245" s="31">
        <f>(R244+R195)*(1/6-0.5*0.05*c_1*0.25)+(R245+R196)*(2/3-R50*0.25)+(R197+R246)*(1/6+0.5*0.05*c_1*0.25)</f>
        <v>0</v>
      </c>
      <c r="R245" s="31">
        <f>(S244+S195)*(1/6-0.5*0.05*c_1*0.25)+(S245+S196)*(2/3-S50*0.25)+(S197+S246)*(1/6+0.5*0.05*c_1*0.25)</f>
        <v>0</v>
      </c>
      <c r="S245" s="31">
        <f>(T244+T195)*(1/6-0.5*0.05*c_1*0.25)+(T245+T196)*(2/3-T50*0.25)+(T197+T246)*(1/6+0.5*0.05*c_1*0.25)</f>
        <v>0</v>
      </c>
      <c r="T245" s="31">
        <f>(U244+U195)*(1/6-0.5*0.05*c_1*0.25)+(U245+U196)*(2/3-U50*0.25)+(U197+U246)*(1/6+0.5*0.05*c_1*0.25)</f>
        <v>0</v>
      </c>
      <c r="U245" s="31">
        <f>(V244+V195)*(1/6-0.5*0.05*c_1*0.25)+(V245+V196)*(2/3-V50*0.25)+(V197+V246)*(1/6+0.5*0.05*c_1*0.25)</f>
        <v>0</v>
      </c>
      <c r="V245" s="31">
        <v>0</v>
      </c>
      <c r="W245" s="32"/>
      <c r="X245" s="17">
        <f t="shared" si="147"/>
        <v>-19</v>
      </c>
    </row>
    <row r="246" ht="12" customHeight="1" spans="1:24">
      <c r="A246" s="7"/>
      <c r="B246" s="4">
        <v>-3.46410161513776</v>
      </c>
      <c r="C246" s="31">
        <f>(D245+D196)*(1/6-0.5*0.05*c_1*0.25)+(D246+D197)*(2/3-D51*0.25)+(D198+D247)*(1/6+0.5*0.05*c_1*0.25)</f>
        <v>0</v>
      </c>
      <c r="D246" s="31">
        <f>(E245+E196)*(1/6-0.5*0.05*c_1*0.25)+(E246+E197)*(2/3-E51*0.25)+(E198+E247)*(1/6+0.5*0.05*c_1*0.25)</f>
        <v>0</v>
      </c>
      <c r="E246" s="31">
        <f>(F245+F196)*(1/6-0.5*0.05*c_1*0.25)+(F246+F197)*(2/3-F51*0.25)+(F198+F247)*(1/6+0.5*0.05*c_1*0.25)</f>
        <v>0</v>
      </c>
      <c r="F246" s="31">
        <f>(G245+G196)*(1/6-0.5*0.05*c_1*0.25)+(G246+G197)*(2/3-G51*0.25)+(G198+G247)*(1/6+0.5*0.05*c_1*0.25)</f>
        <v>0</v>
      </c>
      <c r="G246" s="31">
        <f>(H245+H196)*(1/6-0.5*0.05*c_1*0.25)+(H246+H197)*(2/3-H51*0.25)+(H198+H247)*(1/6+0.5*0.05*c_1*0.25)</f>
        <v>0</v>
      </c>
      <c r="H246" s="31">
        <f>(I245+I196)*(1/6-0.5*0.05*c_1*0.25)+(I246+I197)*(2/3-I51*0.25)+(I198+I247)*(1/6+0.5*0.05*c_1*0.25)</f>
        <v>0</v>
      </c>
      <c r="I246" s="31">
        <f>(J245+J196)*(1/6-0.5*0.05*c_1*0.25)+(J246+J197)*(2/3-J51*0.25)+(J198+J247)*(1/6+0.5*0.05*c_1*0.25)</f>
        <v>0</v>
      </c>
      <c r="J246" s="31">
        <f>(K245+K196)*(1/6-0.5*0.05*c_1*0.25)+(K246+K197)*(2/3-K51*0.25)+(K198+K247)*(1/6+0.5*0.05*c_1*0.25)</f>
        <v>0</v>
      </c>
      <c r="K246" s="31">
        <f>(L245+L196)*(1/6-0.5*0.05*c_1*0.25)+(L246+L197)*(2/3-L51*0.25)+(L198+L247)*(1/6+0.5*0.05*c_1*0.25)</f>
        <v>0</v>
      </c>
      <c r="L246" s="31">
        <f>(M245+M196)*(1/6-0.5*0.05*c_1*0.25)+(M246+M197)*(2/3-M51*0.25)+(M198+M247)*(1/6+0.5*0.05*c_1*0.25)</f>
        <v>0</v>
      </c>
      <c r="M246" s="31">
        <f>(N245+N196)*(1/6-0.5*0.05*c_1*0.25)+(N246+N197)*(2/3-N51*0.25)+(N198+N247)*(1/6+0.5*0.05*c_1*0.25)</f>
        <v>0</v>
      </c>
      <c r="N246" s="31">
        <f>(O245+O196)*(1/6-0.5*0.05*c_1*0.25)+(O246+O197)*(2/3-O51*0.25)+(O198+O247)*(1/6+0.5*0.05*c_1*0.25)</f>
        <v>0</v>
      </c>
      <c r="O246" s="31">
        <f>(P245+P196)*(1/6-0.5*0.05*c_1*0.25)+(P246+P197)*(2/3-P51*0.25)+(P198+P247)*(1/6+0.5*0.05*c_1*0.25)</f>
        <v>0</v>
      </c>
      <c r="P246" s="31">
        <f>(Q245+Q196)*(1/6-0.5*0.05*c_1*0.25)+(Q246+Q197)*(2/3-Q51*0.25)+(Q198+Q247)*(1/6+0.5*0.05*c_1*0.25)</f>
        <v>0</v>
      </c>
      <c r="Q246" s="31">
        <f>(R245+R196)*(1/6-0.5*0.05*c_1*0.25)+(R246+R197)*(2/3-R51*0.25)+(R198+R247)*(1/6+0.5*0.05*c_1*0.25)</f>
        <v>0</v>
      </c>
      <c r="R246" s="31">
        <f>(S245+S196)*(1/6-0.5*0.05*c_1*0.25)+(S246+S197)*(2/3-S51*0.25)+(S198+S247)*(1/6+0.5*0.05*c_1*0.25)</f>
        <v>0</v>
      </c>
      <c r="S246" s="31">
        <f>(T245+T196)*(1/6-0.5*0.05*c_1*0.25)+(T246+T197)*(2/3-T51*0.25)+(T198+T247)*(1/6+0.5*0.05*c_1*0.25)</f>
        <v>0</v>
      </c>
      <c r="T246" s="31">
        <f>(U245+U196)*(1/6-0.5*0.05*c_1*0.25)+(U246+U197)*(2/3-U51*0.25)+(U198+U247)*(1/6+0.5*0.05*c_1*0.25)</f>
        <v>0</v>
      </c>
      <c r="U246" s="31">
        <f>(V245+V196)*(1/6-0.5*0.05*c_1*0.25)+(V246+V197)*(2/3-V51*0.25)+(V198+V247)*(1/6+0.5*0.05*c_1*0.25)</f>
        <v>0</v>
      </c>
      <c r="V246" s="31">
        <v>0</v>
      </c>
      <c r="W246" s="32"/>
      <c r="X246" s="17">
        <f t="shared" si="147"/>
        <v>-20</v>
      </c>
    </row>
    <row r="247" ht="12" customHeight="1" spans="1:24">
      <c r="A247" s="7"/>
      <c r="B247" s="4">
        <v>-3.63730669589465</v>
      </c>
      <c r="C247" s="31">
        <f>(D246+D197)*(1/6-0.5*0.05*c_1*0.25)+(D247+D198)*(2/3-D52*0.25)+(D199+D248)*(1/6+0.5*0.05*c_1*0.25)</f>
        <v>0</v>
      </c>
      <c r="D247" s="31">
        <f>(E246+E197)*(1/6-0.5*0.05*c_1*0.25)+(E247+E198)*(2/3-E52*0.25)+(E199+E248)*(1/6+0.5*0.05*c_1*0.25)</f>
        <v>0</v>
      </c>
      <c r="E247" s="31">
        <f>(F246+F197)*(1/6-0.5*0.05*c_1*0.25)+(F247+F198)*(2/3-F52*0.25)+(F199+F248)*(1/6+0.5*0.05*c_1*0.25)</f>
        <v>0</v>
      </c>
      <c r="F247" s="31">
        <f>(G246+G197)*(1/6-0.5*0.05*c_1*0.25)+(G247+G198)*(2/3-G52*0.25)+(G199+G248)*(1/6+0.5*0.05*c_1*0.25)</f>
        <v>0</v>
      </c>
      <c r="G247" s="31">
        <f>(H246+H197)*(1/6-0.5*0.05*c_1*0.25)+(H247+H198)*(2/3-H52*0.25)+(H199+H248)*(1/6+0.5*0.05*c_1*0.25)</f>
        <v>0</v>
      </c>
      <c r="H247" s="31">
        <f>(I246+I197)*(1/6-0.5*0.05*c_1*0.25)+(I247+I198)*(2/3-I52*0.25)+(I199+I248)*(1/6+0.5*0.05*c_1*0.25)</f>
        <v>0</v>
      </c>
      <c r="I247" s="31">
        <f>(J246+J197)*(1/6-0.5*0.05*c_1*0.25)+(J247+J198)*(2/3-J52*0.25)+(J199+J248)*(1/6+0.5*0.05*c_1*0.25)</f>
        <v>0</v>
      </c>
      <c r="J247" s="31">
        <f>(K246+K197)*(1/6-0.5*0.05*c_1*0.25)+(K247+K198)*(2/3-K52*0.25)+(K199+K248)*(1/6+0.5*0.05*c_1*0.25)</f>
        <v>0</v>
      </c>
      <c r="K247" s="31">
        <f>(L246+L197)*(1/6-0.5*0.05*c_1*0.25)+(L247+L198)*(2/3-L52*0.25)+(L199+L248)*(1/6+0.5*0.05*c_1*0.25)</f>
        <v>0</v>
      </c>
      <c r="L247" s="31">
        <f>(M246+M197)*(1/6-0.5*0.05*c_1*0.25)+(M247+M198)*(2/3-M52*0.25)+(M199+M248)*(1/6+0.5*0.05*c_1*0.25)</f>
        <v>0</v>
      </c>
      <c r="M247" s="31">
        <f>(N246+N197)*(1/6-0.5*0.05*c_1*0.25)+(N247+N198)*(2/3-N52*0.25)+(N199+N248)*(1/6+0.5*0.05*c_1*0.25)</f>
        <v>0</v>
      </c>
      <c r="N247" s="31">
        <f>(O246+O197)*(1/6-0.5*0.05*c_1*0.25)+(O247+O198)*(2/3-O52*0.25)+(O199+O248)*(1/6+0.5*0.05*c_1*0.25)</f>
        <v>0</v>
      </c>
      <c r="O247" s="31">
        <f>(P246+P197)*(1/6-0.5*0.05*c_1*0.25)+(P247+P198)*(2/3-P52*0.25)+(P199+P248)*(1/6+0.5*0.05*c_1*0.25)</f>
        <v>0</v>
      </c>
      <c r="P247" s="31">
        <f>(Q246+Q197)*(1/6-0.5*0.05*c_1*0.25)+(Q247+Q198)*(2/3-Q52*0.25)+(Q199+Q248)*(1/6+0.5*0.05*c_1*0.25)</f>
        <v>0</v>
      </c>
      <c r="Q247" s="31">
        <f>(R246+R197)*(1/6-0.5*0.05*c_1*0.25)+(R247+R198)*(2/3-R52*0.25)+(R199+R248)*(1/6+0.5*0.05*c_1*0.25)</f>
        <v>0</v>
      </c>
      <c r="R247" s="31">
        <f>(S246+S197)*(1/6-0.5*0.05*c_1*0.25)+(S247+S198)*(2/3-S52*0.25)+(S199+S248)*(1/6+0.5*0.05*c_1*0.25)</f>
        <v>0</v>
      </c>
      <c r="S247" s="31">
        <f>(T246+T197)*(1/6-0.5*0.05*c_1*0.25)+(T247+T198)*(2/3-T52*0.25)+(T199+T248)*(1/6+0.5*0.05*c_1*0.25)</f>
        <v>0</v>
      </c>
      <c r="T247" s="31">
        <f>(U246+U197)*(1/6-0.5*0.05*c_1*0.25)+(U247+U198)*(2/3-U52*0.25)+(U199+U248)*(1/6+0.5*0.05*c_1*0.25)</f>
        <v>0</v>
      </c>
      <c r="U247" s="31">
        <f>(V246+V197)*(1/6-0.5*0.05*c_1*0.25)+(V247+V198)*(2/3-V52*0.25)+(V199+V248)*(1/6+0.5*0.05*c_1*0.25)</f>
        <v>0</v>
      </c>
      <c r="V247" s="31">
        <v>0</v>
      </c>
      <c r="W247" s="32"/>
      <c r="X247" s="17">
        <v>21</v>
      </c>
    </row>
    <row r="248" ht="12" customHeight="1" spans="1:24">
      <c r="A248" s="1"/>
      <c r="B248" s="1"/>
      <c r="C248" s="38">
        <f t="shared" ref="C248:V248" si="148">C247</f>
        <v>0</v>
      </c>
      <c r="D248" s="38">
        <f t="shared" si="148"/>
        <v>0</v>
      </c>
      <c r="E248" s="38">
        <f t="shared" si="148"/>
        <v>0</v>
      </c>
      <c r="F248" s="38">
        <f t="shared" si="148"/>
        <v>0</v>
      </c>
      <c r="G248" s="38">
        <f t="shared" si="148"/>
        <v>0</v>
      </c>
      <c r="H248" s="38">
        <f t="shared" si="148"/>
        <v>0</v>
      </c>
      <c r="I248" s="38">
        <f t="shared" si="148"/>
        <v>0</v>
      </c>
      <c r="J248" s="38">
        <f t="shared" si="148"/>
        <v>0</v>
      </c>
      <c r="K248" s="38">
        <f t="shared" si="148"/>
        <v>0</v>
      </c>
      <c r="L248" s="38">
        <f t="shared" si="148"/>
        <v>0</v>
      </c>
      <c r="M248" s="38">
        <f t="shared" si="148"/>
        <v>0</v>
      </c>
      <c r="N248" s="38">
        <f t="shared" si="148"/>
        <v>0</v>
      </c>
      <c r="O248" s="38">
        <f t="shared" si="148"/>
        <v>0</v>
      </c>
      <c r="P248" s="38">
        <f t="shared" si="148"/>
        <v>0</v>
      </c>
      <c r="Q248" s="38">
        <f t="shared" si="148"/>
        <v>0</v>
      </c>
      <c r="R248" s="38">
        <f t="shared" si="148"/>
        <v>0</v>
      </c>
      <c r="S248" s="38">
        <f t="shared" si="148"/>
        <v>0</v>
      </c>
      <c r="T248" s="38">
        <f t="shared" si="148"/>
        <v>0</v>
      </c>
      <c r="U248" s="38">
        <f t="shared" si="148"/>
        <v>0</v>
      </c>
      <c r="V248" s="38">
        <f t="shared" si="148"/>
        <v>0</v>
      </c>
      <c r="W248" s="30"/>
      <c r="X248" s="17"/>
    </row>
    <row r="249" ht="12" customHeight="1"/>
    <row r="250" ht="12" customHeight="1" spans="2:3">
      <c r="B250" s="39" t="s">
        <v>18</v>
      </c>
      <c r="C250" s="40">
        <f>C226</f>
        <v>1.54867082143103</v>
      </c>
    </row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</sheetData>
  <mergeCells count="13">
    <mergeCell ref="C8:O8"/>
    <mergeCell ref="C56:O56"/>
    <mergeCell ref="C104:O104"/>
    <mergeCell ref="C154:O154"/>
    <mergeCell ref="C203:O203"/>
    <mergeCell ref="A11:A51"/>
    <mergeCell ref="A59:A99"/>
    <mergeCell ref="A107:A147"/>
    <mergeCell ref="A157:A197"/>
    <mergeCell ref="A206:A246"/>
    <mergeCell ref="Y11:Y51"/>
    <mergeCell ref="Y59:Y99"/>
    <mergeCell ref="Y107:Y147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8:Z440"/>
  <sheetViews>
    <sheetView tabSelected="1" zoomScale="62" zoomScaleNormal="62" topLeftCell="A187" workbookViewId="0">
      <selection activeCell="V251" sqref="V251"/>
    </sheetView>
  </sheetViews>
  <sheetFormatPr defaultColWidth="8.85185185185185" defaultRowHeight="12.3"/>
  <cols>
    <col min="2" max="2" width="9.33333333333333"/>
    <col min="3" max="3" width="10.4259259259259" customWidth="1"/>
    <col min="4" max="4" width="10.5740740740741" customWidth="1"/>
    <col min="5" max="5" width="11.4259259259259" customWidth="1"/>
    <col min="6" max="6" width="10.8518518518519" customWidth="1"/>
    <col min="7" max="7" width="10" customWidth="1"/>
    <col min="8" max="8" width="10.1388888888889" customWidth="1"/>
    <col min="9" max="9" width="10.712962962963" customWidth="1"/>
    <col min="10" max="10" width="11" customWidth="1"/>
    <col min="11" max="11" width="11.4259259259259" customWidth="1"/>
    <col min="12" max="12" width="10.712962962963" customWidth="1"/>
    <col min="13" max="13" width="13.287037037037" customWidth="1"/>
    <col min="14" max="14" width="11.712962962963" customWidth="1"/>
    <col min="15" max="15" width="11.1388888888889" customWidth="1"/>
    <col min="16" max="16" width="11.5740740740741" customWidth="1"/>
    <col min="17" max="17" width="12.1388888888889" customWidth="1"/>
    <col min="18" max="18" width="11" customWidth="1"/>
    <col min="19" max="19" width="11.1388888888889" customWidth="1"/>
    <col min="20" max="20" width="11.287037037037" customWidth="1"/>
    <col min="21" max="21" width="11.1388888888889" customWidth="1"/>
    <col min="22" max="22" width="13" customWidth="1"/>
    <col min="23" max="23" width="10.712962962963" customWidth="1"/>
  </cols>
  <sheetData>
    <row r="8" ht="14.1" spans="1:26">
      <c r="A8" s="1"/>
      <c r="B8" s="1"/>
      <c r="C8" s="2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5"/>
      <c r="P8" s="16"/>
      <c r="Q8" s="16"/>
      <c r="R8" s="16"/>
      <c r="S8" s="16"/>
      <c r="T8" s="16"/>
      <c r="U8" s="16"/>
      <c r="V8" s="16"/>
      <c r="W8" s="16"/>
      <c r="X8" s="1"/>
      <c r="Y8" s="1"/>
      <c r="Z8" s="1"/>
    </row>
    <row r="9" spans="1:26">
      <c r="A9" s="1"/>
      <c r="B9" s="4"/>
      <c r="C9" s="5">
        <v>1.30394833038493</v>
      </c>
      <c r="D9" s="5">
        <v>1.30394833038493</v>
      </c>
      <c r="E9" s="5">
        <v>1.43615945921274</v>
      </c>
      <c r="F9" s="5">
        <v>1.51908328083772</v>
      </c>
      <c r="G9" s="5">
        <v>1.5843929606149</v>
      </c>
      <c r="H9" s="5">
        <v>1.63958547813609</v>
      </c>
      <c r="I9" s="5">
        <v>1.68803055623643</v>
      </c>
      <c r="J9" s="5">
        <v>1.73160310423861</v>
      </c>
      <c r="K9" s="5">
        <v>1.771478992645</v>
      </c>
      <c r="L9" s="5">
        <v>1.80845545578984</v>
      </c>
      <c r="M9" s="5">
        <v>1.84310360405399</v>
      </c>
      <c r="N9" s="5">
        <v>1.87584965073849</v>
      </c>
      <c r="O9" s="5">
        <v>1.90702188255292</v>
      </c>
      <c r="P9" s="5">
        <v>1.93687955353754</v>
      </c>
      <c r="Q9" s="5">
        <v>1.96563163831929</v>
      </c>
      <c r="R9" s="5">
        <v>1.99344926632425</v>
      </c>
      <c r="S9" s="5">
        <v>2.02047470159739</v>
      </c>
      <c r="T9" s="5">
        <v>2.04682745997834</v>
      </c>
      <c r="U9" s="5">
        <v>2.07260898490169</v>
      </c>
      <c r="V9" s="5">
        <v>2.09790609200874</v>
      </c>
      <c r="W9" s="5">
        <v>2.12279360804839</v>
      </c>
      <c r="X9" s="17"/>
      <c r="Y9" s="1"/>
      <c r="Z9" s="1"/>
    </row>
    <row r="10" spans="1:26">
      <c r="A10" s="1"/>
      <c r="B10" s="4">
        <v>3.63730669589464</v>
      </c>
      <c r="C10" s="6">
        <v>1.30394833038493</v>
      </c>
      <c r="D10" s="6">
        <v>1.30394833038493</v>
      </c>
      <c r="E10" s="6">
        <v>1.43615945921274</v>
      </c>
      <c r="F10" s="6">
        <v>1.51908328083772</v>
      </c>
      <c r="G10" s="6">
        <v>1.5843929606149</v>
      </c>
      <c r="H10" s="6">
        <v>1.63958547813609</v>
      </c>
      <c r="I10" s="6">
        <v>1.68803055623643</v>
      </c>
      <c r="J10" s="6">
        <v>1.73160310423861</v>
      </c>
      <c r="K10" s="6">
        <v>1.771478992645</v>
      </c>
      <c r="L10" s="6">
        <v>1.80845545578984</v>
      </c>
      <c r="M10" s="6">
        <v>1.84310360405399</v>
      </c>
      <c r="N10" s="6">
        <v>1.87584965073849</v>
      </c>
      <c r="O10" s="6">
        <v>1.90702188255292</v>
      </c>
      <c r="P10" s="6">
        <v>1.93687955353754</v>
      </c>
      <c r="Q10" s="6">
        <v>1.96563163831929</v>
      </c>
      <c r="R10" s="6">
        <v>1.99344926632425</v>
      </c>
      <c r="S10" s="6">
        <v>2.02047470159739</v>
      </c>
      <c r="T10" s="6">
        <v>2.04682745997834</v>
      </c>
      <c r="U10" s="6">
        <v>2.07260898490169</v>
      </c>
      <c r="V10" s="6">
        <v>2.09790609200874</v>
      </c>
      <c r="W10" s="6">
        <v>2.12279360804839</v>
      </c>
      <c r="X10" s="17">
        <v>21</v>
      </c>
      <c r="Y10" s="1"/>
      <c r="Z10" s="1"/>
    </row>
    <row r="11" spans="1:26">
      <c r="A11" s="7" t="s">
        <v>11</v>
      </c>
      <c r="B11" s="4">
        <v>3.46410161513775</v>
      </c>
      <c r="C11" s="6">
        <v>1.09657507899191</v>
      </c>
      <c r="D11" s="6">
        <v>1.09657507899191</v>
      </c>
      <c r="E11" s="6">
        <v>1.20776002831821</v>
      </c>
      <c r="F11" s="6">
        <v>1.27749607086668</v>
      </c>
      <c r="G11" s="6">
        <v>1.33241923430173</v>
      </c>
      <c r="H11" s="6">
        <v>1.37883421705085</v>
      </c>
      <c r="I11" s="6">
        <v>1.41957483852085</v>
      </c>
      <c r="J11" s="6">
        <v>1.45621783207663</v>
      </c>
      <c r="K11" s="6">
        <v>1.48975206380972</v>
      </c>
      <c r="L11" s="6">
        <v>1.52084797999677</v>
      </c>
      <c r="M11" s="6">
        <v>1.54998586455426</v>
      </c>
      <c r="N11" s="6">
        <v>1.5775241480069</v>
      </c>
      <c r="O11" s="6">
        <v>1.60373890803054</v>
      </c>
      <c r="P11" s="6">
        <v>1.6288481682332</v>
      </c>
      <c r="Q11" s="6">
        <v>1.65302766898952</v>
      </c>
      <c r="R11" s="6">
        <v>1.67642132417975</v>
      </c>
      <c r="S11" s="6">
        <v>1.69914877290518</v>
      </c>
      <c r="T11" s="6">
        <v>1.72131052381958</v>
      </c>
      <c r="U11" s="6">
        <v>1.74299188731426</v>
      </c>
      <c r="V11" s="6">
        <v>1.7642658723164</v>
      </c>
      <c r="W11" s="6">
        <v>1.78519540551274</v>
      </c>
      <c r="X11" s="17">
        <v>20</v>
      </c>
      <c r="Y11" s="7" t="s">
        <v>12</v>
      </c>
      <c r="Z11" s="1"/>
    </row>
    <row r="12" spans="1:26">
      <c r="A12" s="7"/>
      <c r="B12" s="4">
        <v>3.29089653438087</v>
      </c>
      <c r="C12" s="6">
        <v>0.922181405386772</v>
      </c>
      <c r="D12" s="6">
        <v>0.922181405386772</v>
      </c>
      <c r="E12" s="6">
        <v>1.01568407090589</v>
      </c>
      <c r="F12" s="6">
        <v>1.0743296510905</v>
      </c>
      <c r="G12" s="6">
        <v>1.12051811644517</v>
      </c>
      <c r="H12" s="6">
        <v>1.1595514985114</v>
      </c>
      <c r="I12" s="6">
        <v>1.19381294059895</v>
      </c>
      <c r="J12" s="6">
        <v>1.22462842048922</v>
      </c>
      <c r="K12" s="6">
        <v>1.25282954008481</v>
      </c>
      <c r="L12" s="6">
        <v>1.27898012132684</v>
      </c>
      <c r="M12" s="6">
        <v>1.30348406624224</v>
      </c>
      <c r="N12" s="6">
        <v>1.32664280240433</v>
      </c>
      <c r="O12" s="6">
        <v>1.34868850151204</v>
      </c>
      <c r="P12" s="6">
        <v>1.36980451381756</v>
      </c>
      <c r="Q12" s="6">
        <v>1.39013863084811</v>
      </c>
      <c r="R12" s="6">
        <v>1.40981187915893</v>
      </c>
      <c r="S12" s="6">
        <v>1.42892487106254</v>
      </c>
      <c r="T12" s="6">
        <v>1.44756213083217</v>
      </c>
      <c r="U12" s="6">
        <v>1.46579540153225</v>
      </c>
      <c r="V12" s="6">
        <v>1.48368608112483</v>
      </c>
      <c r="W12" s="6">
        <v>1.50128708875928</v>
      </c>
      <c r="X12" s="17">
        <v>19</v>
      </c>
      <c r="Y12" s="7"/>
      <c r="Z12" s="1"/>
    </row>
    <row r="13" spans="1:26">
      <c r="A13" s="7"/>
      <c r="B13" s="4">
        <v>3.11769145362398</v>
      </c>
      <c r="C13" s="6">
        <v>0.775522406749312</v>
      </c>
      <c r="D13" s="6">
        <v>0.775522406749312</v>
      </c>
      <c r="E13" s="6">
        <v>0.8541548881432</v>
      </c>
      <c r="F13" s="6">
        <v>0.903473776188765</v>
      </c>
      <c r="G13" s="6">
        <v>0.942316665024605</v>
      </c>
      <c r="H13" s="6">
        <v>0.975142378302642</v>
      </c>
      <c r="I13" s="6">
        <v>1.00395505644952</v>
      </c>
      <c r="J13" s="6">
        <v>1.02986980054438</v>
      </c>
      <c r="K13" s="6">
        <v>1.05358595879051</v>
      </c>
      <c r="L13" s="6">
        <v>1.07557768578072</v>
      </c>
      <c r="M13" s="6">
        <v>1.09618464903615</v>
      </c>
      <c r="N13" s="6">
        <v>1.11566033863559</v>
      </c>
      <c r="O13" s="6">
        <v>1.13420000288237</v>
      </c>
      <c r="P13" s="6">
        <v>1.15195783294537</v>
      </c>
      <c r="Q13" s="6">
        <v>1.16905811634573</v>
      </c>
      <c r="R13" s="6">
        <v>1.18560263219637</v>
      </c>
      <c r="S13" s="6">
        <v>1.2016759919439</v>
      </c>
      <c r="T13" s="6">
        <v>1.21734927755487</v>
      </c>
      <c r="U13" s="6">
        <v>1.2326828224449</v>
      </c>
      <c r="V13" s="6">
        <v>1.24772826015918</v>
      </c>
      <c r="W13" s="6">
        <v>1.26253009385714</v>
      </c>
      <c r="X13" s="17">
        <v>18</v>
      </c>
      <c r="Y13" s="7"/>
      <c r="Z13" s="1"/>
    </row>
    <row r="14" spans="1:26">
      <c r="A14" s="7"/>
      <c r="B14" s="4">
        <v>2.94448637286709</v>
      </c>
      <c r="C14" s="6">
        <v>0.652187302690187</v>
      </c>
      <c r="D14" s="6">
        <v>0.652187302690187</v>
      </c>
      <c r="E14" s="6">
        <v>0.718314477737359</v>
      </c>
      <c r="F14" s="6">
        <v>0.759789942902758</v>
      </c>
      <c r="G14" s="6">
        <v>0.792455458016275</v>
      </c>
      <c r="H14" s="6">
        <v>0.82006073829621</v>
      </c>
      <c r="I14" s="6">
        <v>0.844291195959781</v>
      </c>
      <c r="J14" s="6">
        <v>0.866084592132535</v>
      </c>
      <c r="K14" s="6">
        <v>0.886029054268131</v>
      </c>
      <c r="L14" s="6">
        <v>0.904523329846012</v>
      </c>
      <c r="M14" s="6">
        <v>0.921853067407728</v>
      </c>
      <c r="N14" s="6">
        <v>0.938231443270694</v>
      </c>
      <c r="O14" s="6">
        <v>0.953822654449963</v>
      </c>
      <c r="P14" s="6">
        <v>0.968756370342155</v>
      </c>
      <c r="Q14" s="6">
        <v>0.983137112418797</v>
      </c>
      <c r="R14" s="6">
        <v>0.997050473364961</v>
      </c>
      <c r="S14" s="6">
        <v>1.01056760845697</v>
      </c>
      <c r="T14" s="6">
        <v>1.02374829515017</v>
      </c>
      <c r="U14" s="6">
        <v>1.03664327174332</v>
      </c>
      <c r="V14" s="6">
        <v>1.04929596024758</v>
      </c>
      <c r="W14" s="6">
        <v>1.06174378626824</v>
      </c>
      <c r="X14" s="17">
        <v>17</v>
      </c>
      <c r="Y14" s="7"/>
      <c r="Z14" s="1"/>
    </row>
    <row r="15" spans="1:26">
      <c r="A15" s="7"/>
      <c r="B15" s="4">
        <v>2.7712812921102</v>
      </c>
      <c r="C15" s="6">
        <v>0.54846678069973</v>
      </c>
      <c r="D15" s="6">
        <v>0.54846678069973</v>
      </c>
      <c r="E15" s="6">
        <v>0.604077429151926</v>
      </c>
      <c r="F15" s="6">
        <v>0.638956849164333</v>
      </c>
      <c r="G15" s="6">
        <v>0.666427408373794</v>
      </c>
      <c r="H15" s="6">
        <v>0.689642486531551</v>
      </c>
      <c r="I15" s="6">
        <v>0.71001945654431</v>
      </c>
      <c r="J15" s="6">
        <v>0.728346942820231</v>
      </c>
      <c r="K15" s="6">
        <v>0.745119540040656</v>
      </c>
      <c r="L15" s="6">
        <v>0.760672580932028</v>
      </c>
      <c r="M15" s="6">
        <v>0.775246285957624</v>
      </c>
      <c r="N15" s="6">
        <v>0.789019928967228</v>
      </c>
      <c r="O15" s="6">
        <v>0.802131593925178</v>
      </c>
      <c r="P15" s="6">
        <v>0.814690328272642</v>
      </c>
      <c r="Q15" s="6">
        <v>0.826784030922654</v>
      </c>
      <c r="R15" s="6">
        <v>0.838484682338864</v>
      </c>
      <c r="S15" s="6">
        <v>0.849852121627574</v>
      </c>
      <c r="T15" s="6">
        <v>0.860936619544368</v>
      </c>
      <c r="U15" s="6">
        <v>0.871780845229343</v>
      </c>
      <c r="V15" s="6">
        <v>0.882421315079802</v>
      </c>
      <c r="W15" s="6">
        <v>0.892889502724823</v>
      </c>
      <c r="X15" s="17">
        <v>16</v>
      </c>
      <c r="Y15" s="7"/>
      <c r="Z15" s="1"/>
    </row>
    <row r="16" spans="1:26">
      <c r="A16" s="7"/>
      <c r="B16" s="4">
        <v>2.59807621135332</v>
      </c>
      <c r="C16" s="6">
        <v>0.46124143829587</v>
      </c>
      <c r="D16" s="6">
        <v>0.46124143829587</v>
      </c>
      <c r="E16" s="6">
        <v>0.508008054578324</v>
      </c>
      <c r="F16" s="6">
        <v>0.537340430611971</v>
      </c>
      <c r="G16" s="6">
        <v>0.560442213046996</v>
      </c>
      <c r="H16" s="6">
        <v>0.579965284300234</v>
      </c>
      <c r="I16" s="6">
        <v>0.597101605564406</v>
      </c>
      <c r="J16" s="6">
        <v>0.61251438246854</v>
      </c>
      <c r="K16" s="6">
        <v>0.626619551893817</v>
      </c>
      <c r="L16" s="6">
        <v>0.639699116970591</v>
      </c>
      <c r="M16" s="6">
        <v>0.651955094732325</v>
      </c>
      <c r="N16" s="6">
        <v>0.663538248235657</v>
      </c>
      <c r="O16" s="6">
        <v>0.674564701279802</v>
      </c>
      <c r="P16" s="6">
        <v>0.685126158960447</v>
      </c>
      <c r="Q16" s="6">
        <v>0.695296541198543</v>
      </c>
      <c r="R16" s="6">
        <v>0.70513638105416</v>
      </c>
      <c r="S16" s="6">
        <v>0.714696001129192</v>
      </c>
      <c r="T16" s="6">
        <v>0.724017677376215</v>
      </c>
      <c r="U16" s="6">
        <v>0.733137293054236</v>
      </c>
      <c r="V16" s="6">
        <v>0.742085557180111</v>
      </c>
      <c r="W16" s="6">
        <v>0.750888937978454</v>
      </c>
      <c r="X16" s="17">
        <v>15</v>
      </c>
      <c r="Y16" s="7"/>
      <c r="Z16" s="1"/>
    </row>
    <row r="17" spans="1:26">
      <c r="A17" s="7"/>
      <c r="B17" s="4">
        <v>2.42487113059643</v>
      </c>
      <c r="C17" s="6">
        <v>0.387887966760404</v>
      </c>
      <c r="D17" s="6">
        <v>0.387887966760404</v>
      </c>
      <c r="E17" s="6">
        <v>0.427217060367186</v>
      </c>
      <c r="F17" s="6">
        <v>0.451884565832393</v>
      </c>
      <c r="G17" s="6">
        <v>0.471312359333277</v>
      </c>
      <c r="H17" s="6">
        <v>0.487730581514952</v>
      </c>
      <c r="I17" s="6">
        <v>0.50214163017847</v>
      </c>
      <c r="J17" s="6">
        <v>0.515103238132786</v>
      </c>
      <c r="K17" s="6">
        <v>0.526965193791836</v>
      </c>
      <c r="L17" s="6">
        <v>0.537964651955189</v>
      </c>
      <c r="M17" s="6">
        <v>0.548271501903936</v>
      </c>
      <c r="N17" s="6">
        <v>0.558012530111812</v>
      </c>
      <c r="O17" s="6">
        <v>0.56728539264488</v>
      </c>
      <c r="P17" s="6">
        <v>0.576167210290986</v>
      </c>
      <c r="Q17" s="6">
        <v>0.584720147126164</v>
      </c>
      <c r="R17" s="6">
        <v>0.59299510934323</v>
      </c>
      <c r="S17" s="6">
        <v>0.601034416495697</v>
      </c>
      <c r="T17" s="6">
        <v>0.608873621185577</v>
      </c>
      <c r="U17" s="6">
        <v>0.616542899982499</v>
      </c>
      <c r="V17" s="6">
        <v>0.624068078098855</v>
      </c>
      <c r="W17" s="6">
        <v>0.631471414388636</v>
      </c>
      <c r="X17" s="17">
        <v>14</v>
      </c>
      <c r="Y17" s="7"/>
      <c r="Z17" s="1"/>
    </row>
    <row r="18" spans="1:26">
      <c r="A18" s="7"/>
      <c r="B18" s="4">
        <v>2.25166604983954</v>
      </c>
      <c r="C18" s="6">
        <v>0.326200254932445</v>
      </c>
      <c r="D18" s="6">
        <v>0.326200254932445</v>
      </c>
      <c r="E18" s="6">
        <v>0.359274651305042</v>
      </c>
      <c r="F18" s="6">
        <v>0.380019163279728</v>
      </c>
      <c r="G18" s="6">
        <v>0.396357260193876</v>
      </c>
      <c r="H18" s="6">
        <v>0.410164412568129</v>
      </c>
      <c r="I18" s="6">
        <v>0.422283602000956</v>
      </c>
      <c r="J18" s="6">
        <v>0.433183862337323</v>
      </c>
      <c r="K18" s="6">
        <v>0.443159353436714</v>
      </c>
      <c r="L18" s="6">
        <v>0.452409514216311</v>
      </c>
      <c r="M18" s="6">
        <v>0.461077215637707</v>
      </c>
      <c r="N18" s="6">
        <v>0.469269080704446</v>
      </c>
      <c r="O18" s="6">
        <v>0.477067234762958</v>
      </c>
      <c r="P18" s="6">
        <v>0.484536533706725</v>
      </c>
      <c r="Q18" s="6">
        <v>0.491729255356116</v>
      </c>
      <c r="R18" s="6">
        <v>0.498688210044263</v>
      </c>
      <c r="S18" s="6">
        <v>0.505448987040047</v>
      </c>
      <c r="T18" s="6">
        <v>0.512041484842089</v>
      </c>
      <c r="U18" s="6">
        <v>0.518491080893232</v>
      </c>
      <c r="V18" s="6">
        <v>0.52481949329661</v>
      </c>
      <c r="W18" s="6">
        <v>0.531045440972292</v>
      </c>
      <c r="X18" s="17">
        <v>13</v>
      </c>
      <c r="Y18" s="7"/>
      <c r="Z18" s="1"/>
    </row>
    <row r="19" spans="1:26">
      <c r="A19" s="7"/>
      <c r="B19" s="4">
        <v>2.07846096908265</v>
      </c>
      <c r="C19" s="6">
        <v>0.274323040249709</v>
      </c>
      <c r="D19" s="6">
        <v>0.274323040249709</v>
      </c>
      <c r="E19" s="6">
        <v>0.302137454340936</v>
      </c>
      <c r="F19" s="6">
        <v>0.319582865579412</v>
      </c>
      <c r="G19" s="6">
        <v>0.333322635397531</v>
      </c>
      <c r="H19" s="6">
        <v>0.344933969108108</v>
      </c>
      <c r="I19" s="6">
        <v>0.355125784841863</v>
      </c>
      <c r="J19" s="6">
        <v>0.364292523707854</v>
      </c>
      <c r="K19" s="6">
        <v>0.372681563890964</v>
      </c>
      <c r="L19" s="6">
        <v>0.380460626566384</v>
      </c>
      <c r="M19" s="6">
        <v>0.387749861231104</v>
      </c>
      <c r="N19" s="6">
        <v>0.394638934113309</v>
      </c>
      <c r="O19" s="6">
        <v>0.401196909765749</v>
      </c>
      <c r="P19" s="6">
        <v>0.407478329733407</v>
      </c>
      <c r="Q19" s="6">
        <v>0.413527157840362</v>
      </c>
      <c r="R19" s="6">
        <v>0.419379396084037</v>
      </c>
      <c r="S19" s="6">
        <v>0.425064973798616</v>
      </c>
      <c r="T19" s="6">
        <v>0.430609034578919</v>
      </c>
      <c r="U19" s="6">
        <v>0.4360329199695</v>
      </c>
      <c r="V19" s="6">
        <v>0.441354894137816</v>
      </c>
      <c r="W19" s="6">
        <v>0.446590699042943</v>
      </c>
      <c r="X19" s="17">
        <v>12</v>
      </c>
      <c r="Y19" s="7"/>
      <c r="Z19" s="1"/>
    </row>
    <row r="20" spans="1:26">
      <c r="A20" s="7"/>
      <c r="B20" s="4">
        <v>1.90525588832576</v>
      </c>
      <c r="C20" s="6">
        <v>0.230696111587737</v>
      </c>
      <c r="D20" s="6">
        <v>0.230696111587737</v>
      </c>
      <c r="E20" s="6">
        <v>0.254087063988586</v>
      </c>
      <c r="F20" s="6">
        <v>0.268758046542957</v>
      </c>
      <c r="G20" s="6">
        <v>0.280312713873362</v>
      </c>
      <c r="H20" s="6">
        <v>0.290077440652926</v>
      </c>
      <c r="I20" s="6">
        <v>0.298648402310596</v>
      </c>
      <c r="J20" s="6">
        <v>0.30635731006548</v>
      </c>
      <c r="K20" s="6">
        <v>0.313412200345331</v>
      </c>
      <c r="L20" s="6">
        <v>0.31995412081028</v>
      </c>
      <c r="M20" s="6">
        <v>0.326084112997851</v>
      </c>
      <c r="N20" s="6">
        <v>0.331877583079411</v>
      </c>
      <c r="O20" s="6">
        <v>0.337392611935637</v>
      </c>
      <c r="P20" s="6">
        <v>0.342675067104074</v>
      </c>
      <c r="Q20" s="6">
        <v>0.347761920627813</v>
      </c>
      <c r="R20" s="6">
        <v>0.352683448931349</v>
      </c>
      <c r="S20" s="6">
        <v>0.357464821541135</v>
      </c>
      <c r="T20" s="6">
        <v>0.362127183343693</v>
      </c>
      <c r="U20" s="6">
        <v>0.366688481833845</v>
      </c>
      <c r="V20" s="6">
        <v>0.371164076539573</v>
      </c>
      <c r="W20" s="6">
        <v>0.375567205899561</v>
      </c>
      <c r="X20" s="17">
        <v>11</v>
      </c>
      <c r="Y20" s="7"/>
      <c r="Z20" s="1"/>
    </row>
    <row r="21" spans="1:26">
      <c r="A21" s="7"/>
      <c r="B21" s="4">
        <v>1.73205080756888</v>
      </c>
      <c r="C21" s="6">
        <v>0.194007385793246</v>
      </c>
      <c r="D21" s="6">
        <v>0.194007385793246</v>
      </c>
      <c r="E21" s="6">
        <v>0.213678361152435</v>
      </c>
      <c r="F21" s="6">
        <v>0.226016145923936</v>
      </c>
      <c r="G21" s="6">
        <v>0.235733218253653</v>
      </c>
      <c r="H21" s="6">
        <v>0.243945012992846</v>
      </c>
      <c r="I21" s="6">
        <v>0.251152892889454</v>
      </c>
      <c r="J21" s="6">
        <v>0.257635815512437</v>
      </c>
      <c r="K21" s="6">
        <v>0.263568732243595</v>
      </c>
      <c r="L21" s="6">
        <v>0.269070259246964</v>
      </c>
      <c r="M21" s="6">
        <v>0.274225368932423</v>
      </c>
      <c r="N21" s="6">
        <v>0.279097475260784</v>
      </c>
      <c r="O21" s="6">
        <v>0.283735422227496</v>
      </c>
      <c r="P21" s="6">
        <v>0.288177782832299</v>
      </c>
      <c r="Q21" s="6">
        <v>0.292455649274267</v>
      </c>
      <c r="R21" s="6">
        <v>0.296594482970705</v>
      </c>
      <c r="S21" s="6">
        <v>0.300615450615733</v>
      </c>
      <c r="T21" s="6">
        <v>0.304536334321623</v>
      </c>
      <c r="U21" s="6">
        <v>0.308372227305716</v>
      </c>
      <c r="V21" s="6">
        <v>0.312136046395481</v>
      </c>
      <c r="W21" s="6">
        <v>0.315838924656244</v>
      </c>
      <c r="X21" s="17">
        <v>10</v>
      </c>
      <c r="Y21" s="7"/>
      <c r="Z21" s="1"/>
    </row>
    <row r="22" spans="1:26">
      <c r="A22" s="7"/>
      <c r="B22" s="4">
        <v>1.55884572681199</v>
      </c>
      <c r="C22" s="6">
        <v>0.163153446684839</v>
      </c>
      <c r="D22" s="6">
        <v>0.163153446684839</v>
      </c>
      <c r="E22" s="6">
        <v>0.179696051062408</v>
      </c>
      <c r="F22" s="6">
        <v>0.190071697853873</v>
      </c>
      <c r="G22" s="6">
        <v>0.198243416862389</v>
      </c>
      <c r="H22" s="6">
        <v>0.205149249904208</v>
      </c>
      <c r="I22" s="6">
        <v>0.211210825568524</v>
      </c>
      <c r="J22" s="6">
        <v>0.216662737443972</v>
      </c>
      <c r="K22" s="6">
        <v>0.221652113542334</v>
      </c>
      <c r="L22" s="6">
        <v>0.226278705921585</v>
      </c>
      <c r="M22" s="6">
        <v>0.230613973415562</v>
      </c>
      <c r="N22" s="6">
        <v>0.234711244954153</v>
      </c>
      <c r="O22" s="6">
        <v>0.238611596634408</v>
      </c>
      <c r="P22" s="6">
        <v>0.242347467004121</v>
      </c>
      <c r="Q22" s="6">
        <v>0.245945003518573</v>
      </c>
      <c r="R22" s="6">
        <v>0.249425618341912</v>
      </c>
      <c r="S22" s="6">
        <v>0.25280711192584</v>
      </c>
      <c r="T22" s="6">
        <v>0.256104438406741</v>
      </c>
      <c r="U22" s="6">
        <v>0.259330290654118</v>
      </c>
      <c r="V22" s="6">
        <v>0.262495531269482</v>
      </c>
      <c r="W22" s="6">
        <v>0.265609522772577</v>
      </c>
      <c r="X22" s="17">
        <v>9</v>
      </c>
      <c r="Y22" s="7"/>
      <c r="Z22" s="1"/>
    </row>
    <row r="23" spans="1:26">
      <c r="A23" s="7"/>
      <c r="B23" s="4">
        <v>1.3856406460551</v>
      </c>
      <c r="C23" s="6">
        <v>0.137206359728544</v>
      </c>
      <c r="D23" s="6">
        <v>0.137206359728544</v>
      </c>
      <c r="E23" s="6">
        <v>0.15111811319251</v>
      </c>
      <c r="F23" s="6">
        <v>0.159843670359782</v>
      </c>
      <c r="G23" s="6">
        <v>0.166715801109486</v>
      </c>
      <c r="H23" s="6">
        <v>0.172523365900877</v>
      </c>
      <c r="I23" s="6">
        <v>0.177620939675868</v>
      </c>
      <c r="J23" s="6">
        <v>0.182205807462547</v>
      </c>
      <c r="K23" s="6">
        <v>0.186401698788675</v>
      </c>
      <c r="L23" s="6">
        <v>0.190292501656794</v>
      </c>
      <c r="M23" s="6">
        <v>0.193938310454491</v>
      </c>
      <c r="N23" s="6">
        <v>0.197383972952295</v>
      </c>
      <c r="O23" s="6">
        <v>0.20066403271556</v>
      </c>
      <c r="P23" s="6">
        <v>0.203805769431893</v>
      </c>
      <c r="Q23" s="6">
        <v>0.20683117219946</v>
      </c>
      <c r="R23" s="6">
        <v>0.209758247901698</v>
      </c>
      <c r="S23" s="6">
        <v>0.21260196609781</v>
      </c>
      <c r="T23" s="6">
        <v>0.215374902695067</v>
      </c>
      <c r="U23" s="6">
        <v>0.218087731954138</v>
      </c>
      <c r="V23" s="6">
        <v>0.220749588944127</v>
      </c>
      <c r="W23" s="6">
        <v>0.223368347217685</v>
      </c>
      <c r="X23" s="17">
        <v>8</v>
      </c>
      <c r="Y23" s="7"/>
      <c r="Z23" s="1"/>
    </row>
    <row r="24" spans="1:26">
      <c r="A24" s="7"/>
      <c r="B24" s="4">
        <v>1.21243556529821</v>
      </c>
      <c r="C24" s="6">
        <v>0.115385764337077</v>
      </c>
      <c r="D24" s="6">
        <v>0.115385764337077</v>
      </c>
      <c r="E24" s="6">
        <v>0.127085063916808</v>
      </c>
      <c r="F24" s="6">
        <v>0.134422953246461</v>
      </c>
      <c r="G24" s="6">
        <v>0.140202175585336</v>
      </c>
      <c r="H24" s="6">
        <v>0.145086135073202</v>
      </c>
      <c r="I24" s="6">
        <v>0.149373016872672</v>
      </c>
      <c r="J24" s="6">
        <v>0.153228730813317</v>
      </c>
      <c r="K24" s="6">
        <v>0.156757329113706</v>
      </c>
      <c r="L24" s="6">
        <v>0.160029358658917</v>
      </c>
      <c r="M24" s="6">
        <v>0.163095356733507</v>
      </c>
      <c r="N24" s="6">
        <v>0.165993038748708</v>
      </c>
      <c r="O24" s="6">
        <v>0.1687514546385</v>
      </c>
      <c r="P24" s="6">
        <v>0.171393545668953</v>
      </c>
      <c r="Q24" s="6">
        <v>0.173937803904897</v>
      </c>
      <c r="R24" s="6">
        <v>0.176399372507427</v>
      </c>
      <c r="S24" s="6">
        <v>0.178790840353865</v>
      </c>
      <c r="T24" s="6">
        <v>0.181122783343722</v>
      </c>
      <c r="U24" s="6">
        <v>0.183404178158023</v>
      </c>
      <c r="V24" s="6">
        <v>0.185642707071359</v>
      </c>
      <c r="W24" s="6">
        <v>0.187844991466968</v>
      </c>
      <c r="X24" s="17">
        <v>7</v>
      </c>
      <c r="Y24" s="7"/>
      <c r="Z24" s="1"/>
    </row>
    <row r="25" spans="1:26">
      <c r="A25" s="7"/>
      <c r="B25" s="4">
        <v>1.03923048454133</v>
      </c>
      <c r="C25" s="6">
        <v>0.0970354044666169</v>
      </c>
      <c r="D25" s="6">
        <v>0.0970354044666169</v>
      </c>
      <c r="E25" s="6">
        <v>0.106874107474893</v>
      </c>
      <c r="F25" s="6">
        <v>0.113045016539152</v>
      </c>
      <c r="G25" s="6">
        <v>0.117905141012713</v>
      </c>
      <c r="H25" s="6">
        <v>0.122012380645145</v>
      </c>
      <c r="I25" s="6">
        <v>0.125617498760903</v>
      </c>
      <c r="J25" s="6">
        <v>0.128860019741611</v>
      </c>
      <c r="K25" s="6">
        <v>0.131827447874931</v>
      </c>
      <c r="L25" s="6">
        <v>0.134579110631342</v>
      </c>
      <c r="M25" s="6">
        <v>0.137157508104989</v>
      </c>
      <c r="N25" s="6">
        <v>0.139594357641639</v>
      </c>
      <c r="O25" s="6">
        <v>0.141914089222834</v>
      </c>
      <c r="P25" s="6">
        <v>0.144135995653411</v>
      </c>
      <c r="Q25" s="6">
        <v>0.1462756281151</v>
      </c>
      <c r="R25" s="6">
        <v>0.148345721478359</v>
      </c>
      <c r="S25" s="6">
        <v>0.150356862550062</v>
      </c>
      <c r="T25" s="6">
        <v>0.152317945292928</v>
      </c>
      <c r="U25" s="6">
        <v>0.154236518782696</v>
      </c>
      <c r="V25" s="6">
        <v>0.156119043544426</v>
      </c>
      <c r="W25" s="6">
        <v>0.157971087930544</v>
      </c>
      <c r="X25" s="17">
        <v>6</v>
      </c>
      <c r="Y25" s="7"/>
      <c r="Z25" s="1"/>
    </row>
    <row r="26" spans="1:26">
      <c r="A26" s="7"/>
      <c r="B26" s="4">
        <v>0.866025403784439</v>
      </c>
      <c r="C26" s="6">
        <v>0.081603391667046</v>
      </c>
      <c r="D26" s="6">
        <v>0.081603391667046</v>
      </c>
      <c r="E26" s="6">
        <v>0.0898773978351377</v>
      </c>
      <c r="F26" s="6">
        <v>0.0950669171871768</v>
      </c>
      <c r="G26" s="6">
        <v>0.0991541124036719</v>
      </c>
      <c r="H26" s="6">
        <v>0.102608157720822</v>
      </c>
      <c r="I26" s="6">
        <v>0.105639936350729</v>
      </c>
      <c r="J26" s="6">
        <v>0.108366783433314</v>
      </c>
      <c r="K26" s="6">
        <v>0.110862287023351</v>
      </c>
      <c r="L26" s="6">
        <v>0.113176339454846</v>
      </c>
      <c r="M26" s="6">
        <v>0.115344681825055</v>
      </c>
      <c r="N26" s="6">
        <v>0.117393987315829</v>
      </c>
      <c r="O26" s="6">
        <v>0.119344800689805</v>
      </c>
      <c r="P26" s="6">
        <v>0.121213346523139</v>
      </c>
      <c r="Q26" s="6">
        <v>0.123012702817415</v>
      </c>
      <c r="R26" s="6">
        <v>0.124753579154645</v>
      </c>
      <c r="S26" s="6">
        <v>0.126444878670259</v>
      </c>
      <c r="T26" s="6">
        <v>0.128094080876786</v>
      </c>
      <c r="U26" s="6">
        <v>0.129707534283696</v>
      </c>
      <c r="V26" s="6">
        <v>0.131290671967295</v>
      </c>
      <c r="W26" s="6">
        <v>0.132848176717813</v>
      </c>
      <c r="X26" s="17">
        <v>5</v>
      </c>
      <c r="Y26" s="7"/>
      <c r="Z26" s="1"/>
    </row>
    <row r="27" spans="1:26">
      <c r="A27" s="7"/>
      <c r="B27" s="4">
        <v>0.692820323027551</v>
      </c>
      <c r="C27" s="6">
        <v>0.0686256069953956</v>
      </c>
      <c r="D27" s="6">
        <v>0.0686256069953956</v>
      </c>
      <c r="E27" s="6">
        <v>0.0755837576796917</v>
      </c>
      <c r="F27" s="6">
        <v>0.0799479625034461</v>
      </c>
      <c r="G27" s="6">
        <v>0.0833851511657149</v>
      </c>
      <c r="H27" s="6">
        <v>0.08628988283969</v>
      </c>
      <c r="I27" s="6">
        <v>0.0888395029535436</v>
      </c>
      <c r="J27" s="6">
        <v>0.0911326862686392</v>
      </c>
      <c r="K27" s="6">
        <v>0.0932313177731261</v>
      </c>
      <c r="L27" s="6">
        <v>0.0951773551802283</v>
      </c>
      <c r="M27" s="6">
        <v>0.0970008555064967</v>
      </c>
      <c r="N27" s="6">
        <v>0.0987242499678095</v>
      </c>
      <c r="O27" s="6">
        <v>0.100364815993179</v>
      </c>
      <c r="P27" s="6">
        <v>0.101936197885422</v>
      </c>
      <c r="Q27" s="6">
        <v>0.103449393787862</v>
      </c>
      <c r="R27" s="6">
        <v>0.104913410085539</v>
      </c>
      <c r="S27" s="6">
        <v>0.106335734004912</v>
      </c>
      <c r="T27" s="6">
        <v>0.107722655555218</v>
      </c>
      <c r="U27" s="6">
        <v>0.109079513611556</v>
      </c>
      <c r="V27" s="6">
        <v>0.110410877201658</v>
      </c>
      <c r="W27" s="6">
        <v>0.111720684388822</v>
      </c>
      <c r="X27" s="17">
        <v>4</v>
      </c>
      <c r="Y27" s="7"/>
      <c r="Z27" s="1"/>
    </row>
    <row r="28" spans="1:26">
      <c r="A28" s="7"/>
      <c r="B28" s="4">
        <v>0.519615242270663</v>
      </c>
      <c r="C28" s="6">
        <v>0.0577117426038105</v>
      </c>
      <c r="D28" s="6">
        <v>0.0577117426038105</v>
      </c>
      <c r="E28" s="6">
        <v>0.0635633047082822</v>
      </c>
      <c r="F28" s="6">
        <v>0.0672334487913169</v>
      </c>
      <c r="G28" s="6">
        <v>0.0701240046063045</v>
      </c>
      <c r="H28" s="6">
        <v>0.0725667826601705</v>
      </c>
      <c r="I28" s="6">
        <v>0.0747109242742198</v>
      </c>
      <c r="J28" s="6">
        <v>0.0766394114821075</v>
      </c>
      <c r="K28" s="6">
        <v>0.0784042874010239</v>
      </c>
      <c r="L28" s="6">
        <v>0.0800408370047834</v>
      </c>
      <c r="M28" s="6">
        <v>0.081574337196259</v>
      </c>
      <c r="N28" s="6">
        <v>0.0830236518458589</v>
      </c>
      <c r="O28" s="6">
        <v>0.0844033106689425</v>
      </c>
      <c r="P28" s="6">
        <v>0.0857247880484218</v>
      </c>
      <c r="Q28" s="6">
        <v>0.0869973330393401</v>
      </c>
      <c r="R28" s="6">
        <v>0.0882285196974777</v>
      </c>
      <c r="S28" s="6">
        <v>0.0894246445192171</v>
      </c>
      <c r="T28" s="6">
        <v>0.0905909971830016</v>
      </c>
      <c r="U28" s="6">
        <v>0.0917320674966322</v>
      </c>
      <c r="V28" s="6">
        <v>0.092851697853114</v>
      </c>
      <c r="W28" s="6">
        <v>0.0939532000263671</v>
      </c>
      <c r="X28" s="17">
        <v>3</v>
      </c>
      <c r="Y28" s="7"/>
      <c r="Z28" s="1"/>
    </row>
    <row r="29" spans="1:26">
      <c r="A29" s="7"/>
      <c r="B29" s="4">
        <v>0.346410161513775</v>
      </c>
      <c r="C29" s="6">
        <v>0.0485335632017352</v>
      </c>
      <c r="D29" s="6">
        <v>0.0485335632017352</v>
      </c>
      <c r="E29" s="6">
        <v>0.0534545228957768</v>
      </c>
      <c r="F29" s="6">
        <v>0.0565409860967975</v>
      </c>
      <c r="G29" s="6">
        <v>0.0589718427475475</v>
      </c>
      <c r="H29" s="6">
        <v>0.061026133914581</v>
      </c>
      <c r="I29" s="6">
        <v>0.0628292822487652</v>
      </c>
      <c r="J29" s="6">
        <v>0.0644510727469363</v>
      </c>
      <c r="K29" s="6">
        <v>0.0659352718559803</v>
      </c>
      <c r="L29" s="6">
        <v>0.0673115530085371</v>
      </c>
      <c r="M29" s="6">
        <v>0.0686011731985527</v>
      </c>
      <c r="N29" s="6">
        <v>0.0698199962832833</v>
      </c>
      <c r="O29" s="6">
        <v>0.0709802412467155</v>
      </c>
      <c r="P29" s="6">
        <v>0.0720915576447821</v>
      </c>
      <c r="Q29" s="6">
        <v>0.0731617236102733</v>
      </c>
      <c r="R29" s="6">
        <v>0.0741971086600034</v>
      </c>
      <c r="S29" s="6">
        <v>0.0752030079278799</v>
      </c>
      <c r="T29" s="6">
        <v>0.0761838698490301</v>
      </c>
      <c r="U29" s="6">
        <v>0.0771434701952611</v>
      </c>
      <c r="V29" s="6">
        <v>0.0780850402851115</v>
      </c>
      <c r="W29" s="6">
        <v>0.079011365204971</v>
      </c>
      <c r="X29" s="17">
        <v>2</v>
      </c>
      <c r="Y29" s="7"/>
      <c r="Z29" s="1"/>
    </row>
    <row r="30" spans="1:26">
      <c r="A30" s="7"/>
      <c r="B30" s="4">
        <v>0.173205080756888</v>
      </c>
      <c r="C30" s="6">
        <v>0.04081503435492</v>
      </c>
      <c r="D30" s="6">
        <v>0.04081503435492</v>
      </c>
      <c r="E30" s="6">
        <v>0.0449533898705996</v>
      </c>
      <c r="F30" s="6">
        <v>0.0475489978019858</v>
      </c>
      <c r="G30" s="6">
        <v>0.0495932634846814</v>
      </c>
      <c r="H30" s="6">
        <v>0.0513208507258853</v>
      </c>
      <c r="I30" s="6">
        <v>0.0528372356016637</v>
      </c>
      <c r="J30" s="6">
        <v>0.0542011048610501</v>
      </c>
      <c r="K30" s="6">
        <v>0.0554492645598007</v>
      </c>
      <c r="L30" s="6">
        <v>0.0566066690200945</v>
      </c>
      <c r="M30" s="6">
        <v>0.057691194632638</v>
      </c>
      <c r="N30" s="6">
        <v>0.0587161823482334</v>
      </c>
      <c r="O30" s="6">
        <v>0.0596919079063542</v>
      </c>
      <c r="P30" s="6">
        <v>0.0606264862470736</v>
      </c>
      <c r="Q30" s="6">
        <v>0.0615264585088553</v>
      </c>
      <c r="R30" s="6">
        <v>0.0623971812332439</v>
      </c>
      <c r="S30" s="6">
        <v>0.0632431074432219</v>
      </c>
      <c r="T30" s="6">
        <v>0.0640679781176204</v>
      </c>
      <c r="U30" s="6">
        <v>0.0648749685488734</v>
      </c>
      <c r="V30" s="6">
        <v>0.0656667961632001</v>
      </c>
      <c r="W30" s="6">
        <v>0.0664458031211425</v>
      </c>
      <c r="X30" s="17">
        <v>1</v>
      </c>
      <c r="Y30" s="7"/>
      <c r="Z30" s="1"/>
    </row>
    <row r="31" spans="1:26">
      <c r="A31" s="7"/>
      <c r="B31" s="8">
        <v>0</v>
      </c>
      <c r="C31" s="6">
        <v>0.034324020729097</v>
      </c>
      <c r="D31" s="6">
        <v>0.034324020729097</v>
      </c>
      <c r="E31" s="6">
        <v>0.0378042334190916</v>
      </c>
      <c r="F31" s="6">
        <v>0.0399870491841547</v>
      </c>
      <c r="G31" s="6">
        <v>0.0417062053426051</v>
      </c>
      <c r="H31" s="6">
        <v>0.0431590459738971</v>
      </c>
      <c r="I31" s="6">
        <v>0.0444342727801985</v>
      </c>
      <c r="J31" s="6">
        <v>0.0455812392711213</v>
      </c>
      <c r="K31" s="6">
        <v>0.0466308980561806</v>
      </c>
      <c r="L31" s="6">
        <v>0.0476042348502065</v>
      </c>
      <c r="M31" s="6">
        <v>0.0485162830744583</v>
      </c>
      <c r="N31" s="6">
        <v>0.0493782620033802</v>
      </c>
      <c r="O31" s="6">
        <v>0.0501988131755689</v>
      </c>
      <c r="P31" s="6">
        <v>0.050984760972669</v>
      </c>
      <c r="Q31" s="6">
        <v>0.0517416062640483</v>
      </c>
      <c r="R31" s="6">
        <v>0.0524738537143707</v>
      </c>
      <c r="S31" s="6">
        <v>0.0531852481606937</v>
      </c>
      <c r="T31" s="6">
        <v>0.0538789356357715</v>
      </c>
      <c r="U31" s="6">
        <v>0.0545575864498231</v>
      </c>
      <c r="V31" s="6">
        <v>0.0552234858635461</v>
      </c>
      <c r="W31" s="6">
        <v>0.0558786035522881</v>
      </c>
      <c r="X31" s="17">
        <v>0</v>
      </c>
      <c r="Y31" s="7"/>
      <c r="Z31" s="1"/>
    </row>
    <row r="32" spans="1:26">
      <c r="A32" s="7"/>
      <c r="B32" s="4">
        <v>-0.173205080756888</v>
      </c>
      <c r="C32" s="6">
        <v>0.0288653046023827</v>
      </c>
      <c r="D32" s="6">
        <v>0.0288653046023827</v>
      </c>
      <c r="E32" s="6">
        <v>0.0317920421244998</v>
      </c>
      <c r="F32" s="6">
        <v>0.0336277140711729</v>
      </c>
      <c r="G32" s="6">
        <v>0.0350734644558493</v>
      </c>
      <c r="H32" s="6">
        <v>0.0362952527682369</v>
      </c>
      <c r="I32" s="6">
        <v>0.0373676740469541</v>
      </c>
      <c r="J32" s="6">
        <v>0.0383322328726965</v>
      </c>
      <c r="K32" s="6">
        <v>0.0392149593107917</v>
      </c>
      <c r="L32" s="6">
        <v>0.0400335016156694</v>
      </c>
      <c r="M32" s="6">
        <v>0.0408005023704141</v>
      </c>
      <c r="N32" s="6">
        <v>0.041525396593633</v>
      </c>
      <c r="O32" s="6">
        <v>0.0422154515179673</v>
      </c>
      <c r="P32" s="6">
        <v>0.0428764062104237</v>
      </c>
      <c r="Q32" s="6">
        <v>0.0435128867103327</v>
      </c>
      <c r="R32" s="6">
        <v>0.0441286812836053</v>
      </c>
      <c r="S32" s="6">
        <v>0.0447269392076296</v>
      </c>
      <c r="T32" s="6">
        <v>0.0453103061862541</v>
      </c>
      <c r="U32" s="6">
        <v>0.045881027857263</v>
      </c>
      <c r="V32" s="6">
        <v>0.0464410260452191</v>
      </c>
      <c r="W32" s="6">
        <v>0.04699195717841</v>
      </c>
      <c r="X32" s="17">
        <v>-1</v>
      </c>
      <c r="Y32" s="7"/>
      <c r="Z32" s="1"/>
    </row>
    <row r="33" spans="1:26">
      <c r="A33" s="7"/>
      <c r="B33" s="4">
        <v>-0.346410161513775</v>
      </c>
      <c r="C33" s="6">
        <v>0.0242747146776431</v>
      </c>
      <c r="D33" s="6">
        <v>0.0242747146776431</v>
      </c>
      <c r="E33" s="6">
        <v>0.0267359988824833</v>
      </c>
      <c r="F33" s="6">
        <v>0.0282797349823117</v>
      </c>
      <c r="G33" s="6">
        <v>0.0294955606445227</v>
      </c>
      <c r="H33" s="6">
        <v>0.0305230420131842</v>
      </c>
      <c r="I33" s="6">
        <v>0.0314249109147493</v>
      </c>
      <c r="J33" s="6">
        <v>0.0322360712543761</v>
      </c>
      <c r="K33" s="6">
        <v>0.032978413409373</v>
      </c>
      <c r="L33" s="6">
        <v>0.0336667789463451</v>
      </c>
      <c r="M33" s="6">
        <v>0.0343117998368376</v>
      </c>
      <c r="N33" s="6">
        <v>0.0349214106025129</v>
      </c>
      <c r="O33" s="6">
        <v>0.0355017227326242</v>
      </c>
      <c r="P33" s="6">
        <v>0.0360575625824106</v>
      </c>
      <c r="Q33" s="6">
        <v>0.0365928204896457</v>
      </c>
      <c r="R33" s="6">
        <v>0.037110682253869</v>
      </c>
      <c r="S33" s="6">
        <v>0.0376137963075531</v>
      </c>
      <c r="T33" s="6">
        <v>0.0381043875953824</v>
      </c>
      <c r="U33" s="6">
        <v>0.0385843446204312</v>
      </c>
      <c r="V33" s="6">
        <v>0.0390552835701456</v>
      </c>
      <c r="W33" s="6">
        <v>0.039518597442958</v>
      </c>
      <c r="X33" s="17">
        <v>-2</v>
      </c>
      <c r="Y33" s="7"/>
      <c r="Z33" s="1"/>
    </row>
    <row r="34" spans="1:26">
      <c r="A34" s="7"/>
      <c r="B34" s="4">
        <v>-0.519615242270663</v>
      </c>
      <c r="C34" s="6">
        <v>0.0204141886184129</v>
      </c>
      <c r="D34" s="6">
        <v>0.0204141886184129</v>
      </c>
      <c r="E34" s="6">
        <v>0.0224840428131319</v>
      </c>
      <c r="F34" s="6">
        <v>0.0237822710451603</v>
      </c>
      <c r="G34" s="6">
        <v>0.0248047380329326</v>
      </c>
      <c r="H34" s="6">
        <v>0.0256688140371329</v>
      </c>
      <c r="I34" s="6">
        <v>0.026427254336437</v>
      </c>
      <c r="J34" s="6">
        <v>0.027109411898032</v>
      </c>
      <c r="K34" s="6">
        <v>0.0277336957659476</v>
      </c>
      <c r="L34" s="6">
        <v>0.0283125871801938</v>
      </c>
      <c r="M34" s="6">
        <v>0.0288550272581181</v>
      </c>
      <c r="N34" s="6">
        <v>0.0293676886557728</v>
      </c>
      <c r="O34" s="6">
        <v>0.0298557109225208</v>
      </c>
      <c r="P34" s="6">
        <v>0.03032315285483</v>
      </c>
      <c r="Q34" s="6">
        <v>0.0307732860911171</v>
      </c>
      <c r="R34" s="6">
        <v>0.0312087897777106</v>
      </c>
      <c r="S34" s="6">
        <v>0.0316318911539726</v>
      </c>
      <c r="T34" s="6">
        <v>0.0320444613208024</v>
      </c>
      <c r="U34" s="6">
        <v>0.0324480884434356</v>
      </c>
      <c r="V34" s="6">
        <v>0.0328441316791602</v>
      </c>
      <c r="W34" s="6">
        <v>0.0332337624910861</v>
      </c>
      <c r="X34" s="17">
        <v>-3</v>
      </c>
      <c r="Y34" s="7"/>
      <c r="Z34" s="1"/>
    </row>
    <row r="35" spans="1:26">
      <c r="A35" s="7"/>
      <c r="B35" s="4">
        <v>-0.692820323027551</v>
      </c>
      <c r="C35" s="6">
        <v>0.017167620813766</v>
      </c>
      <c r="D35" s="6">
        <v>0.017167620813766</v>
      </c>
      <c r="E35" s="6">
        <v>0.0189082960185924</v>
      </c>
      <c r="F35" s="6">
        <v>0.0200000606943183</v>
      </c>
      <c r="G35" s="6">
        <v>0.0208599197790353</v>
      </c>
      <c r="H35" s="6">
        <v>0.0215865775694412</v>
      </c>
      <c r="I35" s="6">
        <v>0.0222243994153992</v>
      </c>
      <c r="J35" s="6">
        <v>0.0227980701388167</v>
      </c>
      <c r="K35" s="6">
        <v>0.0233230711038249</v>
      </c>
      <c r="L35" s="6">
        <v>0.0238098985980688</v>
      </c>
      <c r="M35" s="6">
        <v>0.0242660717894732</v>
      </c>
      <c r="N35" s="6">
        <v>0.0246972021491121</v>
      </c>
      <c r="O35" s="6">
        <v>0.0251076118587905</v>
      </c>
      <c r="P35" s="6">
        <v>0.0255007142248135</v>
      </c>
      <c r="Q35" s="6">
        <v>0.0258792605810121</v>
      </c>
      <c r="R35" s="6">
        <v>0.0262455039960304</v>
      </c>
      <c r="S35" s="6">
        <v>0.0266013175005112</v>
      </c>
      <c r="T35" s="6">
        <v>0.026948274625068</v>
      </c>
      <c r="U35" s="6">
        <v>0.027287710961287</v>
      </c>
      <c r="V35" s="6">
        <v>0.0276207695130555</v>
      </c>
      <c r="W35" s="6">
        <v>0.0279484354400015</v>
      </c>
      <c r="X35" s="17">
        <v>-4</v>
      </c>
      <c r="Y35" s="7"/>
      <c r="Z35" s="1"/>
    </row>
    <row r="36" spans="1:26">
      <c r="A36" s="7"/>
      <c r="B36" s="4">
        <v>-0.866025403784439</v>
      </c>
      <c r="C36" s="6">
        <v>0.0144373704933548</v>
      </c>
      <c r="D36" s="6">
        <v>0.0144373704933548</v>
      </c>
      <c r="E36" s="6">
        <v>0.0159012176456942</v>
      </c>
      <c r="F36" s="6">
        <v>0.0168193536696663</v>
      </c>
      <c r="G36" s="6">
        <v>0.0175424651778248</v>
      </c>
      <c r="H36" s="6">
        <v>0.0181535590420113</v>
      </c>
      <c r="I36" s="6">
        <v>0.0186899449745027</v>
      </c>
      <c r="J36" s="6">
        <v>0.0191723820497979</v>
      </c>
      <c r="K36" s="6">
        <v>0.0196138895553175</v>
      </c>
      <c r="L36" s="6">
        <v>0.0200232945029801</v>
      </c>
      <c r="M36" s="6">
        <v>0.0204069202508274</v>
      </c>
      <c r="N36" s="6">
        <v>0.0207694858503687</v>
      </c>
      <c r="O36" s="6">
        <v>0.0211146261057934</v>
      </c>
      <c r="P36" s="6">
        <v>0.0214452114886869</v>
      </c>
      <c r="Q36" s="6">
        <v>0.0217635557748657</v>
      </c>
      <c r="R36" s="6">
        <v>0.0220715537164984</v>
      </c>
      <c r="S36" s="6">
        <v>0.0223707804670455</v>
      </c>
      <c r="T36" s="6">
        <v>0.0226625593108862</v>
      </c>
      <c r="U36" s="6">
        <v>0.0229480134339742</v>
      </c>
      <c r="V36" s="6">
        <v>0.0232281040627238</v>
      </c>
      <c r="W36" s="6">
        <v>0.023503659682031</v>
      </c>
      <c r="X36" s="17">
        <v>-5</v>
      </c>
      <c r="Y36" s="7"/>
      <c r="Z36" s="1"/>
    </row>
    <row r="37" spans="1:26">
      <c r="A37" s="7"/>
      <c r="B37" s="4">
        <v>-1.03923048454133</v>
      </c>
      <c r="C37" s="6">
        <v>0.0121413251739142</v>
      </c>
      <c r="D37" s="6">
        <v>0.0121413251739142</v>
      </c>
      <c r="E37" s="6">
        <v>0.0133723695867206</v>
      </c>
      <c r="F37" s="6">
        <v>0.0141444899687571</v>
      </c>
      <c r="G37" s="6">
        <v>0.0147526015332274</v>
      </c>
      <c r="H37" s="6">
        <v>0.0152665101650165</v>
      </c>
      <c r="I37" s="6">
        <v>0.0157175920312115</v>
      </c>
      <c r="J37" s="6">
        <v>0.016123304789626</v>
      </c>
      <c r="K37" s="6">
        <v>0.0164945972070163</v>
      </c>
      <c r="L37" s="6">
        <v>0.0168388924926203</v>
      </c>
      <c r="M37" s="6">
        <v>0.0171615083700645</v>
      </c>
      <c r="N37" s="6">
        <v>0.0174664133971214</v>
      </c>
      <c r="O37" s="6">
        <v>0.0177566643173736</v>
      </c>
      <c r="P37" s="6">
        <v>0.0180346750973352</v>
      </c>
      <c r="Q37" s="6">
        <v>0.0183023915417899</v>
      </c>
      <c r="R37" s="6">
        <v>0.0185614070712438</v>
      </c>
      <c r="S37" s="6">
        <v>0.018813046334834</v>
      </c>
      <c r="T37" s="6">
        <v>0.0190584221685821</v>
      </c>
      <c r="U37" s="6">
        <v>0.0192984791327115</v>
      </c>
      <c r="V37" s="6">
        <v>0.0195340255851199</v>
      </c>
      <c r="W37" s="6">
        <v>0.0197657582527166</v>
      </c>
      <c r="X37" s="17">
        <v>-6</v>
      </c>
      <c r="Y37" s="7"/>
      <c r="Z37" s="1"/>
    </row>
    <row r="38" spans="1:26">
      <c r="A38" s="7"/>
      <c r="B38" s="4">
        <v>-1.21243556529821</v>
      </c>
      <c r="C38" s="6">
        <v>0.0102104311201665</v>
      </c>
      <c r="D38" s="6">
        <v>0.0102104311201665</v>
      </c>
      <c r="E38" s="6">
        <v>0.0112456965465329</v>
      </c>
      <c r="F38" s="6">
        <v>0.0118950228650634</v>
      </c>
      <c r="G38" s="6">
        <v>0.0124064234867799</v>
      </c>
      <c r="H38" s="6">
        <v>0.0128386027268364</v>
      </c>
      <c r="I38" s="6">
        <v>0.0132179468477101</v>
      </c>
      <c r="J38" s="6">
        <v>0.013559137130898</v>
      </c>
      <c r="K38" s="6">
        <v>0.0138713811074738</v>
      </c>
      <c r="L38" s="6">
        <v>0.0141609214375698</v>
      </c>
      <c r="M38" s="6">
        <v>0.0144322301413342</v>
      </c>
      <c r="N38" s="6">
        <v>0.0146886446374754</v>
      </c>
      <c r="O38" s="6">
        <v>0.0149327355407623</v>
      </c>
      <c r="P38" s="6">
        <v>0.0151665329128614</v>
      </c>
      <c r="Q38" s="6">
        <v>0.0153916731077483</v>
      </c>
      <c r="R38" s="6">
        <v>0.0156094961365084</v>
      </c>
      <c r="S38" s="6">
        <v>0.0158211159828771</v>
      </c>
      <c r="T38" s="6">
        <v>0.0160274685031458</v>
      </c>
      <c r="U38" s="6">
        <v>0.0162293480395267</v>
      </c>
      <c r="V38" s="6">
        <v>0.0164274343928255</v>
      </c>
      <c r="W38" s="6">
        <v>0.0166223134860791</v>
      </c>
      <c r="X38" s="17">
        <v>-7</v>
      </c>
      <c r="Y38" s="7"/>
      <c r="Z38" s="1"/>
    </row>
    <row r="39" spans="1:26">
      <c r="A39" s="7"/>
      <c r="B39" s="4">
        <v>-1.3856406460551</v>
      </c>
      <c r="C39" s="6">
        <v>0.00858661654855044</v>
      </c>
      <c r="D39" s="6">
        <v>0.00858661654855044</v>
      </c>
      <c r="E39" s="6">
        <v>0.00945723867386138</v>
      </c>
      <c r="F39" s="6">
        <v>0.0100032994666414</v>
      </c>
      <c r="G39" s="6">
        <v>0.0104333695576776</v>
      </c>
      <c r="H39" s="6">
        <v>0.0107968172290771</v>
      </c>
      <c r="I39" s="6">
        <v>0.0111158324075308</v>
      </c>
      <c r="J39" s="6">
        <v>0.0114027615388619</v>
      </c>
      <c r="K39" s="6">
        <v>0.0116653478356498</v>
      </c>
      <c r="L39" s="6">
        <v>0.0119088411573925</v>
      </c>
      <c r="M39" s="6">
        <v>0.0121370023171018</v>
      </c>
      <c r="N39" s="6">
        <v>0.0123526379675403</v>
      </c>
      <c r="O39" s="6">
        <v>0.0125579099060948</v>
      </c>
      <c r="P39" s="6">
        <v>0.0127545253438415</v>
      </c>
      <c r="Q39" s="6">
        <v>0.0129438603974164</v>
      </c>
      <c r="R39" s="6">
        <v>0.013127041969418</v>
      </c>
      <c r="S39" s="6">
        <v>0.0133050068813249</v>
      </c>
      <c r="T39" s="6">
        <v>0.013478542155646</v>
      </c>
      <c r="U39" s="6">
        <v>0.0136483158064841</v>
      </c>
      <c r="V39" s="6">
        <v>0.0138148995226131</v>
      </c>
      <c r="W39" s="6">
        <v>0.0139787860448769</v>
      </c>
      <c r="X39" s="17">
        <v>-8</v>
      </c>
      <c r="Y39" s="7"/>
      <c r="Z39" s="1"/>
    </row>
    <row r="40" spans="1:26">
      <c r="A40" s="7"/>
      <c r="B40" s="4">
        <v>-1.55884572681199</v>
      </c>
      <c r="C40" s="6">
        <v>0.00722104511397344</v>
      </c>
      <c r="D40" s="6">
        <v>0.00722104511397344</v>
      </c>
      <c r="E40" s="6">
        <v>0.00795320796397924</v>
      </c>
      <c r="F40" s="6">
        <v>0.00841242605032804</v>
      </c>
      <c r="G40" s="6">
        <v>0.00877410000094457</v>
      </c>
      <c r="H40" s="6">
        <v>0.00907974681967753</v>
      </c>
      <c r="I40" s="6">
        <v>0.00934802746114226</v>
      </c>
      <c r="J40" s="6">
        <v>0.00958932485577262</v>
      </c>
      <c r="K40" s="6">
        <v>0.0098101507753528</v>
      </c>
      <c r="L40" s="6">
        <v>0.0100149201686655</v>
      </c>
      <c r="M40" s="6">
        <v>0.0102067957483192</v>
      </c>
      <c r="N40" s="6">
        <v>0.0103881378114233</v>
      </c>
      <c r="O40" s="6">
        <v>0.0105607643542011</v>
      </c>
      <c r="P40" s="6">
        <v>0.0107261110816396</v>
      </c>
      <c r="Q40" s="6">
        <v>0.0108853352598465</v>
      </c>
      <c r="R40" s="6">
        <v>0.0110393845746137</v>
      </c>
      <c r="S40" s="6">
        <v>0.0111890468601388</v>
      </c>
      <c r="T40" s="6">
        <v>0.0113349839749095</v>
      </c>
      <c r="U40" s="6">
        <v>0.0114777576954937</v>
      </c>
      <c r="V40" s="6">
        <v>0.0116178487922161</v>
      </c>
      <c r="W40" s="6">
        <v>0.0117556716429452</v>
      </c>
      <c r="X40" s="17">
        <v>-9</v>
      </c>
      <c r="Y40" s="7"/>
      <c r="Z40" s="1"/>
    </row>
    <row r="41" spans="1:26">
      <c r="A41" s="7"/>
      <c r="B41" s="4">
        <v>-1.73205080756888</v>
      </c>
      <c r="C41" s="6">
        <v>0.00607264715306779</v>
      </c>
      <c r="D41" s="6">
        <v>0.00607264715306779</v>
      </c>
      <c r="E41" s="6">
        <v>0.00668837058042403</v>
      </c>
      <c r="F41" s="6">
        <v>0.00707455697874842</v>
      </c>
      <c r="G41" s="6">
        <v>0.00737871216015008</v>
      </c>
      <c r="H41" s="6">
        <v>0.00763575047722571</v>
      </c>
      <c r="I41" s="6">
        <v>0.00786136514212531</v>
      </c>
      <c r="J41" s="6">
        <v>0.00806428783730544</v>
      </c>
      <c r="K41" s="6">
        <v>0.00824999473578017</v>
      </c>
      <c r="L41" s="6">
        <v>0.00842219865553269</v>
      </c>
      <c r="M41" s="6">
        <v>0.00858355932758729</v>
      </c>
      <c r="N41" s="6">
        <v>0.00873606167951266</v>
      </c>
      <c r="O41" s="6">
        <v>0.00888123458274172</v>
      </c>
      <c r="P41" s="6">
        <v>0.00902028541510747</v>
      </c>
      <c r="Q41" s="6">
        <v>0.00915418739705422</v>
      </c>
      <c r="R41" s="6">
        <v>0.00928373749928837</v>
      </c>
      <c r="S41" s="6">
        <v>0.00940959826289958</v>
      </c>
      <c r="T41" s="6">
        <v>0.00953232628779788</v>
      </c>
      <c r="U41" s="6">
        <v>0.00965239400848841</v>
      </c>
      <c r="V41" s="6">
        <v>0.00977020573605057</v>
      </c>
      <c r="W41" s="6">
        <v>0.00988610994782292</v>
      </c>
      <c r="X41" s="17">
        <v>-10</v>
      </c>
      <c r="Y41" s="7"/>
      <c r="Z41" s="1"/>
    </row>
    <row r="42" spans="1:26">
      <c r="A42" s="7"/>
      <c r="B42" s="4">
        <v>-1.90525588832576</v>
      </c>
      <c r="C42" s="6">
        <v>0.00510688451098327</v>
      </c>
      <c r="D42" s="6">
        <v>0.00510688451098327</v>
      </c>
      <c r="E42" s="6">
        <v>0.00562468644397169</v>
      </c>
      <c r="F42" s="6">
        <v>0.00594945573918076</v>
      </c>
      <c r="G42" s="6">
        <v>0.00620523964127209</v>
      </c>
      <c r="H42" s="6">
        <v>0.00642139990336464</v>
      </c>
      <c r="I42" s="6">
        <v>0.00661113396967613</v>
      </c>
      <c r="J42" s="6">
        <v>0.00678178488069092</v>
      </c>
      <c r="K42" s="6">
        <v>0.00693795790696731</v>
      </c>
      <c r="L42" s="6">
        <v>0.00708277539896839</v>
      </c>
      <c r="M42" s="6">
        <v>0.00721847409774446</v>
      </c>
      <c r="N42" s="6">
        <v>0.00734672325816913</v>
      </c>
      <c r="O42" s="6">
        <v>0.00746880860780787</v>
      </c>
      <c r="P42" s="6">
        <v>0.00758574550931864</v>
      </c>
      <c r="Q42" s="6">
        <v>0.00769835240716027</v>
      </c>
      <c r="R42" s="6">
        <v>0.0078072995259076</v>
      </c>
      <c r="S42" s="6">
        <v>0.00791314403951513</v>
      </c>
      <c r="T42" s="6">
        <v>0.00801635402909934</v>
      </c>
      <c r="U42" s="6">
        <v>0.00811732679560592</v>
      </c>
      <c r="V42" s="6">
        <v>0.00821640235055487</v>
      </c>
      <c r="W42" s="6">
        <v>0.00831387375123701</v>
      </c>
      <c r="X42" s="17">
        <v>-11</v>
      </c>
      <c r="Y42" s="7"/>
      <c r="Z42" s="1"/>
    </row>
    <row r="43" spans="1:26">
      <c r="A43" s="7"/>
      <c r="B43" s="4">
        <v>-2.07846096908265</v>
      </c>
      <c r="C43" s="6">
        <v>0.00429471180378816</v>
      </c>
      <c r="D43" s="6">
        <v>0.00429471180378816</v>
      </c>
      <c r="E43" s="6">
        <v>0.00473016517439934</v>
      </c>
      <c r="F43" s="6">
        <v>0.00500328482741727</v>
      </c>
      <c r="G43" s="6">
        <v>0.00521839017024773</v>
      </c>
      <c r="H43" s="6">
        <v>0.00540017341346035</v>
      </c>
      <c r="I43" s="6">
        <v>0.00555973314746573</v>
      </c>
      <c r="J43" s="6">
        <v>0.00570324461326962</v>
      </c>
      <c r="K43" s="6">
        <v>0.0058345806828322</v>
      </c>
      <c r="L43" s="6">
        <v>0.00595636714402089</v>
      </c>
      <c r="M43" s="6">
        <v>0.00607048501806697</v>
      </c>
      <c r="N43" s="6">
        <v>0.00617833809011455</v>
      </c>
      <c r="O43" s="6">
        <v>0.00628100761221466</v>
      </c>
      <c r="P43" s="6">
        <v>0.00637934746895837</v>
      </c>
      <c r="Q43" s="6">
        <v>0.00647404594359752</v>
      </c>
      <c r="R43" s="6">
        <v>0.00656566667162975</v>
      </c>
      <c r="S43" s="6">
        <v>0.00665467821692295</v>
      </c>
      <c r="T43" s="6">
        <v>0.00674147421937471</v>
      </c>
      <c r="U43" s="6">
        <v>0.00682638879522703</v>
      </c>
      <c r="V43" s="6">
        <v>0.00690970788231252</v>
      </c>
      <c r="W43" s="6">
        <v>0.00699167793159424</v>
      </c>
      <c r="X43" s="17">
        <v>-12</v>
      </c>
      <c r="Y43" s="7"/>
      <c r="Z43" s="1"/>
    </row>
    <row r="44" spans="1:26">
      <c r="A44" s="7"/>
      <c r="B44" s="4">
        <v>-2.25166604983954</v>
      </c>
      <c r="C44" s="6">
        <v>0.00361170287636798</v>
      </c>
      <c r="D44" s="6">
        <v>0.00361170287636798</v>
      </c>
      <c r="E44" s="6">
        <v>0.00397790397739956</v>
      </c>
      <c r="F44" s="6">
        <v>0.0042075880822858</v>
      </c>
      <c r="G44" s="6">
        <v>0.00438848417518256</v>
      </c>
      <c r="H44" s="6">
        <v>0.00454135754419592</v>
      </c>
      <c r="I44" s="6">
        <v>0.00467554171686879</v>
      </c>
      <c r="J44" s="6">
        <v>0.00479622985556497</v>
      </c>
      <c r="K44" s="6">
        <v>0.00490667891056131</v>
      </c>
      <c r="L44" s="6">
        <v>0.00500909707789676</v>
      </c>
      <c r="M44" s="6">
        <v>0.00510506623083822</v>
      </c>
      <c r="N44" s="6">
        <v>0.00519576690374385</v>
      </c>
      <c r="O44" s="6">
        <v>0.00528210839188683</v>
      </c>
      <c r="P44" s="6">
        <v>0.00536480878243447</v>
      </c>
      <c r="Q44" s="6">
        <v>0.00544444689760211</v>
      </c>
      <c r="R44" s="6">
        <v>0.00552149673519007</v>
      </c>
      <c r="S44" s="6">
        <v>0.00559635234107306</v>
      </c>
      <c r="T44" s="6">
        <v>0.00566934475267929</v>
      </c>
      <c r="U44" s="6">
        <v>0.00574075495011812</v>
      </c>
      <c r="V44" s="6">
        <v>0.00581082339713652</v>
      </c>
      <c r="W44" s="6">
        <v>0.00587975735040102</v>
      </c>
      <c r="X44" s="17">
        <v>-13</v>
      </c>
      <c r="Y44" s="7"/>
      <c r="Z44" s="1"/>
    </row>
    <row r="45" spans="1:26">
      <c r="A45" s="7"/>
      <c r="B45" s="4">
        <v>-2.42487113059643</v>
      </c>
      <c r="C45" s="6">
        <v>0.00303731618397744</v>
      </c>
      <c r="D45" s="6">
        <v>0.00303731618397744</v>
      </c>
      <c r="E45" s="6">
        <v>0.00334527854102274</v>
      </c>
      <c r="F45" s="6">
        <v>0.0035384348644673</v>
      </c>
      <c r="G45" s="6">
        <v>0.00369056217099871</v>
      </c>
      <c r="H45" s="6">
        <v>0.00381912334385753</v>
      </c>
      <c r="I45" s="6">
        <v>0.00393196755426024</v>
      </c>
      <c r="J45" s="6">
        <v>0.00403346207067645</v>
      </c>
      <c r="K45" s="6">
        <v>0.00412634587472369</v>
      </c>
      <c r="L45" s="6">
        <v>0.00421247598227397</v>
      </c>
      <c r="M45" s="6">
        <v>0.00429318269358707</v>
      </c>
      <c r="N45" s="6">
        <v>0.0043694587968946</v>
      </c>
      <c r="O45" s="6">
        <v>0.00444206897781543</v>
      </c>
      <c r="P45" s="6">
        <v>0.00451161712261858</v>
      </c>
      <c r="Q45" s="6">
        <v>0.00457859000060443</v>
      </c>
      <c r="R45" s="6">
        <v>0.0046433862273954</v>
      </c>
      <c r="S45" s="6">
        <v>0.00470633718183229</v>
      </c>
      <c r="T45" s="6">
        <v>0.00476772125484942</v>
      </c>
      <c r="U45" s="6">
        <v>0.00482777474092137</v>
      </c>
      <c r="V45" s="6">
        <v>0.00488669986167471</v>
      </c>
      <c r="W45" s="6">
        <v>0.00494467091273922</v>
      </c>
      <c r="X45" s="17">
        <v>-14</v>
      </c>
      <c r="Y45" s="7"/>
      <c r="Z45" s="1"/>
    </row>
    <row r="46" spans="1:26">
      <c r="A46" s="7"/>
      <c r="B46" s="4">
        <v>-2.59807621135332</v>
      </c>
      <c r="C46" s="6">
        <v>0.00255427700374082</v>
      </c>
      <c r="D46" s="6">
        <v>0.00255427700374082</v>
      </c>
      <c r="E46" s="6">
        <v>0.00281326260779753</v>
      </c>
      <c r="F46" s="6">
        <v>0.00297570034072248</v>
      </c>
      <c r="G46" s="6">
        <v>0.00310363410104814</v>
      </c>
      <c r="H46" s="6">
        <v>0.0032117495646734</v>
      </c>
      <c r="I46" s="6">
        <v>0.00330664761090166</v>
      </c>
      <c r="J46" s="6">
        <v>0.00339200096023529</v>
      </c>
      <c r="K46" s="6">
        <v>0.00347011300071016</v>
      </c>
      <c r="L46" s="6">
        <v>0.00354254541792309</v>
      </c>
      <c r="M46" s="6">
        <v>0.00361041694800681</v>
      </c>
      <c r="N46" s="6">
        <v>0.00367456249124697</v>
      </c>
      <c r="O46" s="6">
        <v>0.00373562512158553</v>
      </c>
      <c r="P46" s="6">
        <v>0.00379411268631806</v>
      </c>
      <c r="Q46" s="6">
        <v>0.00385043454145319</v>
      </c>
      <c r="R46" s="6">
        <v>0.00390492590883024</v>
      </c>
      <c r="S46" s="6">
        <v>0.00395786546649958</v>
      </c>
      <c r="T46" s="6">
        <v>0.00400948733152986</v>
      </c>
      <c r="U46" s="6">
        <v>0.00405999021933498</v>
      </c>
      <c r="V46" s="6">
        <v>0.00410954419125165</v>
      </c>
      <c r="W46" s="6">
        <v>0.00415829582382712</v>
      </c>
      <c r="X46" s="17">
        <v>-15</v>
      </c>
      <c r="Y46" s="7"/>
      <c r="Z46" s="1"/>
    </row>
    <row r="47" spans="1:26">
      <c r="A47" s="7"/>
      <c r="B47" s="4">
        <v>-2.7712812921102</v>
      </c>
      <c r="C47" s="6">
        <v>0.00214805789606514</v>
      </c>
      <c r="D47" s="6">
        <v>0.00214805789606514</v>
      </c>
      <c r="E47" s="6">
        <v>0.0023658557586096</v>
      </c>
      <c r="F47" s="6">
        <v>0.00250246022802201</v>
      </c>
      <c r="G47" s="6">
        <v>0.00261004805958389</v>
      </c>
      <c r="H47" s="6">
        <v>0.00270096939465713</v>
      </c>
      <c r="I47" s="6">
        <v>0.00278077534257242</v>
      </c>
      <c r="J47" s="6">
        <v>0.00285255453320962</v>
      </c>
      <c r="K47" s="6">
        <v>0.00291824403559094</v>
      </c>
      <c r="L47" s="6">
        <v>0.00297915717284953</v>
      </c>
      <c r="M47" s="6">
        <v>0.00303623476306423</v>
      </c>
      <c r="N47" s="6">
        <v>0.00309017892826347</v>
      </c>
      <c r="O47" s="6">
        <v>0.00314153047120934</v>
      </c>
      <c r="P47" s="6">
        <v>0.00319071647376949</v>
      </c>
      <c r="Q47" s="6">
        <v>0.00323808119007351</v>
      </c>
      <c r="R47" s="6">
        <v>0.00328390652999953</v>
      </c>
      <c r="S47" s="6">
        <v>0.00332842685207082</v>
      </c>
      <c r="T47" s="6">
        <v>0.00337183904057877</v>
      </c>
      <c r="U47" s="6">
        <v>0.00341431020825753</v>
      </c>
      <c r="V47" s="6">
        <v>0.00345598337076148</v>
      </c>
      <c r="W47" s="6">
        <v>0.00349698179385593</v>
      </c>
      <c r="X47" s="17">
        <v>-16</v>
      </c>
      <c r="Y47" s="7"/>
      <c r="Z47" s="1"/>
    </row>
    <row r="48" spans="1:26">
      <c r="A48" s="7"/>
      <c r="B48" s="4">
        <v>-2.94448637286709</v>
      </c>
      <c r="C48" s="6">
        <v>0.00180644179080429</v>
      </c>
      <c r="D48" s="6">
        <v>0.00180644179080429</v>
      </c>
      <c r="E48" s="6">
        <v>0.00198960219889612</v>
      </c>
      <c r="F48" s="6">
        <v>0.00210448179446441</v>
      </c>
      <c r="G48" s="6">
        <v>0.00219495940937013</v>
      </c>
      <c r="H48" s="6">
        <v>0.00227142108186643</v>
      </c>
      <c r="I48" s="6">
        <v>0.00233853510134096</v>
      </c>
      <c r="J48" s="6">
        <v>0.00239889889782646</v>
      </c>
      <c r="K48" s="6">
        <v>0.00245414147882771</v>
      </c>
      <c r="L48" s="6">
        <v>0.00250536730330594</v>
      </c>
      <c r="M48" s="6">
        <v>0.00255336756646044</v>
      </c>
      <c r="N48" s="6">
        <v>0.00259873272843511</v>
      </c>
      <c r="O48" s="6">
        <v>0.00264191758549582</v>
      </c>
      <c r="P48" s="6">
        <v>0.00268328129860152</v>
      </c>
      <c r="Q48" s="6">
        <v>0.00272311337347153</v>
      </c>
      <c r="R48" s="6">
        <v>0.00276165088648354</v>
      </c>
      <c r="S48" s="6">
        <v>0.00279909092498388</v>
      </c>
      <c r="T48" s="6">
        <v>0.00283559906179653</v>
      </c>
      <c r="U48" s="6">
        <v>0.00287131583290391</v>
      </c>
      <c r="V48" s="6">
        <v>0.00290636150948461</v>
      </c>
      <c r="W48" s="6">
        <v>0.00294083975374915</v>
      </c>
      <c r="X48" s="17">
        <v>-17</v>
      </c>
      <c r="Y48" s="7"/>
      <c r="Z48" s="1"/>
    </row>
    <row r="49" spans="1:26">
      <c r="A49" s="7"/>
      <c r="B49" s="4">
        <v>-3.11769145362398</v>
      </c>
      <c r="C49" s="6">
        <v>0.00151915455795762</v>
      </c>
      <c r="D49" s="6">
        <v>0.00151915455795762</v>
      </c>
      <c r="E49" s="6">
        <v>0.00167318607461457</v>
      </c>
      <c r="F49" s="6">
        <v>0.00176979580879604</v>
      </c>
      <c r="G49" s="6">
        <v>0.00184588432810336</v>
      </c>
      <c r="H49" s="6">
        <v>0.00191018592856074</v>
      </c>
      <c r="I49" s="6">
        <v>0.00196662647876645</v>
      </c>
      <c r="J49" s="6">
        <v>0.00201739032680926</v>
      </c>
      <c r="K49" s="6">
        <v>0.00206384741119948</v>
      </c>
      <c r="L49" s="6">
        <v>0.00210692654341252</v>
      </c>
      <c r="M49" s="6">
        <v>0.00214729309102315</v>
      </c>
      <c r="N49" s="6">
        <v>0.00218544361042385</v>
      </c>
      <c r="O49" s="6">
        <v>0.0022217605694161</v>
      </c>
      <c r="P49" s="6">
        <v>0.00225654600984293</v>
      </c>
      <c r="Q49" s="6">
        <v>0.00229004339591965</v>
      </c>
      <c r="R49" s="6">
        <v>0.00232245210061336</v>
      </c>
      <c r="S49" s="6">
        <v>0.00235393786751016</v>
      </c>
      <c r="T49" s="6">
        <v>0.00238463993758172</v>
      </c>
      <c r="U49" s="6">
        <v>0.00241467649668897</v>
      </c>
      <c r="V49" s="6">
        <v>0.00244414868869942</v>
      </c>
      <c r="W49" s="6">
        <v>0.00247314368991755</v>
      </c>
      <c r="X49" s="17">
        <v>-18</v>
      </c>
      <c r="Y49" s="7"/>
      <c r="Z49" s="1"/>
    </row>
    <row r="50" spans="1:26">
      <c r="A50" s="7"/>
      <c r="B50" s="4">
        <v>-3.29089653438087</v>
      </c>
      <c r="C50" s="6">
        <v>0.00127755601243918</v>
      </c>
      <c r="D50" s="6">
        <v>0.00127755601243918</v>
      </c>
      <c r="E50" s="6">
        <v>0.00140709114708326</v>
      </c>
      <c r="F50" s="6">
        <v>0.00148833656488302</v>
      </c>
      <c r="G50" s="6">
        <v>0.00155232435651981</v>
      </c>
      <c r="H50" s="6">
        <v>0.00160639976039723</v>
      </c>
      <c r="I50" s="6">
        <v>0.00165386429511687</v>
      </c>
      <c r="J50" s="6">
        <v>0.00169655492125621</v>
      </c>
      <c r="K50" s="6">
        <v>0.00173562370933457</v>
      </c>
      <c r="L50" s="6">
        <v>0.00177185175741641</v>
      </c>
      <c r="M50" s="6">
        <v>0.00180579861643167</v>
      </c>
      <c r="N50" s="6">
        <v>0.00183788187299218</v>
      </c>
      <c r="O50" s="6">
        <v>0.0018684231691829</v>
      </c>
      <c r="P50" s="6">
        <v>0.00189767651166202</v>
      </c>
      <c r="Q50" s="6">
        <v>0.00192584664534534</v>
      </c>
      <c r="R50" s="6">
        <v>0.00195310123594637</v>
      </c>
      <c r="S50" s="6">
        <v>0.00197957966804175</v>
      </c>
      <c r="T50" s="6">
        <v>0.00200539903843352</v>
      </c>
      <c r="U50" s="6">
        <v>0.00203065873730975</v>
      </c>
      <c r="V50" s="6">
        <v>0.00205544382313625</v>
      </c>
      <c r="W50" s="6">
        <v>0.0020798276081454</v>
      </c>
      <c r="X50" s="17">
        <v>-19</v>
      </c>
      <c r="Y50" s="7"/>
      <c r="Z50" s="1"/>
    </row>
    <row r="51" spans="1:26">
      <c r="A51" s="7"/>
      <c r="B51" s="4">
        <v>-3.46410161513775</v>
      </c>
      <c r="C51" s="6">
        <v>0.00107438005986289</v>
      </c>
      <c r="D51" s="6">
        <v>0.00107438005986289</v>
      </c>
      <c r="E51" s="6">
        <v>0.00118331459138886</v>
      </c>
      <c r="F51" s="6">
        <v>0.00125163915484393</v>
      </c>
      <c r="G51" s="6">
        <v>0.00130545065644531</v>
      </c>
      <c r="H51" s="6">
        <v>0.00135092618557222</v>
      </c>
      <c r="I51" s="6">
        <v>0.00139084220424923</v>
      </c>
      <c r="J51" s="6">
        <v>0.00142674353226975</v>
      </c>
      <c r="K51" s="6">
        <v>0.00145959902076943</v>
      </c>
      <c r="L51" s="6">
        <v>0.00149006554598469</v>
      </c>
      <c r="M51" s="6">
        <v>0.00151861367073684</v>
      </c>
      <c r="N51" s="6">
        <v>0.00154559457080577</v>
      </c>
      <c r="O51" s="6">
        <v>0.00157127873596971</v>
      </c>
      <c r="P51" s="6">
        <v>0.00159587977697135</v>
      </c>
      <c r="Q51" s="6">
        <v>0.00161956987714571</v>
      </c>
      <c r="R51" s="6">
        <v>0.00164249003751156</v>
      </c>
      <c r="S51" s="6">
        <v>0.00166475747563773</v>
      </c>
      <c r="T51" s="6">
        <v>0.00168647066585174</v>
      </c>
      <c r="U51" s="6">
        <v>0.00170771319183613</v>
      </c>
      <c r="V51" s="6">
        <v>0.00172855658479481</v>
      </c>
      <c r="W51" s="6">
        <v>0.00174906249775888</v>
      </c>
      <c r="X51" s="17">
        <v>-20</v>
      </c>
      <c r="Y51" s="7"/>
      <c r="Z51" s="1"/>
    </row>
    <row r="52" ht="14.25" customHeight="1" spans="1:26">
      <c r="A52" s="7"/>
      <c r="B52" s="4">
        <v>-3.63730669589464</v>
      </c>
      <c r="C52" s="6">
        <v>0.000903516168208666</v>
      </c>
      <c r="D52" s="6">
        <v>0.000903516168208666</v>
      </c>
      <c r="E52" s="6">
        <v>0.000995126310826647</v>
      </c>
      <c r="F52" s="6">
        <v>0.00105258488631001</v>
      </c>
      <c r="G52" s="6">
        <v>0.00109783848282467</v>
      </c>
      <c r="H52" s="6">
        <v>0.00113608181715205</v>
      </c>
      <c r="I52" s="6">
        <v>0.00116964979704345</v>
      </c>
      <c r="J52" s="6">
        <v>0.00119984156207941</v>
      </c>
      <c r="K52" s="6">
        <v>0.00122747188228253</v>
      </c>
      <c r="L52" s="6">
        <v>0.00125309316766327</v>
      </c>
      <c r="M52" s="6">
        <v>0.00127710114514648</v>
      </c>
      <c r="N52" s="6">
        <v>0.00129979114131806</v>
      </c>
      <c r="O52" s="6">
        <v>0.00132139062864987</v>
      </c>
      <c r="P52" s="6">
        <v>0.00134207924632822</v>
      </c>
      <c r="Q52" s="6">
        <v>0.00136200179453406</v>
      </c>
      <c r="R52" s="6">
        <v>0.00138127685020768</v>
      </c>
      <c r="S52" s="6">
        <v>0.00140000298923724</v>
      </c>
      <c r="T52" s="6">
        <v>0.00141826302509852</v>
      </c>
      <c r="U52" s="6">
        <v>0.00143612724875411</v>
      </c>
      <c r="V52" s="6">
        <v>0.00145365581545228</v>
      </c>
      <c r="W52" s="6">
        <v>0.00147090057324245</v>
      </c>
      <c r="X52" s="17">
        <v>-21</v>
      </c>
      <c r="Y52" s="7"/>
      <c r="Z52" s="1"/>
    </row>
    <row r="53" ht="15" customHeight="1" spans="1:26">
      <c r="A53" s="9"/>
      <c r="B53" s="4"/>
      <c r="C53" s="10">
        <v>0.000903516168208666</v>
      </c>
      <c r="D53" s="10">
        <v>0.000903516168208666</v>
      </c>
      <c r="E53" s="10">
        <v>0.000995126310826647</v>
      </c>
      <c r="F53" s="10">
        <v>0.00105258488631001</v>
      </c>
      <c r="G53" s="10">
        <v>0.00109783848282467</v>
      </c>
      <c r="H53" s="10">
        <v>0.00113608181715205</v>
      </c>
      <c r="I53" s="10">
        <v>0.00116964979704345</v>
      </c>
      <c r="J53" s="10">
        <v>0.00119984156207941</v>
      </c>
      <c r="K53" s="10">
        <v>0.00122747188228253</v>
      </c>
      <c r="L53" s="10">
        <v>0.00125309316766327</v>
      </c>
      <c r="M53" s="10">
        <v>0.00127710114514648</v>
      </c>
      <c r="N53" s="10">
        <v>0.00129979114131806</v>
      </c>
      <c r="O53" s="10">
        <v>0.00132139062864987</v>
      </c>
      <c r="P53" s="10">
        <v>0.00134207924632822</v>
      </c>
      <c r="Q53" s="10">
        <v>0.00136200179453406</v>
      </c>
      <c r="R53" s="10">
        <v>0.00138127685020768</v>
      </c>
      <c r="S53" s="10">
        <v>0.00140000298923724</v>
      </c>
      <c r="T53" s="10">
        <v>0.00141826302509852</v>
      </c>
      <c r="U53" s="10">
        <v>0.00143612724875411</v>
      </c>
      <c r="V53" s="10">
        <v>0.00145365581545228</v>
      </c>
      <c r="W53" s="10">
        <v>0.00147090057324245</v>
      </c>
      <c r="X53" s="17"/>
      <c r="Y53" s="19"/>
      <c r="Z53" s="1"/>
    </row>
    <row r="54" spans="3:23">
      <c r="C54" s="11">
        <v>0</v>
      </c>
      <c r="D54" s="12">
        <f>C54+1</f>
        <v>1</v>
      </c>
      <c r="E54" s="12">
        <f t="shared" ref="E54:W54" si="0">D54+1</f>
        <v>2</v>
      </c>
      <c r="F54" s="12">
        <f t="shared" si="0"/>
        <v>3</v>
      </c>
      <c r="G54" s="12">
        <f t="shared" si="0"/>
        <v>4</v>
      </c>
      <c r="H54" s="12">
        <f t="shared" si="0"/>
        <v>5</v>
      </c>
      <c r="I54" s="12">
        <f t="shared" si="0"/>
        <v>6</v>
      </c>
      <c r="J54" s="12">
        <f t="shared" si="0"/>
        <v>7</v>
      </c>
      <c r="K54" s="12">
        <f t="shared" si="0"/>
        <v>8</v>
      </c>
      <c r="L54" s="12">
        <f t="shared" si="0"/>
        <v>9</v>
      </c>
      <c r="M54" s="12">
        <f t="shared" si="0"/>
        <v>10</v>
      </c>
      <c r="N54" s="12">
        <f t="shared" si="0"/>
        <v>11</v>
      </c>
      <c r="O54" s="12">
        <f t="shared" si="0"/>
        <v>12</v>
      </c>
      <c r="P54" s="12">
        <f t="shared" si="0"/>
        <v>13</v>
      </c>
      <c r="Q54" s="12">
        <f t="shared" si="0"/>
        <v>14</v>
      </c>
      <c r="R54" s="12">
        <f t="shared" si="0"/>
        <v>15</v>
      </c>
      <c r="S54" s="12">
        <f t="shared" si="0"/>
        <v>16</v>
      </c>
      <c r="T54" s="12">
        <f t="shared" si="0"/>
        <v>17</v>
      </c>
      <c r="U54" s="12">
        <f t="shared" si="0"/>
        <v>18</v>
      </c>
      <c r="V54" s="12">
        <f t="shared" si="0"/>
        <v>19</v>
      </c>
      <c r="W54" s="12">
        <f t="shared" si="0"/>
        <v>20</v>
      </c>
    </row>
    <row r="55" spans="3:23"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ht="14.1" spans="1:26">
      <c r="A56" s="1"/>
      <c r="B56" s="1"/>
      <c r="C56" s="2" t="s">
        <v>21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5"/>
      <c r="P56" s="16"/>
      <c r="Q56" s="16"/>
      <c r="R56" s="16"/>
      <c r="S56" s="16"/>
      <c r="T56" s="16"/>
      <c r="U56" s="16"/>
      <c r="V56" s="16"/>
      <c r="W56" s="16"/>
      <c r="X56" s="1"/>
      <c r="Y56" s="1"/>
      <c r="Z56" s="1"/>
    </row>
    <row r="57" spans="1:26">
      <c r="A57" s="1"/>
      <c r="B57" s="4"/>
      <c r="C57" s="13">
        <f t="shared" ref="C57:V57" si="1">C58</f>
        <v>0.674012917403767</v>
      </c>
      <c r="D57" s="13">
        <f t="shared" si="1"/>
        <v>0.640960135196815</v>
      </c>
      <c r="E57" s="13">
        <f t="shared" si="1"/>
        <v>0.62022917979057</v>
      </c>
      <c r="F57" s="13">
        <f t="shared" si="1"/>
        <v>0.603901759846275</v>
      </c>
      <c r="G57" s="13">
        <f t="shared" si="1"/>
        <v>0.590103630465977</v>
      </c>
      <c r="H57" s="13">
        <f t="shared" si="1"/>
        <v>0.577992360940893</v>
      </c>
      <c r="I57" s="13">
        <f t="shared" si="1"/>
        <v>0.567099223940348</v>
      </c>
      <c r="J57" s="13">
        <f t="shared" si="1"/>
        <v>0.55713025183875</v>
      </c>
      <c r="K57" s="13">
        <f t="shared" si="1"/>
        <v>0.54788613605254</v>
      </c>
      <c r="L57" s="13">
        <f t="shared" si="1"/>
        <v>0.539224098986502</v>
      </c>
      <c r="M57" s="13">
        <f t="shared" si="1"/>
        <v>0.531037587315377</v>
      </c>
      <c r="N57" s="13">
        <f t="shared" si="1"/>
        <v>0.52324452936177</v>
      </c>
      <c r="O57" s="13">
        <f t="shared" si="1"/>
        <v>0.515780111615615</v>
      </c>
      <c r="P57" s="13">
        <f t="shared" si="1"/>
        <v>0.508592090420178</v>
      </c>
      <c r="Q57" s="13">
        <f t="shared" si="1"/>
        <v>0.501637683418938</v>
      </c>
      <c r="R57" s="13">
        <f t="shared" si="1"/>
        <v>0.494881324600652</v>
      </c>
      <c r="S57" s="13">
        <f t="shared" si="1"/>
        <v>0.488293135005415</v>
      </c>
      <c r="T57" s="13">
        <f t="shared" si="1"/>
        <v>0.481847753774577</v>
      </c>
      <c r="U57" s="13">
        <f t="shared" si="1"/>
        <v>0.475523476997815</v>
      </c>
      <c r="V57" s="13">
        <f t="shared" si="1"/>
        <v>0.469301597987902</v>
      </c>
      <c r="W57" s="18"/>
      <c r="X57" s="17"/>
      <c r="Y57" s="1"/>
      <c r="Z57" s="1"/>
    </row>
    <row r="58" spans="1:26">
      <c r="A58" s="1"/>
      <c r="B58" s="4">
        <v>3.63730669589464</v>
      </c>
      <c r="C58" s="14">
        <f t="shared" ref="C58:V58" si="2">1-D10*0.25</f>
        <v>0.674012917403767</v>
      </c>
      <c r="D58" s="14">
        <f t="shared" si="2"/>
        <v>0.640960135196815</v>
      </c>
      <c r="E58" s="14">
        <f t="shared" si="2"/>
        <v>0.62022917979057</v>
      </c>
      <c r="F58" s="14">
        <f t="shared" si="2"/>
        <v>0.603901759846275</v>
      </c>
      <c r="G58" s="14">
        <f t="shared" si="2"/>
        <v>0.590103630465977</v>
      </c>
      <c r="H58" s="14">
        <f t="shared" si="2"/>
        <v>0.577992360940893</v>
      </c>
      <c r="I58" s="14">
        <f t="shared" si="2"/>
        <v>0.567099223940348</v>
      </c>
      <c r="J58" s="14">
        <f t="shared" si="2"/>
        <v>0.55713025183875</v>
      </c>
      <c r="K58" s="14">
        <f t="shared" si="2"/>
        <v>0.54788613605254</v>
      </c>
      <c r="L58" s="14">
        <f t="shared" si="2"/>
        <v>0.539224098986502</v>
      </c>
      <c r="M58" s="14">
        <f t="shared" si="2"/>
        <v>0.531037587315377</v>
      </c>
      <c r="N58" s="14">
        <f t="shared" si="2"/>
        <v>0.52324452936177</v>
      </c>
      <c r="O58" s="14">
        <f t="shared" si="2"/>
        <v>0.515780111615615</v>
      </c>
      <c r="P58" s="14">
        <f t="shared" si="2"/>
        <v>0.508592090420178</v>
      </c>
      <c r="Q58" s="14">
        <f t="shared" si="2"/>
        <v>0.501637683418938</v>
      </c>
      <c r="R58" s="14">
        <f t="shared" si="2"/>
        <v>0.494881324600652</v>
      </c>
      <c r="S58" s="14">
        <f t="shared" si="2"/>
        <v>0.488293135005415</v>
      </c>
      <c r="T58" s="14">
        <f t="shared" si="2"/>
        <v>0.481847753774577</v>
      </c>
      <c r="U58" s="14">
        <f t="shared" si="2"/>
        <v>0.475523476997815</v>
      </c>
      <c r="V58" s="14">
        <f t="shared" si="2"/>
        <v>0.469301597987902</v>
      </c>
      <c r="W58" s="14"/>
      <c r="X58" s="17">
        <v>21</v>
      </c>
      <c r="Y58" s="1"/>
      <c r="Z58" s="1"/>
    </row>
    <row r="59" spans="1:26">
      <c r="A59" s="7" t="s">
        <v>11</v>
      </c>
      <c r="B59" s="4">
        <v>3.46410161513775</v>
      </c>
      <c r="C59" s="14">
        <f t="shared" ref="C59:V59" si="3">1-D11*0.25</f>
        <v>0.725856230252023</v>
      </c>
      <c r="D59" s="14">
        <f t="shared" si="3"/>
        <v>0.698059992920448</v>
      </c>
      <c r="E59" s="14">
        <f t="shared" si="3"/>
        <v>0.68062598228333</v>
      </c>
      <c r="F59" s="14">
        <f t="shared" si="3"/>
        <v>0.666895191424568</v>
      </c>
      <c r="G59" s="14">
        <f t="shared" si="3"/>
        <v>0.655291445737287</v>
      </c>
      <c r="H59" s="14">
        <f t="shared" si="3"/>
        <v>0.645106290369788</v>
      </c>
      <c r="I59" s="14">
        <f t="shared" si="3"/>
        <v>0.635945541980843</v>
      </c>
      <c r="J59" s="14">
        <f t="shared" si="3"/>
        <v>0.62756198404757</v>
      </c>
      <c r="K59" s="14">
        <f t="shared" si="3"/>
        <v>0.619788005000808</v>
      </c>
      <c r="L59" s="14">
        <f t="shared" si="3"/>
        <v>0.612503533861435</v>
      </c>
      <c r="M59" s="14">
        <f t="shared" si="3"/>
        <v>0.605618962998275</v>
      </c>
      <c r="N59" s="14">
        <f t="shared" si="3"/>
        <v>0.599065272992365</v>
      </c>
      <c r="O59" s="14">
        <f t="shared" si="3"/>
        <v>0.5927879579417</v>
      </c>
      <c r="P59" s="14">
        <f t="shared" si="3"/>
        <v>0.58674308275262</v>
      </c>
      <c r="Q59" s="14">
        <f t="shared" si="3"/>
        <v>0.580894668955062</v>
      </c>
      <c r="R59" s="14">
        <f t="shared" si="3"/>
        <v>0.575212806773705</v>
      </c>
      <c r="S59" s="14">
        <f t="shared" si="3"/>
        <v>0.569672369045105</v>
      </c>
      <c r="T59" s="14">
        <f t="shared" si="3"/>
        <v>0.564252028171435</v>
      </c>
      <c r="U59" s="14">
        <f t="shared" si="3"/>
        <v>0.5589335319209</v>
      </c>
      <c r="V59" s="14">
        <f t="shared" si="3"/>
        <v>0.553701148621815</v>
      </c>
      <c r="W59" s="14"/>
      <c r="X59" s="17">
        <v>20</v>
      </c>
      <c r="Y59" s="7" t="s">
        <v>12</v>
      </c>
      <c r="Z59" s="1"/>
    </row>
    <row r="60" spans="1:26">
      <c r="A60" s="7"/>
      <c r="B60" s="4">
        <v>3.29089653438087</v>
      </c>
      <c r="C60" s="14">
        <f t="shared" ref="C60:V60" si="4">1-D12*0.25</f>
        <v>0.769454648653307</v>
      </c>
      <c r="D60" s="14">
        <f t="shared" si="4"/>
        <v>0.746078982273527</v>
      </c>
      <c r="E60" s="14">
        <f t="shared" si="4"/>
        <v>0.731417587227375</v>
      </c>
      <c r="F60" s="14">
        <f t="shared" si="4"/>
        <v>0.719870470888707</v>
      </c>
      <c r="G60" s="14">
        <f t="shared" si="4"/>
        <v>0.71011212537215</v>
      </c>
      <c r="H60" s="14">
        <f t="shared" si="4"/>
        <v>0.701546764850262</v>
      </c>
      <c r="I60" s="14">
        <f t="shared" si="4"/>
        <v>0.693842894877695</v>
      </c>
      <c r="J60" s="14">
        <f t="shared" si="4"/>
        <v>0.686792614978798</v>
      </c>
      <c r="K60" s="14">
        <f t="shared" si="4"/>
        <v>0.68025496966829</v>
      </c>
      <c r="L60" s="14">
        <f t="shared" si="4"/>
        <v>0.67412898343944</v>
      </c>
      <c r="M60" s="14">
        <f t="shared" si="4"/>
        <v>0.668339299398917</v>
      </c>
      <c r="N60" s="14">
        <f t="shared" si="4"/>
        <v>0.66282787462199</v>
      </c>
      <c r="O60" s="14">
        <f t="shared" si="4"/>
        <v>0.65754887154561</v>
      </c>
      <c r="P60" s="14">
        <f t="shared" si="4"/>
        <v>0.652465342287972</v>
      </c>
      <c r="Q60" s="14">
        <f t="shared" si="4"/>
        <v>0.647547030210267</v>
      </c>
      <c r="R60" s="14">
        <f t="shared" si="4"/>
        <v>0.642768782234365</v>
      </c>
      <c r="S60" s="14">
        <f t="shared" si="4"/>
        <v>0.638109467291957</v>
      </c>
      <c r="T60" s="14">
        <f t="shared" si="4"/>
        <v>0.633551149616937</v>
      </c>
      <c r="U60" s="14">
        <f t="shared" si="4"/>
        <v>0.629078479718792</v>
      </c>
      <c r="V60" s="14">
        <f t="shared" si="4"/>
        <v>0.62467822781018</v>
      </c>
      <c r="W60" s="14"/>
      <c r="X60" s="17">
        <v>19</v>
      </c>
      <c r="Y60" s="7"/>
      <c r="Z60" s="1"/>
    </row>
    <row r="61" spans="1:26">
      <c r="A61" s="7"/>
      <c r="B61" s="4">
        <v>3.11769145362398</v>
      </c>
      <c r="C61" s="14">
        <f t="shared" ref="C61:V61" si="5">1-D13*0.25</f>
        <v>0.806119398312672</v>
      </c>
      <c r="D61" s="14">
        <f t="shared" si="5"/>
        <v>0.7864612779642</v>
      </c>
      <c r="E61" s="14">
        <f t="shared" si="5"/>
        <v>0.774131555952809</v>
      </c>
      <c r="F61" s="14">
        <f t="shared" si="5"/>
        <v>0.764420833743849</v>
      </c>
      <c r="G61" s="14">
        <f t="shared" si="5"/>
        <v>0.756214405424339</v>
      </c>
      <c r="H61" s="14">
        <f t="shared" si="5"/>
        <v>0.74901123588762</v>
      </c>
      <c r="I61" s="14">
        <f t="shared" si="5"/>
        <v>0.742532549863905</v>
      </c>
      <c r="J61" s="14">
        <f t="shared" si="5"/>
        <v>0.736603510302372</v>
      </c>
      <c r="K61" s="14">
        <f t="shared" si="5"/>
        <v>0.73110557855482</v>
      </c>
      <c r="L61" s="14">
        <f t="shared" si="5"/>
        <v>0.725953837740962</v>
      </c>
      <c r="M61" s="14">
        <f t="shared" si="5"/>
        <v>0.721084915341103</v>
      </c>
      <c r="N61" s="14">
        <f t="shared" si="5"/>
        <v>0.716449999279408</v>
      </c>
      <c r="O61" s="14">
        <f t="shared" si="5"/>
        <v>0.712010541763658</v>
      </c>
      <c r="P61" s="14">
        <f t="shared" si="5"/>
        <v>0.707735470913567</v>
      </c>
      <c r="Q61" s="14">
        <f t="shared" si="5"/>
        <v>0.703599341950907</v>
      </c>
      <c r="R61" s="14">
        <f t="shared" si="5"/>
        <v>0.699581002014025</v>
      </c>
      <c r="S61" s="14">
        <f t="shared" si="5"/>
        <v>0.695662680611282</v>
      </c>
      <c r="T61" s="14">
        <f t="shared" si="5"/>
        <v>0.691829294388775</v>
      </c>
      <c r="U61" s="14">
        <f t="shared" si="5"/>
        <v>0.688067934960205</v>
      </c>
      <c r="V61" s="14">
        <f t="shared" si="5"/>
        <v>0.684367476535715</v>
      </c>
      <c r="W61" s="14"/>
      <c r="X61" s="17">
        <v>18</v>
      </c>
      <c r="Y61" s="7"/>
      <c r="Z61" s="1"/>
    </row>
    <row r="62" spans="1:26">
      <c r="A62" s="7"/>
      <c r="B62" s="4">
        <v>2.94448637286709</v>
      </c>
      <c r="C62" s="14">
        <f t="shared" ref="C62:V62" si="6">1-D14*0.25</f>
        <v>0.836953174327453</v>
      </c>
      <c r="D62" s="14">
        <f t="shared" si="6"/>
        <v>0.82042138056566</v>
      </c>
      <c r="E62" s="14">
        <f t="shared" si="6"/>
        <v>0.81005251427431</v>
      </c>
      <c r="F62" s="14">
        <f t="shared" si="6"/>
        <v>0.801886135495931</v>
      </c>
      <c r="G62" s="14">
        <f t="shared" si="6"/>
        <v>0.794984815425948</v>
      </c>
      <c r="H62" s="14">
        <f t="shared" si="6"/>
        <v>0.788927201010055</v>
      </c>
      <c r="I62" s="14">
        <f t="shared" si="6"/>
        <v>0.783478851966866</v>
      </c>
      <c r="J62" s="14">
        <f t="shared" si="6"/>
        <v>0.778492736432967</v>
      </c>
      <c r="K62" s="14">
        <f t="shared" si="6"/>
        <v>0.773869167538497</v>
      </c>
      <c r="L62" s="14">
        <f t="shared" si="6"/>
        <v>0.769536733148068</v>
      </c>
      <c r="M62" s="14">
        <f t="shared" si="6"/>
        <v>0.765442139182327</v>
      </c>
      <c r="N62" s="14">
        <f t="shared" si="6"/>
        <v>0.761544336387509</v>
      </c>
      <c r="O62" s="14">
        <f t="shared" si="6"/>
        <v>0.757810907414461</v>
      </c>
      <c r="P62" s="14">
        <f t="shared" si="6"/>
        <v>0.754215721895301</v>
      </c>
      <c r="Q62" s="14">
        <f t="shared" si="6"/>
        <v>0.75073738165876</v>
      </c>
      <c r="R62" s="14">
        <f t="shared" si="6"/>
        <v>0.747358097885757</v>
      </c>
      <c r="S62" s="14">
        <f t="shared" si="6"/>
        <v>0.744062926212458</v>
      </c>
      <c r="T62" s="14">
        <f t="shared" si="6"/>
        <v>0.74083918206417</v>
      </c>
      <c r="U62" s="14">
        <f t="shared" si="6"/>
        <v>0.737676009938105</v>
      </c>
      <c r="V62" s="14">
        <f t="shared" si="6"/>
        <v>0.73456405343294</v>
      </c>
      <c r="W62" s="14"/>
      <c r="X62" s="17">
        <v>17</v>
      </c>
      <c r="Y62" s="7"/>
      <c r="Z62" s="1"/>
    </row>
    <row r="63" spans="1:26">
      <c r="A63" s="7"/>
      <c r="B63" s="4">
        <v>2.7712812921102</v>
      </c>
      <c r="C63" s="14">
        <f t="shared" ref="C63:V63" si="7">1-D15*0.25</f>
        <v>0.862883304825067</v>
      </c>
      <c r="D63" s="14">
        <f t="shared" si="7"/>
        <v>0.848980642712019</v>
      </c>
      <c r="E63" s="14">
        <f t="shared" si="7"/>
        <v>0.840260787708917</v>
      </c>
      <c r="F63" s="14">
        <f t="shared" si="7"/>
        <v>0.833393147906552</v>
      </c>
      <c r="G63" s="14">
        <f t="shared" si="7"/>
        <v>0.827589378367112</v>
      </c>
      <c r="H63" s="14">
        <f t="shared" si="7"/>
        <v>0.822495135863923</v>
      </c>
      <c r="I63" s="14">
        <f t="shared" si="7"/>
        <v>0.817913264294942</v>
      </c>
      <c r="J63" s="14">
        <f t="shared" si="7"/>
        <v>0.813720114989836</v>
      </c>
      <c r="K63" s="14">
        <f t="shared" si="7"/>
        <v>0.809831854766993</v>
      </c>
      <c r="L63" s="14">
        <f t="shared" si="7"/>
        <v>0.806188428510594</v>
      </c>
      <c r="M63" s="14">
        <f t="shared" si="7"/>
        <v>0.802745017758193</v>
      </c>
      <c r="N63" s="14">
        <f t="shared" si="7"/>
        <v>0.799467101518705</v>
      </c>
      <c r="O63" s="14">
        <f t="shared" si="7"/>
        <v>0.796327417931839</v>
      </c>
      <c r="P63" s="14">
        <f t="shared" si="7"/>
        <v>0.793303992269337</v>
      </c>
      <c r="Q63" s="14">
        <f t="shared" si="7"/>
        <v>0.790378829415284</v>
      </c>
      <c r="R63" s="14">
        <f t="shared" si="7"/>
        <v>0.787536969593106</v>
      </c>
      <c r="S63" s="14">
        <f t="shared" si="7"/>
        <v>0.784765845113908</v>
      </c>
      <c r="T63" s="14">
        <f t="shared" si="7"/>
        <v>0.782054788692664</v>
      </c>
      <c r="U63" s="14">
        <f t="shared" si="7"/>
        <v>0.779394671230049</v>
      </c>
      <c r="V63" s="14">
        <f t="shared" si="7"/>
        <v>0.776777624318794</v>
      </c>
      <c r="W63" s="14"/>
      <c r="X63" s="17">
        <v>16</v>
      </c>
      <c r="Y63" s="7"/>
      <c r="Z63" s="1"/>
    </row>
    <row r="64" spans="1:26">
      <c r="A64" s="7"/>
      <c r="B64" s="4">
        <v>2.59807621135332</v>
      </c>
      <c r="C64" s="14">
        <f t="shared" ref="C64:V64" si="8">1-D16*0.25</f>
        <v>0.884689640426032</v>
      </c>
      <c r="D64" s="14">
        <f t="shared" si="8"/>
        <v>0.872997986355419</v>
      </c>
      <c r="E64" s="14">
        <f t="shared" si="8"/>
        <v>0.865664892347007</v>
      </c>
      <c r="F64" s="14">
        <f t="shared" si="8"/>
        <v>0.859889446738251</v>
      </c>
      <c r="G64" s="14">
        <f t="shared" si="8"/>
        <v>0.855008678924941</v>
      </c>
      <c r="H64" s="14">
        <f t="shared" si="8"/>
        <v>0.850724598608898</v>
      </c>
      <c r="I64" s="14">
        <f t="shared" si="8"/>
        <v>0.846871404382865</v>
      </c>
      <c r="J64" s="14">
        <f t="shared" si="8"/>
        <v>0.843345112026546</v>
      </c>
      <c r="K64" s="14">
        <f t="shared" si="8"/>
        <v>0.840075220757352</v>
      </c>
      <c r="L64" s="14">
        <f t="shared" si="8"/>
        <v>0.837011226316919</v>
      </c>
      <c r="M64" s="14">
        <f t="shared" si="8"/>
        <v>0.834115437941086</v>
      </c>
      <c r="N64" s="14">
        <f t="shared" si="8"/>
        <v>0.83135882468005</v>
      </c>
      <c r="O64" s="14">
        <f t="shared" si="8"/>
        <v>0.828718460259888</v>
      </c>
      <c r="P64" s="14">
        <f t="shared" si="8"/>
        <v>0.826175864700364</v>
      </c>
      <c r="Q64" s="14">
        <f t="shared" si="8"/>
        <v>0.82371590473646</v>
      </c>
      <c r="R64" s="14">
        <f t="shared" si="8"/>
        <v>0.821325999717702</v>
      </c>
      <c r="S64" s="14">
        <f t="shared" si="8"/>
        <v>0.818995580655946</v>
      </c>
      <c r="T64" s="14">
        <f t="shared" si="8"/>
        <v>0.816715676736441</v>
      </c>
      <c r="U64" s="14">
        <f t="shared" si="8"/>
        <v>0.814478610704972</v>
      </c>
      <c r="V64" s="14">
        <f t="shared" si="8"/>
        <v>0.812277765505387</v>
      </c>
      <c r="W64" s="14"/>
      <c r="X64" s="17">
        <v>15</v>
      </c>
      <c r="Y64" s="7"/>
      <c r="Z64" s="1"/>
    </row>
    <row r="65" spans="1:26">
      <c r="A65" s="7"/>
      <c r="B65" s="4">
        <v>2.42487113059643</v>
      </c>
      <c r="C65" s="14">
        <f t="shared" ref="C65:V65" si="9">1-D17*0.25</f>
        <v>0.903028008309899</v>
      </c>
      <c r="D65" s="14">
        <f t="shared" si="9"/>
        <v>0.893195734908203</v>
      </c>
      <c r="E65" s="14">
        <f t="shared" si="9"/>
        <v>0.887028858541902</v>
      </c>
      <c r="F65" s="14">
        <f t="shared" si="9"/>
        <v>0.882171910166681</v>
      </c>
      <c r="G65" s="14">
        <f t="shared" si="9"/>
        <v>0.878067354621262</v>
      </c>
      <c r="H65" s="14">
        <f t="shared" si="9"/>
        <v>0.874464592455382</v>
      </c>
      <c r="I65" s="14">
        <f t="shared" si="9"/>
        <v>0.871224190466803</v>
      </c>
      <c r="J65" s="14">
        <f t="shared" si="9"/>
        <v>0.868258701552041</v>
      </c>
      <c r="K65" s="14">
        <f t="shared" si="9"/>
        <v>0.865508837011203</v>
      </c>
      <c r="L65" s="14">
        <f t="shared" si="9"/>
        <v>0.862932124524016</v>
      </c>
      <c r="M65" s="14">
        <f t="shared" si="9"/>
        <v>0.860496867472047</v>
      </c>
      <c r="N65" s="14">
        <f t="shared" si="9"/>
        <v>0.85817865183878</v>
      </c>
      <c r="O65" s="14">
        <f t="shared" si="9"/>
        <v>0.855958197427253</v>
      </c>
      <c r="P65" s="14">
        <f t="shared" si="9"/>
        <v>0.853819963218459</v>
      </c>
      <c r="Q65" s="14">
        <f t="shared" si="9"/>
        <v>0.851751222664193</v>
      </c>
      <c r="R65" s="14">
        <f t="shared" si="9"/>
        <v>0.849741395876076</v>
      </c>
      <c r="S65" s="14">
        <f t="shared" si="9"/>
        <v>0.847781594703606</v>
      </c>
      <c r="T65" s="14">
        <f t="shared" si="9"/>
        <v>0.845864275004375</v>
      </c>
      <c r="U65" s="14">
        <f t="shared" si="9"/>
        <v>0.843982980475286</v>
      </c>
      <c r="V65" s="14">
        <f t="shared" si="9"/>
        <v>0.842132146402841</v>
      </c>
      <c r="W65" s="14"/>
      <c r="X65" s="17">
        <v>14</v>
      </c>
      <c r="Y65" s="7"/>
      <c r="Z65" s="1"/>
    </row>
    <row r="66" spans="1:26">
      <c r="A66" s="7"/>
      <c r="B66" s="4">
        <v>2.25166604983954</v>
      </c>
      <c r="C66" s="14">
        <f t="shared" ref="C66:V66" si="10">1-D18*0.25</f>
        <v>0.918449936266889</v>
      </c>
      <c r="D66" s="14">
        <f t="shared" si="10"/>
        <v>0.91018133717374</v>
      </c>
      <c r="E66" s="14">
        <f t="shared" si="10"/>
        <v>0.904995209180068</v>
      </c>
      <c r="F66" s="14">
        <f t="shared" si="10"/>
        <v>0.900910684951531</v>
      </c>
      <c r="G66" s="14">
        <f t="shared" si="10"/>
        <v>0.897458896857968</v>
      </c>
      <c r="H66" s="14">
        <f t="shared" si="10"/>
        <v>0.894429099499761</v>
      </c>
      <c r="I66" s="14">
        <f t="shared" si="10"/>
        <v>0.891704034415669</v>
      </c>
      <c r="J66" s="14">
        <f t="shared" si="10"/>
        <v>0.889210161640821</v>
      </c>
      <c r="K66" s="14">
        <f t="shared" si="10"/>
        <v>0.886897621445922</v>
      </c>
      <c r="L66" s="14">
        <f t="shared" si="10"/>
        <v>0.884730696090573</v>
      </c>
      <c r="M66" s="14">
        <f t="shared" si="10"/>
        <v>0.882682729823889</v>
      </c>
      <c r="N66" s="14">
        <f t="shared" si="10"/>
        <v>0.880733191309261</v>
      </c>
      <c r="O66" s="14">
        <f t="shared" si="10"/>
        <v>0.878865866573319</v>
      </c>
      <c r="P66" s="14">
        <f t="shared" si="10"/>
        <v>0.877067686160971</v>
      </c>
      <c r="Q66" s="14">
        <f t="shared" si="10"/>
        <v>0.875327947488934</v>
      </c>
      <c r="R66" s="14">
        <f t="shared" si="10"/>
        <v>0.873637753239988</v>
      </c>
      <c r="S66" s="14">
        <f t="shared" si="10"/>
        <v>0.871989628789478</v>
      </c>
      <c r="T66" s="14">
        <f t="shared" si="10"/>
        <v>0.870377229776692</v>
      </c>
      <c r="U66" s="14">
        <f t="shared" si="10"/>
        <v>0.868795126675847</v>
      </c>
      <c r="V66" s="14">
        <f t="shared" si="10"/>
        <v>0.867238639756927</v>
      </c>
      <c r="W66" s="14"/>
      <c r="X66" s="17">
        <v>13</v>
      </c>
      <c r="Y66" s="7"/>
      <c r="Z66" s="1"/>
    </row>
    <row r="67" spans="1:26">
      <c r="A67" s="7"/>
      <c r="B67" s="4">
        <v>2.07846096908265</v>
      </c>
      <c r="C67" s="14">
        <f t="shared" ref="C67:V67" si="11">1-D19*0.25</f>
        <v>0.931419239937573</v>
      </c>
      <c r="D67" s="14">
        <f t="shared" si="11"/>
        <v>0.924465636414766</v>
      </c>
      <c r="E67" s="14">
        <f t="shared" si="11"/>
        <v>0.920104283605147</v>
      </c>
      <c r="F67" s="14">
        <f t="shared" si="11"/>
        <v>0.916669341150617</v>
      </c>
      <c r="G67" s="14">
        <f t="shared" si="11"/>
        <v>0.913766507722973</v>
      </c>
      <c r="H67" s="14">
        <f t="shared" si="11"/>
        <v>0.911218553789534</v>
      </c>
      <c r="I67" s="14">
        <f t="shared" si="11"/>
        <v>0.908926869073037</v>
      </c>
      <c r="J67" s="14">
        <f t="shared" si="11"/>
        <v>0.906829609027259</v>
      </c>
      <c r="K67" s="14">
        <f t="shared" si="11"/>
        <v>0.904884843358404</v>
      </c>
      <c r="L67" s="14">
        <f t="shared" si="11"/>
        <v>0.903062534692224</v>
      </c>
      <c r="M67" s="14">
        <f t="shared" si="11"/>
        <v>0.901340266471673</v>
      </c>
      <c r="N67" s="14">
        <f t="shared" si="11"/>
        <v>0.899700772558563</v>
      </c>
      <c r="O67" s="14">
        <f t="shared" si="11"/>
        <v>0.898130417566648</v>
      </c>
      <c r="P67" s="14">
        <f t="shared" si="11"/>
        <v>0.89661821053991</v>
      </c>
      <c r="Q67" s="14">
        <f t="shared" si="11"/>
        <v>0.895155150978991</v>
      </c>
      <c r="R67" s="14">
        <f t="shared" si="11"/>
        <v>0.893733756550346</v>
      </c>
      <c r="S67" s="14">
        <f t="shared" si="11"/>
        <v>0.89234774135527</v>
      </c>
      <c r="T67" s="14">
        <f t="shared" si="11"/>
        <v>0.890991770007625</v>
      </c>
      <c r="U67" s="14">
        <f t="shared" si="11"/>
        <v>0.889661276465546</v>
      </c>
      <c r="V67" s="14">
        <f t="shared" si="11"/>
        <v>0.888352325239264</v>
      </c>
      <c r="W67" s="14"/>
      <c r="X67" s="17">
        <v>12</v>
      </c>
      <c r="Y67" s="7"/>
      <c r="Z67" s="1"/>
    </row>
    <row r="68" spans="1:26">
      <c r="A68" s="7"/>
      <c r="B68" s="4">
        <v>1.90525588832576</v>
      </c>
      <c r="C68" s="14">
        <f t="shared" ref="C68:V68" si="12">1-D20*0.25</f>
        <v>0.942325972103066</v>
      </c>
      <c r="D68" s="14">
        <f t="shared" si="12"/>
        <v>0.936478234002853</v>
      </c>
      <c r="E68" s="14">
        <f t="shared" si="12"/>
        <v>0.932810488364261</v>
      </c>
      <c r="F68" s="14">
        <f t="shared" si="12"/>
        <v>0.929921821531659</v>
      </c>
      <c r="G68" s="14">
        <f t="shared" si="12"/>
        <v>0.927480639836769</v>
      </c>
      <c r="H68" s="14">
        <f t="shared" si="12"/>
        <v>0.925337899422351</v>
      </c>
      <c r="I68" s="14">
        <f t="shared" si="12"/>
        <v>0.92341067248363</v>
      </c>
      <c r="J68" s="14">
        <f t="shared" si="12"/>
        <v>0.921646949913667</v>
      </c>
      <c r="K68" s="14">
        <f t="shared" si="12"/>
        <v>0.92001146979743</v>
      </c>
      <c r="L68" s="14">
        <f t="shared" si="12"/>
        <v>0.918478971750537</v>
      </c>
      <c r="M68" s="14">
        <f t="shared" si="12"/>
        <v>0.917030604230147</v>
      </c>
      <c r="N68" s="14">
        <f t="shared" si="12"/>
        <v>0.915651847016091</v>
      </c>
      <c r="O68" s="14">
        <f t="shared" si="12"/>
        <v>0.914331233223981</v>
      </c>
      <c r="P68" s="14">
        <f t="shared" si="12"/>
        <v>0.913059519843047</v>
      </c>
      <c r="Q68" s="14">
        <f t="shared" si="12"/>
        <v>0.911829137767163</v>
      </c>
      <c r="R68" s="14">
        <f t="shared" si="12"/>
        <v>0.910633794614716</v>
      </c>
      <c r="S68" s="14">
        <f t="shared" si="12"/>
        <v>0.909468204164077</v>
      </c>
      <c r="T68" s="14">
        <f t="shared" si="12"/>
        <v>0.908327879541539</v>
      </c>
      <c r="U68" s="14">
        <f t="shared" si="12"/>
        <v>0.907208980865107</v>
      </c>
      <c r="V68" s="14">
        <f t="shared" si="12"/>
        <v>0.90610819852511</v>
      </c>
      <c r="W68" s="14"/>
      <c r="X68" s="17">
        <v>11</v>
      </c>
      <c r="Y68" s="7"/>
      <c r="Z68" s="1"/>
    </row>
    <row r="69" spans="1:26">
      <c r="A69" s="7"/>
      <c r="B69" s="4">
        <v>1.73205080756888</v>
      </c>
      <c r="C69" s="14">
        <f t="shared" ref="C69:V69" si="13">1-D21*0.25</f>
        <v>0.951498153551689</v>
      </c>
      <c r="D69" s="14">
        <f t="shared" si="13"/>
        <v>0.946580409711891</v>
      </c>
      <c r="E69" s="14">
        <f t="shared" si="13"/>
        <v>0.943495963519016</v>
      </c>
      <c r="F69" s="14">
        <f t="shared" si="13"/>
        <v>0.941066695436587</v>
      </c>
      <c r="G69" s="14">
        <f t="shared" si="13"/>
        <v>0.939013746751789</v>
      </c>
      <c r="H69" s="14">
        <f t="shared" si="13"/>
        <v>0.937211776777636</v>
      </c>
      <c r="I69" s="14">
        <f t="shared" si="13"/>
        <v>0.935591046121891</v>
      </c>
      <c r="J69" s="14">
        <f t="shared" si="13"/>
        <v>0.934107816939101</v>
      </c>
      <c r="K69" s="14">
        <f t="shared" si="13"/>
        <v>0.932732435188259</v>
      </c>
      <c r="L69" s="14">
        <f t="shared" si="13"/>
        <v>0.931443657766894</v>
      </c>
      <c r="M69" s="14">
        <f t="shared" si="13"/>
        <v>0.930225631184804</v>
      </c>
      <c r="N69" s="14">
        <f t="shared" si="13"/>
        <v>0.929066144443126</v>
      </c>
      <c r="O69" s="14">
        <f t="shared" si="13"/>
        <v>0.927955554291925</v>
      </c>
      <c r="P69" s="14">
        <f t="shared" si="13"/>
        <v>0.926886087681433</v>
      </c>
      <c r="Q69" s="14">
        <f t="shared" si="13"/>
        <v>0.925851379257324</v>
      </c>
      <c r="R69" s="14">
        <f t="shared" si="13"/>
        <v>0.924846137346067</v>
      </c>
      <c r="S69" s="14">
        <f t="shared" si="13"/>
        <v>0.923865916419594</v>
      </c>
      <c r="T69" s="14">
        <f t="shared" si="13"/>
        <v>0.922906943173571</v>
      </c>
      <c r="U69" s="14">
        <f t="shared" si="13"/>
        <v>0.92196598840113</v>
      </c>
      <c r="V69" s="14">
        <f t="shared" si="13"/>
        <v>0.921040268835939</v>
      </c>
      <c r="W69" s="14"/>
      <c r="X69" s="17">
        <v>10</v>
      </c>
      <c r="Y69" s="7"/>
      <c r="Z69" s="1"/>
    </row>
    <row r="70" spans="1:26">
      <c r="A70" s="7"/>
      <c r="B70" s="4">
        <v>1.55884572681199</v>
      </c>
      <c r="C70" s="14">
        <f t="shared" ref="C70:V70" si="14">1-D22*0.25</f>
        <v>0.95921163832879</v>
      </c>
      <c r="D70" s="14">
        <f t="shared" si="14"/>
        <v>0.955075987234398</v>
      </c>
      <c r="E70" s="14">
        <f t="shared" si="14"/>
        <v>0.952482075536532</v>
      </c>
      <c r="F70" s="14">
        <f t="shared" si="14"/>
        <v>0.950439145784403</v>
      </c>
      <c r="G70" s="14">
        <f t="shared" si="14"/>
        <v>0.948712687523948</v>
      </c>
      <c r="H70" s="14">
        <f t="shared" si="14"/>
        <v>0.947197293607869</v>
      </c>
      <c r="I70" s="14">
        <f t="shared" si="14"/>
        <v>0.945834315639007</v>
      </c>
      <c r="J70" s="14">
        <f t="shared" si="14"/>
        <v>0.944586971614417</v>
      </c>
      <c r="K70" s="14">
        <f t="shared" si="14"/>
        <v>0.943430323519604</v>
      </c>
      <c r="L70" s="14">
        <f t="shared" si="14"/>
        <v>0.94234650664611</v>
      </c>
      <c r="M70" s="14">
        <f t="shared" si="14"/>
        <v>0.941322188761462</v>
      </c>
      <c r="N70" s="14">
        <f t="shared" si="14"/>
        <v>0.940347100841398</v>
      </c>
      <c r="O70" s="14">
        <f t="shared" si="14"/>
        <v>0.93941313324897</v>
      </c>
      <c r="P70" s="14">
        <f t="shared" si="14"/>
        <v>0.938513749120357</v>
      </c>
      <c r="Q70" s="14">
        <f t="shared" si="14"/>
        <v>0.937643595414522</v>
      </c>
      <c r="R70" s="14">
        <f t="shared" si="14"/>
        <v>0.93679822201854</v>
      </c>
      <c r="S70" s="14">
        <f t="shared" si="14"/>
        <v>0.935973890398315</v>
      </c>
      <c r="T70" s="14">
        <f t="shared" si="14"/>
        <v>0.935167427336471</v>
      </c>
      <c r="U70" s="14">
        <f t="shared" si="14"/>
        <v>0.934376117182629</v>
      </c>
      <c r="V70" s="14">
        <f t="shared" si="14"/>
        <v>0.933597619306856</v>
      </c>
      <c r="W70" s="14"/>
      <c r="X70" s="17">
        <v>9</v>
      </c>
      <c r="Y70" s="7"/>
      <c r="Z70" s="1"/>
    </row>
    <row r="71" spans="1:26">
      <c r="A71" s="7"/>
      <c r="B71" s="4">
        <v>1.3856406460551</v>
      </c>
      <c r="C71" s="14">
        <f t="shared" ref="C71:V71" si="15">1-D23*0.25</f>
        <v>0.965698410067864</v>
      </c>
      <c r="D71" s="14">
        <f t="shared" si="15"/>
        <v>0.962220471701873</v>
      </c>
      <c r="E71" s="14">
        <f t="shared" si="15"/>
        <v>0.960039082410055</v>
      </c>
      <c r="F71" s="14">
        <f t="shared" si="15"/>
        <v>0.958321049722629</v>
      </c>
      <c r="G71" s="14">
        <f t="shared" si="15"/>
        <v>0.956869158524781</v>
      </c>
      <c r="H71" s="14">
        <f t="shared" si="15"/>
        <v>0.955594765081033</v>
      </c>
      <c r="I71" s="14">
        <f t="shared" si="15"/>
        <v>0.954448548134363</v>
      </c>
      <c r="J71" s="14">
        <f t="shared" si="15"/>
        <v>0.953399575302831</v>
      </c>
      <c r="K71" s="14">
        <f t="shared" si="15"/>
        <v>0.952426874585802</v>
      </c>
      <c r="L71" s="14">
        <f t="shared" si="15"/>
        <v>0.951515422386377</v>
      </c>
      <c r="M71" s="14">
        <f t="shared" si="15"/>
        <v>0.950654006761926</v>
      </c>
      <c r="N71" s="14">
        <f t="shared" si="15"/>
        <v>0.94983399182111</v>
      </c>
      <c r="O71" s="14">
        <f t="shared" si="15"/>
        <v>0.949048557642027</v>
      </c>
      <c r="P71" s="14">
        <f t="shared" si="15"/>
        <v>0.948292206950135</v>
      </c>
      <c r="Q71" s="14">
        <f t="shared" si="15"/>
        <v>0.947560438024575</v>
      </c>
      <c r="R71" s="14">
        <f t="shared" si="15"/>
        <v>0.946849508475547</v>
      </c>
      <c r="S71" s="14">
        <f t="shared" si="15"/>
        <v>0.946156274326233</v>
      </c>
      <c r="T71" s="14">
        <f t="shared" si="15"/>
        <v>0.945478067011466</v>
      </c>
      <c r="U71" s="14">
        <f t="shared" si="15"/>
        <v>0.944812602763968</v>
      </c>
      <c r="V71" s="14">
        <f t="shared" si="15"/>
        <v>0.944157913195579</v>
      </c>
      <c r="W71" s="14"/>
      <c r="X71" s="17">
        <v>8</v>
      </c>
      <c r="Y71" s="7"/>
      <c r="Z71" s="1"/>
    </row>
    <row r="72" spans="1:26">
      <c r="A72" s="7"/>
      <c r="B72" s="4">
        <v>1.21243556529821</v>
      </c>
      <c r="C72" s="14">
        <f t="shared" ref="C72:V72" si="16">1-D24*0.25</f>
        <v>0.971153558915731</v>
      </c>
      <c r="D72" s="14">
        <f t="shared" si="16"/>
        <v>0.968228734020798</v>
      </c>
      <c r="E72" s="14">
        <f t="shared" si="16"/>
        <v>0.966394261688385</v>
      </c>
      <c r="F72" s="14">
        <f t="shared" si="16"/>
        <v>0.964949456103666</v>
      </c>
      <c r="G72" s="14">
        <f t="shared" si="16"/>
        <v>0.963728466231699</v>
      </c>
      <c r="H72" s="14">
        <f t="shared" si="16"/>
        <v>0.962656745781832</v>
      </c>
      <c r="I72" s="14">
        <f t="shared" si="16"/>
        <v>0.961692817296671</v>
      </c>
      <c r="J72" s="14">
        <f t="shared" si="16"/>
        <v>0.960810667721574</v>
      </c>
      <c r="K72" s="14">
        <f t="shared" si="16"/>
        <v>0.959992660335271</v>
      </c>
      <c r="L72" s="14">
        <f t="shared" si="16"/>
        <v>0.959226160816623</v>
      </c>
      <c r="M72" s="14">
        <f t="shared" si="16"/>
        <v>0.958501740312823</v>
      </c>
      <c r="N72" s="14">
        <f t="shared" si="16"/>
        <v>0.957812136340375</v>
      </c>
      <c r="O72" s="14">
        <f t="shared" si="16"/>
        <v>0.957151613582762</v>
      </c>
      <c r="P72" s="14">
        <f t="shared" si="16"/>
        <v>0.956515549023776</v>
      </c>
      <c r="Q72" s="14">
        <f t="shared" si="16"/>
        <v>0.955900156873143</v>
      </c>
      <c r="R72" s="14">
        <f t="shared" si="16"/>
        <v>0.955302289911534</v>
      </c>
      <c r="S72" s="14">
        <f t="shared" si="16"/>
        <v>0.954719304164069</v>
      </c>
      <c r="T72" s="14">
        <f t="shared" si="16"/>
        <v>0.954148955460494</v>
      </c>
      <c r="U72" s="14">
        <f t="shared" si="16"/>
        <v>0.95358932323216</v>
      </c>
      <c r="V72" s="14">
        <f t="shared" si="16"/>
        <v>0.953038752133258</v>
      </c>
      <c r="W72" s="14"/>
      <c r="X72" s="17">
        <v>7</v>
      </c>
      <c r="Y72" s="7"/>
      <c r="Z72" s="1"/>
    </row>
    <row r="73" spans="1:26">
      <c r="A73" s="7"/>
      <c r="B73" s="4">
        <v>1.03923048454133</v>
      </c>
      <c r="C73" s="14">
        <f t="shared" ref="C73:V73" si="17">1-D25*0.25</f>
        <v>0.975741148883346</v>
      </c>
      <c r="D73" s="14">
        <f t="shared" si="17"/>
        <v>0.973281473131277</v>
      </c>
      <c r="E73" s="14">
        <f t="shared" si="17"/>
        <v>0.971738745865212</v>
      </c>
      <c r="F73" s="14">
        <f t="shared" si="17"/>
        <v>0.970523714746822</v>
      </c>
      <c r="G73" s="14">
        <f t="shared" si="17"/>
        <v>0.969496904838714</v>
      </c>
      <c r="H73" s="14">
        <f t="shared" si="17"/>
        <v>0.968595625309774</v>
      </c>
      <c r="I73" s="14">
        <f t="shared" si="17"/>
        <v>0.967784995064597</v>
      </c>
      <c r="J73" s="14">
        <f t="shared" si="17"/>
        <v>0.967043138031267</v>
      </c>
      <c r="K73" s="14">
        <f t="shared" si="17"/>
        <v>0.966355222342165</v>
      </c>
      <c r="L73" s="14">
        <f t="shared" si="17"/>
        <v>0.965710622973753</v>
      </c>
      <c r="M73" s="14">
        <f t="shared" si="17"/>
        <v>0.96510141058959</v>
      </c>
      <c r="N73" s="14">
        <f t="shared" si="17"/>
        <v>0.964521477694292</v>
      </c>
      <c r="O73" s="14">
        <f t="shared" si="17"/>
        <v>0.963966001086647</v>
      </c>
      <c r="P73" s="14">
        <f t="shared" si="17"/>
        <v>0.963431092971225</v>
      </c>
      <c r="Q73" s="14">
        <f t="shared" si="17"/>
        <v>0.96291356963041</v>
      </c>
      <c r="R73" s="14">
        <f t="shared" si="17"/>
        <v>0.962410784362485</v>
      </c>
      <c r="S73" s="14">
        <f t="shared" si="17"/>
        <v>0.961920513676768</v>
      </c>
      <c r="T73" s="14">
        <f t="shared" si="17"/>
        <v>0.961440870304326</v>
      </c>
      <c r="U73" s="14">
        <f t="shared" si="17"/>
        <v>0.960970239113893</v>
      </c>
      <c r="V73" s="14">
        <f t="shared" si="17"/>
        <v>0.960507228017364</v>
      </c>
      <c r="W73" s="14"/>
      <c r="X73" s="17">
        <v>6</v>
      </c>
      <c r="Y73" s="7"/>
      <c r="Z73" s="1"/>
    </row>
    <row r="74" spans="1:26">
      <c r="A74" s="7"/>
      <c r="B74" s="4">
        <v>0.866025403784439</v>
      </c>
      <c r="C74" s="14">
        <f t="shared" ref="C74:V74" si="18">1-D26*0.25</f>
        <v>0.979599152083239</v>
      </c>
      <c r="D74" s="14">
        <f t="shared" si="18"/>
        <v>0.977530650541216</v>
      </c>
      <c r="E74" s="14">
        <f t="shared" si="18"/>
        <v>0.976233270703206</v>
      </c>
      <c r="F74" s="14">
        <f t="shared" si="18"/>
        <v>0.975211471899082</v>
      </c>
      <c r="G74" s="14">
        <f t="shared" si="18"/>
        <v>0.974347960569794</v>
      </c>
      <c r="H74" s="14">
        <f t="shared" si="18"/>
        <v>0.973590015912318</v>
      </c>
      <c r="I74" s="14">
        <f t="shared" si="18"/>
        <v>0.972908304141672</v>
      </c>
      <c r="J74" s="14">
        <f t="shared" si="18"/>
        <v>0.972284428244162</v>
      </c>
      <c r="K74" s="14">
        <f t="shared" si="18"/>
        <v>0.971705915136288</v>
      </c>
      <c r="L74" s="14">
        <f t="shared" si="18"/>
        <v>0.971163829543736</v>
      </c>
      <c r="M74" s="14">
        <f t="shared" si="18"/>
        <v>0.970651503171043</v>
      </c>
      <c r="N74" s="14">
        <f t="shared" si="18"/>
        <v>0.970163799827549</v>
      </c>
      <c r="O74" s="14">
        <f t="shared" si="18"/>
        <v>0.969696663369215</v>
      </c>
      <c r="P74" s="14">
        <f t="shared" si="18"/>
        <v>0.969246824295646</v>
      </c>
      <c r="Q74" s="14">
        <f t="shared" si="18"/>
        <v>0.968811605211339</v>
      </c>
      <c r="R74" s="14">
        <f t="shared" si="18"/>
        <v>0.968388780332435</v>
      </c>
      <c r="S74" s="14">
        <f t="shared" si="18"/>
        <v>0.967976479780803</v>
      </c>
      <c r="T74" s="14">
        <f t="shared" si="18"/>
        <v>0.967573116429076</v>
      </c>
      <c r="U74" s="14">
        <f t="shared" si="18"/>
        <v>0.967177332008176</v>
      </c>
      <c r="V74" s="14">
        <f t="shared" si="18"/>
        <v>0.966787955820547</v>
      </c>
      <c r="W74" s="14"/>
      <c r="X74" s="17">
        <v>5</v>
      </c>
      <c r="Y74" s="7"/>
      <c r="Z74" s="1"/>
    </row>
    <row r="75" spans="1:26">
      <c r="A75" s="7"/>
      <c r="B75" s="4">
        <v>0.692820323027551</v>
      </c>
      <c r="C75" s="14">
        <f t="shared" ref="C75:V75" si="19">1-D27*0.25</f>
        <v>0.982843598251151</v>
      </c>
      <c r="D75" s="14">
        <f t="shared" si="19"/>
        <v>0.981104060580077</v>
      </c>
      <c r="E75" s="14">
        <f t="shared" si="19"/>
        <v>0.980013009374138</v>
      </c>
      <c r="F75" s="14">
        <f t="shared" si="19"/>
        <v>0.979153712208571</v>
      </c>
      <c r="G75" s="14">
        <f t="shared" si="19"/>
        <v>0.978427529290077</v>
      </c>
      <c r="H75" s="14">
        <f t="shared" si="19"/>
        <v>0.977790124261614</v>
      </c>
      <c r="I75" s="14">
        <f t="shared" si="19"/>
        <v>0.97721682843284</v>
      </c>
      <c r="J75" s="14">
        <f t="shared" si="19"/>
        <v>0.976692170556718</v>
      </c>
      <c r="K75" s="14">
        <f t="shared" si="19"/>
        <v>0.976205661204943</v>
      </c>
      <c r="L75" s="14">
        <f t="shared" si="19"/>
        <v>0.975749786123376</v>
      </c>
      <c r="M75" s="14">
        <f t="shared" si="19"/>
        <v>0.975318937508048</v>
      </c>
      <c r="N75" s="14">
        <f t="shared" si="19"/>
        <v>0.974908796001705</v>
      </c>
      <c r="O75" s="14">
        <f t="shared" si="19"/>
        <v>0.974515950528644</v>
      </c>
      <c r="P75" s="14">
        <f t="shared" si="19"/>
        <v>0.974137651553034</v>
      </c>
      <c r="Q75" s="14">
        <f t="shared" si="19"/>
        <v>0.973771647478615</v>
      </c>
      <c r="R75" s="14">
        <f t="shared" si="19"/>
        <v>0.973416066498772</v>
      </c>
      <c r="S75" s="14">
        <f t="shared" si="19"/>
        <v>0.973069336111196</v>
      </c>
      <c r="T75" s="14">
        <f t="shared" si="19"/>
        <v>0.972730121597111</v>
      </c>
      <c r="U75" s="14">
        <f t="shared" si="19"/>
        <v>0.972397280699586</v>
      </c>
      <c r="V75" s="14">
        <f t="shared" si="19"/>
        <v>0.972069828902794</v>
      </c>
      <c r="W75" s="14"/>
      <c r="X75" s="17">
        <v>4</v>
      </c>
      <c r="Y75" s="7"/>
      <c r="Z75" s="1"/>
    </row>
    <row r="76" spans="1:26">
      <c r="A76" s="7"/>
      <c r="B76" s="4">
        <v>0.519615242270663</v>
      </c>
      <c r="C76" s="14">
        <f t="shared" ref="C76:V76" si="20">1-D28*0.25</f>
        <v>0.985572064349047</v>
      </c>
      <c r="D76" s="14">
        <f t="shared" si="20"/>
        <v>0.98410917382293</v>
      </c>
      <c r="E76" s="14">
        <f t="shared" si="20"/>
        <v>0.983191637802171</v>
      </c>
      <c r="F76" s="14">
        <f t="shared" si="20"/>
        <v>0.982468998848424</v>
      </c>
      <c r="G76" s="14">
        <f t="shared" si="20"/>
        <v>0.981858304334957</v>
      </c>
      <c r="H76" s="14">
        <f t="shared" si="20"/>
        <v>0.981322268931445</v>
      </c>
      <c r="I76" s="14">
        <f t="shared" si="20"/>
        <v>0.980840147129473</v>
      </c>
      <c r="J76" s="14">
        <f t="shared" si="20"/>
        <v>0.980398928149744</v>
      </c>
      <c r="K76" s="14">
        <f t="shared" si="20"/>
        <v>0.979989790748804</v>
      </c>
      <c r="L76" s="14">
        <f t="shared" si="20"/>
        <v>0.979606415700935</v>
      </c>
      <c r="M76" s="14">
        <f t="shared" si="20"/>
        <v>0.979244087038535</v>
      </c>
      <c r="N76" s="14">
        <f t="shared" si="20"/>
        <v>0.978899172332764</v>
      </c>
      <c r="O76" s="14">
        <f t="shared" si="20"/>
        <v>0.978568802987895</v>
      </c>
      <c r="P76" s="14">
        <f t="shared" si="20"/>
        <v>0.978250666740165</v>
      </c>
      <c r="Q76" s="14">
        <f t="shared" si="20"/>
        <v>0.977942870075631</v>
      </c>
      <c r="R76" s="14">
        <f t="shared" si="20"/>
        <v>0.977643838870196</v>
      </c>
      <c r="S76" s="14">
        <f t="shared" si="20"/>
        <v>0.97735225070425</v>
      </c>
      <c r="T76" s="14">
        <f t="shared" si="20"/>
        <v>0.977066983125842</v>
      </c>
      <c r="U76" s="14">
        <f t="shared" si="20"/>
        <v>0.976787075536722</v>
      </c>
      <c r="V76" s="14">
        <f t="shared" si="20"/>
        <v>0.976511699993408</v>
      </c>
      <c r="W76" s="14"/>
      <c r="X76" s="17">
        <v>3</v>
      </c>
      <c r="Y76" s="7"/>
      <c r="Z76" s="1"/>
    </row>
    <row r="77" spans="1:26">
      <c r="A77" s="7"/>
      <c r="B77" s="4">
        <v>0.346410161513775</v>
      </c>
      <c r="C77" s="14">
        <f t="shared" ref="C77:V77" si="21">1-D29*0.25</f>
        <v>0.987866609199566</v>
      </c>
      <c r="D77" s="14">
        <f t="shared" si="21"/>
        <v>0.986636369276056</v>
      </c>
      <c r="E77" s="14">
        <f t="shared" si="21"/>
        <v>0.985864753475801</v>
      </c>
      <c r="F77" s="14">
        <f t="shared" si="21"/>
        <v>0.985257039313113</v>
      </c>
      <c r="G77" s="14">
        <f t="shared" si="21"/>
        <v>0.984743466521355</v>
      </c>
      <c r="H77" s="14">
        <f t="shared" si="21"/>
        <v>0.984292679437809</v>
      </c>
      <c r="I77" s="14">
        <f t="shared" si="21"/>
        <v>0.983887231813266</v>
      </c>
      <c r="J77" s="14">
        <f t="shared" si="21"/>
        <v>0.983516182036005</v>
      </c>
      <c r="K77" s="14">
        <f t="shared" si="21"/>
        <v>0.983172111747866</v>
      </c>
      <c r="L77" s="14">
        <f t="shared" si="21"/>
        <v>0.982849706700362</v>
      </c>
      <c r="M77" s="14">
        <f t="shared" si="21"/>
        <v>0.982545000929179</v>
      </c>
      <c r="N77" s="14">
        <f t="shared" si="21"/>
        <v>0.982254939688321</v>
      </c>
      <c r="O77" s="14">
        <f t="shared" si="21"/>
        <v>0.981977110588804</v>
      </c>
      <c r="P77" s="14">
        <f t="shared" si="21"/>
        <v>0.981709569097432</v>
      </c>
      <c r="Q77" s="14">
        <f t="shared" si="21"/>
        <v>0.981450722834999</v>
      </c>
      <c r="R77" s="14">
        <f t="shared" si="21"/>
        <v>0.98119924801803</v>
      </c>
      <c r="S77" s="14">
        <f t="shared" si="21"/>
        <v>0.980954032537742</v>
      </c>
      <c r="T77" s="14">
        <f t="shared" si="21"/>
        <v>0.980714132451185</v>
      </c>
      <c r="U77" s="14">
        <f t="shared" si="21"/>
        <v>0.980478739928722</v>
      </c>
      <c r="V77" s="14">
        <f t="shared" si="21"/>
        <v>0.980247158698757</v>
      </c>
      <c r="W77" s="14"/>
      <c r="X77" s="17">
        <v>2</v>
      </c>
      <c r="Y77" s="7"/>
      <c r="Z77" s="1"/>
    </row>
    <row r="78" spans="1:26">
      <c r="A78" s="7"/>
      <c r="B78" s="4">
        <v>0.173205080756888</v>
      </c>
      <c r="C78" s="14">
        <f t="shared" ref="C78:V78" si="22">1-D30*0.25</f>
        <v>0.98979624141127</v>
      </c>
      <c r="D78" s="14">
        <f t="shared" si="22"/>
        <v>0.98876165253235</v>
      </c>
      <c r="E78" s="14">
        <f t="shared" si="22"/>
        <v>0.988112750549504</v>
      </c>
      <c r="F78" s="14">
        <f t="shared" si="22"/>
        <v>0.98760168412883</v>
      </c>
      <c r="G78" s="14">
        <f t="shared" si="22"/>
        <v>0.987169787318529</v>
      </c>
      <c r="H78" s="14">
        <f t="shared" si="22"/>
        <v>0.986790691099584</v>
      </c>
      <c r="I78" s="14">
        <f t="shared" si="22"/>
        <v>0.986449723784737</v>
      </c>
      <c r="J78" s="14">
        <f t="shared" si="22"/>
        <v>0.98613768386005</v>
      </c>
      <c r="K78" s="14">
        <f t="shared" si="22"/>
        <v>0.985848332744976</v>
      </c>
      <c r="L78" s="14">
        <f t="shared" si="22"/>
        <v>0.98557720134184</v>
      </c>
      <c r="M78" s="14">
        <f t="shared" si="22"/>
        <v>0.985320954412942</v>
      </c>
      <c r="N78" s="14">
        <f t="shared" si="22"/>
        <v>0.985077023023411</v>
      </c>
      <c r="O78" s="14">
        <f t="shared" si="22"/>
        <v>0.984843378438232</v>
      </c>
      <c r="P78" s="14">
        <f t="shared" si="22"/>
        <v>0.984618385372786</v>
      </c>
      <c r="Q78" s="14">
        <f t="shared" si="22"/>
        <v>0.984400704691689</v>
      </c>
      <c r="R78" s="14">
        <f t="shared" si="22"/>
        <v>0.984189223139195</v>
      </c>
      <c r="S78" s="14">
        <f t="shared" si="22"/>
        <v>0.983983005470595</v>
      </c>
      <c r="T78" s="14">
        <f t="shared" si="22"/>
        <v>0.983781257862782</v>
      </c>
      <c r="U78" s="14">
        <f t="shared" si="22"/>
        <v>0.9835833009592</v>
      </c>
      <c r="V78" s="14">
        <f t="shared" si="22"/>
        <v>0.983388549219714</v>
      </c>
      <c r="W78" s="14"/>
      <c r="X78" s="17">
        <v>1</v>
      </c>
      <c r="Y78" s="7"/>
      <c r="Z78" s="1"/>
    </row>
    <row r="79" spans="1:26">
      <c r="A79" s="7"/>
      <c r="B79" s="8">
        <v>0</v>
      </c>
      <c r="C79" s="14">
        <f t="shared" ref="C79:V79" si="23">1-D31*0.25</f>
        <v>0.991418994817726</v>
      </c>
      <c r="D79" s="14">
        <f t="shared" si="23"/>
        <v>0.990548941645227</v>
      </c>
      <c r="E79" s="14">
        <f t="shared" si="23"/>
        <v>0.990003237703961</v>
      </c>
      <c r="F79" s="14">
        <f t="shared" si="23"/>
        <v>0.989573448664349</v>
      </c>
      <c r="G79" s="14">
        <f t="shared" si="23"/>
        <v>0.989210238506526</v>
      </c>
      <c r="H79" s="14">
        <f t="shared" si="23"/>
        <v>0.98889143180495</v>
      </c>
      <c r="I79" s="14">
        <f t="shared" si="23"/>
        <v>0.98860469018222</v>
      </c>
      <c r="J79" s="14">
        <f t="shared" si="23"/>
        <v>0.988342275485955</v>
      </c>
      <c r="K79" s="14">
        <f t="shared" si="23"/>
        <v>0.988098941287448</v>
      </c>
      <c r="L79" s="14">
        <f t="shared" si="23"/>
        <v>0.987870929231385</v>
      </c>
      <c r="M79" s="14">
        <f t="shared" si="23"/>
        <v>0.987655434499155</v>
      </c>
      <c r="N79" s="14">
        <f t="shared" si="23"/>
        <v>0.987450296706108</v>
      </c>
      <c r="O79" s="14">
        <f t="shared" si="23"/>
        <v>0.987253809756833</v>
      </c>
      <c r="P79" s="14">
        <f t="shared" si="23"/>
        <v>0.987064598433988</v>
      </c>
      <c r="Q79" s="14">
        <f t="shared" si="23"/>
        <v>0.986881536571407</v>
      </c>
      <c r="R79" s="14">
        <f t="shared" si="23"/>
        <v>0.986703687959827</v>
      </c>
      <c r="S79" s="14">
        <f t="shared" si="23"/>
        <v>0.986530266091057</v>
      </c>
      <c r="T79" s="14">
        <f t="shared" si="23"/>
        <v>0.986360603387544</v>
      </c>
      <c r="U79" s="14">
        <f t="shared" si="23"/>
        <v>0.986194128534113</v>
      </c>
      <c r="V79" s="14">
        <f t="shared" si="23"/>
        <v>0.986030349111928</v>
      </c>
      <c r="W79" s="14"/>
      <c r="X79" s="17">
        <v>0</v>
      </c>
      <c r="Y79" s="7"/>
      <c r="Z79" s="1"/>
    </row>
    <row r="80" spans="1:26">
      <c r="A80" s="7"/>
      <c r="B80" s="4">
        <v>-0.173205080756888</v>
      </c>
      <c r="C80" s="14">
        <f t="shared" ref="C80:V80" si="24">1-D32*0.25</f>
        <v>0.992783673849404</v>
      </c>
      <c r="D80" s="14">
        <f t="shared" si="24"/>
        <v>0.992051989468875</v>
      </c>
      <c r="E80" s="14">
        <f t="shared" si="24"/>
        <v>0.991593071482207</v>
      </c>
      <c r="F80" s="14">
        <f t="shared" si="24"/>
        <v>0.991231633886038</v>
      </c>
      <c r="G80" s="14">
        <f t="shared" si="24"/>
        <v>0.990926186807941</v>
      </c>
      <c r="H80" s="14">
        <f t="shared" si="24"/>
        <v>0.990658081488262</v>
      </c>
      <c r="I80" s="14">
        <f t="shared" si="24"/>
        <v>0.990416941781826</v>
      </c>
      <c r="J80" s="14">
        <f t="shared" si="24"/>
        <v>0.990196260172302</v>
      </c>
      <c r="K80" s="14">
        <f t="shared" si="24"/>
        <v>0.989991624596083</v>
      </c>
      <c r="L80" s="14">
        <f t="shared" si="24"/>
        <v>0.989799874407396</v>
      </c>
      <c r="M80" s="14">
        <f t="shared" si="24"/>
        <v>0.989618650851592</v>
      </c>
      <c r="N80" s="14">
        <f t="shared" si="24"/>
        <v>0.989446137120508</v>
      </c>
      <c r="O80" s="14">
        <f t="shared" si="24"/>
        <v>0.989280898447394</v>
      </c>
      <c r="P80" s="14">
        <f t="shared" si="24"/>
        <v>0.989121778322417</v>
      </c>
      <c r="Q80" s="14">
        <f t="shared" si="24"/>
        <v>0.988967829679099</v>
      </c>
      <c r="R80" s="14">
        <f t="shared" si="24"/>
        <v>0.988818265198093</v>
      </c>
      <c r="S80" s="14">
        <f t="shared" si="24"/>
        <v>0.988672423453436</v>
      </c>
      <c r="T80" s="14">
        <f t="shared" si="24"/>
        <v>0.988529743035684</v>
      </c>
      <c r="U80" s="14">
        <f t="shared" si="24"/>
        <v>0.988389743488695</v>
      </c>
      <c r="V80" s="14">
        <f t="shared" si="24"/>
        <v>0.988252010705397</v>
      </c>
      <c r="W80" s="14"/>
      <c r="X80" s="17">
        <v>-1</v>
      </c>
      <c r="Y80" s="7"/>
      <c r="Z80" s="1"/>
    </row>
    <row r="81" spans="1:26">
      <c r="A81" s="7"/>
      <c r="B81" s="4">
        <v>-0.346410161513775</v>
      </c>
      <c r="C81" s="14">
        <f t="shared" ref="C81:V81" si="25">1-D33*0.25</f>
        <v>0.993931321330589</v>
      </c>
      <c r="D81" s="14">
        <f t="shared" si="25"/>
        <v>0.993316000279379</v>
      </c>
      <c r="E81" s="14">
        <f t="shared" si="25"/>
        <v>0.992930066254422</v>
      </c>
      <c r="F81" s="14">
        <f t="shared" si="25"/>
        <v>0.992626109838869</v>
      </c>
      <c r="G81" s="14">
        <f t="shared" si="25"/>
        <v>0.992369239496704</v>
      </c>
      <c r="H81" s="14">
        <f t="shared" si="25"/>
        <v>0.992143772271313</v>
      </c>
      <c r="I81" s="14">
        <f t="shared" si="25"/>
        <v>0.991940982186406</v>
      </c>
      <c r="J81" s="14">
        <f t="shared" si="25"/>
        <v>0.991755396647657</v>
      </c>
      <c r="K81" s="14">
        <f t="shared" si="25"/>
        <v>0.991583305263414</v>
      </c>
      <c r="L81" s="14">
        <f t="shared" si="25"/>
        <v>0.991422050040791</v>
      </c>
      <c r="M81" s="14">
        <f t="shared" si="25"/>
        <v>0.991269647349372</v>
      </c>
      <c r="N81" s="14">
        <f t="shared" si="25"/>
        <v>0.991124569316844</v>
      </c>
      <c r="O81" s="14">
        <f t="shared" si="25"/>
        <v>0.990985609354397</v>
      </c>
      <c r="P81" s="14">
        <f t="shared" si="25"/>
        <v>0.990851794877589</v>
      </c>
      <c r="Q81" s="14">
        <f t="shared" si="25"/>
        <v>0.990722329436533</v>
      </c>
      <c r="R81" s="14">
        <f t="shared" si="25"/>
        <v>0.990596550923112</v>
      </c>
      <c r="S81" s="14">
        <f t="shared" si="25"/>
        <v>0.990473903101154</v>
      </c>
      <c r="T81" s="14">
        <f t="shared" si="25"/>
        <v>0.990353913844892</v>
      </c>
      <c r="U81" s="14">
        <f t="shared" si="25"/>
        <v>0.990236179107464</v>
      </c>
      <c r="V81" s="14">
        <f t="shared" si="25"/>
        <v>0.990120350639261</v>
      </c>
      <c r="W81" s="14"/>
      <c r="X81" s="17">
        <v>-2</v>
      </c>
      <c r="Y81" s="7"/>
      <c r="Z81" s="1"/>
    </row>
    <row r="82" spans="1:26">
      <c r="A82" s="7"/>
      <c r="B82" s="4">
        <v>-0.519615242270663</v>
      </c>
      <c r="C82" s="14">
        <f t="shared" ref="C82:V82" si="26">1-D34*0.25</f>
        <v>0.994896452845397</v>
      </c>
      <c r="D82" s="14">
        <f t="shared" si="26"/>
        <v>0.994378989296717</v>
      </c>
      <c r="E82" s="14">
        <f t="shared" si="26"/>
        <v>0.99405443223871</v>
      </c>
      <c r="F82" s="14">
        <f t="shared" si="26"/>
        <v>0.993798815491767</v>
      </c>
      <c r="G82" s="14">
        <f t="shared" si="26"/>
        <v>0.993582796490717</v>
      </c>
      <c r="H82" s="14">
        <f t="shared" si="26"/>
        <v>0.993393186415891</v>
      </c>
      <c r="I82" s="14">
        <f t="shared" si="26"/>
        <v>0.993222647025492</v>
      </c>
      <c r="J82" s="14">
        <f t="shared" si="26"/>
        <v>0.993066576058513</v>
      </c>
      <c r="K82" s="14">
        <f t="shared" si="26"/>
        <v>0.992921853204952</v>
      </c>
      <c r="L82" s="14">
        <f t="shared" si="26"/>
        <v>0.99278624318547</v>
      </c>
      <c r="M82" s="14">
        <f t="shared" si="26"/>
        <v>0.992658077836057</v>
      </c>
      <c r="N82" s="14">
        <f t="shared" si="26"/>
        <v>0.99253607226937</v>
      </c>
      <c r="O82" s="14">
        <f t="shared" si="26"/>
        <v>0.992419211786293</v>
      </c>
      <c r="P82" s="14">
        <f t="shared" si="26"/>
        <v>0.992306678477221</v>
      </c>
      <c r="Q82" s="14">
        <f t="shared" si="26"/>
        <v>0.992197802555572</v>
      </c>
      <c r="R82" s="14">
        <f t="shared" si="26"/>
        <v>0.992092027211507</v>
      </c>
      <c r="S82" s="14">
        <f t="shared" si="26"/>
        <v>0.991988884669799</v>
      </c>
      <c r="T82" s="14">
        <f t="shared" si="26"/>
        <v>0.991887977889141</v>
      </c>
      <c r="U82" s="14">
        <f t="shared" si="26"/>
        <v>0.99178896708021</v>
      </c>
      <c r="V82" s="14">
        <f t="shared" si="26"/>
        <v>0.991691559377229</v>
      </c>
      <c r="W82" s="14"/>
      <c r="X82" s="17">
        <v>-3</v>
      </c>
      <c r="Y82" s="7"/>
      <c r="Z82" s="1"/>
    </row>
    <row r="83" spans="1:26">
      <c r="A83" s="7"/>
      <c r="B83" s="4">
        <v>-0.692820323027551</v>
      </c>
      <c r="C83" s="14">
        <f t="shared" ref="C83:V83" si="27">1-D35*0.25</f>
        <v>0.995708094796559</v>
      </c>
      <c r="D83" s="14">
        <f t="shared" si="27"/>
        <v>0.995272925995352</v>
      </c>
      <c r="E83" s="14">
        <f t="shared" si="27"/>
        <v>0.99499998482642</v>
      </c>
      <c r="F83" s="14">
        <f t="shared" si="27"/>
        <v>0.994785020055241</v>
      </c>
      <c r="G83" s="14">
        <f t="shared" si="27"/>
        <v>0.99460335560764</v>
      </c>
      <c r="H83" s="14">
        <f t="shared" si="27"/>
        <v>0.99444390014615</v>
      </c>
      <c r="I83" s="14">
        <f t="shared" si="27"/>
        <v>0.994300482465296</v>
      </c>
      <c r="J83" s="14">
        <f t="shared" si="27"/>
        <v>0.994169232224044</v>
      </c>
      <c r="K83" s="14">
        <f t="shared" si="27"/>
        <v>0.994047525350483</v>
      </c>
      <c r="L83" s="14">
        <f t="shared" si="27"/>
        <v>0.993933482052632</v>
      </c>
      <c r="M83" s="14">
        <f t="shared" si="27"/>
        <v>0.993825699462722</v>
      </c>
      <c r="N83" s="14">
        <f t="shared" si="27"/>
        <v>0.993723097035302</v>
      </c>
      <c r="O83" s="14">
        <f t="shared" si="27"/>
        <v>0.993624821443797</v>
      </c>
      <c r="P83" s="14">
        <f t="shared" si="27"/>
        <v>0.993530184854747</v>
      </c>
      <c r="Q83" s="14">
        <f t="shared" si="27"/>
        <v>0.993438624000992</v>
      </c>
      <c r="R83" s="14">
        <f t="shared" si="27"/>
        <v>0.993349670624872</v>
      </c>
      <c r="S83" s="14">
        <f t="shared" si="27"/>
        <v>0.993262931343733</v>
      </c>
      <c r="T83" s="14">
        <f t="shared" si="27"/>
        <v>0.993178072259678</v>
      </c>
      <c r="U83" s="14">
        <f t="shared" si="27"/>
        <v>0.993094807621736</v>
      </c>
      <c r="V83" s="14">
        <f t="shared" si="27"/>
        <v>0.99301289114</v>
      </c>
      <c r="W83" s="14"/>
      <c r="X83" s="17">
        <v>-4</v>
      </c>
      <c r="Y83" s="7"/>
      <c r="Z83" s="1"/>
    </row>
    <row r="84" spans="1:26">
      <c r="A84" s="7"/>
      <c r="B84" s="4">
        <v>-0.866025403784439</v>
      </c>
      <c r="C84" s="14">
        <f t="shared" ref="C84:V84" si="28">1-D36*0.25</f>
        <v>0.996390657376661</v>
      </c>
      <c r="D84" s="14">
        <f t="shared" si="28"/>
        <v>0.996024695588576</v>
      </c>
      <c r="E84" s="14">
        <f t="shared" si="28"/>
        <v>0.995795161582583</v>
      </c>
      <c r="F84" s="14">
        <f t="shared" si="28"/>
        <v>0.995614383705544</v>
      </c>
      <c r="G84" s="14">
        <f t="shared" si="28"/>
        <v>0.995461610239497</v>
      </c>
      <c r="H84" s="14">
        <f t="shared" si="28"/>
        <v>0.995327513756374</v>
      </c>
      <c r="I84" s="14">
        <f t="shared" si="28"/>
        <v>0.995206904487551</v>
      </c>
      <c r="J84" s="14">
        <f t="shared" si="28"/>
        <v>0.995096527611171</v>
      </c>
      <c r="K84" s="14">
        <f t="shared" si="28"/>
        <v>0.994994176374255</v>
      </c>
      <c r="L84" s="14">
        <f t="shared" si="28"/>
        <v>0.994898269937293</v>
      </c>
      <c r="M84" s="14">
        <f t="shared" si="28"/>
        <v>0.994807628537408</v>
      </c>
      <c r="N84" s="14">
        <f t="shared" si="28"/>
        <v>0.994721343473552</v>
      </c>
      <c r="O84" s="14">
        <f t="shared" si="28"/>
        <v>0.994638697127828</v>
      </c>
      <c r="P84" s="14">
        <f t="shared" si="28"/>
        <v>0.994559111056284</v>
      </c>
      <c r="Q84" s="14">
        <f t="shared" si="28"/>
        <v>0.994482111570875</v>
      </c>
      <c r="R84" s="14">
        <f t="shared" si="28"/>
        <v>0.994407304883239</v>
      </c>
      <c r="S84" s="14">
        <f t="shared" si="28"/>
        <v>0.994334360172278</v>
      </c>
      <c r="T84" s="14">
        <f t="shared" si="28"/>
        <v>0.994262996641506</v>
      </c>
      <c r="U84" s="14">
        <f t="shared" si="28"/>
        <v>0.994192973984319</v>
      </c>
      <c r="V84" s="14">
        <f t="shared" si="28"/>
        <v>0.994124085079492</v>
      </c>
      <c r="W84" s="14"/>
      <c r="X84" s="17">
        <v>-5</v>
      </c>
      <c r="Y84" s="7"/>
      <c r="Z84" s="1"/>
    </row>
    <row r="85" spans="1:26">
      <c r="A85" s="7"/>
      <c r="B85" s="4">
        <v>-1.03923048454133</v>
      </c>
      <c r="C85" s="14">
        <f t="shared" ref="C85:V85" si="29">1-D37*0.25</f>
        <v>0.996964668706521</v>
      </c>
      <c r="D85" s="14">
        <f t="shared" si="29"/>
        <v>0.99665690760332</v>
      </c>
      <c r="E85" s="14">
        <f t="shared" si="29"/>
        <v>0.996463877507811</v>
      </c>
      <c r="F85" s="14">
        <f t="shared" si="29"/>
        <v>0.996311849616693</v>
      </c>
      <c r="G85" s="14">
        <f t="shared" si="29"/>
        <v>0.996183372458746</v>
      </c>
      <c r="H85" s="14">
        <f t="shared" si="29"/>
        <v>0.996070601992197</v>
      </c>
      <c r="I85" s="14">
        <f t="shared" si="29"/>
        <v>0.995969173802594</v>
      </c>
      <c r="J85" s="14">
        <f t="shared" si="29"/>
        <v>0.995876350698246</v>
      </c>
      <c r="K85" s="14">
        <f t="shared" si="29"/>
        <v>0.995790276876845</v>
      </c>
      <c r="L85" s="14">
        <f t="shared" si="29"/>
        <v>0.995709622907484</v>
      </c>
      <c r="M85" s="14">
        <f t="shared" si="29"/>
        <v>0.99563339665072</v>
      </c>
      <c r="N85" s="14">
        <f t="shared" si="29"/>
        <v>0.995560833920657</v>
      </c>
      <c r="O85" s="14">
        <f t="shared" si="29"/>
        <v>0.995491331225666</v>
      </c>
      <c r="P85" s="14">
        <f t="shared" si="29"/>
        <v>0.995424402114553</v>
      </c>
      <c r="Q85" s="14">
        <f t="shared" si="29"/>
        <v>0.995359648232189</v>
      </c>
      <c r="R85" s="14">
        <f t="shared" si="29"/>
        <v>0.995296738416292</v>
      </c>
      <c r="S85" s="14">
        <f t="shared" si="29"/>
        <v>0.995235394457854</v>
      </c>
      <c r="T85" s="14">
        <f t="shared" si="29"/>
        <v>0.995175380216822</v>
      </c>
      <c r="U85" s="14">
        <f t="shared" si="29"/>
        <v>0.99511649360372</v>
      </c>
      <c r="V85" s="14">
        <f t="shared" si="29"/>
        <v>0.995058560436821</v>
      </c>
      <c r="W85" s="14"/>
      <c r="X85" s="17">
        <v>-6</v>
      </c>
      <c r="Y85" s="7"/>
      <c r="Z85" s="1"/>
    </row>
    <row r="86" spans="1:26">
      <c r="A86" s="7"/>
      <c r="B86" s="4">
        <v>-1.21243556529821</v>
      </c>
      <c r="C86" s="14">
        <f t="shared" ref="C86:V86" si="30">1-D38*0.25</f>
        <v>0.997447392219958</v>
      </c>
      <c r="D86" s="14">
        <f t="shared" si="30"/>
        <v>0.997188575863367</v>
      </c>
      <c r="E86" s="14">
        <f t="shared" si="30"/>
        <v>0.997026244283734</v>
      </c>
      <c r="F86" s="14">
        <f t="shared" si="30"/>
        <v>0.996898394128305</v>
      </c>
      <c r="G86" s="14">
        <f t="shared" si="30"/>
        <v>0.996790349318291</v>
      </c>
      <c r="H86" s="14">
        <f t="shared" si="30"/>
        <v>0.996695513288072</v>
      </c>
      <c r="I86" s="14">
        <f t="shared" si="30"/>
        <v>0.996610215717275</v>
      </c>
      <c r="J86" s="14">
        <f t="shared" si="30"/>
        <v>0.996532154723132</v>
      </c>
      <c r="K86" s="14">
        <f t="shared" si="30"/>
        <v>0.996459769640608</v>
      </c>
      <c r="L86" s="14">
        <f t="shared" si="30"/>
        <v>0.996391942464666</v>
      </c>
      <c r="M86" s="14">
        <f t="shared" si="30"/>
        <v>0.996327838840631</v>
      </c>
      <c r="N86" s="14">
        <f t="shared" si="30"/>
        <v>0.996266816114809</v>
      </c>
      <c r="O86" s="14">
        <f t="shared" si="30"/>
        <v>0.996208366771785</v>
      </c>
      <c r="P86" s="14">
        <f t="shared" si="30"/>
        <v>0.996152081723063</v>
      </c>
      <c r="Q86" s="14">
        <f t="shared" si="30"/>
        <v>0.996097625965873</v>
      </c>
      <c r="R86" s="14">
        <f t="shared" si="30"/>
        <v>0.996044721004281</v>
      </c>
      <c r="S86" s="14">
        <f t="shared" si="30"/>
        <v>0.995993132874214</v>
      </c>
      <c r="T86" s="14">
        <f t="shared" si="30"/>
        <v>0.995942662990118</v>
      </c>
      <c r="U86" s="14">
        <f t="shared" si="30"/>
        <v>0.995893141401794</v>
      </c>
      <c r="V86" s="14">
        <f t="shared" si="30"/>
        <v>0.99584442162848</v>
      </c>
      <c r="W86" s="14"/>
      <c r="X86" s="17">
        <v>-7</v>
      </c>
      <c r="Y86" s="7"/>
      <c r="Z86" s="1"/>
    </row>
    <row r="87" spans="1:26">
      <c r="A87" s="7"/>
      <c r="B87" s="4">
        <v>-1.3856406460551</v>
      </c>
      <c r="C87" s="14">
        <f t="shared" ref="C87:V87" si="31">1-D39*0.25</f>
        <v>0.997853345862862</v>
      </c>
      <c r="D87" s="14">
        <f t="shared" si="31"/>
        <v>0.997635690331535</v>
      </c>
      <c r="E87" s="14">
        <f t="shared" si="31"/>
        <v>0.99749917513334</v>
      </c>
      <c r="F87" s="14">
        <f t="shared" si="31"/>
        <v>0.997391657610581</v>
      </c>
      <c r="G87" s="14">
        <f t="shared" si="31"/>
        <v>0.997300795692731</v>
      </c>
      <c r="H87" s="14">
        <f t="shared" si="31"/>
        <v>0.997221041898117</v>
      </c>
      <c r="I87" s="14">
        <f t="shared" si="31"/>
        <v>0.997149309615284</v>
      </c>
      <c r="J87" s="14">
        <f t="shared" si="31"/>
        <v>0.997083663041088</v>
      </c>
      <c r="K87" s="14">
        <f t="shared" si="31"/>
        <v>0.997022789710652</v>
      </c>
      <c r="L87" s="14">
        <f t="shared" si="31"/>
        <v>0.996965749420725</v>
      </c>
      <c r="M87" s="14">
        <f t="shared" si="31"/>
        <v>0.996911840508115</v>
      </c>
      <c r="N87" s="14">
        <f t="shared" si="31"/>
        <v>0.996860522523476</v>
      </c>
      <c r="O87" s="14">
        <f t="shared" si="31"/>
        <v>0.99681136866404</v>
      </c>
      <c r="P87" s="14">
        <f t="shared" si="31"/>
        <v>0.996764034900646</v>
      </c>
      <c r="Q87" s="14">
        <f t="shared" si="31"/>
        <v>0.996718239507645</v>
      </c>
      <c r="R87" s="14">
        <f t="shared" si="31"/>
        <v>0.996673748279669</v>
      </c>
      <c r="S87" s="14">
        <f t="shared" si="31"/>
        <v>0.996630364461089</v>
      </c>
      <c r="T87" s="14">
        <f t="shared" si="31"/>
        <v>0.996587921048379</v>
      </c>
      <c r="U87" s="14">
        <f t="shared" si="31"/>
        <v>0.996546275119347</v>
      </c>
      <c r="V87" s="14">
        <f t="shared" si="31"/>
        <v>0.996505303488781</v>
      </c>
      <c r="W87" s="14"/>
      <c r="X87" s="17">
        <v>-8</v>
      </c>
      <c r="Y87" s="7"/>
      <c r="Z87" s="1"/>
    </row>
    <row r="88" spans="1:26">
      <c r="A88" s="7"/>
      <c r="B88" s="4">
        <v>-1.55884572681199</v>
      </c>
      <c r="C88" s="14">
        <f t="shared" ref="C88:V88" si="32">1-D40*0.25</f>
        <v>0.998194738721507</v>
      </c>
      <c r="D88" s="14">
        <f t="shared" si="32"/>
        <v>0.998011698009005</v>
      </c>
      <c r="E88" s="14">
        <f t="shared" si="32"/>
        <v>0.997896893487418</v>
      </c>
      <c r="F88" s="14">
        <f t="shared" si="32"/>
        <v>0.997806474999764</v>
      </c>
      <c r="G88" s="14">
        <f t="shared" si="32"/>
        <v>0.997730063295081</v>
      </c>
      <c r="H88" s="14">
        <f t="shared" si="32"/>
        <v>0.997662993134714</v>
      </c>
      <c r="I88" s="14">
        <f t="shared" si="32"/>
        <v>0.997602668786057</v>
      </c>
      <c r="J88" s="14">
        <f t="shared" si="32"/>
        <v>0.997547462306162</v>
      </c>
      <c r="K88" s="14">
        <f t="shared" si="32"/>
        <v>0.997496269957834</v>
      </c>
      <c r="L88" s="14">
        <f t="shared" si="32"/>
        <v>0.99744830106292</v>
      </c>
      <c r="M88" s="14">
        <f t="shared" si="32"/>
        <v>0.997402965547144</v>
      </c>
      <c r="N88" s="14">
        <f t="shared" si="32"/>
        <v>0.99735980891145</v>
      </c>
      <c r="O88" s="14">
        <f t="shared" si="32"/>
        <v>0.99731847222959</v>
      </c>
      <c r="P88" s="14">
        <f t="shared" si="32"/>
        <v>0.997278666185038</v>
      </c>
      <c r="Q88" s="14">
        <f t="shared" si="32"/>
        <v>0.997240153856347</v>
      </c>
      <c r="R88" s="14">
        <f t="shared" si="32"/>
        <v>0.997202738284965</v>
      </c>
      <c r="S88" s="14">
        <f t="shared" si="32"/>
        <v>0.997166254006273</v>
      </c>
      <c r="T88" s="14">
        <f t="shared" si="32"/>
        <v>0.997130560576127</v>
      </c>
      <c r="U88" s="14">
        <f t="shared" si="32"/>
        <v>0.997095537801946</v>
      </c>
      <c r="V88" s="14">
        <f t="shared" si="32"/>
        <v>0.997061082089264</v>
      </c>
      <c r="W88" s="14"/>
      <c r="X88" s="17">
        <v>-9</v>
      </c>
      <c r="Y88" s="7"/>
      <c r="Z88" s="1"/>
    </row>
    <row r="89" spans="1:26">
      <c r="A89" s="7"/>
      <c r="B89" s="4">
        <v>-1.73205080756888</v>
      </c>
      <c r="C89" s="14">
        <f t="shared" ref="C89:V89" si="33">1-D41*0.25</f>
        <v>0.998481838211733</v>
      </c>
      <c r="D89" s="14">
        <f t="shared" si="33"/>
        <v>0.998327907354894</v>
      </c>
      <c r="E89" s="14">
        <f t="shared" si="33"/>
        <v>0.998231360755313</v>
      </c>
      <c r="F89" s="14">
        <f t="shared" si="33"/>
        <v>0.998155321959962</v>
      </c>
      <c r="G89" s="14">
        <f t="shared" si="33"/>
        <v>0.998091062380694</v>
      </c>
      <c r="H89" s="14">
        <f t="shared" si="33"/>
        <v>0.998034658714469</v>
      </c>
      <c r="I89" s="14">
        <f t="shared" si="33"/>
        <v>0.997983928040674</v>
      </c>
      <c r="J89" s="14">
        <f t="shared" si="33"/>
        <v>0.997937501316055</v>
      </c>
      <c r="K89" s="14">
        <f t="shared" si="33"/>
        <v>0.997894450336117</v>
      </c>
      <c r="L89" s="14">
        <f t="shared" si="33"/>
        <v>0.997854110168103</v>
      </c>
      <c r="M89" s="14">
        <f t="shared" si="33"/>
        <v>0.997815984580122</v>
      </c>
      <c r="N89" s="14">
        <f t="shared" si="33"/>
        <v>0.997779691354315</v>
      </c>
      <c r="O89" s="14">
        <f t="shared" si="33"/>
        <v>0.997744928646223</v>
      </c>
      <c r="P89" s="14">
        <f t="shared" si="33"/>
        <v>0.997711453150736</v>
      </c>
      <c r="Q89" s="14">
        <f t="shared" si="33"/>
        <v>0.997679065625178</v>
      </c>
      <c r="R89" s="14">
        <f t="shared" si="33"/>
        <v>0.997647600434275</v>
      </c>
      <c r="S89" s="14">
        <f t="shared" si="33"/>
        <v>0.997616918428051</v>
      </c>
      <c r="T89" s="14">
        <f t="shared" si="33"/>
        <v>0.997586901497878</v>
      </c>
      <c r="U89" s="14">
        <f t="shared" si="33"/>
        <v>0.997557448565987</v>
      </c>
      <c r="V89" s="14">
        <f t="shared" si="33"/>
        <v>0.997528472513044</v>
      </c>
      <c r="W89" s="14"/>
      <c r="X89" s="17">
        <v>-10</v>
      </c>
      <c r="Y89" s="7"/>
      <c r="Z89" s="1"/>
    </row>
    <row r="90" spans="1:26">
      <c r="A90" s="7"/>
      <c r="B90" s="4">
        <v>-1.90525588832576</v>
      </c>
      <c r="C90" s="14">
        <f t="shared" ref="C90:V90" si="34">1-D42*0.25</f>
        <v>0.998723278872254</v>
      </c>
      <c r="D90" s="14">
        <f t="shared" si="34"/>
        <v>0.998593828389007</v>
      </c>
      <c r="E90" s="14">
        <f t="shared" si="34"/>
        <v>0.998512636065205</v>
      </c>
      <c r="F90" s="14">
        <f t="shared" si="34"/>
        <v>0.998448690089682</v>
      </c>
      <c r="G90" s="14">
        <f t="shared" si="34"/>
        <v>0.998394650024159</v>
      </c>
      <c r="H90" s="14">
        <f t="shared" si="34"/>
        <v>0.998347216507581</v>
      </c>
      <c r="I90" s="14">
        <f t="shared" si="34"/>
        <v>0.998304553779827</v>
      </c>
      <c r="J90" s="14">
        <f t="shared" si="34"/>
        <v>0.998265510523258</v>
      </c>
      <c r="K90" s="14">
        <f t="shared" si="34"/>
        <v>0.998229306150258</v>
      </c>
      <c r="L90" s="14">
        <f t="shared" si="34"/>
        <v>0.998195381475564</v>
      </c>
      <c r="M90" s="14">
        <f t="shared" si="34"/>
        <v>0.998163319185458</v>
      </c>
      <c r="N90" s="14">
        <f t="shared" si="34"/>
        <v>0.998132797848048</v>
      </c>
      <c r="O90" s="14">
        <f t="shared" si="34"/>
        <v>0.99810356362267</v>
      </c>
      <c r="P90" s="14">
        <f t="shared" si="34"/>
        <v>0.99807541189821</v>
      </c>
      <c r="Q90" s="14">
        <f t="shared" si="34"/>
        <v>0.998048175118523</v>
      </c>
      <c r="R90" s="14">
        <f t="shared" si="34"/>
        <v>0.998021713990121</v>
      </c>
      <c r="S90" s="14">
        <f t="shared" si="34"/>
        <v>0.997995911492725</v>
      </c>
      <c r="T90" s="14">
        <f t="shared" si="34"/>
        <v>0.997970668301098</v>
      </c>
      <c r="U90" s="14">
        <f t="shared" si="34"/>
        <v>0.997945899412361</v>
      </c>
      <c r="V90" s="14">
        <f t="shared" si="34"/>
        <v>0.997921531562191</v>
      </c>
      <c r="W90" s="14"/>
      <c r="X90" s="17">
        <v>-11</v>
      </c>
      <c r="Y90" s="7"/>
      <c r="Z90" s="1"/>
    </row>
    <row r="91" spans="1:26">
      <c r="A91" s="7"/>
      <c r="B91" s="4">
        <v>-2.07846096908265</v>
      </c>
      <c r="C91" s="14">
        <f t="shared" ref="C91:V91" si="35">1-D43*0.25</f>
        <v>0.998926322049053</v>
      </c>
      <c r="D91" s="14">
        <f t="shared" si="35"/>
        <v>0.9988174587064</v>
      </c>
      <c r="E91" s="14">
        <f t="shared" si="35"/>
        <v>0.998749178793146</v>
      </c>
      <c r="F91" s="14">
        <f t="shared" si="35"/>
        <v>0.998695402457438</v>
      </c>
      <c r="G91" s="14">
        <f t="shared" si="35"/>
        <v>0.998649956646635</v>
      </c>
      <c r="H91" s="14">
        <f t="shared" si="35"/>
        <v>0.998610066713134</v>
      </c>
      <c r="I91" s="14">
        <f t="shared" si="35"/>
        <v>0.998574188846683</v>
      </c>
      <c r="J91" s="14">
        <f t="shared" si="35"/>
        <v>0.998541354829292</v>
      </c>
      <c r="K91" s="14">
        <f t="shared" si="35"/>
        <v>0.998510908213995</v>
      </c>
      <c r="L91" s="14">
        <f t="shared" si="35"/>
        <v>0.998482378745483</v>
      </c>
      <c r="M91" s="14">
        <f t="shared" si="35"/>
        <v>0.998455415477471</v>
      </c>
      <c r="N91" s="14">
        <f t="shared" si="35"/>
        <v>0.998429748096946</v>
      </c>
      <c r="O91" s="14">
        <f t="shared" si="35"/>
        <v>0.99840516313276</v>
      </c>
      <c r="P91" s="14">
        <f t="shared" si="35"/>
        <v>0.998381488514101</v>
      </c>
      <c r="Q91" s="14">
        <f t="shared" si="35"/>
        <v>0.998358583332093</v>
      </c>
      <c r="R91" s="14">
        <f t="shared" si="35"/>
        <v>0.998336330445769</v>
      </c>
      <c r="S91" s="14">
        <f t="shared" si="35"/>
        <v>0.998314631445156</v>
      </c>
      <c r="T91" s="14">
        <f t="shared" si="35"/>
        <v>0.998293402801193</v>
      </c>
      <c r="U91" s="14">
        <f t="shared" si="35"/>
        <v>0.998272573029422</v>
      </c>
      <c r="V91" s="14">
        <f t="shared" si="35"/>
        <v>0.998252080517101</v>
      </c>
      <c r="W91" s="14"/>
      <c r="X91" s="17">
        <v>-12</v>
      </c>
      <c r="Y91" s="7"/>
      <c r="Z91" s="1"/>
    </row>
    <row r="92" spans="1:26">
      <c r="A92" s="7"/>
      <c r="B92" s="4">
        <v>-2.25166604983954</v>
      </c>
      <c r="C92" s="14">
        <f t="shared" ref="C92:V92" si="36">1-D44*0.25</f>
        <v>0.999097074280908</v>
      </c>
      <c r="D92" s="14">
        <f t="shared" si="36"/>
        <v>0.99900552400565</v>
      </c>
      <c r="E92" s="14">
        <f t="shared" si="36"/>
        <v>0.998948102979429</v>
      </c>
      <c r="F92" s="14">
        <f t="shared" si="36"/>
        <v>0.998902878956204</v>
      </c>
      <c r="G92" s="14">
        <f t="shared" si="36"/>
        <v>0.998864660613951</v>
      </c>
      <c r="H92" s="14">
        <f t="shared" si="36"/>
        <v>0.998831114570783</v>
      </c>
      <c r="I92" s="14">
        <f t="shared" si="36"/>
        <v>0.998800942536109</v>
      </c>
      <c r="J92" s="14">
        <f t="shared" si="36"/>
        <v>0.99877333027236</v>
      </c>
      <c r="K92" s="14">
        <f t="shared" si="36"/>
        <v>0.998747725730526</v>
      </c>
      <c r="L92" s="14">
        <f t="shared" si="36"/>
        <v>0.99872373344229</v>
      </c>
      <c r="M92" s="14">
        <f t="shared" si="36"/>
        <v>0.998701058274064</v>
      </c>
      <c r="N92" s="14">
        <f t="shared" si="36"/>
        <v>0.998679472902028</v>
      </c>
      <c r="O92" s="14">
        <f t="shared" si="36"/>
        <v>0.998658797804391</v>
      </c>
      <c r="P92" s="14">
        <f t="shared" si="36"/>
        <v>0.998638888275599</v>
      </c>
      <c r="Q92" s="14">
        <f t="shared" si="36"/>
        <v>0.998619625816202</v>
      </c>
      <c r="R92" s="14">
        <f t="shared" si="36"/>
        <v>0.998600911914732</v>
      </c>
      <c r="S92" s="14">
        <f t="shared" si="36"/>
        <v>0.99858266381183</v>
      </c>
      <c r="T92" s="14">
        <f t="shared" si="36"/>
        <v>0.99856481126247</v>
      </c>
      <c r="U92" s="14">
        <f t="shared" si="36"/>
        <v>0.998547294150716</v>
      </c>
      <c r="V92" s="14">
        <f t="shared" si="36"/>
        <v>0.9985300606624</v>
      </c>
      <c r="W92" s="14"/>
      <c r="X92" s="17">
        <v>-13</v>
      </c>
      <c r="Y92" s="7"/>
      <c r="Z92" s="1"/>
    </row>
    <row r="93" spans="1:26">
      <c r="A93" s="7"/>
      <c r="B93" s="4">
        <v>-2.42487113059643</v>
      </c>
      <c r="C93" s="14">
        <f t="shared" ref="C93:V93" si="37">1-D45*0.25</f>
        <v>0.999240670954006</v>
      </c>
      <c r="D93" s="14">
        <f t="shared" si="37"/>
        <v>0.999163680364744</v>
      </c>
      <c r="E93" s="14">
        <f t="shared" si="37"/>
        <v>0.999115391283883</v>
      </c>
      <c r="F93" s="14">
        <f t="shared" si="37"/>
        <v>0.99907735945725</v>
      </c>
      <c r="G93" s="14">
        <f t="shared" si="37"/>
        <v>0.999045219164036</v>
      </c>
      <c r="H93" s="14">
        <f t="shared" si="37"/>
        <v>0.999017008111435</v>
      </c>
      <c r="I93" s="14">
        <f t="shared" si="37"/>
        <v>0.998991634482331</v>
      </c>
      <c r="J93" s="14">
        <f t="shared" si="37"/>
        <v>0.998968413531319</v>
      </c>
      <c r="K93" s="14">
        <f t="shared" si="37"/>
        <v>0.998946881004432</v>
      </c>
      <c r="L93" s="14">
        <f t="shared" si="37"/>
        <v>0.998926704326603</v>
      </c>
      <c r="M93" s="14">
        <f t="shared" si="37"/>
        <v>0.998907635300776</v>
      </c>
      <c r="N93" s="14">
        <f t="shared" si="37"/>
        <v>0.998889482755546</v>
      </c>
      <c r="O93" s="14">
        <f t="shared" si="37"/>
        <v>0.998872095719345</v>
      </c>
      <c r="P93" s="14">
        <f t="shared" si="37"/>
        <v>0.998855352499849</v>
      </c>
      <c r="Q93" s="14">
        <f t="shared" si="37"/>
        <v>0.998839153443151</v>
      </c>
      <c r="R93" s="14">
        <f t="shared" si="37"/>
        <v>0.998823415704542</v>
      </c>
      <c r="S93" s="14">
        <f t="shared" si="37"/>
        <v>0.998808069686288</v>
      </c>
      <c r="T93" s="14">
        <f t="shared" si="37"/>
        <v>0.99879305631477</v>
      </c>
      <c r="U93" s="14">
        <f t="shared" si="37"/>
        <v>0.998778325034581</v>
      </c>
      <c r="V93" s="14">
        <f t="shared" si="37"/>
        <v>0.998763832271815</v>
      </c>
      <c r="W93" s="14"/>
      <c r="X93" s="17">
        <v>-14</v>
      </c>
      <c r="Y93" s="7"/>
      <c r="Z93" s="1"/>
    </row>
    <row r="94" spans="1:26">
      <c r="A94" s="7"/>
      <c r="B94" s="4">
        <v>-2.59807621135332</v>
      </c>
      <c r="C94" s="14">
        <f t="shared" ref="C94:V94" si="38">1-D46*0.25</f>
        <v>0.999361430749065</v>
      </c>
      <c r="D94" s="14">
        <f t="shared" si="38"/>
        <v>0.999296684348051</v>
      </c>
      <c r="E94" s="14">
        <f t="shared" si="38"/>
        <v>0.999256074914819</v>
      </c>
      <c r="F94" s="14">
        <f t="shared" si="38"/>
        <v>0.999224091474738</v>
      </c>
      <c r="G94" s="14">
        <f t="shared" si="38"/>
        <v>0.999197062608832</v>
      </c>
      <c r="H94" s="14">
        <f t="shared" si="38"/>
        <v>0.999173338097275</v>
      </c>
      <c r="I94" s="14">
        <f t="shared" si="38"/>
        <v>0.999151999759941</v>
      </c>
      <c r="J94" s="14">
        <f t="shared" si="38"/>
        <v>0.999132471749822</v>
      </c>
      <c r="K94" s="14">
        <f t="shared" si="38"/>
        <v>0.999114363645519</v>
      </c>
      <c r="L94" s="14">
        <f t="shared" si="38"/>
        <v>0.999097395762998</v>
      </c>
      <c r="M94" s="14">
        <f t="shared" si="38"/>
        <v>0.999081359377188</v>
      </c>
      <c r="N94" s="14">
        <f t="shared" si="38"/>
        <v>0.999066093719604</v>
      </c>
      <c r="O94" s="14">
        <f t="shared" si="38"/>
        <v>0.99905147182842</v>
      </c>
      <c r="P94" s="14">
        <f t="shared" si="38"/>
        <v>0.999037391364637</v>
      </c>
      <c r="Q94" s="14">
        <f t="shared" si="38"/>
        <v>0.999023768522792</v>
      </c>
      <c r="R94" s="14">
        <f t="shared" si="38"/>
        <v>0.999010533633375</v>
      </c>
      <c r="S94" s="14">
        <f t="shared" si="38"/>
        <v>0.998997628167118</v>
      </c>
      <c r="T94" s="14">
        <f t="shared" si="38"/>
        <v>0.998985002445166</v>
      </c>
      <c r="U94" s="14">
        <f t="shared" si="38"/>
        <v>0.998972613952187</v>
      </c>
      <c r="V94" s="14">
        <f t="shared" si="38"/>
        <v>0.998960426044043</v>
      </c>
      <c r="W94" s="14"/>
      <c r="X94" s="17">
        <v>-15</v>
      </c>
      <c r="Y94" s="7"/>
      <c r="Z94" s="1"/>
    </row>
    <row r="95" spans="1:26">
      <c r="A95" s="7"/>
      <c r="B95" s="4">
        <v>-2.7712812921102</v>
      </c>
      <c r="C95" s="14">
        <f t="shared" ref="C95:V95" si="39">1-D47*0.25</f>
        <v>0.999462985525984</v>
      </c>
      <c r="D95" s="14">
        <f t="shared" si="39"/>
        <v>0.999408536060348</v>
      </c>
      <c r="E95" s="14">
        <f t="shared" si="39"/>
        <v>0.999374384942994</v>
      </c>
      <c r="F95" s="14">
        <f t="shared" si="39"/>
        <v>0.999347487985104</v>
      </c>
      <c r="G95" s="14">
        <f t="shared" si="39"/>
        <v>0.999324757651336</v>
      </c>
      <c r="H95" s="14">
        <f t="shared" si="39"/>
        <v>0.999304806164357</v>
      </c>
      <c r="I95" s="14">
        <f t="shared" si="39"/>
        <v>0.999286861366698</v>
      </c>
      <c r="J95" s="14">
        <f t="shared" si="39"/>
        <v>0.999270438991102</v>
      </c>
      <c r="K95" s="14">
        <f t="shared" si="39"/>
        <v>0.999255210706788</v>
      </c>
      <c r="L95" s="14">
        <f t="shared" si="39"/>
        <v>0.999240941309234</v>
      </c>
      <c r="M95" s="14">
        <f t="shared" si="39"/>
        <v>0.999227455267934</v>
      </c>
      <c r="N95" s="14">
        <f t="shared" si="39"/>
        <v>0.999214617382198</v>
      </c>
      <c r="O95" s="14">
        <f t="shared" si="39"/>
        <v>0.999202320881558</v>
      </c>
      <c r="P95" s="14">
        <f t="shared" si="39"/>
        <v>0.999190479702482</v>
      </c>
      <c r="Q95" s="14">
        <f t="shared" si="39"/>
        <v>0.9991790233675</v>
      </c>
      <c r="R95" s="14">
        <f t="shared" si="39"/>
        <v>0.999167893286982</v>
      </c>
      <c r="S95" s="14">
        <f t="shared" si="39"/>
        <v>0.999157040239855</v>
      </c>
      <c r="T95" s="14">
        <f t="shared" si="39"/>
        <v>0.999146422447936</v>
      </c>
      <c r="U95" s="14">
        <f t="shared" si="39"/>
        <v>0.99913600415731</v>
      </c>
      <c r="V95" s="14">
        <f t="shared" si="39"/>
        <v>0.999125754551536</v>
      </c>
      <c r="W95" s="14"/>
      <c r="X95" s="17">
        <v>-16</v>
      </c>
      <c r="Y95" s="7"/>
      <c r="Z95" s="1"/>
    </row>
    <row r="96" spans="1:26">
      <c r="A96" s="7"/>
      <c r="B96" s="4">
        <v>-2.94448637286709</v>
      </c>
      <c r="C96" s="14">
        <f t="shared" ref="C96:V96" si="40">1-D48*0.25</f>
        <v>0.999548389552299</v>
      </c>
      <c r="D96" s="14">
        <f t="shared" si="40"/>
        <v>0.999502599450276</v>
      </c>
      <c r="E96" s="14">
        <f t="shared" si="40"/>
        <v>0.999473879551384</v>
      </c>
      <c r="F96" s="14">
        <f t="shared" si="40"/>
        <v>0.999451260147658</v>
      </c>
      <c r="G96" s="14">
        <f t="shared" si="40"/>
        <v>0.999432144729533</v>
      </c>
      <c r="H96" s="14">
        <f t="shared" si="40"/>
        <v>0.999415366224665</v>
      </c>
      <c r="I96" s="14">
        <f t="shared" si="40"/>
        <v>0.999400275275543</v>
      </c>
      <c r="J96" s="14">
        <f t="shared" si="40"/>
        <v>0.999386464630293</v>
      </c>
      <c r="K96" s="14">
        <f t="shared" si="40"/>
        <v>0.999373658174174</v>
      </c>
      <c r="L96" s="14">
        <f t="shared" si="40"/>
        <v>0.999361658108385</v>
      </c>
      <c r="M96" s="14">
        <f t="shared" si="40"/>
        <v>0.999350316817891</v>
      </c>
      <c r="N96" s="14">
        <f t="shared" si="40"/>
        <v>0.999339520603626</v>
      </c>
      <c r="O96" s="14">
        <f t="shared" si="40"/>
        <v>0.99932917967535</v>
      </c>
      <c r="P96" s="14">
        <f t="shared" si="40"/>
        <v>0.999319221656632</v>
      </c>
      <c r="Q96" s="14">
        <f t="shared" si="40"/>
        <v>0.999309587278379</v>
      </c>
      <c r="R96" s="14">
        <f t="shared" si="40"/>
        <v>0.999300227268754</v>
      </c>
      <c r="S96" s="14">
        <f t="shared" si="40"/>
        <v>0.999291100234551</v>
      </c>
      <c r="T96" s="14">
        <f t="shared" si="40"/>
        <v>0.999282171041774</v>
      </c>
      <c r="U96" s="14">
        <f t="shared" si="40"/>
        <v>0.999273409622629</v>
      </c>
      <c r="V96" s="14">
        <f t="shared" si="40"/>
        <v>0.999264790061563</v>
      </c>
      <c r="W96" s="14"/>
      <c r="X96" s="17">
        <v>-17</v>
      </c>
      <c r="Y96" s="7"/>
      <c r="Z96" s="1"/>
    </row>
    <row r="97" spans="1:26">
      <c r="A97" s="7"/>
      <c r="B97" s="4">
        <v>-3.11769145362398</v>
      </c>
      <c r="C97" s="14">
        <f t="shared" ref="C97:V97" si="41">1-D49*0.25</f>
        <v>0.999620211360511</v>
      </c>
      <c r="D97" s="14">
        <f t="shared" si="41"/>
        <v>0.999581703481346</v>
      </c>
      <c r="E97" s="14">
        <f t="shared" si="41"/>
        <v>0.999557551047801</v>
      </c>
      <c r="F97" s="14">
        <f t="shared" si="41"/>
        <v>0.999538528917974</v>
      </c>
      <c r="G97" s="14">
        <f t="shared" si="41"/>
        <v>0.99952245351786</v>
      </c>
      <c r="H97" s="14">
        <f t="shared" si="41"/>
        <v>0.999508343380308</v>
      </c>
      <c r="I97" s="14">
        <f t="shared" si="41"/>
        <v>0.999495652418298</v>
      </c>
      <c r="J97" s="14">
        <f t="shared" si="41"/>
        <v>0.9994840381472</v>
      </c>
      <c r="K97" s="14">
        <f t="shared" si="41"/>
        <v>0.999473268364147</v>
      </c>
      <c r="L97" s="14">
        <f t="shared" si="41"/>
        <v>0.999463176727244</v>
      </c>
      <c r="M97" s="14">
        <f t="shared" si="41"/>
        <v>0.999453639097394</v>
      </c>
      <c r="N97" s="14">
        <f t="shared" si="41"/>
        <v>0.999444559857646</v>
      </c>
      <c r="O97" s="14">
        <f t="shared" si="41"/>
        <v>0.999435863497539</v>
      </c>
      <c r="P97" s="14">
        <f t="shared" si="41"/>
        <v>0.99942748915102</v>
      </c>
      <c r="Q97" s="14">
        <f t="shared" si="41"/>
        <v>0.999419386974847</v>
      </c>
      <c r="R97" s="14">
        <f t="shared" si="41"/>
        <v>0.999411515533122</v>
      </c>
      <c r="S97" s="14">
        <f t="shared" si="41"/>
        <v>0.999403840015605</v>
      </c>
      <c r="T97" s="14">
        <f t="shared" si="41"/>
        <v>0.999396330875828</v>
      </c>
      <c r="U97" s="14">
        <f t="shared" si="41"/>
        <v>0.999388962827825</v>
      </c>
      <c r="V97" s="14">
        <f t="shared" si="41"/>
        <v>0.999381714077521</v>
      </c>
      <c r="W97" s="14"/>
      <c r="X97" s="17">
        <v>-18</v>
      </c>
      <c r="Y97" s="7"/>
      <c r="Z97" s="1"/>
    </row>
    <row r="98" spans="1:26">
      <c r="A98" s="7"/>
      <c r="B98" s="4">
        <v>-3.29089653438087</v>
      </c>
      <c r="C98" s="14">
        <f t="shared" ref="C98:V98" si="42">1-D50*0.25</f>
        <v>0.99968061099689</v>
      </c>
      <c r="D98" s="14">
        <f t="shared" si="42"/>
        <v>0.999648227213229</v>
      </c>
      <c r="E98" s="14">
        <f t="shared" si="42"/>
        <v>0.999627915858779</v>
      </c>
      <c r="F98" s="14">
        <f t="shared" si="42"/>
        <v>0.99961191891087</v>
      </c>
      <c r="G98" s="14">
        <f t="shared" si="42"/>
        <v>0.999598400059901</v>
      </c>
      <c r="H98" s="14">
        <f t="shared" si="42"/>
        <v>0.999586533926221</v>
      </c>
      <c r="I98" s="14">
        <f t="shared" si="42"/>
        <v>0.999575861269686</v>
      </c>
      <c r="J98" s="14">
        <f t="shared" si="42"/>
        <v>0.999566094072666</v>
      </c>
      <c r="K98" s="14">
        <f t="shared" si="42"/>
        <v>0.999557037060646</v>
      </c>
      <c r="L98" s="14">
        <f t="shared" si="42"/>
        <v>0.999548550345892</v>
      </c>
      <c r="M98" s="14">
        <f t="shared" si="42"/>
        <v>0.999540529531752</v>
      </c>
      <c r="N98" s="14">
        <f t="shared" si="42"/>
        <v>0.999532894207704</v>
      </c>
      <c r="O98" s="14">
        <f t="shared" si="42"/>
        <v>0.999525580872085</v>
      </c>
      <c r="P98" s="14">
        <f t="shared" si="42"/>
        <v>0.999518538338664</v>
      </c>
      <c r="Q98" s="14">
        <f t="shared" si="42"/>
        <v>0.999511724691013</v>
      </c>
      <c r="R98" s="14">
        <f t="shared" si="42"/>
        <v>0.99950510508299</v>
      </c>
      <c r="S98" s="14">
        <f t="shared" si="42"/>
        <v>0.999498650240392</v>
      </c>
      <c r="T98" s="14">
        <f t="shared" si="42"/>
        <v>0.999492335315673</v>
      </c>
      <c r="U98" s="14">
        <f t="shared" si="42"/>
        <v>0.999486139044216</v>
      </c>
      <c r="V98" s="14">
        <f t="shared" si="42"/>
        <v>0.999480043097964</v>
      </c>
      <c r="W98" s="14"/>
      <c r="X98" s="17">
        <v>-19</v>
      </c>
      <c r="Y98" s="7"/>
      <c r="Z98" s="1"/>
    </row>
    <row r="99" spans="1:26">
      <c r="A99" s="7"/>
      <c r="B99" s="4">
        <v>-3.46410161513775</v>
      </c>
      <c r="C99" s="14">
        <f t="shared" ref="C99:V99" si="43">1-D51*0.25</f>
        <v>0.999731404985034</v>
      </c>
      <c r="D99" s="14">
        <f t="shared" si="43"/>
        <v>0.999704171352153</v>
      </c>
      <c r="E99" s="14">
        <f t="shared" si="43"/>
        <v>0.999687090211289</v>
      </c>
      <c r="F99" s="14">
        <f t="shared" si="43"/>
        <v>0.999673637335889</v>
      </c>
      <c r="G99" s="14">
        <f t="shared" si="43"/>
        <v>0.999662268453607</v>
      </c>
      <c r="H99" s="14">
        <f t="shared" si="43"/>
        <v>0.999652289448938</v>
      </c>
      <c r="I99" s="14">
        <f t="shared" si="43"/>
        <v>0.999643314116933</v>
      </c>
      <c r="J99" s="14">
        <f t="shared" si="43"/>
        <v>0.999635100244808</v>
      </c>
      <c r="K99" s="14">
        <f t="shared" si="43"/>
        <v>0.999627483613504</v>
      </c>
      <c r="L99" s="14">
        <f t="shared" si="43"/>
        <v>0.999620346582316</v>
      </c>
      <c r="M99" s="14">
        <f t="shared" si="43"/>
        <v>0.999613601357299</v>
      </c>
      <c r="N99" s="14">
        <f t="shared" si="43"/>
        <v>0.999607180316008</v>
      </c>
      <c r="O99" s="14">
        <f t="shared" si="43"/>
        <v>0.999601030055757</v>
      </c>
      <c r="P99" s="14">
        <f t="shared" si="43"/>
        <v>0.999595107530714</v>
      </c>
      <c r="Q99" s="14">
        <f t="shared" si="43"/>
        <v>0.999589377490622</v>
      </c>
      <c r="R99" s="14">
        <f t="shared" si="43"/>
        <v>0.999583810631091</v>
      </c>
      <c r="S99" s="14">
        <f t="shared" si="43"/>
        <v>0.999578382333537</v>
      </c>
      <c r="T99" s="14">
        <f t="shared" si="43"/>
        <v>0.999573071702041</v>
      </c>
      <c r="U99" s="14">
        <f t="shared" si="43"/>
        <v>0.999567860853801</v>
      </c>
      <c r="V99" s="14">
        <f t="shared" si="43"/>
        <v>0.99956273437556</v>
      </c>
      <c r="W99" s="14"/>
      <c r="X99" s="17">
        <v>-20</v>
      </c>
      <c r="Y99" s="7"/>
      <c r="Z99" s="1"/>
    </row>
    <row r="100" ht="14" customHeight="1" spans="1:26">
      <c r="A100" s="7"/>
      <c r="B100" s="4">
        <v>-3.63730669589464</v>
      </c>
      <c r="C100" s="14">
        <f t="shared" ref="C100:V100" si="44">1-D52*0.25</f>
        <v>0.999774120957948</v>
      </c>
      <c r="D100" s="14">
        <f t="shared" si="44"/>
        <v>0.999751218422293</v>
      </c>
      <c r="E100" s="14">
        <f t="shared" si="44"/>
        <v>0.999736853778422</v>
      </c>
      <c r="F100" s="14">
        <f t="shared" si="44"/>
        <v>0.999725540379294</v>
      </c>
      <c r="G100" s="14">
        <f t="shared" si="44"/>
        <v>0.999715979545712</v>
      </c>
      <c r="H100" s="14">
        <f t="shared" si="44"/>
        <v>0.999707587550739</v>
      </c>
      <c r="I100" s="14">
        <f t="shared" si="44"/>
        <v>0.99970003960948</v>
      </c>
      <c r="J100" s="14">
        <f t="shared" si="44"/>
        <v>0.999693132029429</v>
      </c>
      <c r="K100" s="14">
        <f t="shared" si="44"/>
        <v>0.999686726708084</v>
      </c>
      <c r="L100" s="14">
        <f t="shared" si="44"/>
        <v>0.999680724713713</v>
      </c>
      <c r="M100" s="14">
        <f t="shared" si="44"/>
        <v>0.99967505221467</v>
      </c>
      <c r="N100" s="14">
        <f t="shared" si="44"/>
        <v>0.999669652342838</v>
      </c>
      <c r="O100" s="14">
        <f t="shared" si="44"/>
        <v>0.999664480188418</v>
      </c>
      <c r="P100" s="14">
        <f t="shared" si="44"/>
        <v>0.999659499551366</v>
      </c>
      <c r="Q100" s="14">
        <f t="shared" si="44"/>
        <v>0.999654680787448</v>
      </c>
      <c r="R100" s="14">
        <f t="shared" si="44"/>
        <v>0.999649999252691</v>
      </c>
      <c r="S100" s="14">
        <f t="shared" si="44"/>
        <v>0.999645434243725</v>
      </c>
      <c r="T100" s="14">
        <f t="shared" si="44"/>
        <v>0.999640968187811</v>
      </c>
      <c r="U100" s="14">
        <f t="shared" si="44"/>
        <v>0.999636586046137</v>
      </c>
      <c r="V100" s="14">
        <f t="shared" si="44"/>
        <v>0.999632274856689</v>
      </c>
      <c r="W100" s="14"/>
      <c r="X100" s="17">
        <v>-21</v>
      </c>
      <c r="Y100" s="7"/>
      <c r="Z100" s="1"/>
    </row>
    <row r="101" ht="17" customHeight="1" spans="1:26">
      <c r="A101" s="9"/>
      <c r="B101" s="4"/>
      <c r="C101" s="20">
        <f t="shared" ref="C101:V101" si="45">C100</f>
        <v>0.999774120957948</v>
      </c>
      <c r="D101" s="20">
        <f t="shared" si="45"/>
        <v>0.999751218422293</v>
      </c>
      <c r="E101" s="20">
        <f t="shared" si="45"/>
        <v>0.999736853778422</v>
      </c>
      <c r="F101" s="20">
        <f t="shared" si="45"/>
        <v>0.999725540379294</v>
      </c>
      <c r="G101" s="20">
        <f t="shared" si="45"/>
        <v>0.999715979545712</v>
      </c>
      <c r="H101" s="20">
        <f t="shared" si="45"/>
        <v>0.999707587550739</v>
      </c>
      <c r="I101" s="20">
        <f t="shared" si="45"/>
        <v>0.99970003960948</v>
      </c>
      <c r="J101" s="20">
        <f t="shared" si="45"/>
        <v>0.999693132029429</v>
      </c>
      <c r="K101" s="20">
        <f t="shared" si="45"/>
        <v>0.999686726708084</v>
      </c>
      <c r="L101" s="20">
        <f t="shared" si="45"/>
        <v>0.999680724713713</v>
      </c>
      <c r="M101" s="20">
        <f t="shared" si="45"/>
        <v>0.99967505221467</v>
      </c>
      <c r="N101" s="20">
        <f t="shared" si="45"/>
        <v>0.999669652342838</v>
      </c>
      <c r="O101" s="20">
        <f t="shared" si="45"/>
        <v>0.999664480188418</v>
      </c>
      <c r="P101" s="20">
        <f t="shared" si="45"/>
        <v>0.999659499551366</v>
      </c>
      <c r="Q101" s="20">
        <f t="shared" si="45"/>
        <v>0.999654680787448</v>
      </c>
      <c r="R101" s="20">
        <f t="shared" si="45"/>
        <v>0.999649999252691</v>
      </c>
      <c r="S101" s="20">
        <f t="shared" si="45"/>
        <v>0.999645434243725</v>
      </c>
      <c r="T101" s="20">
        <f t="shared" si="45"/>
        <v>0.999640968187811</v>
      </c>
      <c r="U101" s="20">
        <f t="shared" si="45"/>
        <v>0.999636586046137</v>
      </c>
      <c r="V101" s="20">
        <f t="shared" si="45"/>
        <v>0.999632274856689</v>
      </c>
      <c r="W101" s="20"/>
      <c r="X101" s="17"/>
      <c r="Y101" s="19"/>
      <c r="Z101" s="1"/>
    </row>
    <row r="102" spans="3:23">
      <c r="C102" s="11">
        <v>0</v>
      </c>
      <c r="D102" s="12">
        <f t="shared" ref="D102:W102" si="46">C102+1</f>
        <v>1</v>
      </c>
      <c r="E102" s="12">
        <f t="shared" si="46"/>
        <v>2</v>
      </c>
      <c r="F102" s="12">
        <f t="shared" si="46"/>
        <v>3</v>
      </c>
      <c r="G102" s="12">
        <f t="shared" si="46"/>
        <v>4</v>
      </c>
      <c r="H102" s="12">
        <f t="shared" si="46"/>
        <v>5</v>
      </c>
      <c r="I102" s="12">
        <f t="shared" si="46"/>
        <v>6</v>
      </c>
      <c r="J102" s="12">
        <f t="shared" si="46"/>
        <v>7</v>
      </c>
      <c r="K102" s="12">
        <f t="shared" si="46"/>
        <v>8</v>
      </c>
      <c r="L102" s="12">
        <f t="shared" si="46"/>
        <v>9</v>
      </c>
      <c r="M102" s="12">
        <f t="shared" si="46"/>
        <v>10</v>
      </c>
      <c r="N102" s="12">
        <f t="shared" si="46"/>
        <v>11</v>
      </c>
      <c r="O102" s="12">
        <f t="shared" si="46"/>
        <v>12</v>
      </c>
      <c r="P102" s="12">
        <f t="shared" si="46"/>
        <v>13</v>
      </c>
      <c r="Q102" s="12">
        <f t="shared" si="46"/>
        <v>14</v>
      </c>
      <c r="R102" s="12">
        <f t="shared" si="46"/>
        <v>15</v>
      </c>
      <c r="S102" s="12">
        <f t="shared" si="46"/>
        <v>16</v>
      </c>
      <c r="T102" s="12">
        <f t="shared" si="46"/>
        <v>17</v>
      </c>
      <c r="U102" s="12">
        <f t="shared" si="46"/>
        <v>18</v>
      </c>
      <c r="V102" s="12">
        <f t="shared" si="46"/>
        <v>19</v>
      </c>
      <c r="W102" s="12">
        <f t="shared" si="46"/>
        <v>20</v>
      </c>
    </row>
    <row r="103" ht="14.1" spans="1:26">
      <c r="A103" s="1"/>
      <c r="B103" s="1"/>
      <c r="C103" s="2" t="s">
        <v>22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15"/>
      <c r="P103" s="16"/>
      <c r="Q103" s="16"/>
      <c r="R103" s="16"/>
      <c r="S103" s="16"/>
      <c r="T103" s="16"/>
      <c r="U103" s="16"/>
      <c r="V103" s="16"/>
      <c r="W103" s="16"/>
      <c r="X103" s="1"/>
      <c r="Y103" s="1"/>
      <c r="Z103" s="1"/>
    </row>
    <row r="104" spans="1:26">
      <c r="A104" s="1"/>
      <c r="B104" s="4"/>
      <c r="C104" s="5">
        <v>1.93460436249147</v>
      </c>
      <c r="D104" s="5">
        <v>2.24063772510867</v>
      </c>
      <c r="E104" s="5">
        <v>2.44922897911811</v>
      </c>
      <c r="F104" s="5">
        <v>2.62359387894185</v>
      </c>
      <c r="G104" s="5">
        <v>2.77847041347871</v>
      </c>
      <c r="H104" s="5">
        <v>2.92050668885753</v>
      </c>
      <c r="I104" s="5">
        <v>3.05343938263043</v>
      </c>
      <c r="J104" s="5">
        <v>3.17964961837635</v>
      </c>
      <c r="K104" s="5">
        <v>3.300787037284</v>
      </c>
      <c r="L104" s="5">
        <v>3.41806608331896</v>
      </c>
      <c r="M104" s="5">
        <v>3.53242349608756</v>
      </c>
      <c r="N104" s="5">
        <v>3.64460930891914</v>
      </c>
      <c r="O104" s="5">
        <v>3.75524280583544</v>
      </c>
      <c r="P104" s="5">
        <v>3.86484901229071</v>
      </c>
      <c r="Q104" s="5">
        <v>3.97388260933228</v>
      </c>
      <c r="R104" s="5">
        <v>4.08274590524875</v>
      </c>
      <c r="S104" s="5">
        <v>4.1918006075503</v>
      </c>
      <c r="T104" s="5">
        <v>4.30137728912464</v>
      </c>
      <c r="U104" s="5">
        <v>4.41178236930325</v>
      </c>
      <c r="V104" s="5">
        <v>4.52330360081815</v>
      </c>
      <c r="W104" s="5"/>
      <c r="X104" s="17"/>
      <c r="Y104" s="1"/>
      <c r="Z104" s="1"/>
    </row>
    <row r="105" spans="1:26">
      <c r="A105" s="1"/>
      <c r="B105" s="4">
        <v>3.63730669589464</v>
      </c>
      <c r="C105" s="6">
        <v>1.93460436249147</v>
      </c>
      <c r="D105" s="6">
        <v>2.24063772510867</v>
      </c>
      <c r="E105" s="6">
        <v>2.44922897911811</v>
      </c>
      <c r="F105" s="6">
        <v>2.62359387894185</v>
      </c>
      <c r="G105" s="6">
        <v>2.77847041347871</v>
      </c>
      <c r="H105" s="6">
        <v>2.92050668885753</v>
      </c>
      <c r="I105" s="6">
        <v>3.05343938263043</v>
      </c>
      <c r="J105" s="6">
        <v>3.17964961837635</v>
      </c>
      <c r="K105" s="6">
        <v>3.300787037284</v>
      </c>
      <c r="L105" s="6">
        <v>3.41806608331896</v>
      </c>
      <c r="M105" s="6">
        <v>3.53242349608756</v>
      </c>
      <c r="N105" s="6">
        <v>3.64460930891914</v>
      </c>
      <c r="O105" s="6">
        <v>3.75524280583544</v>
      </c>
      <c r="P105" s="6">
        <v>3.86484901229071</v>
      </c>
      <c r="Q105" s="6">
        <v>3.97388260933228</v>
      </c>
      <c r="R105" s="6">
        <v>4.08274590524875</v>
      </c>
      <c r="S105" s="6">
        <v>4.1918006075503</v>
      </c>
      <c r="T105" s="6">
        <v>4.30137728912464</v>
      </c>
      <c r="U105" s="6">
        <v>4.41178236930325</v>
      </c>
      <c r="V105" s="6">
        <v>4.52330360081815</v>
      </c>
      <c r="W105" s="6"/>
      <c r="X105" s="17">
        <v>21</v>
      </c>
      <c r="Y105" s="1"/>
      <c r="Z105" s="1"/>
    </row>
    <row r="106" spans="1:26">
      <c r="A106" s="7" t="s">
        <v>11</v>
      </c>
      <c r="B106" s="4">
        <v>3.46410161513775</v>
      </c>
      <c r="C106" s="6">
        <v>1.51073316352354</v>
      </c>
      <c r="D106" s="6">
        <v>1.73016651944964</v>
      </c>
      <c r="E106" s="6">
        <v>1.87694284984684</v>
      </c>
      <c r="F106" s="6">
        <v>1.99794398195543</v>
      </c>
      <c r="G106" s="6">
        <v>2.10415415311806</v>
      </c>
      <c r="H106" s="6">
        <v>2.20052859460899</v>
      </c>
      <c r="I106" s="6">
        <v>2.28984674936285</v>
      </c>
      <c r="J106" s="6">
        <v>2.37387238500539</v>
      </c>
      <c r="K106" s="6">
        <v>2.45381964111227</v>
      </c>
      <c r="L106" s="6">
        <v>2.53057456629288</v>
      </c>
      <c r="M106" s="6">
        <v>2.60481300023525</v>
      </c>
      <c r="N106" s="6">
        <v>2.67706872745231</v>
      </c>
      <c r="O106" s="6">
        <v>2.74777539997429</v>
      </c>
      <c r="P106" s="6">
        <v>2.81729383367347</v>
      </c>
      <c r="Q106" s="6">
        <v>2.88592995214669</v>
      </c>
      <c r="R106" s="6">
        <v>2.95394809172537</v>
      </c>
      <c r="S106" s="6">
        <v>3.02157980157063</v>
      </c>
      <c r="T106" s="6">
        <v>3.08903078817945</v>
      </c>
      <c r="U106" s="6">
        <v>3.15648600693737</v>
      </c>
      <c r="V106" s="6">
        <v>3.22411360344143</v>
      </c>
      <c r="W106" s="6"/>
      <c r="X106" s="17">
        <v>20</v>
      </c>
      <c r="Y106" s="7" t="s">
        <v>12</v>
      </c>
      <c r="Z106" s="1"/>
    </row>
    <row r="107" spans="1:26">
      <c r="A107" s="7"/>
      <c r="B107" s="4">
        <v>3.29089653438087</v>
      </c>
      <c r="C107" s="6">
        <v>1.19848701544758</v>
      </c>
      <c r="D107" s="6">
        <v>1.36136266405843</v>
      </c>
      <c r="E107" s="6">
        <v>1.4688321279818</v>
      </c>
      <c r="F107" s="6">
        <v>1.55655518841028</v>
      </c>
      <c r="G107" s="6">
        <v>1.63291325000782</v>
      </c>
      <c r="H107" s="6">
        <v>1.7016869015906</v>
      </c>
      <c r="I107" s="6">
        <v>1.76499381852874</v>
      </c>
      <c r="J107" s="6">
        <v>1.82417444911443</v>
      </c>
      <c r="K107" s="6">
        <v>1.88014814790769</v>
      </c>
      <c r="L107" s="6">
        <v>1.93358259066655</v>
      </c>
      <c r="M107" s="6">
        <v>1.98498397983998</v>
      </c>
      <c r="N107" s="6">
        <v>2.03474922095151</v>
      </c>
      <c r="O107" s="6">
        <v>2.08319802997722</v>
      </c>
      <c r="P107" s="6">
        <v>2.13059382736464</v>
      </c>
      <c r="Q107" s="6">
        <v>2.17715750885483</v>
      </c>
      <c r="R107" s="6">
        <v>2.22307758335023</v>
      </c>
      <c r="S107" s="6">
        <v>2.2685169317036</v>
      </c>
      <c r="T107" s="6">
        <v>2.31361809132303</v>
      </c>
      <c r="U107" s="6">
        <v>2.3585071321913</v>
      </c>
      <c r="V107" s="6">
        <v>2.40329664445336</v>
      </c>
      <c r="W107" s="6"/>
      <c r="X107" s="17">
        <v>19</v>
      </c>
      <c r="Y107" s="7"/>
      <c r="Z107" s="1"/>
    </row>
    <row r="108" spans="1:26">
      <c r="A108" s="7"/>
      <c r="B108" s="4">
        <v>3.11769145362398</v>
      </c>
      <c r="C108" s="6">
        <v>0.962044094674556</v>
      </c>
      <c r="D108" s="6">
        <v>1.08607367212564</v>
      </c>
      <c r="E108" s="6">
        <v>1.16708041319509</v>
      </c>
      <c r="F108" s="6">
        <v>1.23271975779295</v>
      </c>
      <c r="G108" s="6">
        <v>1.28950516058399</v>
      </c>
      <c r="H108" s="6">
        <v>1.34037382664865</v>
      </c>
      <c r="I108" s="6">
        <v>1.38696923216786</v>
      </c>
      <c r="J108" s="6">
        <v>1.43032980980232</v>
      </c>
      <c r="K108" s="6">
        <v>1.47116602215896</v>
      </c>
      <c r="L108" s="6">
        <v>1.50999222271113</v>
      </c>
      <c r="M108" s="6">
        <v>1.54719689026893</v>
      </c>
      <c r="N108" s="6">
        <v>1.58308326334445</v>
      </c>
      <c r="O108" s="6">
        <v>1.61789435040099</v>
      </c>
      <c r="P108" s="6">
        <v>1.65182919945594</v>
      </c>
      <c r="Q108" s="6">
        <v>1.68505363991528</v>
      </c>
      <c r="R108" s="6">
        <v>1.71770815457309</v>
      </c>
      <c r="S108" s="6">
        <v>1.74991315688399</v>
      </c>
      <c r="T108" s="6">
        <v>1.78177309408958</v>
      </c>
      <c r="U108" s="6">
        <v>1.8133794597351</v>
      </c>
      <c r="V108" s="6">
        <v>1.8448131115875</v>
      </c>
      <c r="W108" s="6"/>
      <c r="X108" s="17">
        <v>18</v>
      </c>
      <c r="Y108" s="7"/>
      <c r="Z108" s="1"/>
    </row>
    <row r="109" spans="1:26">
      <c r="A109" s="7"/>
      <c r="B109" s="4">
        <v>2.94448637286709</v>
      </c>
      <c r="C109" s="6">
        <v>0.779239893813967</v>
      </c>
      <c r="D109" s="6">
        <v>0.875543342424961</v>
      </c>
      <c r="E109" s="6">
        <v>0.937951465508899</v>
      </c>
      <c r="F109" s="6">
        <v>0.988239380802084</v>
      </c>
      <c r="G109" s="6">
        <v>1.03154264381368</v>
      </c>
      <c r="H109" s="6">
        <v>1.07017630381972</v>
      </c>
      <c r="I109" s="6">
        <v>1.10543454996685</v>
      </c>
      <c r="J109" s="6">
        <v>1.13813400280122</v>
      </c>
      <c r="K109" s="6">
        <v>1.16883236571254</v>
      </c>
      <c r="L109" s="6">
        <v>1.19793250627108</v>
      </c>
      <c r="M109" s="6">
        <v>1.22573790394261</v>
      </c>
      <c r="N109" s="6">
        <v>1.25248473250363</v>
      </c>
      <c r="O109" s="6">
        <v>1.27836160823735</v>
      </c>
      <c r="P109" s="6">
        <v>1.30352243247891</v>
      </c>
      <c r="Q109" s="6">
        <v>1.32809488074508</v>
      </c>
      <c r="R109" s="6">
        <v>1.3521866041404</v>
      </c>
      <c r="S109" s="6">
        <v>1.37588940274368</v>
      </c>
      <c r="T109" s="6">
        <v>1.39928245811049</v>
      </c>
      <c r="U109" s="6">
        <v>1.42243470861364</v>
      </c>
      <c r="V109" s="6">
        <v>1.44540667530115</v>
      </c>
      <c r="W109" s="6"/>
      <c r="X109" s="17">
        <v>17</v>
      </c>
      <c r="Y109" s="7"/>
      <c r="Z109" s="1"/>
    </row>
    <row r="110" spans="1:26">
      <c r="A110" s="7"/>
      <c r="B110" s="4">
        <v>2.7712812921102</v>
      </c>
      <c r="C110" s="6">
        <v>0.635621036625481</v>
      </c>
      <c r="D110" s="6">
        <v>0.711532629557061</v>
      </c>
      <c r="E110" s="6">
        <v>0.760426832372524</v>
      </c>
      <c r="F110" s="6">
        <v>0.799655492786126</v>
      </c>
      <c r="G110" s="6">
        <v>0.833314811135277</v>
      </c>
      <c r="H110" s="6">
        <v>0.863250645000506</v>
      </c>
      <c r="I110" s="6">
        <v>0.890494108135147</v>
      </c>
      <c r="J110" s="6">
        <v>0.91569512208748</v>
      </c>
      <c r="K110" s="6">
        <v>0.939296937326442</v>
      </c>
      <c r="L110" s="6">
        <v>0.961619217717954</v>
      </c>
      <c r="M110" s="6">
        <v>0.982902305853863</v>
      </c>
      <c r="N110" s="6">
        <v>1.00333283558687</v>
      </c>
      <c r="O110" s="6">
        <v>1.02305949779865</v>
      </c>
      <c r="P110" s="6">
        <v>1.04220329026398</v>
      </c>
      <c r="Q110" s="6">
        <v>1.06086429840127</v>
      </c>
      <c r="R110" s="6">
        <v>1.07912663714906</v>
      </c>
      <c r="S110" s="6">
        <v>1.09706178588774</v>
      </c>
      <c r="T110" s="6">
        <v>1.11473116440687</v>
      </c>
      <c r="U110" s="6">
        <v>1.13218802700711</v>
      </c>
      <c r="V110" s="6">
        <v>1.14947891748022</v>
      </c>
      <c r="W110" s="6"/>
      <c r="X110" s="17">
        <v>16</v>
      </c>
      <c r="Y110" s="7"/>
      <c r="Z110" s="1"/>
    </row>
    <row r="111" spans="1:26">
      <c r="A111" s="7"/>
      <c r="B111" s="4">
        <v>2.59807621135332</v>
      </c>
      <c r="C111" s="6">
        <v>0.521359601400729</v>
      </c>
      <c r="D111" s="6">
        <v>0.581912057665963</v>
      </c>
      <c r="E111" s="6">
        <v>0.620725681914999</v>
      </c>
      <c r="F111" s="6">
        <v>0.651760775961231</v>
      </c>
      <c r="G111" s="6">
        <v>0.678315084508221</v>
      </c>
      <c r="H111" s="6">
        <v>0.701874151212724</v>
      </c>
      <c r="I111" s="6">
        <v>0.723267286271041</v>
      </c>
      <c r="J111" s="6">
        <v>0.743016759044301</v>
      </c>
      <c r="K111" s="6">
        <v>0.761478378559819</v>
      </c>
      <c r="L111" s="6">
        <v>0.778908423488067</v>
      </c>
      <c r="M111" s="6">
        <v>0.795499301479807</v>
      </c>
      <c r="N111" s="6">
        <v>0.811400181551462</v>
      </c>
      <c r="O111" s="6">
        <v>0.826729693876482</v>
      </c>
      <c r="P111" s="6">
        <v>0.841584184319777</v>
      </c>
      <c r="Q111" s="6">
        <v>0.856043178236023</v>
      </c>
      <c r="R111" s="6">
        <v>0.870173355494456</v>
      </c>
      <c r="S111" s="6">
        <v>0.884031238357035</v>
      </c>
      <c r="T111" s="6">
        <v>0.897665263367809</v>
      </c>
      <c r="U111" s="6">
        <v>0.911117305508856</v>
      </c>
      <c r="V111" s="6">
        <v>0.924423848424882</v>
      </c>
      <c r="W111" s="6"/>
      <c r="X111" s="17">
        <v>15</v>
      </c>
      <c r="Y111" s="7"/>
      <c r="Z111" s="1"/>
    </row>
    <row r="112" spans="1:26">
      <c r="A112" s="7"/>
      <c r="B112" s="4">
        <v>2.42487113059643</v>
      </c>
      <c r="C112" s="6">
        <v>0.429541457397731</v>
      </c>
      <c r="D112" s="6">
        <v>0.478301724549874</v>
      </c>
      <c r="E112" s="6">
        <v>0.509436149095759</v>
      </c>
      <c r="F112" s="6">
        <v>0.534263621298286</v>
      </c>
      <c r="G112" s="6">
        <v>0.55545918994486</v>
      </c>
      <c r="H112" s="6">
        <v>0.574227515340012</v>
      </c>
      <c r="I112" s="6">
        <v>0.591240743506896</v>
      </c>
      <c r="J112" s="6">
        <v>0.606921868850687</v>
      </c>
      <c r="K112" s="6">
        <v>0.621558820604192</v>
      </c>
      <c r="L112" s="6">
        <v>0.635358780050466</v>
      </c>
      <c r="M112" s="6">
        <v>0.648477119679856</v>
      </c>
      <c r="N112" s="6">
        <v>0.661034146479156</v>
      </c>
      <c r="O112" s="6">
        <v>0.673125407318683</v>
      </c>
      <c r="P112" s="6">
        <v>0.684828385743139</v>
      </c>
      <c r="Q112" s="6">
        <v>0.696206936443719</v>
      </c>
      <c r="R112" s="6">
        <v>0.707314506993079</v>
      </c>
      <c r="S112" s="6">
        <v>0.718196319652877</v>
      </c>
      <c r="T112" s="6">
        <v>0.728891050493071</v>
      </c>
      <c r="U112" s="6">
        <v>0.739432065025071</v>
      </c>
      <c r="V112" s="6">
        <v>0.749848366537199</v>
      </c>
      <c r="W112" s="6"/>
      <c r="X112" s="17">
        <v>14</v>
      </c>
      <c r="Y112" s="7"/>
      <c r="Z112" s="1"/>
    </row>
    <row r="113" spans="1:26">
      <c r="A113" s="7"/>
      <c r="B113" s="4">
        <v>2.25166604983954</v>
      </c>
      <c r="C113" s="6">
        <v>0.355163893046051</v>
      </c>
      <c r="D113" s="6">
        <v>0.394728650908893</v>
      </c>
      <c r="E113" s="6">
        <v>0.419912900560024</v>
      </c>
      <c r="F113" s="6">
        <v>0.439951780808549</v>
      </c>
      <c r="G113" s="6">
        <v>0.457028632736415</v>
      </c>
      <c r="H113" s="6">
        <v>0.472126412520715</v>
      </c>
      <c r="I113" s="6">
        <v>0.485793318879831</v>
      </c>
      <c r="J113" s="6">
        <v>0.498374144329357</v>
      </c>
      <c r="K113" s="6">
        <v>0.51010342487867</v>
      </c>
      <c r="L113" s="6">
        <v>0.521149789054572</v>
      </c>
      <c r="M113" s="6">
        <v>0.531639585605208</v>
      </c>
      <c r="N113" s="6">
        <v>0.541670552978445</v>
      </c>
      <c r="O113" s="6">
        <v>0.551320232285188</v>
      </c>
      <c r="P113" s="6">
        <v>0.560651433310094</v>
      </c>
      <c r="Q113" s="6">
        <v>0.569715855040225</v>
      </c>
      <c r="R113" s="6">
        <v>0.57855671319781</v>
      </c>
      <c r="S113" s="6">
        <v>0.587210521704163</v>
      </c>
      <c r="T113" s="6">
        <v>0.595708461980627</v>
      </c>
      <c r="U113" s="6">
        <v>0.60407739083972</v>
      </c>
      <c r="V113" s="6">
        <v>0.612340613791304</v>
      </c>
      <c r="W113" s="6"/>
      <c r="X113" s="17">
        <v>13</v>
      </c>
      <c r="Y113" s="7"/>
      <c r="Z113" s="1"/>
    </row>
    <row r="114" spans="1:26">
      <c r="A114" s="7"/>
      <c r="B114" s="4">
        <v>2.07846096908265</v>
      </c>
      <c r="C114" s="6">
        <v>0.29452155215099</v>
      </c>
      <c r="D114" s="6">
        <v>0.326823888784743</v>
      </c>
      <c r="E114" s="6">
        <v>0.34733330914103</v>
      </c>
      <c r="F114" s="6">
        <v>0.363623632245777</v>
      </c>
      <c r="G114" s="6">
        <v>0.377485896224905</v>
      </c>
      <c r="H114" s="6">
        <v>0.389726244450338</v>
      </c>
      <c r="I114" s="6">
        <v>0.400794096976553</v>
      </c>
      <c r="J114" s="6">
        <v>0.410971984351871</v>
      </c>
      <c r="K114" s="6">
        <v>0.420451982767593</v>
      </c>
      <c r="L114" s="6">
        <v>0.4293721047383</v>
      </c>
      <c r="M114" s="6">
        <v>0.437835686247699</v>
      </c>
      <c r="N114" s="6">
        <v>0.44592260227234</v>
      </c>
      <c r="O114" s="6">
        <v>0.453696169023436</v>
      </c>
      <c r="P114" s="6">
        <v>0.461207627705165</v>
      </c>
      <c r="Q114" s="6">
        <v>0.46849911507003</v>
      </c>
      <c r="R114" s="6">
        <v>0.475605817373723</v>
      </c>
      <c r="S114" s="6">
        <v>0.4825574320667</v>
      </c>
      <c r="T114" s="6">
        <v>0.489379290187797</v>
      </c>
      <c r="U114" s="6">
        <v>0.496093182667492</v>
      </c>
      <c r="V114" s="6">
        <v>0.502717994150194</v>
      </c>
      <c r="W114" s="6"/>
      <c r="X114" s="17">
        <v>12</v>
      </c>
      <c r="Y114" s="7"/>
      <c r="Z114" s="1"/>
    </row>
    <row r="115" spans="1:26">
      <c r="A115" s="7"/>
      <c r="B115" s="4">
        <v>1.90525588832576</v>
      </c>
      <c r="C115" s="6">
        <v>0.244815614147696</v>
      </c>
      <c r="D115" s="6">
        <v>0.271321910924213</v>
      </c>
      <c r="E115" s="6">
        <v>0.288116450120796</v>
      </c>
      <c r="F115" s="6">
        <v>0.301436859941262</v>
      </c>
      <c r="G115" s="6">
        <v>0.312758485938831</v>
      </c>
      <c r="H115" s="6">
        <v>0.322745239870786</v>
      </c>
      <c r="I115" s="6">
        <v>0.331767131564003</v>
      </c>
      <c r="J115" s="6">
        <v>0.340056678291713</v>
      </c>
      <c r="K115" s="6">
        <v>0.347771882540473</v>
      </c>
      <c r="L115" s="6">
        <v>0.355026215109056</v>
      </c>
      <c r="M115" s="6">
        <v>0.361904588078633</v>
      </c>
      <c r="N115" s="6">
        <v>0.368472594725961</v>
      </c>
      <c r="O115" s="6">
        <v>0.374782195611741</v>
      </c>
      <c r="P115" s="6">
        <v>0.380875411810604</v>
      </c>
      <c r="Q115" s="6">
        <v>0.386786772130336</v>
      </c>
      <c r="R115" s="6">
        <v>0.392545086350959</v>
      </c>
      <c r="S115" s="6">
        <v>0.398174649411231</v>
      </c>
      <c r="T115" s="6">
        <v>0.403696165330656</v>
      </c>
      <c r="U115" s="6">
        <v>0.409127427492654</v>
      </c>
      <c r="V115" s="6">
        <v>0.414483840352487</v>
      </c>
      <c r="W115" s="6"/>
      <c r="X115" s="17">
        <v>11</v>
      </c>
      <c r="Y115" s="7"/>
      <c r="Z115" s="1"/>
    </row>
    <row r="116" spans="1:26">
      <c r="A116" s="7"/>
      <c r="B116" s="4">
        <v>1.73205080756888</v>
      </c>
      <c r="C116" s="6">
        <v>0.203896754890241</v>
      </c>
      <c r="D116" s="6">
        <v>0.225737147061253</v>
      </c>
      <c r="E116" s="6">
        <v>0.239551788945604</v>
      </c>
      <c r="F116" s="6">
        <v>0.250495761242821</v>
      </c>
      <c r="G116" s="6">
        <v>0.259788542858605</v>
      </c>
      <c r="H116" s="6">
        <v>0.267978805978068</v>
      </c>
      <c r="I116" s="6">
        <v>0.275372254341638</v>
      </c>
      <c r="J116" s="6">
        <v>0.282160932029518</v>
      </c>
      <c r="K116" s="6">
        <v>0.288475289478548</v>
      </c>
      <c r="L116" s="6">
        <v>0.294408971112508</v>
      </c>
      <c r="M116" s="6">
        <v>0.30003202008668</v>
      </c>
      <c r="N116" s="6">
        <v>0.305398516482984</v>
      </c>
      <c r="O116" s="6">
        <v>0.310551277482458</v>
      </c>
      <c r="P116" s="6">
        <v>0.315524909868733</v>
      </c>
      <c r="Q116" s="6">
        <v>0.3203478329412</v>
      </c>
      <c r="R116" s="6">
        <v>0.325043743468916</v>
      </c>
      <c r="S116" s="6">
        <v>0.329632611084778</v>
      </c>
      <c r="T116" s="6">
        <v>0.334131441513839</v>
      </c>
      <c r="U116" s="6">
        <v>0.338554838597448</v>
      </c>
      <c r="V116" s="6">
        <v>0.342915435234356</v>
      </c>
      <c r="W116" s="6"/>
      <c r="X116" s="17">
        <v>10</v>
      </c>
      <c r="Y116" s="7"/>
      <c r="Z116" s="1"/>
    </row>
    <row r="117" spans="1:26">
      <c r="A117" s="7"/>
      <c r="B117" s="4">
        <v>1.55884572681199</v>
      </c>
      <c r="C117" s="6">
        <v>0.170091187560127</v>
      </c>
      <c r="D117" s="6">
        <v>0.188148433699764</v>
      </c>
      <c r="E117" s="6">
        <v>0.199554094229864</v>
      </c>
      <c r="F117" s="6">
        <v>0.208580862585134</v>
      </c>
      <c r="G117" s="6">
        <v>0.216239597722287</v>
      </c>
      <c r="H117" s="6">
        <v>0.22298503911896</v>
      </c>
      <c r="I117" s="6">
        <v>0.229070497719883</v>
      </c>
      <c r="J117" s="6">
        <v>0.234655061104117</v>
      </c>
      <c r="K117" s="6">
        <v>0.239846759512053</v>
      </c>
      <c r="L117" s="6">
        <v>0.244723115954805</v>
      </c>
      <c r="M117" s="6">
        <v>0.249342093234807</v>
      </c>
      <c r="N117" s="6">
        <v>0.253748425896038</v>
      </c>
      <c r="O117" s="6">
        <v>0.257977516415977</v>
      </c>
      <c r="P117" s="6">
        <v>0.262057965319197</v>
      </c>
      <c r="Q117" s="6">
        <v>0.26601324806324</v>
      </c>
      <c r="R117" s="6">
        <v>0.2698629288398</v>
      </c>
      <c r="S117" s="6">
        <v>0.273623485691201</v>
      </c>
      <c r="T117" s="6">
        <v>0.277308942841111</v>
      </c>
      <c r="U117" s="6">
        <v>0.280931336366955</v>
      </c>
      <c r="V117" s="6">
        <v>0.284501071210718</v>
      </c>
      <c r="W117" s="6"/>
      <c r="X117" s="17">
        <v>9</v>
      </c>
      <c r="Y117" s="7"/>
      <c r="Z117" s="1"/>
    </row>
    <row r="118" spans="1:26">
      <c r="A118" s="7"/>
      <c r="B118" s="4">
        <v>1.3856406460551</v>
      </c>
      <c r="C118" s="6">
        <v>0.142079927126422</v>
      </c>
      <c r="D118" s="6">
        <v>0.157051442612969</v>
      </c>
      <c r="E118" s="6">
        <v>0.166497045056244</v>
      </c>
      <c r="F118" s="6">
        <v>0.173966544048823</v>
      </c>
      <c r="G118" s="6">
        <v>0.18029985015596</v>
      </c>
      <c r="H118" s="6">
        <v>0.185874751690175</v>
      </c>
      <c r="I118" s="6">
        <v>0.190901655011892</v>
      </c>
      <c r="J118" s="6">
        <v>0.195512672354052</v>
      </c>
      <c r="K118" s="6">
        <v>0.199797492841169</v>
      </c>
      <c r="L118" s="6">
        <v>0.203820459334331</v>
      </c>
      <c r="M118" s="6">
        <v>0.207629664997274</v>
      </c>
      <c r="N118" s="6">
        <v>0.211262214706412</v>
      </c>
      <c r="O118" s="6">
        <v>0.214747462383023</v>
      </c>
      <c r="P118" s="6">
        <v>0.218109113080939</v>
      </c>
      <c r="Q118" s="6">
        <v>0.221366616296256</v>
      </c>
      <c r="R118" s="6">
        <v>0.224536174117157</v>
      </c>
      <c r="S118" s="6">
        <v>0.227631426794097</v>
      </c>
      <c r="T118" s="6">
        <v>0.230663977900075</v>
      </c>
      <c r="U118" s="6">
        <v>0.233643781103621</v>
      </c>
      <c r="V118" s="6">
        <v>0.236579436655545</v>
      </c>
      <c r="W118" s="6"/>
      <c r="X118" s="17">
        <v>8</v>
      </c>
      <c r="Y118" s="7"/>
      <c r="Z118" s="1"/>
    </row>
    <row r="119" spans="1:26">
      <c r="A119" s="7"/>
      <c r="B119" s="4">
        <v>1.21243556529821</v>
      </c>
      <c r="C119" s="6">
        <v>0.118813099409224</v>
      </c>
      <c r="D119" s="6">
        <v>0.131255208042687</v>
      </c>
      <c r="E119" s="6">
        <v>0.13909742490773</v>
      </c>
      <c r="F119" s="6">
        <v>0.145294838707359</v>
      </c>
      <c r="G119" s="6">
        <v>0.150546694589719</v>
      </c>
      <c r="H119" s="6">
        <v>0.155167475351099</v>
      </c>
      <c r="I119" s="6">
        <v>0.159332302433167</v>
      </c>
      <c r="J119" s="6">
        <v>0.163151112263807</v>
      </c>
      <c r="K119" s="6">
        <v>0.166698523093945</v>
      </c>
      <c r="L119" s="6">
        <v>0.170028053232679</v>
      </c>
      <c r="M119" s="6">
        <v>0.173179694691565</v>
      </c>
      <c r="N119" s="6">
        <v>0.176184293595682</v>
      </c>
      <c r="O119" s="6">
        <v>0.179066245343725</v>
      </c>
      <c r="P119" s="6">
        <v>0.181845244525736</v>
      </c>
      <c r="Q119" s="6">
        <v>0.184537444877559</v>
      </c>
      <c r="R119" s="6">
        <v>0.187156298317281</v>
      </c>
      <c r="S119" s="6">
        <v>0.189713125683898</v>
      </c>
      <c r="T119" s="6">
        <v>0.192217553777552</v>
      </c>
      <c r="U119" s="6">
        <v>0.194677837249823</v>
      </c>
      <c r="V119" s="6">
        <v>0.197101105329139</v>
      </c>
      <c r="W119" s="6"/>
      <c r="X119" s="17">
        <v>7</v>
      </c>
      <c r="Y119" s="7"/>
      <c r="Z119" s="1"/>
    </row>
    <row r="120" spans="1:26">
      <c r="A120" s="7"/>
      <c r="B120" s="4">
        <v>1.03923048454133</v>
      </c>
      <c r="C120" s="6">
        <v>0.0994478961737606</v>
      </c>
      <c r="D120" s="6">
        <v>0.109808015898067</v>
      </c>
      <c r="E120" s="6">
        <v>0.116332725251682</v>
      </c>
      <c r="F120" s="6">
        <v>0.121486099949109</v>
      </c>
      <c r="G120" s="6">
        <v>0.125851232774635</v>
      </c>
      <c r="H120" s="6">
        <v>0.129690342882489</v>
      </c>
      <c r="I120" s="6">
        <v>0.133149429262446</v>
      </c>
      <c r="J120" s="6">
        <v>0.136320131636846</v>
      </c>
      <c r="K120" s="6">
        <v>0.139264638426811</v>
      </c>
      <c r="L120" s="6">
        <v>0.142027544113199</v>
      </c>
      <c r="M120" s="6">
        <v>0.144642165175533</v>
      </c>
      <c r="N120" s="6">
        <v>0.147134192970054</v>
      </c>
      <c r="O120" s="6">
        <v>0.149523941187689</v>
      </c>
      <c r="P120" s="6">
        <v>0.151827805000548</v>
      </c>
      <c r="Q120" s="6">
        <v>0.154059228322327</v>
      </c>
      <c r="R120" s="6">
        <v>0.156229403278831</v>
      </c>
      <c r="S120" s="6">
        <v>0.158347746125841</v>
      </c>
      <c r="T120" s="6">
        <v>0.160422261572753</v>
      </c>
      <c r="U120" s="6">
        <v>0.162459811126287</v>
      </c>
      <c r="V120" s="6">
        <v>0.164466318755998</v>
      </c>
      <c r="W120" s="6"/>
      <c r="X120" s="17">
        <v>6</v>
      </c>
      <c r="Y120" s="7"/>
      <c r="Z120" s="1"/>
    </row>
    <row r="121" spans="1:26">
      <c r="A121" s="7"/>
      <c r="B121" s="4">
        <v>0.866025403784439</v>
      </c>
      <c r="C121" s="6">
        <v>0.0833028402418545</v>
      </c>
      <c r="D121" s="6">
        <v>0.0919433040645599</v>
      </c>
      <c r="E121" s="6">
        <v>0.0973813534532564</v>
      </c>
      <c r="F121" s="6">
        <v>0.101674472933121</v>
      </c>
      <c r="G121" s="6">
        <v>0.10530956277757</v>
      </c>
      <c r="H121" s="6">
        <v>0.108505566639092</v>
      </c>
      <c r="I121" s="6">
        <v>0.111384375045414</v>
      </c>
      <c r="J121" s="6">
        <v>0.114022485399212</v>
      </c>
      <c r="K121" s="6">
        <v>0.116471802519564</v>
      </c>
      <c r="L121" s="6">
        <v>0.118769540541111</v>
      </c>
      <c r="M121" s="6">
        <v>0.120943497158673</v>
      </c>
      <c r="N121" s="6">
        <v>0.123015103955661</v>
      </c>
      <c r="O121" s="6">
        <v>0.125001303089961</v>
      </c>
      <c r="P121" s="6">
        <v>0.126915765658359</v>
      </c>
      <c r="Q121" s="6">
        <v>0.128769699375588</v>
      </c>
      <c r="R121" s="6">
        <v>0.130572432517085</v>
      </c>
      <c r="S121" s="6">
        <v>0.132331811311978</v>
      </c>
      <c r="T121" s="6">
        <v>0.134054504079645</v>
      </c>
      <c r="U121" s="6">
        <v>0.135746225249813</v>
      </c>
      <c r="V121" s="6">
        <v>0.137411907045387</v>
      </c>
      <c r="W121" s="6"/>
      <c r="X121" s="17">
        <v>5</v>
      </c>
      <c r="Y121" s="7"/>
      <c r="Z121" s="1"/>
    </row>
    <row r="122" spans="1:26">
      <c r="A122" s="7"/>
      <c r="B122" s="4">
        <v>0.692820323027551</v>
      </c>
      <c r="C122" s="6">
        <v>0.0698235274844405</v>
      </c>
      <c r="D122" s="6">
        <v>0.0770394912390877</v>
      </c>
      <c r="E122" s="6">
        <v>0.0815784706312241</v>
      </c>
      <c r="F122" s="6">
        <v>0.0851604299978925</v>
      </c>
      <c r="G122" s="6">
        <v>0.0881924110437691</v>
      </c>
      <c r="H122" s="6">
        <v>0.0908574353014986</v>
      </c>
      <c r="I122" s="6">
        <v>0.0932573852773171</v>
      </c>
      <c r="J122" s="6">
        <v>0.0954561944732131</v>
      </c>
      <c r="K122" s="6">
        <v>0.0974972374804199</v>
      </c>
      <c r="L122" s="6">
        <v>0.0994116082688352</v>
      </c>
      <c r="M122" s="6">
        <v>0.101222529545105</v>
      </c>
      <c r="N122" s="6">
        <v>0.102947902824136</v>
      </c>
      <c r="O122" s="6">
        <v>0.104601877301366</v>
      </c>
      <c r="P122" s="6">
        <v>0.106195868338459</v>
      </c>
      <c r="Q122" s="6">
        <v>0.107739232660133</v>
      </c>
      <c r="R122" s="6">
        <v>0.109239756425415</v>
      </c>
      <c r="S122" s="6">
        <v>0.110703987431897</v>
      </c>
      <c r="T122" s="6">
        <v>0.112137489309429</v>
      </c>
      <c r="U122" s="6">
        <v>0.113545028758434</v>
      </c>
      <c r="V122" s="6">
        <v>0.114930719035818</v>
      </c>
      <c r="W122" s="6"/>
      <c r="X122" s="17">
        <v>4</v>
      </c>
      <c r="Y122" s="7"/>
      <c r="Z122" s="1"/>
    </row>
    <row r="123" spans="1:26">
      <c r="A123" s="7"/>
      <c r="B123" s="4">
        <v>0.519615242270663</v>
      </c>
      <c r="C123" s="6">
        <v>0.0585565933648171</v>
      </c>
      <c r="D123" s="6">
        <v>0.0645896882165626</v>
      </c>
      <c r="E123" s="6">
        <v>0.0683828525450139</v>
      </c>
      <c r="F123" s="6">
        <v>0.0713752848064404</v>
      </c>
      <c r="G123" s="6">
        <v>0.0739075916960568</v>
      </c>
      <c r="H123" s="6">
        <v>0.0761329143743694</v>
      </c>
      <c r="I123" s="6">
        <v>0.078136495234622</v>
      </c>
      <c r="J123" s="6">
        <v>0.0799718208066507</v>
      </c>
      <c r="K123" s="6">
        <v>0.0816751743338315</v>
      </c>
      <c r="L123" s="6">
        <v>0.0832725632343783</v>
      </c>
      <c r="M123" s="6">
        <v>0.0847834089015969</v>
      </c>
      <c r="N123" s="6">
        <v>0.0862226805931456</v>
      </c>
      <c r="O123" s="6">
        <v>0.0876022082317318</v>
      </c>
      <c r="P123" s="6">
        <v>0.0889315346231685</v>
      </c>
      <c r="Q123" s="6">
        <v>0.0902184804421697</v>
      </c>
      <c r="R123" s="6">
        <v>0.091469552575056</v>
      </c>
      <c r="S123" s="6">
        <v>0.0926902220951806</v>
      </c>
      <c r="T123" s="6">
        <v>0.0938851369259881</v>
      </c>
      <c r="U123" s="6">
        <v>0.0950582784913427</v>
      </c>
      <c r="V123" s="6">
        <v>0.0962130817551916</v>
      </c>
      <c r="W123" s="6"/>
      <c r="X123" s="17">
        <v>3</v>
      </c>
      <c r="Y123" s="7"/>
      <c r="Z123" s="1"/>
    </row>
    <row r="124" spans="1:26">
      <c r="A124" s="7"/>
      <c r="B124" s="4">
        <v>0.346410161513775</v>
      </c>
      <c r="C124" s="6">
        <v>0.0491296727207535</v>
      </c>
      <c r="D124" s="6">
        <v>0.0541785449638343</v>
      </c>
      <c r="E124" s="6">
        <v>0.0573516660347728</v>
      </c>
      <c r="F124" s="6">
        <v>0.0598542719254871</v>
      </c>
      <c r="G124" s="6">
        <v>0.0619716057930884</v>
      </c>
      <c r="H124" s="6">
        <v>0.06383191052955</v>
      </c>
      <c r="I124" s="6">
        <v>0.0655065648409279</v>
      </c>
      <c r="J124" s="6">
        <v>0.0670403528282435</v>
      </c>
      <c r="K124" s="6">
        <v>0.068463651688484</v>
      </c>
      <c r="L124" s="6">
        <v>0.0697982333726905</v>
      </c>
      <c r="M124" s="6">
        <v>0.0710603547086954</v>
      </c>
      <c r="N124" s="6">
        <v>0.0722625444563691</v>
      </c>
      <c r="O124" s="6">
        <v>0.0734147027129328</v>
      </c>
      <c r="P124" s="6">
        <v>0.0745248145819106</v>
      </c>
      <c r="Q124" s="6">
        <v>0.0755994233166177</v>
      </c>
      <c r="R124" s="6">
        <v>0.0766439722408938</v>
      </c>
      <c r="S124" s="6">
        <v>0.0776630375349407</v>
      </c>
      <c r="T124" s="6">
        <v>0.078660506301107</v>
      </c>
      <c r="U124" s="6">
        <v>0.0796397077317437</v>
      </c>
      <c r="V124" s="6">
        <v>0.0806035136177856</v>
      </c>
      <c r="W124" s="6"/>
      <c r="X124" s="17">
        <v>2</v>
      </c>
      <c r="Y124" s="7"/>
      <c r="Z124" s="1"/>
    </row>
    <row r="125" spans="1:26">
      <c r="A125" s="7"/>
      <c r="B125" s="4">
        <v>0.173205080756888</v>
      </c>
      <c r="C125" s="6">
        <v>0.0412357944466688</v>
      </c>
      <c r="D125" s="6">
        <v>0.045464333851811</v>
      </c>
      <c r="E125" s="6">
        <v>0.0481210244231169</v>
      </c>
      <c r="F125" s="6">
        <v>0.0502158555231995</v>
      </c>
      <c r="G125" s="6">
        <v>0.0519878661048665</v>
      </c>
      <c r="H125" s="6">
        <v>0.0535445217291084</v>
      </c>
      <c r="I125" s="6">
        <v>0.0549456333700364</v>
      </c>
      <c r="J125" s="6">
        <v>0.0562287249207989</v>
      </c>
      <c r="K125" s="6">
        <v>0.0574192470990749</v>
      </c>
      <c r="L125" s="6">
        <v>0.0585354394907807</v>
      </c>
      <c r="M125" s="6">
        <v>0.0595909201821625</v>
      </c>
      <c r="N125" s="6">
        <v>0.060596183355436</v>
      </c>
      <c r="O125" s="6">
        <v>0.0615595206043986</v>
      </c>
      <c r="P125" s="6">
        <v>0.0624876189830248</v>
      </c>
      <c r="Q125" s="6">
        <v>0.0633859575027289</v>
      </c>
      <c r="R125" s="6">
        <v>0.0642590936339458</v>
      </c>
      <c r="S125" s="6">
        <v>0.0651108583800992</v>
      </c>
      <c r="T125" s="6">
        <v>0.0659445054785968</v>
      </c>
      <c r="U125" s="6">
        <v>0.0667628213077238</v>
      </c>
      <c r="V125" s="6">
        <v>0.0675682091009344</v>
      </c>
      <c r="W125" s="6"/>
      <c r="X125" s="17">
        <v>1</v>
      </c>
      <c r="Y125" s="7"/>
      <c r="Z125" s="1"/>
    </row>
    <row r="126" spans="1:26">
      <c r="A126" s="7"/>
      <c r="B126" s="8">
        <v>0</v>
      </c>
      <c r="C126" s="6">
        <v>0.0346211046071465</v>
      </c>
      <c r="D126" s="6">
        <v>0.0381649324225224</v>
      </c>
      <c r="E126" s="6">
        <v>0.0403908266773891</v>
      </c>
      <c r="F126" s="6">
        <v>0.0421456390113306</v>
      </c>
      <c r="G126" s="6">
        <v>0.0436298011220115</v>
      </c>
      <c r="H126" s="6">
        <v>0.044933418726357</v>
      </c>
      <c r="I126" s="6">
        <v>0.046106638703808</v>
      </c>
      <c r="J126" s="6">
        <v>0.0471809202265003</v>
      </c>
      <c r="K126" s="6">
        <v>0.0481775992879623</v>
      </c>
      <c r="L126" s="6">
        <v>0.049111965580571</v>
      </c>
      <c r="M126" s="6">
        <v>0.0499954339120503</v>
      </c>
      <c r="N126" s="6">
        <v>0.0508367999311155</v>
      </c>
      <c r="O126" s="6">
        <v>0.0516430126364638</v>
      </c>
      <c r="P126" s="6">
        <v>0.05241967582075</v>
      </c>
      <c r="Q126" s="6">
        <v>0.0531713805252387</v>
      </c>
      <c r="R126" s="6">
        <v>0.0539019452442338</v>
      </c>
      <c r="S126" s="6">
        <v>0.054614579489038</v>
      </c>
      <c r="T126" s="6">
        <v>0.055312008876319</v>
      </c>
      <c r="U126" s="6">
        <v>0.0559965672738603</v>
      </c>
      <c r="V126" s="6">
        <v>0.0566702674036508</v>
      </c>
      <c r="W126" s="6"/>
      <c r="X126" s="17">
        <v>0</v>
      </c>
      <c r="Y126" s="7"/>
      <c r="Z126" s="1"/>
    </row>
    <row r="127" spans="1:26">
      <c r="A127" s="7"/>
      <c r="B127" s="4">
        <v>-0.173205080756888</v>
      </c>
      <c r="C127" s="6">
        <v>0.0290751201522692</v>
      </c>
      <c r="D127" s="6">
        <v>0.0320467500312365</v>
      </c>
      <c r="E127" s="6">
        <v>0.0339128166969811</v>
      </c>
      <c r="F127" s="6">
        <v>0.0353837218838011</v>
      </c>
      <c r="G127" s="6">
        <v>0.0366276048119731</v>
      </c>
      <c r="H127" s="6">
        <v>0.0377200516961578</v>
      </c>
      <c r="I127" s="6">
        <v>0.0387031271938207</v>
      </c>
      <c r="J127" s="6">
        <v>0.0396032189658726</v>
      </c>
      <c r="K127" s="6">
        <v>0.0404382225273903</v>
      </c>
      <c r="L127" s="6">
        <v>0.0412209613532655</v>
      </c>
      <c r="M127" s="6">
        <v>0.0419610084732129</v>
      </c>
      <c r="N127" s="6">
        <v>0.0426657398863801</v>
      </c>
      <c r="O127" s="6">
        <v>0.0433409826043496</v>
      </c>
      <c r="P127" s="6">
        <v>0.043991435295391</v>
      </c>
      <c r="Q127" s="6">
        <v>0.0446209471726942</v>
      </c>
      <c r="R127" s="6">
        <v>0.0452327194812376</v>
      </c>
      <c r="S127" s="6">
        <v>0.0458294427065997</v>
      </c>
      <c r="T127" s="6">
        <v>0.0464134014990449</v>
      </c>
      <c r="U127" s="6">
        <v>0.0469865519661274</v>
      </c>
      <c r="V127" s="6">
        <v>0.0475505808937013</v>
      </c>
      <c r="W127" s="6"/>
      <c r="X127" s="17">
        <v>-1</v>
      </c>
      <c r="Y127" s="7"/>
      <c r="Z127" s="1"/>
    </row>
    <row r="128" spans="1:26">
      <c r="A128" s="7"/>
      <c r="B128" s="4">
        <v>-0.346410161513775</v>
      </c>
      <c r="C128" s="6">
        <v>0.0244229295894876</v>
      </c>
      <c r="D128" s="6">
        <v>0.0269159047825305</v>
      </c>
      <c r="E128" s="6">
        <v>0.0284810944329541</v>
      </c>
      <c r="F128" s="6">
        <v>0.0297146733822169</v>
      </c>
      <c r="G128" s="6">
        <v>0.0307577470142713</v>
      </c>
      <c r="H128" s="6">
        <v>0.0316737470848691</v>
      </c>
      <c r="I128" s="6">
        <v>0.0324979729976702</v>
      </c>
      <c r="J128" s="6">
        <v>0.0332525676400115</v>
      </c>
      <c r="K128" s="6">
        <v>0.0339525471714159</v>
      </c>
      <c r="L128" s="6">
        <v>0.0346086712872946</v>
      </c>
      <c r="M128" s="6">
        <v>0.0352289719511658</v>
      </c>
      <c r="N128" s="6">
        <v>0.0358196374418345</v>
      </c>
      <c r="O128" s="6">
        <v>0.0363855561998534</v>
      </c>
      <c r="P128" s="6">
        <v>0.0369306698325822</v>
      </c>
      <c r="Q128" s="6">
        <v>0.037458207159796</v>
      </c>
      <c r="R128" s="6">
        <v>0.0379708532928991</v>
      </c>
      <c r="S128" s="6">
        <v>0.0384708647810692</v>
      </c>
      <c r="T128" s="6">
        <v>0.0389601576578151</v>
      </c>
      <c r="U128" s="6">
        <v>0.0394403723012298</v>
      </c>
      <c r="V128" s="6">
        <v>0.039912923128429</v>
      </c>
      <c r="W128" s="6"/>
      <c r="X128" s="17">
        <v>-2</v>
      </c>
      <c r="Y128" s="7"/>
      <c r="Z128" s="1"/>
    </row>
    <row r="129" spans="1:26">
      <c r="A129" s="7"/>
      <c r="B129" s="4">
        <v>-0.519615242270663</v>
      </c>
      <c r="C129" s="6">
        <v>0.0205189078320949</v>
      </c>
      <c r="D129" s="6">
        <v>0.0226111402746296</v>
      </c>
      <c r="E129" s="6">
        <v>0.0239245158754535</v>
      </c>
      <c r="F129" s="6">
        <v>0.0249595166006094</v>
      </c>
      <c r="G129" s="6">
        <v>0.0258345999224163</v>
      </c>
      <c r="H129" s="6">
        <v>0.0266030155006254</v>
      </c>
      <c r="I129" s="6">
        <v>0.0272943956515883</v>
      </c>
      <c r="J129" s="6">
        <v>0.0279273277689223</v>
      </c>
      <c r="K129" s="6">
        <v>0.0285144164052857</v>
      </c>
      <c r="L129" s="6">
        <v>0.029064692884476</v>
      </c>
      <c r="M129" s="6">
        <v>0.0295848986791034</v>
      </c>
      <c r="N129" s="6">
        <v>0.0300802275672032</v>
      </c>
      <c r="O129" s="6">
        <v>0.030554782187509</v>
      </c>
      <c r="P129" s="6">
        <v>0.031011870380981</v>
      </c>
      <c r="Q129" s="6">
        <v>0.031454201669594</v>
      </c>
      <c r="R129" s="6">
        <v>0.0318840291891886</v>
      </c>
      <c r="S129" s="6">
        <v>0.0323032463528747</v>
      </c>
      <c r="T129" s="6">
        <v>0.0327134607604469</v>
      </c>
      <c r="U129" s="6">
        <v>0.0331160486447555</v>
      </c>
      <c r="V129" s="6">
        <v>0.0335121965865639</v>
      </c>
      <c r="W129" s="6"/>
      <c r="X129" s="17">
        <v>-3</v>
      </c>
      <c r="Y129" s="7"/>
      <c r="Z129" s="1"/>
    </row>
    <row r="130" spans="1:26">
      <c r="A130" s="7"/>
      <c r="B130" s="4">
        <v>-0.692820323027551</v>
      </c>
      <c r="C130" s="6">
        <v>0.0172416202132748</v>
      </c>
      <c r="D130" s="6">
        <v>0.0189981014500953</v>
      </c>
      <c r="E130" s="6">
        <v>0.0201005638184082</v>
      </c>
      <c r="F130" s="6">
        <v>0.0209692741230434</v>
      </c>
      <c r="G130" s="6">
        <v>0.0217037047459518</v>
      </c>
      <c r="H130" s="6">
        <v>0.0223485703035964</v>
      </c>
      <c r="I130" s="6">
        <v>0.0229287529684088</v>
      </c>
      <c r="J130" s="6">
        <v>0.0234598601001252</v>
      </c>
      <c r="K130" s="6">
        <v>0.0239524750988878</v>
      </c>
      <c r="L130" s="6">
        <v>0.0244141808558052</v>
      </c>
      <c r="M130" s="6">
        <v>0.0248506374532917</v>
      </c>
      <c r="N130" s="6">
        <v>0.0252662053782355</v>
      </c>
      <c r="O130" s="6">
        <v>0.0256643289041021</v>
      </c>
      <c r="P130" s="6">
        <v>0.0260477849344811</v>
      </c>
      <c r="Q130" s="6">
        <v>0.0264188479911613</v>
      </c>
      <c r="R130" s="6">
        <v>0.0267794093934492</v>
      </c>
      <c r="S130" s="6">
        <v>0.0271310584284175</v>
      </c>
      <c r="T130" s="6">
        <v>0.027475144411115</v>
      </c>
      <c r="U130" s="6">
        <v>0.0278128224023266</v>
      </c>
      <c r="V130" s="6">
        <v>0.0281450882353766</v>
      </c>
      <c r="W130" s="6"/>
      <c r="X130" s="17">
        <v>-4</v>
      </c>
      <c r="Y130" s="7"/>
      <c r="Z130" s="1"/>
    </row>
    <row r="131" spans="1:26">
      <c r="A131" s="7"/>
      <c r="B131" s="4">
        <v>-0.866025403784439</v>
      </c>
      <c r="C131" s="6">
        <v>0.0144896686720912</v>
      </c>
      <c r="D131" s="6">
        <v>0.015964682116941</v>
      </c>
      <c r="E131" s="6">
        <v>0.0168903749672129</v>
      </c>
      <c r="F131" s="6">
        <v>0.0176197385904917</v>
      </c>
      <c r="G131" s="6">
        <v>0.0182363225816848</v>
      </c>
      <c r="H131" s="6">
        <v>0.0187776834420728</v>
      </c>
      <c r="I131" s="6">
        <v>0.0192647196912983</v>
      </c>
      <c r="J131" s="6">
        <v>0.0197105396422224</v>
      </c>
      <c r="K131" s="6">
        <v>0.0201240318570957</v>
      </c>
      <c r="L131" s="6">
        <v>0.0205115647171779</v>
      </c>
      <c r="M131" s="6">
        <v>0.0208778916190102</v>
      </c>
      <c r="N131" s="6">
        <v>0.0212266744293039</v>
      </c>
      <c r="O131" s="6">
        <v>0.021560805497125</v>
      </c>
      <c r="P131" s="6">
        <v>0.0218826166619213</v>
      </c>
      <c r="Q131" s="6">
        <v>0.0221940178306816</v>
      </c>
      <c r="R131" s="6">
        <v>0.0224965970756541</v>
      </c>
      <c r="S131" s="6">
        <v>0.0227916888107531</v>
      </c>
      <c r="T131" s="6">
        <v>0.023080425914964</v>
      </c>
      <c r="U131" s="6">
        <v>0.0233637781301503</v>
      </c>
      <c r="V131" s="6">
        <v>0.0236425814793044</v>
      </c>
      <c r="W131" s="6"/>
      <c r="X131" s="17">
        <v>-5</v>
      </c>
      <c r="Y131" s="7"/>
      <c r="Z131" s="1"/>
    </row>
    <row r="132" spans="1:26">
      <c r="A132" s="7"/>
      <c r="B132" s="4">
        <v>-1.03923048454133</v>
      </c>
      <c r="C132" s="6">
        <v>0.0121782903196221</v>
      </c>
      <c r="D132" s="6">
        <v>0.0134172246082933</v>
      </c>
      <c r="E132" s="6">
        <v>0.0141946841105094</v>
      </c>
      <c r="F132" s="6">
        <v>0.0148072127606458</v>
      </c>
      <c r="G132" s="6">
        <v>0.0153249999820178</v>
      </c>
      <c r="H132" s="6">
        <v>0.0157795963456557</v>
      </c>
      <c r="I132" s="6">
        <v>0.0161885580535266</v>
      </c>
      <c r="J132" s="6">
        <v>0.0165628967847784</v>
      </c>
      <c r="K132" s="6">
        <v>0.0169100792442292</v>
      </c>
      <c r="L132" s="6">
        <v>0.0172354549712521</v>
      </c>
      <c r="M132" s="6">
        <v>0.017543016793006</v>
      </c>
      <c r="N132" s="6">
        <v>0.0178358405758541</v>
      </c>
      <c r="O132" s="6">
        <v>0.0181163557447865</v>
      </c>
      <c r="P132" s="6">
        <v>0.0183865208677929</v>
      </c>
      <c r="Q132" s="6">
        <v>0.0186479400729276</v>
      </c>
      <c r="R132" s="6">
        <v>0.0189019471366594</v>
      </c>
      <c r="S132" s="6">
        <v>0.0191496627578882</v>
      </c>
      <c r="T132" s="6">
        <v>0.0193920383445443</v>
      </c>
      <c r="U132" s="6">
        <v>0.0196298882700452</v>
      </c>
      <c r="V132" s="6">
        <v>0.0198639145861321</v>
      </c>
      <c r="W132" s="6"/>
      <c r="X132" s="17">
        <v>-6</v>
      </c>
      <c r="Y132" s="7"/>
      <c r="Z132" s="1"/>
    </row>
    <row r="133" spans="1:26">
      <c r="A133" s="7"/>
      <c r="B133" s="4">
        <v>-1.21243556529821</v>
      </c>
      <c r="C133" s="6">
        <v>0.0102365610455326</v>
      </c>
      <c r="D133" s="6">
        <v>0.011277402107015</v>
      </c>
      <c r="E133" s="6">
        <v>0.0119305012613875</v>
      </c>
      <c r="F133" s="6">
        <v>0.0124450230433242</v>
      </c>
      <c r="G133" s="6">
        <v>0.0128799428441662</v>
      </c>
      <c r="H133" s="6">
        <v>0.0132617701910833</v>
      </c>
      <c r="I133" s="6">
        <v>0.0136052560138964</v>
      </c>
      <c r="J133" s="6">
        <v>0.0139196523079859</v>
      </c>
      <c r="K133" s="6">
        <v>0.014211232474219</v>
      </c>
      <c r="L133" s="6">
        <v>0.0144844910182984</v>
      </c>
      <c r="M133" s="6">
        <v>0.0147427825107922</v>
      </c>
      <c r="N133" s="6">
        <v>0.0149886910807648</v>
      </c>
      <c r="O133" s="6">
        <v>0.0152242577142854</v>
      </c>
      <c r="P133" s="6">
        <v>0.0154511277847504</v>
      </c>
      <c r="Q133" s="6">
        <v>0.0156706488697553</v>
      </c>
      <c r="R133" s="6">
        <v>0.0158839414026763</v>
      </c>
      <c r="S133" s="6">
        <v>0.0160919467957514</v>
      </c>
      <c r="T133" s="6">
        <v>0.0162954642296391</v>
      </c>
      <c r="U133" s="6">
        <v>0.0164951777554192</v>
      </c>
      <c r="V133" s="6">
        <v>0.0166916770582466</v>
      </c>
      <c r="W133" s="6"/>
      <c r="X133" s="17">
        <v>-7</v>
      </c>
      <c r="Y133" s="7"/>
      <c r="Z133" s="1"/>
    </row>
    <row r="134" spans="1:26">
      <c r="A134" s="7"/>
      <c r="B134" s="4">
        <v>-1.3856406460551</v>
      </c>
      <c r="C134" s="6">
        <v>0.00860508869780396</v>
      </c>
      <c r="D134" s="6">
        <v>0.00947965150556929</v>
      </c>
      <c r="E134" s="6">
        <v>0.0100283786854307</v>
      </c>
      <c r="F134" s="6">
        <v>0.0104606545263</v>
      </c>
      <c r="G134" s="6">
        <v>0.0108260389199604</v>
      </c>
      <c r="H134" s="6">
        <v>0.0111468089224962</v>
      </c>
      <c r="I134" s="6">
        <v>0.0114353602102595</v>
      </c>
      <c r="J134" s="6">
        <v>0.0116994674249007</v>
      </c>
      <c r="K134" s="6">
        <v>0.0119444021543869</v>
      </c>
      <c r="L134" s="6">
        <v>0.0121739411049511</v>
      </c>
      <c r="M134" s="6">
        <v>0.012390903052415</v>
      </c>
      <c r="N134" s="6">
        <v>0.0125974593459723</v>
      </c>
      <c r="O134" s="6">
        <v>0.0127953249178283</v>
      </c>
      <c r="P134" s="6">
        <v>0.0129858822591915</v>
      </c>
      <c r="Q134" s="6">
        <v>0.0131702636202409</v>
      </c>
      <c r="R134" s="6">
        <v>0.0133494103805685</v>
      </c>
      <c r="S134" s="6">
        <v>0.0135241134890913</v>
      </c>
      <c r="T134" s="6">
        <v>0.0136950443791513</v>
      </c>
      <c r="U134" s="6">
        <v>0.0138627777430189</v>
      </c>
      <c r="V134" s="6">
        <v>0.0140278089799795</v>
      </c>
      <c r="W134" s="6"/>
      <c r="X134" s="17">
        <v>-8</v>
      </c>
      <c r="Y134" s="7"/>
      <c r="Z134" s="1"/>
    </row>
    <row r="135" spans="1:26">
      <c r="A135" s="7"/>
      <c r="B135" s="4">
        <v>-1.55884572681199</v>
      </c>
      <c r="C135" s="6">
        <v>0.00723410456282547</v>
      </c>
      <c r="D135" s="6">
        <v>0.00796905284762239</v>
      </c>
      <c r="E135" s="6">
        <v>0.00843015556540028</v>
      </c>
      <c r="F135" s="6">
        <v>0.0087933885184972</v>
      </c>
      <c r="G135" s="6">
        <v>0.00910040416111269</v>
      </c>
      <c r="H135" s="6">
        <v>0.00936992504028833</v>
      </c>
      <c r="I135" s="6">
        <v>0.00961236888774675</v>
      </c>
      <c r="J135" s="6">
        <v>0.00983426969246537</v>
      </c>
      <c r="K135" s="6">
        <v>0.0100400577629118</v>
      </c>
      <c r="L135" s="6">
        <v>0.0102329070463529</v>
      </c>
      <c r="M135" s="6">
        <v>0.0104151864093618</v>
      </c>
      <c r="N135" s="6">
        <v>0.0105887205999684</v>
      </c>
      <c r="O135" s="6">
        <v>0.0107549507808278</v>
      </c>
      <c r="P135" s="6">
        <v>0.0109150387238177</v>
      </c>
      <c r="Q135" s="6">
        <v>0.0110699358945023</v>
      </c>
      <c r="R135" s="6">
        <v>0.0112204333487718</v>
      </c>
      <c r="S135" s="6">
        <v>0.0113671957202417</v>
      </c>
      <c r="T135" s="6">
        <v>0.0115107872020914</v>
      </c>
      <c r="U135" s="6">
        <v>0.0116516906873612</v>
      </c>
      <c r="V135" s="6">
        <v>0.0117903224327165</v>
      </c>
      <c r="W135" s="6"/>
      <c r="X135" s="17">
        <v>-9</v>
      </c>
      <c r="Y135" s="7"/>
      <c r="Z135" s="1"/>
    </row>
    <row r="136" spans="1:26">
      <c r="A136" s="7"/>
      <c r="B136" s="4">
        <v>-1.73205080756888</v>
      </c>
      <c r="C136" s="6">
        <v>0.00608188043153923</v>
      </c>
      <c r="D136" s="6">
        <v>0.00669957288697365</v>
      </c>
      <c r="E136" s="6">
        <v>0.00708709148688236</v>
      </c>
      <c r="F136" s="6">
        <v>0.00739234866339356</v>
      </c>
      <c r="G136" s="6">
        <v>0.00765035452678298</v>
      </c>
      <c r="H136" s="6">
        <v>0.00787684583243919</v>
      </c>
      <c r="I136" s="6">
        <v>0.00808057886577185</v>
      </c>
      <c r="J136" s="6">
        <v>0.00826704550625657</v>
      </c>
      <c r="K136" s="6">
        <v>0.00843996943032987</v>
      </c>
      <c r="L136" s="6">
        <v>0.00860201831121454</v>
      </c>
      <c r="M136" s="6">
        <v>0.00875518313448165</v>
      </c>
      <c r="N136" s="6">
        <v>0.00890099754454532</v>
      </c>
      <c r="O136" s="6">
        <v>0.00904067277730647</v>
      </c>
      <c r="P136" s="6">
        <v>0.00917518523832328</v>
      </c>
      <c r="Q136" s="6">
        <v>0.00930533457016125</v>
      </c>
      <c r="R136" s="6">
        <v>0.0094317855912287</v>
      </c>
      <c r="S136" s="6">
        <v>0.00955509686305067</v>
      </c>
      <c r="T136" s="6">
        <v>0.00967574252829007</v>
      </c>
      <c r="U136" s="6">
        <v>0.00979412839841487</v>
      </c>
      <c r="V136" s="6">
        <v>0.00991060427871027</v>
      </c>
      <c r="W136" s="6"/>
      <c r="X136" s="17">
        <v>-10</v>
      </c>
      <c r="Y136" s="7"/>
      <c r="Z136" s="1"/>
    </row>
    <row r="137" spans="1:26">
      <c r="A137" s="7"/>
      <c r="B137" s="4">
        <v>-1.90525588832576</v>
      </c>
      <c r="C137" s="6">
        <v>0.0051134129132846</v>
      </c>
      <c r="D137" s="6">
        <v>0.00563260685582812</v>
      </c>
      <c r="E137" s="6">
        <v>0.00595831792637647</v>
      </c>
      <c r="F137" s="6">
        <v>0.00621488084752198</v>
      </c>
      <c r="G137" s="6">
        <v>0.00643172507305501</v>
      </c>
      <c r="H137" s="6">
        <v>0.00662207883225552</v>
      </c>
      <c r="I137" s="6">
        <v>0.00679330255983857</v>
      </c>
      <c r="J137" s="6">
        <v>0.00695001263073891</v>
      </c>
      <c r="K137" s="6">
        <v>0.00709533907222504</v>
      </c>
      <c r="L137" s="6">
        <v>0.0072315242403489</v>
      </c>
      <c r="M137" s="6">
        <v>0.00736024167284022</v>
      </c>
      <c r="N137" s="6">
        <v>0.00748278047160689</v>
      </c>
      <c r="O137" s="6">
        <v>0.00760015872680153</v>
      </c>
      <c r="P137" s="6">
        <v>0.00771319713459206</v>
      </c>
      <c r="Q137" s="6">
        <v>0.00782256780839319</v>
      </c>
      <c r="R137" s="6">
        <v>0.00792882953205343</v>
      </c>
      <c r="S137" s="6">
        <v>0.00803245177338407</v>
      </c>
      <c r="T137" s="6">
        <v>0.00813383304082915</v>
      </c>
      <c r="U137" s="6">
        <v>0.00823331440651565</v>
      </c>
      <c r="V137" s="6">
        <v>0.008331189866424</v>
      </c>
      <c r="W137" s="6"/>
      <c r="X137" s="17">
        <v>-11</v>
      </c>
      <c r="Y137" s="7"/>
      <c r="Z137" s="1"/>
    </row>
    <row r="138" spans="1:26">
      <c r="A138" s="7"/>
      <c r="B138" s="4">
        <v>-2.07846096908265</v>
      </c>
      <c r="C138" s="6">
        <v>0.0042993278973551</v>
      </c>
      <c r="D138" s="6">
        <v>0.0047357654125566</v>
      </c>
      <c r="E138" s="6">
        <v>0.00500955087989485</v>
      </c>
      <c r="F138" s="6">
        <v>0.00522520696241013</v>
      </c>
      <c r="G138" s="6">
        <v>0.00540747373743766</v>
      </c>
      <c r="H138" s="6">
        <v>0.0055674715615126</v>
      </c>
      <c r="I138" s="6">
        <v>0.00571138797394344</v>
      </c>
      <c r="J138" s="6">
        <v>0.00584310369782326</v>
      </c>
      <c r="K138" s="6">
        <v>0.00596524994872105</v>
      </c>
      <c r="L138" s="6">
        <v>0.00607971171779109</v>
      </c>
      <c r="M138" s="6">
        <v>0.00618789581822199</v>
      </c>
      <c r="N138" s="6">
        <v>0.0062908858877524</v>
      </c>
      <c r="O138" s="6">
        <v>0.0063895377393095</v>
      </c>
      <c r="P138" s="6">
        <v>0.0064845412480885</v>
      </c>
      <c r="Q138" s="6">
        <v>0.00657646138496304</v>
      </c>
      <c r="R138" s="6">
        <v>0.0066657678519535</v>
      </c>
      <c r="S138" s="6">
        <v>0.00675285526930125</v>
      </c>
      <c r="T138" s="6">
        <v>0.00683805860689102</v>
      </c>
      <c r="U138" s="6">
        <v>0.00692166455234133</v>
      </c>
      <c r="V138" s="6">
        <v>0.00700392022020413</v>
      </c>
      <c r="W138" s="6"/>
      <c r="X138" s="17">
        <v>-12</v>
      </c>
      <c r="Y138" s="7"/>
      <c r="Z138" s="1"/>
    </row>
    <row r="139" spans="1:26">
      <c r="A139" s="7"/>
      <c r="B139" s="4">
        <v>-2.25166604983954</v>
      </c>
      <c r="C139" s="6">
        <v>0.00361496692297614</v>
      </c>
      <c r="D139" s="6">
        <v>0.00398186384540633</v>
      </c>
      <c r="E139" s="6">
        <v>0.00421201869219878</v>
      </c>
      <c r="F139" s="6">
        <v>0.00439330416163042</v>
      </c>
      <c r="G139" s="6">
        <v>0.00454651938672512</v>
      </c>
      <c r="H139" s="6">
        <v>0.00468101328509185</v>
      </c>
      <c r="I139" s="6">
        <v>0.00480198771477625</v>
      </c>
      <c r="J139" s="6">
        <v>0.00491270517728282</v>
      </c>
      <c r="K139" s="6">
        <v>0.00501537770634997</v>
      </c>
      <c r="L139" s="6">
        <v>0.00511158998218875</v>
      </c>
      <c r="M139" s="6">
        <v>0.00520252468013105</v>
      </c>
      <c r="N139" s="6">
        <v>0.00528909278222933</v>
      </c>
      <c r="O139" s="6">
        <v>0.00537201373905649</v>
      </c>
      <c r="P139" s="6">
        <v>0.00545186749837434</v>
      </c>
      <c r="Q139" s="6">
        <v>0.00552912900212377</v>
      </c>
      <c r="R139" s="6">
        <v>0.00560419310086768</v>
      </c>
      <c r="S139" s="6">
        <v>0.00567739152514246</v>
      </c>
      <c r="T139" s="6">
        <v>0.00574900585857829</v>
      </c>
      <c r="U139" s="6">
        <v>0.00581927709501073</v>
      </c>
      <c r="V139" s="6">
        <v>0.005888412960247</v>
      </c>
      <c r="W139" s="6"/>
      <c r="X139" s="17">
        <v>-13</v>
      </c>
      <c r="Y139" s="7"/>
      <c r="Z139" s="1"/>
    </row>
    <row r="140" spans="1:26">
      <c r="A140" s="7"/>
      <c r="B140" s="4">
        <v>-2.42487113059643</v>
      </c>
      <c r="C140" s="6">
        <v>0.00303962425896653</v>
      </c>
      <c r="D140" s="6">
        <v>0.00334807860490027</v>
      </c>
      <c r="E140" s="6">
        <v>0.00354156776618186</v>
      </c>
      <c r="F140" s="6">
        <v>0.00369397037783337</v>
      </c>
      <c r="G140" s="6">
        <v>0.00382277325450087</v>
      </c>
      <c r="H140" s="6">
        <v>0.00393583644956497</v>
      </c>
      <c r="I140" s="6">
        <v>0.0040375333801137</v>
      </c>
      <c r="J140" s="6">
        <v>0.0041306069529643</v>
      </c>
      <c r="K140" s="6">
        <v>0.00421691689756187</v>
      </c>
      <c r="L140" s="6">
        <v>0.00429779549890075</v>
      </c>
      <c r="M140" s="6">
        <v>0.00437423705904383</v>
      </c>
      <c r="N140" s="6">
        <v>0.00444700745628168</v>
      </c>
      <c r="O140" s="6">
        <v>0.00451671154090061</v>
      </c>
      <c r="P140" s="6">
        <v>0.00458383687802755</v>
      </c>
      <c r="Q140" s="6">
        <v>0.00464878275084502</v>
      </c>
      <c r="R140" s="6">
        <v>0.00471188110714493</v>
      </c>
      <c r="S140" s="6">
        <v>0.00477341082791494</v>
      </c>
      <c r="T140" s="6">
        <v>0.00483360863433901</v>
      </c>
      <c r="U140" s="6">
        <v>0.0048926771228297</v>
      </c>
      <c r="V140" s="6">
        <v>0.00495079092070405</v>
      </c>
      <c r="W140" s="6"/>
      <c r="X140" s="17">
        <v>-14</v>
      </c>
      <c r="Y140" s="7"/>
      <c r="Z140" s="1"/>
    </row>
    <row r="141" spans="1:26">
      <c r="A141" s="7"/>
      <c r="B141" s="4">
        <v>-2.59807621135332</v>
      </c>
      <c r="C141" s="6">
        <v>0.00255590912871817</v>
      </c>
      <c r="D141" s="6">
        <v>0.00281524261199095</v>
      </c>
      <c r="E141" s="6">
        <v>0.00297791568690364</v>
      </c>
      <c r="F141" s="6">
        <v>0.00310604410715065</v>
      </c>
      <c r="G141" s="6">
        <v>0.00321433047079545</v>
      </c>
      <c r="H141" s="6">
        <v>0.00330938335204056</v>
      </c>
      <c r="I141" s="6">
        <v>0.00339487981913678</v>
      </c>
      <c r="J141" s="6">
        <v>0.00347312603566241</v>
      </c>
      <c r="K141" s="6">
        <v>0.00354568560599766</v>
      </c>
      <c r="L141" s="6">
        <v>0.00361367866968543</v>
      </c>
      <c r="M141" s="6">
        <v>0.00367794119743969</v>
      </c>
      <c r="N141" s="6">
        <v>0.00373911710653463</v>
      </c>
      <c r="O141" s="6">
        <v>0.00379771492591274</v>
      </c>
      <c r="P141" s="6">
        <v>0.00385414457430233</v>
      </c>
      <c r="Q141" s="6">
        <v>0.00390874174555833</v>
      </c>
      <c r="R141" s="6">
        <v>0.00396178552002358</v>
      </c>
      <c r="S141" s="6">
        <v>0.00401351036126663</v>
      </c>
      <c r="T141" s="6">
        <v>0.00406411528641293</v>
      </c>
      <c r="U141" s="6">
        <v>0.00411377062179241</v>
      </c>
      <c r="V141" s="6">
        <v>0.00416262317847149</v>
      </c>
      <c r="W141" s="6"/>
      <c r="X141" s="17">
        <v>-15</v>
      </c>
      <c r="Y141" s="7"/>
      <c r="Z141" s="1"/>
    </row>
    <row r="142" spans="1:26">
      <c r="A142" s="7"/>
      <c r="B142" s="4">
        <v>-2.7712812921102</v>
      </c>
      <c r="C142" s="6">
        <v>0.0021492120540465</v>
      </c>
      <c r="D142" s="6">
        <v>0.00236725590511355</v>
      </c>
      <c r="E142" s="6">
        <v>0.00250402678488193</v>
      </c>
      <c r="F142" s="6">
        <v>0.00261175225931343</v>
      </c>
      <c r="G142" s="6">
        <v>0.00270279443591992</v>
      </c>
      <c r="H142" s="6">
        <v>0.00278270986531748</v>
      </c>
      <c r="I142" s="6">
        <v>0.00285459025180046</v>
      </c>
      <c r="J142" s="6">
        <v>0.00292037462705075</v>
      </c>
      <c r="K142" s="6">
        <v>0.00298137767101814</v>
      </c>
      <c r="L142" s="6">
        <v>0.00303854119416513</v>
      </c>
      <c r="M142" s="6">
        <v>0.00309256807543878</v>
      </c>
      <c r="N142" s="6">
        <v>0.00314399971393531</v>
      </c>
      <c r="O142" s="6">
        <v>0.00319326367352168</v>
      </c>
      <c r="P142" s="6">
        <v>0.00324070460623016</v>
      </c>
      <c r="Q142" s="6">
        <v>0.0032866047557043</v>
      </c>
      <c r="R142" s="6">
        <v>0.0033311987649256</v>
      </c>
      <c r="S142" s="6">
        <v>0.0033746837631945</v>
      </c>
      <c r="T142" s="6">
        <v>0.00341722707658043</v>
      </c>
      <c r="U142" s="6">
        <v>0.00345897190810973</v>
      </c>
      <c r="V142" s="6">
        <v>0.00350004168937179</v>
      </c>
      <c r="W142" s="6"/>
      <c r="X142" s="17">
        <v>-16</v>
      </c>
      <c r="Y142" s="7"/>
      <c r="Z142" s="1"/>
    </row>
    <row r="143" spans="1:26">
      <c r="A143" s="7"/>
      <c r="B143" s="4">
        <v>-2.94448637286709</v>
      </c>
      <c r="C143" s="6">
        <v>0.00180725796738379</v>
      </c>
      <c r="D143" s="6">
        <v>0.0019905923206105</v>
      </c>
      <c r="E143" s="6">
        <v>0.00210558958820339</v>
      </c>
      <c r="F143" s="6">
        <v>0.00219616453237137</v>
      </c>
      <c r="G143" s="6">
        <v>0.00227271165315734</v>
      </c>
      <c r="H143" s="6">
        <v>0.0023399030877167</v>
      </c>
      <c r="I143" s="6">
        <v>0.0024003384401361</v>
      </c>
      <c r="J143" s="6">
        <v>0.00245564810579602</v>
      </c>
      <c r="K143" s="6">
        <v>0.00250693750311903</v>
      </c>
      <c r="L143" s="6">
        <v>0.00255499852905494</v>
      </c>
      <c r="M143" s="6">
        <v>0.00260042217899148</v>
      </c>
      <c r="N143" s="6">
        <v>0.00264366367088087</v>
      </c>
      <c r="O143" s="6">
        <v>0.00268508250652033</v>
      </c>
      <c r="P143" s="6">
        <v>0.00272496847299397</v>
      </c>
      <c r="Q143" s="6">
        <v>0.00276355888269286</v>
      </c>
      <c r="R143" s="6">
        <v>0.00280105102410921</v>
      </c>
      <c r="S143" s="6">
        <v>0.00283761064331589</v>
      </c>
      <c r="T143" s="6">
        <v>0.00287337842714663</v>
      </c>
      <c r="U143" s="6">
        <v>0.00290847477927159</v>
      </c>
      <c r="V143" s="6">
        <v>0.00294300347915577</v>
      </c>
      <c r="W143" s="6"/>
      <c r="X143" s="17">
        <v>-17</v>
      </c>
      <c r="Y143" s="7"/>
      <c r="Z143" s="1"/>
    </row>
    <row r="144" spans="1:26">
      <c r="A144" s="7"/>
      <c r="B144" s="4">
        <v>-3.11769145362398</v>
      </c>
      <c r="C144" s="6">
        <v>0.00151973173480524</v>
      </c>
      <c r="D144" s="6">
        <v>0.00167388625540799</v>
      </c>
      <c r="E144" s="6">
        <v>0.00177057919970736</v>
      </c>
      <c r="F144" s="6">
        <v>0.00184673654361411</v>
      </c>
      <c r="G144" s="6">
        <v>0.00191109856695793</v>
      </c>
      <c r="H144" s="6">
        <v>0.00196759385931244</v>
      </c>
      <c r="I144" s="6">
        <v>0.0020184083061574</v>
      </c>
      <c r="J144" s="6">
        <v>0.00206491282744814</v>
      </c>
      <c r="K144" s="6">
        <v>0.00210803691314432</v>
      </c>
      <c r="L144" s="6">
        <v>0.00214844642706602</v>
      </c>
      <c r="M144" s="6">
        <v>0.00218663830410115</v>
      </c>
      <c r="N144" s="6">
        <v>0.00222299531024728</v>
      </c>
      <c r="O144" s="6">
        <v>0.00225781972836714</v>
      </c>
      <c r="P144" s="6">
        <v>0.00229135522164281</v>
      </c>
      <c r="Q144" s="6">
        <v>0.00232380132993359</v>
      </c>
      <c r="R144" s="6">
        <v>0.00235532393906279</v>
      </c>
      <c r="S144" s="6">
        <v>0.00238606241251205</v>
      </c>
      <c r="T144" s="6">
        <v>0.00241613504281357</v>
      </c>
      <c r="U144" s="6">
        <v>0.00244564306752348</v>
      </c>
      <c r="V144" s="6">
        <v>0.00247467374585764</v>
      </c>
      <c r="W144" s="6"/>
      <c r="X144" s="17">
        <v>-18</v>
      </c>
      <c r="Y144" s="7"/>
      <c r="Z144" s="1"/>
    </row>
    <row r="145" spans="1:26">
      <c r="A145" s="7"/>
      <c r="B145" s="4">
        <v>-3.29089653438087</v>
      </c>
      <c r="C145" s="6">
        <v>0.00127796418014459</v>
      </c>
      <c r="D145" s="6">
        <v>0.00140758629763749</v>
      </c>
      <c r="E145" s="6">
        <v>0.0014888905574475</v>
      </c>
      <c r="F145" s="6">
        <v>0.00155292701812826</v>
      </c>
      <c r="G145" s="6">
        <v>0.00160704514963328</v>
      </c>
      <c r="H145" s="6">
        <v>0.00165454839474588</v>
      </c>
      <c r="I145" s="6">
        <v>0.00169727480123605</v>
      </c>
      <c r="J145" s="6">
        <v>0.00173637713366492</v>
      </c>
      <c r="K145" s="6">
        <v>0.00177263696989893</v>
      </c>
      <c r="L145" s="6">
        <v>0.00180661421179273</v>
      </c>
      <c r="M145" s="6">
        <v>0.00183872671361573</v>
      </c>
      <c r="N145" s="6">
        <v>0.00186929632832555</v>
      </c>
      <c r="O145" s="6">
        <v>0.00189857723301667</v>
      </c>
      <c r="P145" s="6">
        <v>0.0019267743133069</v>
      </c>
      <c r="Q145" s="6">
        <v>0.00195405535292714</v>
      </c>
      <c r="R145" s="6">
        <v>0.00198055983703771</v>
      </c>
      <c r="S145" s="6">
        <v>0.00200640494907223</v>
      </c>
      <c r="T145" s="6">
        <v>0.00203169015465043</v>
      </c>
      <c r="U145" s="6">
        <v>0.00205650057848938</v>
      </c>
      <c r="V145" s="6">
        <v>0.00208090959144958</v>
      </c>
      <c r="W145" s="6"/>
      <c r="X145" s="17">
        <v>-19</v>
      </c>
      <c r="Y145" s="7"/>
      <c r="Z145" s="1"/>
    </row>
    <row r="146" spans="1:26">
      <c r="A146" s="7"/>
      <c r="B146" s="4">
        <v>-3.46410161513775</v>
      </c>
      <c r="C146" s="6">
        <v>0.00107466871052075</v>
      </c>
      <c r="D146" s="6">
        <v>0.00118366475333254</v>
      </c>
      <c r="E146" s="6">
        <v>0.00125203092757697</v>
      </c>
      <c r="F146" s="6">
        <v>0.00130587684589223</v>
      </c>
      <c r="G146" s="6">
        <v>0.00135138259010414</v>
      </c>
      <c r="H146" s="6">
        <v>0.00139132598297387</v>
      </c>
      <c r="I146" s="6">
        <v>0.00142725261312826</v>
      </c>
      <c r="J146" s="6">
        <v>0.00146013182251448</v>
      </c>
      <c r="K146" s="6">
        <v>0.00149062082666873</v>
      </c>
      <c r="L146" s="6">
        <v>0.00151919043657855</v>
      </c>
      <c r="M146" s="6">
        <v>0.00154619201730277</v>
      </c>
      <c r="N146" s="6">
        <v>0.00157189620774112</v>
      </c>
      <c r="O146" s="6">
        <v>0.00159651673916539</v>
      </c>
      <c r="P146" s="6">
        <v>0.00162022589440891</v>
      </c>
      <c r="Q146" s="6">
        <v>0.00164316475794735</v>
      </c>
      <c r="R146" s="6">
        <v>0.00166545061847945</v>
      </c>
      <c r="S146" s="6">
        <v>0.00168718201159468</v>
      </c>
      <c r="T146" s="6">
        <v>0.00170844257431657</v>
      </c>
      <c r="U146" s="6">
        <v>0.00172930388469883</v>
      </c>
      <c r="V146" s="6">
        <v>0.00174982763723364</v>
      </c>
      <c r="W146" s="6"/>
      <c r="X146" s="17">
        <v>-20</v>
      </c>
      <c r="Y146" s="7"/>
      <c r="Z146" s="1"/>
    </row>
    <row r="147" ht="14.25" customHeight="1" spans="1:26">
      <c r="A147" s="7"/>
      <c r="B147" s="4">
        <v>-3.63730669589464</v>
      </c>
      <c r="C147" s="6">
        <v>0.000903720299683997</v>
      </c>
      <c r="D147" s="6">
        <v>0.000995373941526267</v>
      </c>
      <c r="E147" s="6">
        <v>0.00105286194295218</v>
      </c>
      <c r="F147" s="6">
        <v>0.00109813987787888</v>
      </c>
      <c r="G147" s="6">
        <v>0.00113640457929698</v>
      </c>
      <c r="H147" s="6">
        <v>0.00116999191724521</v>
      </c>
      <c r="I147" s="6">
        <v>0.00120020157501255</v>
      </c>
      <c r="J147" s="6">
        <v>0.00122784866971237</v>
      </c>
      <c r="K147" s="6">
        <v>0.00125348585130247</v>
      </c>
      <c r="L147" s="6">
        <v>0.00127750902220569</v>
      </c>
      <c r="M147" s="6">
        <v>0.00130021364286215</v>
      </c>
      <c r="N147" s="6">
        <v>0.00132182729119901</v>
      </c>
      <c r="O147" s="6">
        <v>0.0013425296916374</v>
      </c>
      <c r="P147" s="6">
        <v>0.00136246571472132</v>
      </c>
      <c r="Q147" s="6">
        <v>0.00138175399640961</v>
      </c>
      <c r="R147" s="6">
        <v>0.00140049316289037</v>
      </c>
      <c r="S147" s="6">
        <v>0.00141876607096325</v>
      </c>
      <c r="T147" s="6">
        <v>0.00143664304931157</v>
      </c>
      <c r="U147" s="6">
        <v>0.00145418428631316</v>
      </c>
      <c r="V147" s="6">
        <v>0.00147144165933799</v>
      </c>
      <c r="W147" s="6"/>
      <c r="X147" s="17">
        <v>-21</v>
      </c>
      <c r="Y147" s="7"/>
      <c r="Z147" s="1"/>
    </row>
    <row r="148" ht="14.25" customHeight="1" spans="1:26">
      <c r="A148" s="9"/>
      <c r="B148" s="4"/>
      <c r="C148" s="10">
        <v>0.000903720299683997</v>
      </c>
      <c r="D148" s="10">
        <v>0.000995373941526267</v>
      </c>
      <c r="E148" s="10">
        <v>0.00105286194295218</v>
      </c>
      <c r="F148" s="10">
        <v>0.00109813987787888</v>
      </c>
      <c r="G148" s="10">
        <v>0.00113640457929698</v>
      </c>
      <c r="H148" s="10">
        <v>0.00116999191724521</v>
      </c>
      <c r="I148" s="10">
        <v>0.00120020157501255</v>
      </c>
      <c r="J148" s="10">
        <v>0.00122784866971237</v>
      </c>
      <c r="K148" s="10">
        <v>0.00125348585130247</v>
      </c>
      <c r="L148" s="10">
        <v>0.00127750902220569</v>
      </c>
      <c r="M148" s="10">
        <v>0.00130021364286215</v>
      </c>
      <c r="N148" s="10">
        <v>0.00132182729119901</v>
      </c>
      <c r="O148" s="10">
        <v>0.0013425296916374</v>
      </c>
      <c r="P148" s="10">
        <v>0.00136246571472132</v>
      </c>
      <c r="Q148" s="10">
        <v>0.00138175399640961</v>
      </c>
      <c r="R148" s="10">
        <v>0.00140049316289037</v>
      </c>
      <c r="S148" s="10">
        <v>0.00141876607096325</v>
      </c>
      <c r="T148" s="10">
        <v>0.00143664304931157</v>
      </c>
      <c r="U148" s="10">
        <v>0.00145418428631316</v>
      </c>
      <c r="V148" s="10">
        <v>0.00147144165933799</v>
      </c>
      <c r="W148" s="10"/>
      <c r="X148" s="17"/>
      <c r="Y148" s="19"/>
      <c r="Z148" s="1"/>
    </row>
    <row r="149" spans="3:23">
      <c r="C149" s="11">
        <v>0</v>
      </c>
      <c r="D149" s="12">
        <v>1</v>
      </c>
      <c r="E149" s="12">
        <v>2</v>
      </c>
      <c r="F149" s="12">
        <v>3</v>
      </c>
      <c r="G149" s="12">
        <v>4</v>
      </c>
      <c r="H149" s="12">
        <v>5</v>
      </c>
      <c r="I149" s="12">
        <v>6</v>
      </c>
      <c r="J149" s="12">
        <v>7</v>
      </c>
      <c r="K149" s="12">
        <v>8</v>
      </c>
      <c r="L149" s="12">
        <v>9</v>
      </c>
      <c r="M149" s="12">
        <v>10</v>
      </c>
      <c r="N149" s="12">
        <v>11</v>
      </c>
      <c r="O149" s="12">
        <v>12</v>
      </c>
      <c r="P149" s="12">
        <v>13</v>
      </c>
      <c r="Q149" s="12">
        <v>14</v>
      </c>
      <c r="R149" s="12">
        <v>15</v>
      </c>
      <c r="S149" s="12">
        <v>16</v>
      </c>
      <c r="T149" s="12">
        <v>17</v>
      </c>
      <c r="U149" s="12">
        <v>18</v>
      </c>
      <c r="V149" s="12">
        <v>19</v>
      </c>
      <c r="W149" s="12">
        <v>20</v>
      </c>
    </row>
    <row r="151" ht="14.1" spans="1:24">
      <c r="A151" s="1"/>
      <c r="B151" s="1"/>
      <c r="C151" s="21" t="s">
        <v>23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7"/>
      <c r="P151" s="16"/>
      <c r="Q151" s="16"/>
      <c r="R151" s="16"/>
      <c r="S151" s="16"/>
      <c r="T151" s="16"/>
      <c r="U151" s="16"/>
      <c r="V151" s="16"/>
      <c r="W151" s="16"/>
      <c r="X151" s="1"/>
    </row>
    <row r="152" spans="1:24">
      <c r="A152" s="1"/>
      <c r="B152" s="1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>
        <f t="shared" ref="Q152:U152" si="47">Q153</f>
        <v>3</v>
      </c>
      <c r="R152" s="23"/>
      <c r="S152" s="23">
        <f t="shared" si="47"/>
        <v>3</v>
      </c>
      <c r="T152" s="23"/>
      <c r="U152" s="23">
        <f t="shared" si="47"/>
        <v>3</v>
      </c>
      <c r="V152" s="23"/>
      <c r="W152" s="23">
        <f>W153</f>
        <v>3</v>
      </c>
      <c r="X152" s="17"/>
    </row>
    <row r="153" spans="1:24">
      <c r="A153" s="1"/>
      <c r="B153" s="4">
        <v>3.63730669589465</v>
      </c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>
        <v>3</v>
      </c>
      <c r="R153" s="24"/>
      <c r="S153" s="24">
        <v>3</v>
      </c>
      <c r="T153" s="24"/>
      <c r="U153" s="24">
        <v>3</v>
      </c>
      <c r="V153" s="24"/>
      <c r="W153" s="24">
        <v>3</v>
      </c>
      <c r="X153" s="17">
        <v>21</v>
      </c>
    </row>
    <row r="154" spans="1:24">
      <c r="A154" s="7" t="s">
        <v>11</v>
      </c>
      <c r="B154" s="4">
        <v>3.46410161513776</v>
      </c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>
        <v>3</v>
      </c>
      <c r="R154" s="24"/>
      <c r="S154" s="24">
        <v>3</v>
      </c>
      <c r="T154" s="24"/>
      <c r="U154" s="24">
        <v>3</v>
      </c>
      <c r="V154" s="24"/>
      <c r="W154" s="24">
        <v>3</v>
      </c>
      <c r="X154" s="17">
        <f>X155+1</f>
        <v>20</v>
      </c>
    </row>
    <row r="155" spans="1:24">
      <c r="A155" s="7"/>
      <c r="B155" s="4">
        <v>3.29089653438087</v>
      </c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>
        <v>3</v>
      </c>
      <c r="R155" s="24"/>
      <c r="S155" s="24">
        <v>3</v>
      </c>
      <c r="T155" s="24"/>
      <c r="U155" s="24">
        <v>3</v>
      </c>
      <c r="V155" s="24"/>
      <c r="W155" s="24">
        <v>3</v>
      </c>
      <c r="X155" s="17">
        <v>19</v>
      </c>
    </row>
    <row r="156" spans="1:24">
      <c r="A156" s="7"/>
      <c r="B156" s="4">
        <v>3.11769145362399</v>
      </c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>
        <v>3</v>
      </c>
      <c r="R156" s="24"/>
      <c r="S156" s="24">
        <v>3</v>
      </c>
      <c r="T156" s="24"/>
      <c r="U156" s="24">
        <v>3</v>
      </c>
      <c r="V156" s="24"/>
      <c r="W156" s="24">
        <v>3</v>
      </c>
      <c r="X156" s="17">
        <f t="shared" ref="X156:X173" si="48">X157+1</f>
        <v>18</v>
      </c>
    </row>
    <row r="157" spans="1:24">
      <c r="A157" s="7"/>
      <c r="B157" s="4">
        <v>2.9444863728671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>
        <v>3</v>
      </c>
      <c r="R157" s="24"/>
      <c r="S157" s="24">
        <v>3</v>
      </c>
      <c r="T157" s="24"/>
      <c r="U157" s="24">
        <v>3</v>
      </c>
      <c r="V157" s="24"/>
      <c r="W157" s="24">
        <v>3</v>
      </c>
      <c r="X157" s="17">
        <f t="shared" si="48"/>
        <v>17</v>
      </c>
    </row>
    <row r="158" spans="1:24">
      <c r="A158" s="7"/>
      <c r="B158" s="4">
        <v>2.77128129211021</v>
      </c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>
        <v>3</v>
      </c>
      <c r="R158" s="24"/>
      <c r="S158" s="24">
        <v>3</v>
      </c>
      <c r="T158" s="24"/>
      <c r="U158" s="24">
        <v>3</v>
      </c>
      <c r="V158" s="24"/>
      <c r="W158" s="24">
        <v>3</v>
      </c>
      <c r="X158" s="17">
        <f t="shared" si="48"/>
        <v>16</v>
      </c>
    </row>
    <row r="159" spans="1:24">
      <c r="A159" s="7"/>
      <c r="B159" s="4">
        <v>2.59807621135332</v>
      </c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>
        <v>3</v>
      </c>
      <c r="R159" s="24"/>
      <c r="S159" s="24">
        <v>3</v>
      </c>
      <c r="T159" s="24"/>
      <c r="U159" s="24">
        <v>3</v>
      </c>
      <c r="V159" s="24"/>
      <c r="W159" s="24">
        <v>3</v>
      </c>
      <c r="X159" s="17">
        <f t="shared" si="48"/>
        <v>15</v>
      </c>
    </row>
    <row r="160" spans="1:24">
      <c r="A160" s="7"/>
      <c r="B160" s="4">
        <v>2.42487113059643</v>
      </c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>
        <v>3</v>
      </c>
      <c r="R160" s="24"/>
      <c r="S160" s="24">
        <v>3</v>
      </c>
      <c r="T160" s="24"/>
      <c r="U160" s="24">
        <v>3</v>
      </c>
      <c r="V160" s="24"/>
      <c r="W160" s="24">
        <v>3</v>
      </c>
      <c r="X160" s="17">
        <f t="shared" si="48"/>
        <v>14</v>
      </c>
    </row>
    <row r="161" spans="1:24">
      <c r="A161" s="7"/>
      <c r="B161" s="4">
        <v>2.25166604983954</v>
      </c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>
        <v>3</v>
      </c>
      <c r="R161" s="24"/>
      <c r="S161" s="24">
        <v>3</v>
      </c>
      <c r="T161" s="24"/>
      <c r="U161" s="24">
        <v>3</v>
      </c>
      <c r="V161" s="24"/>
      <c r="W161" s="24">
        <v>3</v>
      </c>
      <c r="X161" s="17">
        <f t="shared" si="48"/>
        <v>13</v>
      </c>
    </row>
    <row r="162" spans="1:24">
      <c r="A162" s="7"/>
      <c r="B162" s="4">
        <v>2.07846096908266</v>
      </c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>
        <v>3</v>
      </c>
      <c r="R162" s="24"/>
      <c r="S162" s="24">
        <v>3</v>
      </c>
      <c r="T162" s="24"/>
      <c r="U162" s="24">
        <v>3</v>
      </c>
      <c r="V162" s="24"/>
      <c r="W162" s="24">
        <v>3</v>
      </c>
      <c r="X162" s="17">
        <f t="shared" si="48"/>
        <v>12</v>
      </c>
    </row>
    <row r="163" spans="1:24">
      <c r="A163" s="7"/>
      <c r="B163" s="4">
        <v>1.90525588832577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>
        <v>3</v>
      </c>
      <c r="R163" s="24"/>
      <c r="S163" s="24">
        <v>3</v>
      </c>
      <c r="T163" s="24"/>
      <c r="U163" s="24">
        <v>3</v>
      </c>
      <c r="V163" s="24"/>
      <c r="W163" s="24">
        <v>3</v>
      </c>
      <c r="X163" s="17">
        <f t="shared" si="48"/>
        <v>11</v>
      </c>
    </row>
    <row r="164" spans="1:24">
      <c r="A164" s="7"/>
      <c r="B164" s="4">
        <v>1.73205080756888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>
        <v>3</v>
      </c>
      <c r="R164" s="24"/>
      <c r="S164" s="24">
        <v>3</v>
      </c>
      <c r="T164" s="24"/>
      <c r="U164" s="24">
        <v>3</v>
      </c>
      <c r="V164" s="24"/>
      <c r="W164" s="24">
        <v>3</v>
      </c>
      <c r="X164" s="17">
        <f t="shared" si="48"/>
        <v>10</v>
      </c>
    </row>
    <row r="165" spans="1:24">
      <c r="A165" s="7"/>
      <c r="B165" s="4">
        <v>1.55884572681199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>
        <v>3</v>
      </c>
      <c r="R165" s="24"/>
      <c r="S165" s="24">
        <v>3</v>
      </c>
      <c r="T165" s="24"/>
      <c r="U165" s="24">
        <v>3</v>
      </c>
      <c r="V165" s="24"/>
      <c r="W165" s="24">
        <v>3</v>
      </c>
      <c r="X165" s="17">
        <f t="shared" si="48"/>
        <v>9</v>
      </c>
    </row>
    <row r="166" spans="1:24">
      <c r="A166" s="7"/>
      <c r="B166" s="4">
        <v>1.3856406460551</v>
      </c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>
        <v>3</v>
      </c>
      <c r="R166" s="24"/>
      <c r="S166" s="24">
        <v>3</v>
      </c>
      <c r="T166" s="24"/>
      <c r="U166" s="24">
        <v>3</v>
      </c>
      <c r="V166" s="24"/>
      <c r="W166" s="24">
        <v>3</v>
      </c>
      <c r="X166" s="17">
        <f t="shared" si="48"/>
        <v>8</v>
      </c>
    </row>
    <row r="167" spans="1:24">
      <c r="A167" s="7"/>
      <c r="B167" s="4">
        <v>1.21243556529822</v>
      </c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>
        <v>3</v>
      </c>
      <c r="R167" s="24"/>
      <c r="S167" s="24">
        <v>3</v>
      </c>
      <c r="T167" s="24"/>
      <c r="U167" s="24">
        <v>3</v>
      </c>
      <c r="V167" s="24"/>
      <c r="W167" s="24">
        <v>3</v>
      </c>
      <c r="X167" s="17">
        <f t="shared" si="48"/>
        <v>7</v>
      </c>
    </row>
    <row r="168" spans="1:24">
      <c r="A168" s="7"/>
      <c r="B168" s="4">
        <v>1.03923048454133</v>
      </c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>
        <v>3</v>
      </c>
      <c r="R168" s="24"/>
      <c r="S168" s="24">
        <v>3</v>
      </c>
      <c r="T168" s="24"/>
      <c r="U168" s="24">
        <v>3</v>
      </c>
      <c r="V168" s="24"/>
      <c r="W168" s="24">
        <v>3</v>
      </c>
      <c r="X168" s="17">
        <f t="shared" si="48"/>
        <v>6</v>
      </c>
    </row>
    <row r="169" spans="1:24">
      <c r="A169" s="7"/>
      <c r="B169" s="4">
        <v>0.86602540378444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>
        <v>3</v>
      </c>
      <c r="R169" s="24"/>
      <c r="S169" s="24">
        <v>3</v>
      </c>
      <c r="T169" s="24"/>
      <c r="U169" s="24">
        <v>3</v>
      </c>
      <c r="V169" s="24"/>
      <c r="W169" s="24">
        <v>3</v>
      </c>
      <c r="X169" s="17">
        <f t="shared" si="48"/>
        <v>5</v>
      </c>
    </row>
    <row r="170" spans="1:24">
      <c r="A170" s="7"/>
      <c r="B170" s="4">
        <v>0.692820323027552</v>
      </c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>
        <v>3</v>
      </c>
      <c r="R170" s="24"/>
      <c r="S170" s="24">
        <v>3</v>
      </c>
      <c r="T170" s="24"/>
      <c r="U170" s="24">
        <v>3</v>
      </c>
      <c r="V170" s="24"/>
      <c r="W170" s="24">
        <v>3</v>
      </c>
      <c r="X170" s="17">
        <f t="shared" si="48"/>
        <v>4</v>
      </c>
    </row>
    <row r="171" spans="1:24">
      <c r="A171" s="7"/>
      <c r="B171" s="4">
        <v>0.519615242270664</v>
      </c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>
        <v>3</v>
      </c>
      <c r="R171" s="24"/>
      <c r="S171" s="24">
        <v>3</v>
      </c>
      <c r="T171" s="24"/>
      <c r="U171" s="24">
        <v>3</v>
      </c>
      <c r="V171" s="24"/>
      <c r="W171" s="24">
        <v>3</v>
      </c>
      <c r="X171" s="17">
        <f t="shared" si="48"/>
        <v>3</v>
      </c>
    </row>
    <row r="172" spans="1:24">
      <c r="A172" s="7"/>
      <c r="B172" s="4">
        <v>0.346410161513776</v>
      </c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>
        <v>3</v>
      </c>
      <c r="R172" s="24"/>
      <c r="S172" s="24">
        <v>3</v>
      </c>
      <c r="T172" s="24"/>
      <c r="U172" s="24">
        <v>3</v>
      </c>
      <c r="V172" s="24"/>
      <c r="W172" s="24">
        <v>3</v>
      </c>
      <c r="X172" s="17">
        <f t="shared" si="48"/>
        <v>2</v>
      </c>
    </row>
    <row r="173" spans="1:24">
      <c r="A173" s="7"/>
      <c r="B173" s="4">
        <v>0.173205080756888</v>
      </c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>
        <v>3</v>
      </c>
      <c r="R173" s="24"/>
      <c r="S173" s="24">
        <v>3</v>
      </c>
      <c r="T173" s="24"/>
      <c r="U173" s="24">
        <v>3</v>
      </c>
      <c r="V173" s="24"/>
      <c r="W173" s="24">
        <v>3</v>
      </c>
      <c r="X173" s="17">
        <f t="shared" si="48"/>
        <v>1</v>
      </c>
    </row>
    <row r="174" spans="1:24">
      <c r="A174" s="25"/>
      <c r="B174" s="26">
        <v>0</v>
      </c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>
        <v>3</v>
      </c>
      <c r="R174" s="24"/>
      <c r="S174" s="24">
        <v>3</v>
      </c>
      <c r="T174" s="24"/>
      <c r="U174" s="24">
        <v>3</v>
      </c>
      <c r="V174" s="24"/>
      <c r="W174" s="24">
        <v>3</v>
      </c>
      <c r="X174" s="28">
        <v>0</v>
      </c>
    </row>
    <row r="175" spans="1:24">
      <c r="A175" s="7"/>
      <c r="B175" s="4">
        <v>-0.173205080756888</v>
      </c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>
        <v>3</v>
      </c>
      <c r="R175" s="24"/>
      <c r="S175" s="24">
        <v>3</v>
      </c>
      <c r="T175" s="24"/>
      <c r="U175" s="24">
        <v>3</v>
      </c>
      <c r="V175" s="24"/>
      <c r="W175" s="24">
        <v>3</v>
      </c>
      <c r="X175" s="17">
        <f t="shared" ref="X175:X194" si="49">X174-1</f>
        <v>-1</v>
      </c>
    </row>
    <row r="176" spans="1:24">
      <c r="A176" s="7"/>
      <c r="B176" s="4">
        <v>-0.346410161513776</v>
      </c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>
        <v>3</v>
      </c>
      <c r="R176" s="24"/>
      <c r="S176" s="24">
        <v>3</v>
      </c>
      <c r="T176" s="24"/>
      <c r="U176" s="24">
        <v>3</v>
      </c>
      <c r="V176" s="24"/>
      <c r="W176" s="24">
        <v>3</v>
      </c>
      <c r="X176" s="17">
        <f t="shared" si="49"/>
        <v>-2</v>
      </c>
    </row>
    <row r="177" spans="1:24">
      <c r="A177" s="7"/>
      <c r="B177" s="4">
        <v>-0.519615242270664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>
        <v>3</v>
      </c>
      <c r="R177" s="24"/>
      <c r="S177" s="24">
        <v>3</v>
      </c>
      <c r="T177" s="24"/>
      <c r="U177" s="24">
        <v>3</v>
      </c>
      <c r="V177" s="24"/>
      <c r="W177" s="24">
        <v>3</v>
      </c>
      <c r="X177" s="17">
        <f t="shared" si="49"/>
        <v>-3</v>
      </c>
    </row>
    <row r="178" spans="1:24">
      <c r="A178" s="7"/>
      <c r="B178" s="4">
        <v>-0.692820323027552</v>
      </c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>
        <v>3</v>
      </c>
      <c r="R178" s="24"/>
      <c r="S178" s="24">
        <v>3</v>
      </c>
      <c r="T178" s="24"/>
      <c r="U178" s="24">
        <v>3</v>
      </c>
      <c r="V178" s="24"/>
      <c r="W178" s="24">
        <v>3</v>
      </c>
      <c r="X178" s="17">
        <f t="shared" si="49"/>
        <v>-4</v>
      </c>
    </row>
    <row r="179" spans="1:24">
      <c r="A179" s="7"/>
      <c r="B179" s="4">
        <v>-0.86602540378444</v>
      </c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>
        <v>3</v>
      </c>
      <c r="R179" s="24"/>
      <c r="S179" s="24">
        <v>3</v>
      </c>
      <c r="T179" s="24"/>
      <c r="U179" s="24">
        <v>3</v>
      </c>
      <c r="V179" s="24"/>
      <c r="W179" s="24">
        <v>3</v>
      </c>
      <c r="X179" s="17">
        <f t="shared" si="49"/>
        <v>-5</v>
      </c>
    </row>
    <row r="180" spans="1:24">
      <c r="A180" s="7"/>
      <c r="B180" s="4">
        <v>-1.03923048454133</v>
      </c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>
        <v>3</v>
      </c>
      <c r="R180" s="24"/>
      <c r="S180" s="24">
        <v>3</v>
      </c>
      <c r="T180" s="24"/>
      <c r="U180" s="24">
        <v>3</v>
      </c>
      <c r="V180" s="24"/>
      <c r="W180" s="24">
        <v>3</v>
      </c>
      <c r="X180" s="17">
        <f t="shared" si="49"/>
        <v>-6</v>
      </c>
    </row>
    <row r="181" spans="1:24">
      <c r="A181" s="7"/>
      <c r="B181" s="4">
        <v>-1.21243556529822</v>
      </c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>
        <v>3</v>
      </c>
      <c r="R181" s="24"/>
      <c r="S181" s="24">
        <v>3</v>
      </c>
      <c r="T181" s="24"/>
      <c r="U181" s="24">
        <v>3</v>
      </c>
      <c r="V181" s="24"/>
      <c r="W181" s="24">
        <v>3</v>
      </c>
      <c r="X181" s="17">
        <f t="shared" si="49"/>
        <v>-7</v>
      </c>
    </row>
    <row r="182" spans="1:24">
      <c r="A182" s="7"/>
      <c r="B182" s="4">
        <v>-1.3856406460551</v>
      </c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>
        <v>3</v>
      </c>
      <c r="R182" s="24"/>
      <c r="S182" s="24">
        <v>3</v>
      </c>
      <c r="T182" s="24"/>
      <c r="U182" s="24">
        <v>3</v>
      </c>
      <c r="V182" s="24"/>
      <c r="W182" s="24">
        <v>3</v>
      </c>
      <c r="X182" s="17">
        <f t="shared" si="49"/>
        <v>-8</v>
      </c>
    </row>
    <row r="183" spans="1:24">
      <c r="A183" s="7"/>
      <c r="B183" s="4">
        <v>-1.55884572681199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>
        <v>3</v>
      </c>
      <c r="R183" s="24"/>
      <c r="S183" s="24">
        <v>3</v>
      </c>
      <c r="T183" s="24"/>
      <c r="U183" s="24">
        <v>3</v>
      </c>
      <c r="V183" s="24"/>
      <c r="W183" s="24">
        <v>3</v>
      </c>
      <c r="X183" s="17">
        <f t="shared" si="49"/>
        <v>-9</v>
      </c>
    </row>
    <row r="184" spans="1:24">
      <c r="A184" s="7"/>
      <c r="B184" s="4">
        <v>-1.73205080756888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>
        <v>3</v>
      </c>
      <c r="R184" s="24"/>
      <c r="S184" s="24">
        <v>3</v>
      </c>
      <c r="T184" s="24"/>
      <c r="U184" s="24">
        <v>3</v>
      </c>
      <c r="V184" s="24"/>
      <c r="W184" s="24">
        <v>3</v>
      </c>
      <c r="X184" s="17">
        <f t="shared" si="49"/>
        <v>-10</v>
      </c>
    </row>
    <row r="185" spans="1:24">
      <c r="A185" s="7"/>
      <c r="B185" s="4">
        <v>-1.90525588832577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>
        <v>3</v>
      </c>
      <c r="R185" s="24"/>
      <c r="S185" s="24">
        <v>3</v>
      </c>
      <c r="T185" s="24"/>
      <c r="U185" s="24">
        <v>3</v>
      </c>
      <c r="V185" s="24"/>
      <c r="W185" s="24">
        <v>3</v>
      </c>
      <c r="X185" s="17">
        <f t="shared" si="49"/>
        <v>-11</v>
      </c>
    </row>
    <row r="186" spans="1:24">
      <c r="A186" s="7"/>
      <c r="B186" s="4">
        <v>-2.07846096908266</v>
      </c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>
        <v>3</v>
      </c>
      <c r="R186" s="24"/>
      <c r="S186" s="24">
        <v>3</v>
      </c>
      <c r="T186" s="24"/>
      <c r="U186" s="24">
        <v>3</v>
      </c>
      <c r="V186" s="24"/>
      <c r="W186" s="24">
        <v>3</v>
      </c>
      <c r="X186" s="17">
        <f t="shared" si="49"/>
        <v>-12</v>
      </c>
    </row>
    <row r="187" spans="1:24">
      <c r="A187" s="7"/>
      <c r="B187" s="4">
        <v>-2.25166604983954</v>
      </c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>
        <v>3</v>
      </c>
      <c r="R187" s="24"/>
      <c r="S187" s="24">
        <v>3</v>
      </c>
      <c r="T187" s="24"/>
      <c r="U187" s="24">
        <v>3</v>
      </c>
      <c r="V187" s="24"/>
      <c r="W187" s="24">
        <v>3</v>
      </c>
      <c r="X187" s="17">
        <f t="shared" si="49"/>
        <v>-13</v>
      </c>
    </row>
    <row r="188" spans="1:24">
      <c r="A188" s="7"/>
      <c r="B188" s="4">
        <v>-2.42487113059643</v>
      </c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>
        <v>3</v>
      </c>
      <c r="R188" s="24"/>
      <c r="S188" s="24">
        <v>3</v>
      </c>
      <c r="T188" s="24"/>
      <c r="U188" s="24">
        <v>3</v>
      </c>
      <c r="V188" s="24"/>
      <c r="W188" s="24">
        <v>3</v>
      </c>
      <c r="X188" s="17">
        <f t="shared" si="49"/>
        <v>-14</v>
      </c>
    </row>
    <row r="189" spans="1:24">
      <c r="A189" s="7"/>
      <c r="B189" s="4">
        <v>-2.59807621135332</v>
      </c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>
        <v>3</v>
      </c>
      <c r="R189" s="24"/>
      <c r="S189" s="24">
        <v>3</v>
      </c>
      <c r="T189" s="24"/>
      <c r="U189" s="24">
        <v>3</v>
      </c>
      <c r="V189" s="24"/>
      <c r="W189" s="24">
        <v>3</v>
      </c>
      <c r="X189" s="17">
        <f t="shared" si="49"/>
        <v>-15</v>
      </c>
    </row>
    <row r="190" spans="1:24">
      <c r="A190" s="7"/>
      <c r="B190" s="4">
        <v>-2.77128129211021</v>
      </c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>
        <v>3</v>
      </c>
      <c r="R190" s="24"/>
      <c r="S190" s="24">
        <v>3</v>
      </c>
      <c r="T190" s="24"/>
      <c r="U190" s="24">
        <v>3</v>
      </c>
      <c r="V190" s="24"/>
      <c r="W190" s="24">
        <v>3</v>
      </c>
      <c r="X190" s="17">
        <f t="shared" si="49"/>
        <v>-16</v>
      </c>
    </row>
    <row r="191" spans="1:24">
      <c r="A191" s="7"/>
      <c r="B191" s="4">
        <v>-2.9444863728671</v>
      </c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>
        <v>3</v>
      </c>
      <c r="R191" s="24"/>
      <c r="S191" s="24">
        <v>3</v>
      </c>
      <c r="T191" s="24"/>
      <c r="U191" s="24">
        <v>3</v>
      </c>
      <c r="V191" s="24"/>
      <c r="W191" s="24">
        <v>3</v>
      </c>
      <c r="X191" s="17">
        <f t="shared" si="49"/>
        <v>-17</v>
      </c>
    </row>
    <row r="192" spans="1:24">
      <c r="A192" s="7"/>
      <c r="B192" s="4">
        <v>-3.11769145362399</v>
      </c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>
        <v>3</v>
      </c>
      <c r="R192" s="24"/>
      <c r="S192" s="24">
        <v>3</v>
      </c>
      <c r="T192" s="24"/>
      <c r="U192" s="24">
        <v>3</v>
      </c>
      <c r="V192" s="24"/>
      <c r="W192" s="24">
        <v>3</v>
      </c>
      <c r="X192" s="17">
        <f t="shared" si="49"/>
        <v>-18</v>
      </c>
    </row>
    <row r="193" spans="1:24">
      <c r="A193" s="7"/>
      <c r="B193" s="4">
        <v>-3.29089653438087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>
        <v>3</v>
      </c>
      <c r="R193" s="24"/>
      <c r="S193" s="24">
        <v>3</v>
      </c>
      <c r="T193" s="24"/>
      <c r="U193" s="24">
        <v>3</v>
      </c>
      <c r="V193" s="24"/>
      <c r="W193" s="24">
        <v>3</v>
      </c>
      <c r="X193" s="17">
        <f t="shared" si="49"/>
        <v>-19</v>
      </c>
    </row>
    <row r="194" spans="1:24">
      <c r="A194" s="7"/>
      <c r="B194" s="4">
        <v>-3.46410161513776</v>
      </c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>
        <v>3</v>
      </c>
      <c r="R194" s="24"/>
      <c r="S194" s="24">
        <v>3</v>
      </c>
      <c r="T194" s="24"/>
      <c r="U194" s="24">
        <v>3</v>
      </c>
      <c r="V194" s="24"/>
      <c r="W194" s="24">
        <v>3</v>
      </c>
      <c r="X194" s="17">
        <f t="shared" si="49"/>
        <v>-20</v>
      </c>
    </row>
    <row r="195" ht="15" customHeight="1" spans="1:24">
      <c r="A195" s="7"/>
      <c r="B195" s="4">
        <v>-3.63730669589465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>
        <v>3</v>
      </c>
      <c r="R195" s="24"/>
      <c r="S195" s="24">
        <v>3</v>
      </c>
      <c r="T195" s="24"/>
      <c r="U195" s="24">
        <v>3</v>
      </c>
      <c r="V195" s="24"/>
      <c r="W195" s="24">
        <v>3</v>
      </c>
      <c r="X195" s="17">
        <v>21</v>
      </c>
    </row>
    <row r="196" spans="1:24">
      <c r="A196" s="1"/>
      <c r="B196" s="1"/>
      <c r="C196" s="23"/>
      <c r="D196" s="23"/>
      <c r="E196" s="23"/>
      <c r="F196" s="23"/>
      <c r="G196" s="23"/>
      <c r="H196" s="23"/>
      <c r="I196" s="24"/>
      <c r="J196" s="23"/>
      <c r="K196" s="23"/>
      <c r="L196" s="23"/>
      <c r="M196" s="23"/>
      <c r="N196" s="23"/>
      <c r="O196" s="23"/>
      <c r="P196" s="23"/>
      <c r="Q196" s="23">
        <f t="shared" ref="Q196:U196" si="50">Q195</f>
        <v>3</v>
      </c>
      <c r="R196" s="23"/>
      <c r="S196" s="23">
        <f t="shared" si="50"/>
        <v>3</v>
      </c>
      <c r="T196" s="23"/>
      <c r="U196" s="23">
        <f t="shared" si="50"/>
        <v>3</v>
      </c>
      <c r="V196" s="23"/>
      <c r="W196" s="23">
        <f>W195</f>
        <v>3</v>
      </c>
      <c r="X196" s="17"/>
    </row>
    <row r="197" spans="3:23">
      <c r="C197">
        <v>0</v>
      </c>
      <c r="D197" s="29">
        <f>C197+1</f>
        <v>1</v>
      </c>
      <c r="E197" s="29">
        <f t="shared" ref="E197:W197" si="51">D197+1</f>
        <v>2</v>
      </c>
      <c r="F197" s="29">
        <f t="shared" si="51"/>
        <v>3</v>
      </c>
      <c r="G197" s="29">
        <f t="shared" si="51"/>
        <v>4</v>
      </c>
      <c r="H197" s="29">
        <f t="shared" si="51"/>
        <v>5</v>
      </c>
      <c r="I197" s="29">
        <f t="shared" si="51"/>
        <v>6</v>
      </c>
      <c r="J197" s="29">
        <f t="shared" si="51"/>
        <v>7</v>
      </c>
      <c r="K197" s="29">
        <f t="shared" si="51"/>
        <v>8</v>
      </c>
      <c r="L197" s="29">
        <f t="shared" si="51"/>
        <v>9</v>
      </c>
      <c r="M197" s="29">
        <f t="shared" si="51"/>
        <v>10</v>
      </c>
      <c r="N197" s="29">
        <f t="shared" si="51"/>
        <v>11</v>
      </c>
      <c r="O197" s="29">
        <f t="shared" si="51"/>
        <v>12</v>
      </c>
      <c r="P197" s="29">
        <f t="shared" si="51"/>
        <v>13</v>
      </c>
      <c r="Q197" s="29">
        <f t="shared" si="51"/>
        <v>14</v>
      </c>
      <c r="R197" s="29">
        <f t="shared" si="51"/>
        <v>15</v>
      </c>
      <c r="S197" s="29">
        <f t="shared" si="51"/>
        <v>16</v>
      </c>
      <c r="T197" s="29">
        <f t="shared" si="51"/>
        <v>17</v>
      </c>
      <c r="U197" s="29">
        <f t="shared" si="51"/>
        <v>18</v>
      </c>
      <c r="V197" s="29">
        <f t="shared" si="51"/>
        <v>19</v>
      </c>
      <c r="W197" s="29">
        <f t="shared" si="51"/>
        <v>20</v>
      </c>
    </row>
    <row r="198" spans="4:23"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</row>
    <row r="199" spans="4:23"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</row>
    <row r="200" ht="14.1" spans="1:24">
      <c r="A200" s="1"/>
      <c r="B200" s="1"/>
      <c r="C200" s="21" t="s">
        <v>23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7"/>
      <c r="P200" s="16"/>
      <c r="Q200" s="16"/>
      <c r="R200" s="16"/>
      <c r="S200" s="16"/>
      <c r="T200" s="16"/>
      <c r="U200" s="16"/>
      <c r="V200" s="16"/>
      <c r="W200" s="16"/>
      <c r="X200" s="1"/>
    </row>
    <row r="201" spans="1:24">
      <c r="A201" s="1"/>
      <c r="B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>
        <f t="shared" ref="O201:V201" si="52">O202</f>
        <v>1.35541635467468</v>
      </c>
      <c r="P201" s="23">
        <f t="shared" si="52"/>
        <v>2.28251442517938</v>
      </c>
      <c r="Q201" s="23">
        <f t="shared" si="52"/>
        <v>1.21885369492785</v>
      </c>
      <c r="R201" s="23">
        <f t="shared" si="52"/>
        <v>2.11275487362233</v>
      </c>
      <c r="S201" s="23">
        <f t="shared" si="52"/>
        <v>1.04382284859031</v>
      </c>
      <c r="T201" s="23">
        <f t="shared" si="52"/>
        <v>1.87451667590727</v>
      </c>
      <c r="U201" s="23">
        <f t="shared" si="52"/>
        <v>0.744923881286574</v>
      </c>
      <c r="V201" s="23">
        <f t="shared" si="52"/>
        <v>1.40790479396371</v>
      </c>
      <c r="W201" s="23"/>
      <c r="X201" s="17"/>
    </row>
    <row r="202" spans="1:24">
      <c r="A202" s="1"/>
      <c r="B202" s="4">
        <v>3.63730669589465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>
        <f>((P201+P152)*(1/6-0.5*0.05*'Problem 1'!f*0.25)+(P153+P202)*(2/3-P10*0.25)+(P203+P154)*(1/6+0.5*0.05*'Problem 1'!f*0.25))</f>
        <v>1.35541635467468</v>
      </c>
      <c r="P202" s="24">
        <f>((Q201+Q152)*(1/6-0.5*0.05*'Problem 1'!f*0.25)+(Q153+Q202)*(2/3-Q10*0.25)+(Q203+Q154)*(1/6+0.5*0.05*'Problem 1'!f*0.25))</f>
        <v>2.28251442517938</v>
      </c>
      <c r="Q202" s="24">
        <f>((R201+R152)*(1/6-0.5*0.05*'Problem 1'!f*0.25)+(R153+R202)*(2/3-R10*0.25)+(R203+R154)*(1/6+0.5*0.05*'Problem 1'!f*0.25))</f>
        <v>1.21885369492785</v>
      </c>
      <c r="R202" s="24">
        <f>((S201+S152)*(1/6-0.5*0.05*'Problem 1'!f*0.25)+(S153+S202)*(2/3-S10*0.25)+(S203+S154)*(1/6+0.5*0.05*'Problem 1'!f*0.25))</f>
        <v>2.11275487362233</v>
      </c>
      <c r="S202" s="24">
        <f>((T201+T152)*(1/6-0.5*0.05*'Problem 1'!f*0.25)+(T153+T202)*(2/3-T10*0.25)+(T203+T154)*(1/6+0.5*0.05*'Problem 1'!f*0.25))</f>
        <v>1.04382284859031</v>
      </c>
      <c r="T202" s="24">
        <f>((U201+U152)*(1/6-0.5*0.05*'Problem 1'!f*0.25)+(U153+U202)*(2/3-U10*0.25)+(U203+U154)*(1/6+0.5*0.05*'Problem 1'!f*0.25))</f>
        <v>1.87451667590727</v>
      </c>
      <c r="U202" s="24">
        <f>((V201+V152)*(1/6-0.5*0.05*'Problem 1'!f*0.25)+(V153+V202)*(2/3-V10*0.25)+(V203+V154)*(1/6+0.5*0.05*'Problem 1'!f*0.25))</f>
        <v>0.744923881286574</v>
      </c>
      <c r="V202" s="24">
        <f>((W201+W152)*(1/6-0.5*0.05*'Problem 1'!f*0.25)+(W153+W202)*(2/3-W10*0.25)+(W203+W154)*(1/6+0.5*0.05*'Problem 1'!f*0.25))</f>
        <v>1.40790479396371</v>
      </c>
      <c r="W202" s="24"/>
      <c r="X202" s="17">
        <v>21</v>
      </c>
    </row>
    <row r="203" spans="1:24">
      <c r="A203" s="7" t="s">
        <v>11</v>
      </c>
      <c r="B203" s="4">
        <v>3.46410161513776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>
        <f>((P202+P153)*(1/6-0.5*0.05*'Problem 1'!f*0.25)+(P154+P203)*(2/3-P11*0.25)+(P204+P155)*(1/6+0.5*0.05*'Problem 1'!f*0.25))</f>
        <v>1.87310673200945</v>
      </c>
      <c r="P203" s="24">
        <f>((Q202+Q153)*(1/6-0.5*0.05*'Problem 1'!f*0.25)+(Q154+Q203)*(2/3-Q11*0.25)+(Q204+Q155)*(1/6+0.5*0.05*'Problem 1'!f*0.25))</f>
        <v>2.88046959057713</v>
      </c>
      <c r="Q203" s="24">
        <f>((R202+R153)*(1/6-0.5*0.05*'Problem 1'!f*0.25)+(R154+R203)*(2/3-R11*0.25)+(R204+R155)*(1/6+0.5*0.05*'Problem 1'!f*0.25))</f>
        <v>1.67817276166622</v>
      </c>
      <c r="R203" s="24">
        <f>((S202+S153)*(1/6-0.5*0.05*'Problem 1'!f*0.25)+(S154+S203)*(2/3-S11*0.25)+(S204+S155)*(1/6+0.5*0.05*'Problem 1'!f*0.25))</f>
        <v>2.64651566072791</v>
      </c>
      <c r="S203" s="24">
        <f>((T202+T153)*(1/6-0.5*0.05*'Problem 1'!f*0.25)+(T154+T203)*(2/3-T11*0.25)+(T204+T155)*(1/6+0.5*0.05*'Problem 1'!f*0.25))</f>
        <v>1.41823112560818</v>
      </c>
      <c r="T203" s="24">
        <f>((U202+U153)*(1/6-0.5*0.05*'Problem 1'!f*0.25)+(U154+U203)*(2/3-U11*0.25)+(U204+U155)*(1/6+0.5*0.05*'Problem 1'!f*0.25))</f>
        <v>2.30587630989312</v>
      </c>
      <c r="U203" s="24">
        <f>((V202+V153)*(1/6-0.5*0.05*'Problem 1'!f*0.25)+(V154+V203)*(2/3-V11*0.25)+(V204+V155)*(1/6+0.5*0.05*'Problem 1'!f*0.25))</f>
        <v>0.980001416344131</v>
      </c>
      <c r="V203" s="24">
        <f>((W202+W153)*(1/6-0.5*0.05*'Problem 1'!f*0.25)+(W154+W203)*(2/3-W11*0.25)+(W204+W155)*(1/6+0.5*0.05*'Problem 1'!f*0.25))</f>
        <v>1.66110344586544</v>
      </c>
      <c r="W203" s="24"/>
      <c r="X203" s="17">
        <f t="shared" ref="X203:X222" si="53">X204+1</f>
        <v>20</v>
      </c>
    </row>
    <row r="204" spans="1:24">
      <c r="A204" s="7"/>
      <c r="B204" s="4">
        <v>3.29089653438087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>
        <f>((P203+P154)*(1/6-0.5*0.05*'Problem 1'!f*0.25)+(P155+P204)*(2/3-P12*0.25)+(P205+P156)*(1/6+0.5*0.05*'Problem 1'!f*0.25))</f>
        <v>2.48665499812987</v>
      </c>
      <c r="P204" s="24">
        <f>((Q203+Q154)*(1/6-0.5*0.05*'Problem 1'!f*0.25)+(Q155+Q204)*(2/3-Q12*0.25)+(Q205+Q156)*(1/6+0.5*0.05*'Problem 1'!f*0.25))</f>
        <v>3.53365991305591</v>
      </c>
      <c r="Q204" s="24">
        <f>((R203+R154)*(1/6-0.5*0.05*'Problem 1'!f*0.25)+(R155+R204)*(2/3-R12*0.25)+(R205+R156)*(1/6+0.5*0.05*'Problem 1'!f*0.25))</f>
        <v>2.20864948347828</v>
      </c>
      <c r="R204" s="24">
        <f>((S203+S154)*(1/6-0.5*0.05*'Problem 1'!f*0.25)+(S155+S204)*(2/3-S12*0.25)+(S205+S156)*(1/6+0.5*0.05*'Problem 1'!f*0.25))</f>
        <v>3.20559893789142</v>
      </c>
      <c r="S204" s="24">
        <f>((T203+T154)*(1/6-0.5*0.05*'Problem 1'!f*0.25)+(T155+T204)*(2/3-T12*0.25)+(T205+T156)*(1/6+0.5*0.05*'Problem 1'!f*0.25))</f>
        <v>1.83203528172578</v>
      </c>
      <c r="T204" s="24">
        <f>((U203+U154)*(1/6-0.5*0.05*'Problem 1'!f*0.25)+(U155+U204)*(2/3-U12*0.25)+(U205+U156)*(1/6+0.5*0.05*'Problem 1'!f*0.25))</f>
        <v>2.72625490478153</v>
      </c>
      <c r="U204" s="24">
        <f>((V203+V154)*(1/6-0.5*0.05*'Problem 1'!f*0.25)+(V155+V204)*(2/3-V12*0.25)+(V205+V156)*(1/6+0.5*0.05*'Problem 1'!f*0.25))</f>
        <v>1.21982085368068</v>
      </c>
      <c r="V204" s="24">
        <f>((W203+W154)*(1/6-0.5*0.05*'Problem 1'!f*0.25)+(W155+W204)*(2/3-W12*0.25)+(W205+W156)*(1/6+0.5*0.05*'Problem 1'!f*0.25))</f>
        <v>1.87403468343054</v>
      </c>
      <c r="W204" s="24"/>
      <c r="X204" s="17">
        <v>19</v>
      </c>
    </row>
    <row r="205" spans="1:24">
      <c r="A205" s="7"/>
      <c r="B205" s="4">
        <v>3.11769145362399</v>
      </c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>
        <f>((P204+P155)*(1/6-0.5*0.05*'Problem 1'!f*0.25)+(P156+P205)*(2/3-P13*0.25)+(P206+P157)*(1/6+0.5*0.05*'Problem 1'!f*0.25))</f>
        <v>3.15756667871819</v>
      </c>
      <c r="P205" s="24">
        <f>((Q204+Q155)*(1/6-0.5*0.05*'Problem 1'!f*0.25)+(Q156+Q205)*(2/3-Q13*0.25)+(Q206+Q157)*(1/6+0.5*0.05*'Problem 1'!f*0.25))</f>
        <v>4.21476804558534</v>
      </c>
      <c r="Q205" s="24">
        <f>((R204+R155)*(1/6-0.5*0.05*'Problem 1'!f*0.25)+(R156+R205)*(2/3-R13*0.25)+(R206+R157)*(1/6+0.5*0.05*'Problem 1'!f*0.25))</f>
        <v>2.77138929502987</v>
      </c>
      <c r="R205" s="24">
        <f>((S204+S155)*(1/6-0.5*0.05*'Problem 1'!f*0.25)+(S156+S205)*(2/3-S13*0.25)+(S206+S157)*(1/6+0.5*0.05*'Problem 1'!f*0.25))</f>
        <v>3.76500151271974</v>
      </c>
      <c r="S205" s="24">
        <f>((T204+T155)*(1/6-0.5*0.05*'Problem 1'!f*0.25)+(T156+T205)*(2/3-T13*0.25)+(T206+T157)*(1/6+0.5*0.05*'Problem 1'!f*0.25))</f>
        <v>2.25088124945843</v>
      </c>
      <c r="T205" s="24">
        <f>((U204+U155)*(1/6-0.5*0.05*'Problem 1'!f*0.25)+(U156+U205)*(2/3-U13*0.25)+(U206+U157)*(1/6+0.5*0.05*'Problem 1'!f*0.25))</f>
        <v>3.12051834795333</v>
      </c>
      <c r="U205" s="24">
        <f>((V204+V155)*(1/6-0.5*0.05*'Problem 1'!f*0.25)+(V156+V205)*(2/3-V13*0.25)+(V206+V157)*(1/6+0.5*0.05*'Problem 1'!f*0.25))</f>
        <v>1.44501407923509</v>
      </c>
      <c r="V205" s="24">
        <f>((W204+W155)*(1/6-0.5*0.05*'Problem 1'!f*0.25)+(W156+W205)*(2/3-W13*0.25)+(W206+W157)*(1/6+0.5*0.05*'Problem 1'!f*0.25))</f>
        <v>2.05310242960714</v>
      </c>
      <c r="W205" s="24"/>
      <c r="X205" s="17">
        <f t="shared" si="53"/>
        <v>18</v>
      </c>
    </row>
    <row r="206" spans="1:24">
      <c r="A206" s="7"/>
      <c r="B206" s="4">
        <v>2.9444863728671</v>
      </c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>
        <f>((P205+P156)*(1/6-0.5*0.05*'Problem 1'!f*0.25)+(P157+P206)*(2/3-P14*0.25)+(P207+P158)*(1/6+0.5*0.05*'Problem 1'!f*0.25))</f>
        <v>3.8654752231493</v>
      </c>
      <c r="P206" s="24">
        <f>((Q205+Q156)*(1/6-0.5*0.05*'Problem 1'!f*0.25)+(Q157+Q206)*(2/3-Q14*0.25)+(Q207+Q158)*(1/6+0.5*0.05*'Problem 1'!f*0.25))</f>
        <v>4.90790508326235</v>
      </c>
      <c r="Q206" s="24">
        <f>((R205+R156)*(1/6-0.5*0.05*'Problem 1'!f*0.25)+(R157+R206)*(2/3-R14*0.25)+(R207+R158)*(1/6+0.5*0.05*'Problem 1'!f*0.25))</f>
        <v>3.34679060189874</v>
      </c>
      <c r="R206" s="24">
        <f>((S205+S156)*(1/6-0.5*0.05*'Problem 1'!f*0.25)+(S157+S206)*(2/3-S14*0.25)+(S207+S158)*(1/6+0.5*0.05*'Problem 1'!f*0.25))</f>
        <v>4.31176335524855</v>
      </c>
      <c r="S206" s="24">
        <f>((T205+T156)*(1/6-0.5*0.05*'Problem 1'!f*0.25)+(T157+T206)*(2/3-T14*0.25)+(T207+T158)*(1/6+0.5*0.05*'Problem 1'!f*0.25))</f>
        <v>2.66021463460162</v>
      </c>
      <c r="T206" s="24">
        <f>((U205+U156)*(1/6-0.5*0.05*'Problem 1'!f*0.25)+(U157+U206)*(2/3-U14*0.25)+(U207+U158)*(1/6+0.5*0.05*'Problem 1'!f*0.25))</f>
        <v>3.48377456453721</v>
      </c>
      <c r="U206" s="24">
        <f>((V205+V156)*(1/6-0.5*0.05*'Problem 1'!f*0.25)+(V157+V206)*(2/3-V14*0.25)+(V207+V158)*(1/6+0.5*0.05*'Problem 1'!f*0.25))</f>
        <v>1.65107507154129</v>
      </c>
      <c r="V206" s="24">
        <f>((W205+W156)*(1/6-0.5*0.05*'Problem 1'!f*0.25)+(W157+W206)*(2/3-W14*0.25)+(W207+W158)*(1/6+0.5*0.05*'Problem 1'!f*0.25))</f>
        <v>2.20369216029882</v>
      </c>
      <c r="W206" s="24"/>
      <c r="X206" s="17">
        <f t="shared" si="53"/>
        <v>17</v>
      </c>
    </row>
    <row r="207" spans="1:24">
      <c r="A207" s="7"/>
      <c r="B207" s="4">
        <v>2.77128129211021</v>
      </c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>
        <f>((P206+P157)*(1/6-0.5*0.05*'Problem 1'!f*0.25)+(P158+P207)*(2/3-P15*0.25)+(P208+P159)*(1/6+0.5*0.05*'Problem 1'!f*0.25))</f>
        <v>4.58993434440952</v>
      </c>
      <c r="P207" s="24">
        <f>((Q206+Q157)*(1/6-0.5*0.05*'Problem 1'!f*0.25)+(Q158+Q207)*(2/3-Q15*0.25)+(Q208+Q159)*(1/6+0.5*0.05*'Problem 1'!f*0.25))</f>
        <v>5.59708339602398</v>
      </c>
      <c r="Q207" s="24">
        <f>((R206+R157)*(1/6-0.5*0.05*'Problem 1'!f*0.25)+(R158+R207)*(2/3-R15*0.25)+(R208+R159)*(1/6+0.5*0.05*'Problem 1'!f*0.25))</f>
        <v>3.91773285541803</v>
      </c>
      <c r="R207" s="24">
        <f>((S206+S157)*(1/6-0.5*0.05*'Problem 1'!f*0.25)+(S158+S207)*(2/3-S15*0.25)+(S208+S159)*(1/6+0.5*0.05*'Problem 1'!f*0.25))</f>
        <v>4.83508133350825</v>
      </c>
      <c r="S207" s="24">
        <f>((T206+T157)*(1/6-0.5*0.05*'Problem 1'!f*0.25)+(T158+T207)*(2/3-T15*0.25)+(T208+T159)*(1/6+0.5*0.05*'Problem 1'!f*0.25))</f>
        <v>3.04966197869917</v>
      </c>
      <c r="T207" s="24">
        <f>((U206+U157)*(1/6-0.5*0.05*'Problem 1'!f*0.25)+(U158+U207)*(2/3-U15*0.25)+(U208+U159)*(1/6+0.5*0.05*'Problem 1'!f*0.25))</f>
        <v>3.81359636948186</v>
      </c>
      <c r="U207" s="24">
        <f>((V206+V157)*(1/6-0.5*0.05*'Problem 1'!f*0.25)+(V158+V207)*(2/3-V15*0.25)+(V208+V159)*(1/6+0.5*0.05*'Problem 1'!f*0.25))</f>
        <v>1.83620642214652</v>
      </c>
      <c r="V207" s="24">
        <f>((W206+W157)*(1/6-0.5*0.05*'Problem 1'!f*0.25)+(W158+W207)*(2/3-W15*0.25)+(W208+W159)*(1/6+0.5*0.05*'Problem 1'!f*0.25))</f>
        <v>2.33033287295638</v>
      </c>
      <c r="W207" s="24"/>
      <c r="X207" s="17">
        <f t="shared" si="53"/>
        <v>16</v>
      </c>
    </row>
    <row r="208" spans="1:24">
      <c r="A208" s="7"/>
      <c r="B208" s="4">
        <v>2.59807621135332</v>
      </c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>
        <f>((P207+P158)*(1/6-0.5*0.05*'Problem 1'!f*0.25)+(P159+P208)*(2/3-P16*0.25)+(P209+P160)*(1/6+0.5*0.05*'Problem 1'!f*0.25))</f>
        <v>5.31155086896595</v>
      </c>
      <c r="P208" s="24">
        <f>((Q207+Q158)*(1/6-0.5*0.05*'Problem 1'!f*0.25)+(Q159+Q208)*(2/3-Q16*0.25)+(Q209+Q160)*(1/6+0.5*0.05*'Problem 1'!f*0.25))</f>
        <v>6.26746563310653</v>
      </c>
      <c r="Q208" s="24">
        <f>((R207+R158)*(1/6-0.5*0.05*'Problem 1'!f*0.25)+(R159+R208)*(2/3-R16*0.25)+(R209+R160)*(1/6+0.5*0.05*'Problem 1'!f*0.25))</f>
        <v>4.47003706017821</v>
      </c>
      <c r="R208" s="24">
        <f>((S207+S158)*(1/6-0.5*0.05*'Problem 1'!f*0.25)+(S159+S208)*(2/3-S16*0.25)+(S209+S160)*(1/6+0.5*0.05*'Problem 1'!f*0.25))</f>
        <v>5.32661181899354</v>
      </c>
      <c r="S208" s="24">
        <f>((T207+T158)*(1/6-0.5*0.05*'Problem 1'!f*0.25)+(T159+T208)*(2/3-T16*0.25)+(T209+T160)*(1/6+0.5*0.05*'Problem 1'!f*0.25))</f>
        <v>3.4123320837518</v>
      </c>
      <c r="T208" s="24">
        <f>((U207+U158)*(1/6-0.5*0.05*'Problem 1'!f*0.25)+(U159+U208)*(2/3-U16*0.25)+(U209+U160)*(1/6+0.5*0.05*'Problem 1'!f*0.25))</f>
        <v>4.10935857401579</v>
      </c>
      <c r="U208" s="24">
        <f>((V207+V158)*(1/6-0.5*0.05*'Problem 1'!f*0.25)+(V159+V208)*(2/3-V16*0.25)+(V209+V160)*(1/6+0.5*0.05*'Problem 1'!f*0.25))</f>
        <v>2.00030667705767</v>
      </c>
      <c r="V208" s="24">
        <f>((W207+W158)*(1/6-0.5*0.05*'Problem 1'!f*0.25)+(W159+W208)*(2/3-W16*0.25)+(W209+W160)*(1/6+0.5*0.05*'Problem 1'!f*0.25))</f>
        <v>2.43683329651616</v>
      </c>
      <c r="W208" s="24"/>
      <c r="X208" s="17">
        <f t="shared" si="53"/>
        <v>15</v>
      </c>
    </row>
    <row r="209" spans="1:24">
      <c r="A209" s="7"/>
      <c r="B209" s="4">
        <v>2.42487113059643</v>
      </c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>
        <f>((P208+P159)*(1/6-0.5*0.05*'Problem 1'!f*0.25)+(P160+P209)*(2/3-P17*0.25)+(P210+P161)*(1/6+0.5*0.05*'Problem 1'!f*0.25))</f>
        <v>6.01345860982213</v>
      </c>
      <c r="P209" s="24">
        <f>((Q208+Q159)*(1/6-0.5*0.05*'Problem 1'!f*0.25)+(Q160+Q209)*(2/3-Q17*0.25)+(Q210+Q161)*(1/6+0.5*0.05*'Problem 1'!f*0.25))</f>
        <v>6.90670443459163</v>
      </c>
      <c r="Q209" s="24">
        <f>((R208+R159)*(1/6-0.5*0.05*'Problem 1'!f*0.25)+(R160+R209)*(2/3-R17*0.25)+(R210+R161)*(1/6+0.5*0.05*'Problem 1'!f*0.25))</f>
        <v>4.99294325089998</v>
      </c>
      <c r="R209" s="24">
        <f>((S208+S159)*(1/6-0.5*0.05*'Problem 1'!f*0.25)+(S160+S209)*(2/3-S17*0.25)+(S210+S161)*(1/6+0.5*0.05*'Problem 1'!f*0.25))</f>
        <v>5.78074155115097</v>
      </c>
      <c r="S209" s="24">
        <f>((T208+T159)*(1/6-0.5*0.05*'Problem 1'!f*0.25)+(T160+T209)*(2/3-T17*0.25)+(T210+T161)*(1/6+0.5*0.05*'Problem 1'!f*0.25))</f>
        <v>3.74426727073783</v>
      </c>
      <c r="T209" s="24">
        <f>((U208+U159)*(1/6-0.5*0.05*'Problem 1'!f*0.25)+(U160+U209)*(2/3-U17*0.25)+(U210+U161)*(1/6+0.5*0.05*'Problem 1'!f*0.25))</f>
        <v>4.37182858892594</v>
      </c>
      <c r="U209" s="24">
        <f>((V208+V159)*(1/6-0.5*0.05*'Problem 1'!f*0.25)+(V160+V209)*(2/3-V17*0.25)+(V210+V161)*(1/6+0.5*0.05*'Problem 1'!f*0.25))</f>
        <v>2.1442888823447</v>
      </c>
      <c r="V209" s="24">
        <f>((W208+W159)*(1/6-0.5*0.05*'Problem 1'!f*0.25)+(W160+W209)*(2/3-W17*0.25)+(W210+W161)*(1/6+0.5*0.05*'Problem 1'!f*0.25))</f>
        <v>2.52639643920852</v>
      </c>
      <c r="W209" s="24"/>
      <c r="X209" s="17">
        <f t="shared" si="53"/>
        <v>14</v>
      </c>
    </row>
    <row r="210" spans="1:24">
      <c r="A210" s="7"/>
      <c r="B210" s="4">
        <v>2.25166604983954</v>
      </c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>
        <f>((P209+P160)*(1/6-0.5*0.05*'Problem 1'!f*0.25)+(P161+P210)*(2/3-P18*0.25)+(P211+P162)*(1/6+0.5*0.05*'Problem 1'!f*0.25))</f>
        <v>6.68221832232413</v>
      </c>
      <c r="P210" s="24">
        <f>((Q209+Q160)*(1/6-0.5*0.05*'Problem 1'!f*0.25)+(Q161+Q210)*(2/3-Q18*0.25)+(Q211+Q162)*(1/6+0.5*0.05*'Problem 1'!f*0.25))</f>
        <v>7.50558208814112</v>
      </c>
      <c r="Q210" s="24">
        <f>((R209+R160)*(1/6-0.5*0.05*'Problem 1'!f*0.25)+(R161+R210)*(2/3-R18*0.25)+(R211+R162)*(1/6+0.5*0.05*'Problem 1'!f*0.25))</f>
        <v>5.47910716775161</v>
      </c>
      <c r="R210" s="24">
        <f>((S209+S160)*(1/6-0.5*0.05*'Problem 1'!f*0.25)+(S161+S210)*(2/3-S18*0.25)+(S211+S162)*(1/6+0.5*0.05*'Problem 1'!f*0.25))</f>
        <v>6.19441304202534</v>
      </c>
      <c r="S210" s="24">
        <f>((T209+T160)*(1/6-0.5*0.05*'Problem 1'!f*0.25)+(T161+T210)*(2/3-T18*0.25)+(T211+T162)*(1/6+0.5*0.05*'Problem 1'!f*0.25))</f>
        <v>4.04382137692511</v>
      </c>
      <c r="T210" s="24">
        <f>((U209+U160)*(1/6-0.5*0.05*'Problem 1'!f*0.25)+(U161+U210)*(2/3-U18*0.25)+(U211+U162)*(1/6+0.5*0.05*'Problem 1'!f*0.25))</f>
        <v>4.60274137854341</v>
      </c>
      <c r="U210" s="24">
        <f>((V209+V160)*(1/6-0.5*0.05*'Problem 1'!f*0.25)+(V161+V210)*(2/3-V18*0.25)+(V211+V162)*(1/6+0.5*0.05*'Problem 1'!f*0.25))</f>
        <v>2.26962787631293</v>
      </c>
      <c r="V210" s="24">
        <f>((W209+W160)*(1/6-0.5*0.05*'Problem 1'!f*0.25)+(W161+W210)*(2/3-W18*0.25)+(W211+W162)*(1/6+0.5*0.05*'Problem 1'!f*0.25))</f>
        <v>2.60171591927078</v>
      </c>
      <c r="W210" s="24"/>
      <c r="X210" s="17">
        <f t="shared" si="53"/>
        <v>13</v>
      </c>
    </row>
    <row r="211" spans="1:24">
      <c r="A211" s="7"/>
      <c r="B211" s="4">
        <v>2.07846096908266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>
        <f>((P210+P161)*(1/6-0.5*0.05*'Problem 1'!f*0.25)+(P162+P211)*(2/3-P19*0.25)+(P212+P163)*(1/6+0.5*0.05*'Problem 1'!f*0.25))</f>
        <v>7.30811095441357</v>
      </c>
      <c r="P211" s="24">
        <f>((Q210+Q161)*(1/6-0.5*0.05*'Problem 1'!f*0.25)+(Q162+Q211)*(2/3-Q19*0.25)+(Q212+Q163)*(1/6+0.5*0.05*'Problem 1'!f*0.25))</f>
        <v>8.05807640424262</v>
      </c>
      <c r="Q211" s="24">
        <f>((R210+R161)*(1/6-0.5*0.05*'Problem 1'!f*0.25)+(R162+R211)*(2/3-R19*0.25)+(R212+R163)*(1/6+0.5*0.05*'Problem 1'!f*0.25))</f>
        <v>5.92424740993534</v>
      </c>
      <c r="R211" s="24">
        <f>((S210+S161)*(1/6-0.5*0.05*'Problem 1'!f*0.25)+(S162+S211)*(2/3-S19*0.25)+(S212+S163)*(1/6+0.5*0.05*'Problem 1'!f*0.25))</f>
        <v>6.56671053562832</v>
      </c>
      <c r="S211" s="24">
        <f>((T210+T161)*(1/6-0.5*0.05*'Problem 1'!f*0.25)+(T162+T211)*(2/3-T19*0.25)+(T212+T163)*(1/6+0.5*0.05*'Problem 1'!f*0.25))</f>
        <v>4.31105501713291</v>
      </c>
      <c r="T211" s="24">
        <f>((U210+U161)*(1/6-0.5*0.05*'Problem 1'!f*0.25)+(U162+U211)*(2/3-U19*0.25)+(U212+U163)*(1/6+0.5*0.05*'Problem 1'!f*0.25))</f>
        <v>4.80443185900686</v>
      </c>
      <c r="U211" s="24">
        <f>((V210+V161)*(1/6-0.5*0.05*'Problem 1'!f*0.25)+(V162+V211)*(2/3-V19*0.25)+(V212+V163)*(1/6+0.5*0.05*'Problem 1'!f*0.25))</f>
        <v>2.37806473549509</v>
      </c>
      <c r="V211" s="24">
        <f>((W210+W161)*(1/6-0.5*0.05*'Problem 1'!f*0.25)+(W162+W211)*(2/3-W19*0.25)+(W212+W163)*(1/6+0.5*0.05*'Problem 1'!f*0.25))</f>
        <v>2.66505697571779</v>
      </c>
      <c r="W211" s="24"/>
      <c r="X211" s="17">
        <f t="shared" si="53"/>
        <v>12</v>
      </c>
    </row>
    <row r="212" spans="1:24">
      <c r="A212" s="7"/>
      <c r="B212" s="4">
        <v>1.90525588832577</v>
      </c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>
        <f>((P211+P162)*(1/6-0.5*0.05*'Problem 1'!f*0.25)+(P163+P212)*(2/3-P20*0.25)+(P213+P164)*(1/6+0.5*0.05*'Problem 1'!f*0.25))</f>
        <v>7.8849649093996</v>
      </c>
      <c r="P212" s="24">
        <f>((Q211+Q162)*(1/6-0.5*0.05*'Problem 1'!f*0.25)+(Q163+Q212)*(2/3-Q20*0.25)+(Q213+Q164)*(1/6+0.5*0.05*'Problem 1'!f*0.25))</f>
        <v>8.56105326353845</v>
      </c>
      <c r="Q212" s="24">
        <f>((R211+R162)*(1/6-0.5*0.05*'Problem 1'!f*0.25)+(R163+R212)*(2/3-R20*0.25)+(R213+R164)*(1/6+0.5*0.05*'Problem 1'!f*0.25))</f>
        <v>6.32661230647802</v>
      </c>
      <c r="R212" s="24">
        <f>((S211+S162)*(1/6-0.5*0.05*'Problem 1'!f*0.25)+(S163+S212)*(2/3-S20*0.25)+(S213+S164)*(1/6+0.5*0.05*'Problem 1'!f*0.25))</f>
        <v>6.89836537380729</v>
      </c>
      <c r="S212" s="24">
        <f>((T211+T162)*(1/6-0.5*0.05*'Problem 1'!f*0.25)+(T163+T212)*(2/3-T20*0.25)+(T213+T164)*(1/6+0.5*0.05*'Problem 1'!f*0.25))</f>
        <v>4.54720793232843</v>
      </c>
      <c r="T212" s="24">
        <f>((U211+U162)*(1/6-0.5*0.05*'Problem 1'!f*0.25)+(U163+U212)*(2/3-U20*0.25)+(U213+U164)*(1/6+0.5*0.05*'Problem 1'!f*0.25))</f>
        <v>4.97954658988406</v>
      </c>
      <c r="U212" s="24">
        <f>((V211+V162)*(1/6-0.5*0.05*'Problem 1'!f*0.25)+(V163+V212)*(2/3-V20*0.25)+(V213+V164)*(1/6+0.5*0.05*'Problem 1'!f*0.25))</f>
        <v>2.47141847289175</v>
      </c>
      <c r="V212" s="24">
        <f>((W211+W162)*(1/6-0.5*0.05*'Problem 1'!f*0.25)+(W163+W212)*(2/3-W20*0.25)+(W213+W164)*(1/6+0.5*0.05*'Problem 1'!f*0.25))</f>
        <v>2.71832459557533</v>
      </c>
      <c r="W212" s="24"/>
      <c r="X212" s="17">
        <f t="shared" si="53"/>
        <v>11</v>
      </c>
    </row>
    <row r="213" spans="1:24">
      <c r="A213" s="7"/>
      <c r="B213" s="4">
        <v>1.73205080756888</v>
      </c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>
        <f>((P212+P163)*(1/6-0.5*0.05*'Problem 1'!f*0.25)+(P164+P213)*(2/3-P21*0.25)+(P214+P165)*(1/6+0.5*0.05*'Problem 1'!f*0.25))</f>
        <v>8.40969421498544</v>
      </c>
      <c r="P213" s="24">
        <f>((Q212+Q163)*(1/6-0.5*0.05*'Problem 1'!f*0.25)+(Q164+Q213)*(2/3-Q21*0.25)+(Q214+Q165)*(1/6+0.5*0.05*'Problem 1'!f*0.25))</f>
        <v>9.01376691475973</v>
      </c>
      <c r="Q213" s="24">
        <f>((R212+R163)*(1/6-0.5*0.05*'Problem 1'!f*0.25)+(R164+R213)*(2/3-R21*0.25)+(R214+R165)*(1/6+0.5*0.05*'Problem 1'!f*0.25))</f>
        <v>6.68639710793578</v>
      </c>
      <c r="R213" s="24">
        <f>((S212+S163)*(1/6-0.5*0.05*'Problem 1'!f*0.25)+(S164+S213)*(2/3-S21*0.25)+(S214+S165)*(1/6+0.5*0.05*'Problem 1'!f*0.25))</f>
        <v>7.19127705627735</v>
      </c>
      <c r="S213" s="24">
        <f>((T212+T163)*(1/6-0.5*0.05*'Problem 1'!f*0.25)+(T164+T213)*(2/3-T21*0.25)+(T214+T165)*(1/6+0.5*0.05*'Problem 1'!f*0.25))</f>
        <v>4.75427093519284</v>
      </c>
      <c r="T213" s="24">
        <f>((U212+U163)*(1/6-0.5*0.05*'Problem 1'!f*0.25)+(U164+U213)*(2/3-U21*0.25)+(U214+U165)*(1/6+0.5*0.05*'Problem 1'!f*0.25))</f>
        <v>5.13083277072775</v>
      </c>
      <c r="U213" s="24">
        <f>((V212+V163)*(1/6-0.5*0.05*'Problem 1'!f*0.25)+(V164+V213)*(2/3-V21*0.25)+(V214+V165)*(1/6+0.5*0.05*'Problem 1'!f*0.25))</f>
        <v>2.55147031192033</v>
      </c>
      <c r="V213" s="24">
        <f>((W212+W163)*(1/6-0.5*0.05*'Problem 1'!f*0.25)+(W164+W213)*(2/3-W21*0.25)+(W214+W165)*(1/6+0.5*0.05*'Problem 1'!f*0.25))</f>
        <v>2.76312080650782</v>
      </c>
      <c r="W213" s="24"/>
      <c r="X213" s="17">
        <f t="shared" si="53"/>
        <v>10</v>
      </c>
    </row>
    <row r="214" spans="1:24">
      <c r="A214" s="7"/>
      <c r="B214" s="4">
        <v>1.55884572681199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>
        <f>((P213+P164)*(1/6-0.5*0.05*'Problem 1'!f*0.25)+(P165+P214)*(2/3-P22*0.25)+(P215+P166)*(1/6+0.5*0.05*'Problem 1'!f*0.25))</f>
        <v>8.88170376276492</v>
      </c>
      <c r="P214" s="24">
        <f>((Q213+Q164)*(1/6-0.5*0.05*'Problem 1'!f*0.25)+(Q165+Q214)*(2/3-Q22*0.25)+(Q215+Q166)*(1/6+0.5*0.05*'Problem 1'!f*0.25))</f>
        <v>9.41730210025897</v>
      </c>
      <c r="Q214" s="24">
        <f>((R213+R164)*(1/6-0.5*0.05*'Problem 1'!f*0.25)+(R165+R214)*(2/3-R22*0.25)+(R215+R166)*(1/6+0.5*0.05*'Problem 1'!f*0.25))</f>
        <v>7.00519468964446</v>
      </c>
      <c r="R214" s="24">
        <f>((S213+S164)*(1/6-0.5*0.05*'Problem 1'!f*0.25)+(S165+S214)*(2/3-S22*0.25)+(S215+S166)*(1/6+0.5*0.05*'Problem 1'!f*0.25))</f>
        <v>7.44809870144307</v>
      </c>
      <c r="S214" s="24">
        <f>((T213+T164)*(1/6-0.5*0.05*'Problem 1'!f*0.25)+(T165+T214)*(2/3-T22*0.25)+(T215+T166)*(1/6+0.5*0.05*'Problem 1'!f*0.25))</f>
        <v>4.93465753909579</v>
      </c>
      <c r="T214" s="24">
        <f>((U213+U164)*(1/6-0.5*0.05*'Problem 1'!f*0.25)+(U165+U214)*(2/3-U22*0.25)+(U215+U166)*(1/6+0.5*0.05*'Problem 1'!f*0.25))</f>
        <v>5.26099302952039</v>
      </c>
      <c r="U214" s="24">
        <f>((V213+V164)*(1/6-0.5*0.05*'Problem 1'!f*0.25)+(V165+V214)*(2/3-V22*0.25)+(V215+V166)*(1/6+0.5*0.05*'Problem 1'!f*0.25))</f>
        <v>2.61989652981125</v>
      </c>
      <c r="V214" s="24">
        <f>((W213+W164)*(1/6-0.5*0.05*'Problem 1'!f*0.25)+(W165+W214)*(2/3-W22*0.25)+(W215+W166)*(1/6+0.5*0.05*'Problem 1'!f*0.25))</f>
        <v>2.80079285792057</v>
      </c>
      <c r="W214" s="24"/>
      <c r="X214" s="17">
        <f t="shared" si="53"/>
        <v>9</v>
      </c>
    </row>
    <row r="215" spans="1:24">
      <c r="A215" s="7"/>
      <c r="B215" s="4">
        <v>1.3856406460551</v>
      </c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>
        <f>((P214+P165)*(1/6-0.5*0.05*'Problem 1'!f*0.25)+(P166+P215)*(2/3-P23*0.25)+(P216+P167)*(1/6+0.5*0.05*'Problem 1'!f*0.25))</f>
        <v>9.30227543234881</v>
      </c>
      <c r="P215" s="24">
        <f>((Q214+Q165)*(1/6-0.5*0.05*'Problem 1'!f*0.25)+(Q166+Q215)*(2/3-Q23*0.25)+(Q216+Q167)*(1/6+0.5*0.05*'Problem 1'!f*0.25))</f>
        <v>9.77404303517072</v>
      </c>
      <c r="Q215" s="24">
        <f>((R214+R165)*(1/6-0.5*0.05*'Problem 1'!f*0.25)+(R166+R215)*(2/3-R23*0.25)+(R216+R167)*(1/6+0.5*0.05*'Problem 1'!f*0.25))</f>
        <v>7.28552315790013</v>
      </c>
      <c r="R215" s="24">
        <f>((S214+S165)*(1/6-0.5*0.05*'Problem 1'!f*0.25)+(S166+S215)*(2/3-S23*0.25)+(S216+S167)*(1/6+0.5*0.05*'Problem 1'!f*0.25))</f>
        <v>7.67190446237706</v>
      </c>
      <c r="S215" s="24">
        <f>((T214+T165)*(1/6-0.5*0.05*'Problem 1'!f*0.25)+(T166+T215)*(2/3-T23*0.25)+(T216+T167)*(1/6+0.5*0.05*'Problem 1'!f*0.25))</f>
        <v>5.09096399445166</v>
      </c>
      <c r="T215" s="24">
        <f>((U214+U165)*(1/6-0.5*0.05*'Problem 1'!f*0.25)+(U166+U215)*(2/3-U23*0.25)+(U216+U167)*(1/6+0.5*0.05*'Problem 1'!f*0.25))</f>
        <v>5.37259207761995</v>
      </c>
      <c r="U215" s="24">
        <f>((V214+V165)*(1/6-0.5*0.05*'Problem 1'!f*0.25)+(V166+V215)*(2/3-V23*0.25)+(V216+V167)*(1/6+0.5*0.05*'Problem 1'!f*0.25))</f>
        <v>2.67823332860797</v>
      </c>
      <c r="V215" s="24">
        <f>((W214+W165)*(1/6-0.5*0.05*'Problem 1'!f*0.25)+(W166+W215)*(2/3-W23*0.25)+(W216+W167)*(1/6+0.5*0.05*'Problem 1'!f*0.25))</f>
        <v>2.83247373958674</v>
      </c>
      <c r="W215" s="24"/>
      <c r="X215" s="17">
        <f t="shared" si="53"/>
        <v>8</v>
      </c>
    </row>
    <row r="216" spans="1:24">
      <c r="A216" s="7"/>
      <c r="B216" s="4">
        <v>1.21243556529822</v>
      </c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>
        <f>((P215+P166)*(1/6-0.5*0.05*'Problem 1'!f*0.25)+(P167+P216)*(2/3-P24*0.25)+(P217+P168)*(1/6+0.5*0.05*'Problem 1'!f*0.25))</f>
        <v>9.67400546086852</v>
      </c>
      <c r="P216" s="24">
        <f>((Q215+Q166)*(1/6-0.5*0.05*'Problem 1'!f*0.25)+(Q167+Q216)*(2/3-Q24*0.25)+(Q217+Q168)*(1/6+0.5*0.05*'Problem 1'!f*0.25))</f>
        <v>10.0872142500722</v>
      </c>
      <c r="Q216" s="24">
        <f>((R215+R166)*(1/6-0.5*0.05*'Problem 1'!f*0.25)+(R167+R216)*(2/3-R24*0.25)+(R217+R168)*(1/6+0.5*0.05*'Problem 1'!f*0.25))</f>
        <v>7.53044577986342</v>
      </c>
      <c r="R216" s="24">
        <f>((S215+S166)*(1/6-0.5*0.05*'Problem 1'!f*0.25)+(S167+S216)*(2/3-S24*0.25)+(S217+S168)*(1/6+0.5*0.05*'Problem 1'!f*0.25))</f>
        <v>7.86593835694505</v>
      </c>
      <c r="S216" s="24">
        <f>((T215+T166)*(1/6-0.5*0.05*'Problem 1'!f*0.25)+(T167+T216)*(2/3-T24*0.25)+(T217+T168)*(1/6+0.5*0.05*'Problem 1'!f*0.25))</f>
        <v>5.22580215258398</v>
      </c>
      <c r="T216" s="24">
        <f>((U215+U166)*(1/6-0.5*0.05*'Problem 1'!f*0.25)+(U167+U216)*(2/3-U24*0.25)+(U217+U168)*(1/6+0.5*0.05*'Problem 1'!f*0.25))</f>
        <v>5.46800213805573</v>
      </c>
      <c r="U216" s="24">
        <f>((V215+V166)*(1/6-0.5*0.05*'Problem 1'!f*0.25)+(V167+V216)*(2/3-V24*0.25)+(V217+V168)*(1/6+0.5*0.05*'Problem 1'!f*0.25))</f>
        <v>2.7278624020259</v>
      </c>
      <c r="V216" s="24">
        <f>((W215+W166)*(1/6-0.5*0.05*'Problem 1'!f*0.25)+(W167+W216)*(2/3-W24*0.25)+(W217+W168)*(1/6+0.5*0.05*'Problem 1'!f*0.25))</f>
        <v>2.85911625639977</v>
      </c>
      <c r="W216" s="24"/>
      <c r="X216" s="17">
        <f t="shared" si="53"/>
        <v>7</v>
      </c>
    </row>
    <row r="217" spans="1:24">
      <c r="A217" s="7"/>
      <c r="B217" s="4">
        <v>1.03923048454133</v>
      </c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>
        <f>((P216+P167)*(1/6-0.5*0.05*'Problem 1'!f*0.25)+(P168+P217)*(2/3-P25*0.25)+(P218+P169)*(1/6+0.5*0.05*'Problem 1'!f*0.25))</f>
        <v>10.0003282630175</v>
      </c>
      <c r="P217" s="24">
        <f>((Q216+Q167)*(1/6-0.5*0.05*'Problem 1'!f*0.25)+(Q168+Q217)*(2/3-Q25*0.25)+(Q218+Q169)*(1/6+0.5*0.05*'Problem 1'!f*0.25))</f>
        <v>10.360510218493</v>
      </c>
      <c r="Q217" s="24">
        <f>((R216+R167)*(1/6-0.5*0.05*'Problem 1'!f*0.25)+(R168+R217)*(2/3-R25*0.25)+(R218+R169)*(1/6+0.5*0.05*'Problem 1'!f*0.25))</f>
        <v>7.74328156171209</v>
      </c>
      <c r="R217" s="24">
        <f>((S216+S167)*(1/6-0.5*0.05*'Problem 1'!f*0.25)+(S168+S217)*(2/3-S25*0.25)+(S218+S169)*(1/6+0.5*0.05*'Problem 1'!f*0.25))</f>
        <v>8.03343492745982</v>
      </c>
      <c r="S217" s="24">
        <f>((T216+T167)*(1/6-0.5*0.05*'Problem 1'!f*0.25)+(T168+T217)*(2/3-T25*0.25)+(T218+T169)*(1/6+0.5*0.05*'Problem 1'!f*0.25))</f>
        <v>5.34168927096553</v>
      </c>
      <c r="T217" s="24">
        <f>((U216+U167)*(1/6-0.5*0.05*'Problem 1'!f*0.25)+(U168+U217)*(2/3-U25*0.25)+(U218+U169)*(1/6+0.5*0.05*'Problem 1'!f*0.25))</f>
        <v>5.54937612348307</v>
      </c>
      <c r="U217" s="24">
        <f>((V216+V167)*(1/6-0.5*0.05*'Problem 1'!f*0.25)+(V168+V217)*(2/3-V25*0.25)+(V218+V169)*(1/6+0.5*0.05*'Problem 1'!f*0.25))</f>
        <v>2.77000949310977</v>
      </c>
      <c r="V217" s="24">
        <f>((W216+W167)*(1/6-0.5*0.05*'Problem 1'!f*0.25)+(W168+W217)*(2/3-W25*0.25)+(W218+W169)*(1/6+0.5*0.05*'Problem 1'!f*0.25))</f>
        <v>2.88152168405209</v>
      </c>
      <c r="W217" s="24"/>
      <c r="X217" s="17">
        <f t="shared" si="53"/>
        <v>6</v>
      </c>
    </row>
    <row r="218" spans="1:24">
      <c r="A218" s="7"/>
      <c r="B218" s="4">
        <v>0.86602540378444</v>
      </c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>
        <f>((P217+P168)*(1/6-0.5*0.05*'Problem 1'!f*0.25)+(P169+P218)*(2/3-P26*0.25)+(P219+P170)*(1/6+0.5*0.05*'Problem 1'!f*0.25))</f>
        <v>10.2851374447026</v>
      </c>
      <c r="P218" s="24">
        <f>((Q217+Q168)*(1/6-0.5*0.05*'Problem 1'!f*0.25)+(Q169+Q218)*(2/3-Q26*0.25)+(Q219+Q170)*(1/6+0.5*0.05*'Problem 1'!f*0.25))</f>
        <v>10.5978133420871</v>
      </c>
      <c r="Q218" s="24">
        <f>((R217+R168)*(1/6-0.5*0.05*'Problem 1'!f*0.25)+(R169+R218)*(2/3-R26*0.25)+(R219+R170)*(1/6+0.5*0.05*'Problem 1'!f*0.25))</f>
        <v>7.92739589583744</v>
      </c>
      <c r="R218" s="24">
        <f>((S217+S168)*(1/6-0.5*0.05*'Problem 1'!f*0.25)+(S169+S218)*(2/3-S26*0.25)+(S219+S170)*(1/6+0.5*0.05*'Problem 1'!f*0.25))</f>
        <v>8.17749876260903</v>
      </c>
      <c r="S218" s="24">
        <f>((T217+T168)*(1/6-0.5*0.05*'Problem 1'!f*0.25)+(T169+T218)*(2/3-T26*0.25)+(T219+T170)*(1/6+0.5*0.05*'Problem 1'!f*0.25))</f>
        <v>5.4409805333625</v>
      </c>
      <c r="T218" s="24">
        <f>((U217+U168)*(1/6-0.5*0.05*'Problem 1'!f*0.25)+(U169+U218)*(2/3-U26*0.25)+(U219+U170)*(1/6+0.5*0.05*'Problem 1'!f*0.25))</f>
        <v>5.61863985963068</v>
      </c>
      <c r="U218" s="24">
        <f>((V217+V168)*(1/6-0.5*0.05*'Problem 1'!f*0.25)+(V169+V218)*(2/3-V26*0.25)+(V219+V170)*(1/6+0.5*0.05*'Problem 1'!f*0.25))</f>
        <v>2.80575075365701</v>
      </c>
      <c r="V218" s="24">
        <f>((W217+W168)*(1/6-0.5*0.05*'Problem 1'!f*0.25)+(W169+W218)*(2/3-W26*0.25)+(W219+W170)*(1/6+0.5*0.05*'Problem 1'!f*0.25))</f>
        <v>2.90036386746164</v>
      </c>
      <c r="W218" s="24"/>
      <c r="X218" s="17">
        <f t="shared" si="53"/>
        <v>5</v>
      </c>
    </row>
    <row r="219" spans="1:24">
      <c r="A219" s="7"/>
      <c r="B219" s="4">
        <v>0.692820323027552</v>
      </c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>
        <f>((P218+P169)*(1/6-0.5*0.05*'Problem 1'!f*0.25)+(P170+P219)*(2/3-P27*0.25)+(P220+P171)*(1/6+0.5*0.05*'Problem 1'!f*0.25))</f>
        <v>10.53249986716</v>
      </c>
      <c r="P219" s="24">
        <f>((Q218+Q169)*(1/6-0.5*0.05*'Problem 1'!f*0.25)+(Q170+Q219)*(2/3-Q27*0.25)+(Q220+Q171)*(1/6+0.5*0.05*'Problem 1'!f*0.25))</f>
        <v>10.802990634842</v>
      </c>
      <c r="Q219" s="24">
        <f>((R218+R169)*(1/6-0.5*0.05*'Problem 1'!f*0.25)+(R170+R219)*(2/3-R27*0.25)+(R220+R171)*(1/6+0.5*0.05*'Problem 1'!f*0.25))</f>
        <v>8.08605722621974</v>
      </c>
      <c r="R219" s="24">
        <f>((S218+S169)*(1/6-0.5*0.05*'Problem 1'!f*0.25)+(S170+S219)*(2/3-S27*0.25)+(S220+S171)*(1/6+0.5*0.05*'Problem 1'!f*0.25))</f>
        <v>8.30102973034072</v>
      </c>
      <c r="S219" s="24">
        <f>((T218+T169)*(1/6-0.5*0.05*'Problem 1'!f*0.25)+(T170+T219)*(2/3-T27*0.25)+(T220+T171)*(1/6+0.5*0.05*'Problem 1'!f*0.25))</f>
        <v>5.52583246201537</v>
      </c>
      <c r="T219" s="24">
        <f>((U218+U169)*(1/6-0.5*0.05*'Problem 1'!f*0.25)+(U170+U219)*(2/3-U27*0.25)+(U220+U171)*(1/6+0.5*0.05*'Problem 1'!f*0.25))</f>
        <v>5.67749677828875</v>
      </c>
      <c r="U219" s="24">
        <f>((V218+V169)*(1/6-0.5*0.05*'Problem 1'!f*0.25)+(V170+V219)*(2/3-V27*0.25)+(V220+V171)*(1/6+0.5*0.05*'Problem 1'!f*0.25))</f>
        <v>2.83602345464271</v>
      </c>
      <c r="V219" s="24">
        <f>((W218+W169)*(1/6-0.5*0.05*'Problem 1'!f*0.25)+(W170+W219)*(2/3-W27*0.25)+(W220+W171)*(1/6+0.5*0.05*'Problem 1'!f*0.25))</f>
        <v>2.91620948670838</v>
      </c>
      <c r="W219" s="24"/>
      <c r="X219" s="17">
        <f t="shared" si="53"/>
        <v>4</v>
      </c>
    </row>
    <row r="220" spans="1:24">
      <c r="A220" s="7"/>
      <c r="B220" s="4">
        <v>0.519615242270664</v>
      </c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>
        <f>((P219+P170)*(1/6-0.5*0.05*'Problem 1'!f*0.25)+(P171+P220)*(2/3-P28*0.25)+(P221+P172)*(1/6+0.5*0.05*'Problem 1'!f*0.25))</f>
        <v>10.7464509514435</v>
      </c>
      <c r="P220" s="24">
        <f>((Q219+Q170)*(1/6-0.5*0.05*'Problem 1'!f*0.25)+(Q171+Q220)*(2/3-Q28*0.25)+(Q221+Q172)*(1/6+0.5*0.05*'Problem 1'!f*0.25))</f>
        <v>10.9797556604166</v>
      </c>
      <c r="Q220" s="24">
        <f>((R219+R170)*(1/6-0.5*0.05*'Problem 1'!f*0.25)+(R171+R220)*(2/3-R28*0.25)+(R221+R172)*(1/6+0.5*0.05*'Problem 1'!f*0.25))</f>
        <v>8.2223454278578</v>
      </c>
      <c r="R220" s="24">
        <f>((S219+S170)*(1/6-0.5*0.05*'Problem 1'!f*0.25)+(S171+S220)*(2/3-S28*0.25)+(S221+S172)*(1/6+0.5*0.05*'Problem 1'!f*0.25))</f>
        <v>8.40668216703054</v>
      </c>
      <c r="S220" s="24">
        <f>((T219+T170)*(1/6-0.5*0.05*'Problem 1'!f*0.25)+(T171+T220)*(2/3-T28*0.25)+(T221+T172)*(1/6+0.5*0.05*'Problem 1'!f*0.25))</f>
        <v>5.59818787817537</v>
      </c>
      <c r="T220" s="24">
        <f>((U219+U170)*(1/6-0.5*0.05*'Problem 1'!f*0.25)+(U171+U220)*(2/3-U28*0.25)+(U221+U172)*(1/6+0.5*0.05*'Problem 1'!f*0.25))</f>
        <v>5.72744028090987</v>
      </c>
      <c r="U220" s="24">
        <f>((V219+V170)*(1/6-0.5*0.05*'Problem 1'!f*0.25)+(V171+V220)*(2/3-V28*0.25)+(V221+V172)*(1/6+0.5*0.05*'Problem 1'!f*0.25))</f>
        <v>2.86163879160025</v>
      </c>
      <c r="V220" s="24">
        <f>((W219+W170)*(1/6-0.5*0.05*'Problem 1'!f*0.25)+(W171+W220)*(2/3-W28*0.25)+(W221+W172)*(1/6+0.5*0.05*'Problem 1'!f*0.25))</f>
        <v>2.92953509998022</v>
      </c>
      <c r="W220" s="24"/>
      <c r="X220" s="17">
        <f t="shared" si="53"/>
        <v>3</v>
      </c>
    </row>
    <row r="221" spans="1:24">
      <c r="A221" s="7"/>
      <c r="B221" s="4">
        <v>0.346410161513776</v>
      </c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>
        <f>((P220+P171)*(1/6-0.5*0.05*'Problem 1'!f*0.25)+(P172+P221)*(2/3-P29*0.25)+(P222+P173)*(1/6+0.5*0.05*'Problem 1'!f*0.25))</f>
        <v>10.930856570758</v>
      </c>
      <c r="P221" s="24">
        <f>((Q220+Q171)*(1/6-0.5*0.05*'Problem 1'!f*0.25)+(Q172+Q221)*(2/3-Q29*0.25)+(Q222+Q173)*(1/6+0.5*0.05*'Problem 1'!f*0.25))</f>
        <v>11.1315817696998</v>
      </c>
      <c r="Q221" s="24">
        <f>((R220+R171)*(1/6-0.5*0.05*'Problem 1'!f*0.25)+(R172+R221)*(2/3-R29*0.25)+(R222+R173)*(1/6+0.5*0.05*'Problem 1'!f*0.25))</f>
        <v>8.33909900836262</v>
      </c>
      <c r="R221" s="24">
        <f>((S220+S171)*(1/6-0.5*0.05*'Problem 1'!f*0.25)+(S172+S221)*(2/3-S29*0.25)+(S222+S173)*(1/6+0.5*0.05*'Problem 1'!f*0.25))</f>
        <v>8.49684826794942</v>
      </c>
      <c r="S221" s="24">
        <f>((T220+T171)*(1/6-0.5*0.05*'Problem 1'!f*0.25)+(T172+T221)*(2/3-T29*0.25)+(T222+T173)*(1/6+0.5*0.05*'Problem 1'!f*0.25))</f>
        <v>5.65977529996945</v>
      </c>
      <c r="T221" s="24">
        <f>((U220+U171)*(1/6-0.5*0.05*'Problem 1'!f*0.25)+(U172+U221)*(2/3-U29*0.25)+(U222+U173)*(1/6+0.5*0.05*'Problem 1'!f*0.25))</f>
        <v>5.76977037681983</v>
      </c>
      <c r="U221" s="24">
        <f>((V220+V171)*(1/6-0.5*0.05*'Problem 1'!f*0.25)+(V172+V221)*(2/3-V29*0.25)+(V222+V173)*(1/6+0.5*0.05*'Problem 1'!f*0.25))</f>
        <v>2.88329534469279</v>
      </c>
      <c r="V221" s="24">
        <f>((W220+W171)*(1/6-0.5*0.05*'Problem 1'!f*0.25)+(W172+W221)*(2/3-W29*0.25)+(W222+W173)*(1/6+0.5*0.05*'Problem 1'!f*0.25))</f>
        <v>2.94074147609627</v>
      </c>
      <c r="W221" s="24"/>
      <c r="X221" s="17">
        <f t="shared" si="53"/>
        <v>2</v>
      </c>
    </row>
    <row r="222" spans="1:24">
      <c r="A222" s="7"/>
      <c r="B222" s="4">
        <v>0.173205080756888</v>
      </c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>
        <f>((P221+P172)*(1/6-0.5*0.05*'Problem 1'!f*0.25)+(P173+P222)*(2/3-P30*0.25)+(P223+P174)*(1/6+0.5*0.05*'Problem 1'!f*0.25))</f>
        <v>11.0893269187088</v>
      </c>
      <c r="P222" s="24">
        <f>((Q221+Q172)*(1/6-0.5*0.05*'Problem 1'!f*0.25)+(Q173+Q222)*(2/3-Q30*0.25)+(Q223+Q174)*(1/6+0.5*0.05*'Problem 1'!f*0.25))</f>
        <v>11.2616539191679</v>
      </c>
      <c r="Q222" s="24">
        <f>((R221+R172)*(1/6-0.5*0.05*'Problem 1'!f*0.25)+(R173+R222)*(2/3-R30*0.25)+(R223+R174)*(1/6+0.5*0.05*'Problem 1'!f*0.25))</f>
        <v>8.43889033064062</v>
      </c>
      <c r="R222" s="24">
        <f>((S221+S172)*(1/6-0.5*0.05*'Problem 1'!f*0.25)+(S173+S222)*(2/3-S30*0.25)+(S223+S174)*(1/6+0.5*0.05*'Problem 1'!f*0.25))</f>
        <v>8.57365798621556</v>
      </c>
      <c r="S222" s="24">
        <f>((T221+T172)*(1/6-0.5*0.05*'Problem 1'!f*0.25)+(T173+T222)*(2/3-T30*0.25)+(T223+T174)*(1/6+0.5*0.05*'Problem 1'!f*0.25))</f>
        <v>5.71211753145342</v>
      </c>
      <c r="T222" s="24">
        <f>((U221+U172)*(1/6-0.5*0.05*'Problem 1'!f*0.25)+(U173+U222)*(2/3-U30*0.25)+(U223+U174)*(1/6+0.5*0.05*'Problem 1'!f*0.25))</f>
        <v>5.80561226592128</v>
      </c>
      <c r="U222" s="24">
        <f>((V221+V172)*(1/6-0.5*0.05*'Problem 1'!f*0.25)+(V173+V222)*(2/3-V30*0.25)+(V223+V174)*(1/6+0.5*0.05*'Problem 1'!f*0.25))</f>
        <v>2.90159230560689</v>
      </c>
      <c r="V222" s="24">
        <f>((W221+W172)*(1/6-0.5*0.05*'Problem 1'!f*0.25)+(W173+W222)*(2/3-W30*0.25)+(W223+W174)*(1/6+0.5*0.05*'Problem 1'!f*0.25))</f>
        <v>2.95016564765914</v>
      </c>
      <c r="W222" s="24"/>
      <c r="X222" s="17">
        <f t="shared" si="53"/>
        <v>1</v>
      </c>
    </row>
    <row r="223" spans="1:24">
      <c r="A223" s="25"/>
      <c r="B223" s="26">
        <v>0</v>
      </c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>
        <f>((P222+P173)*(1/6-0.5*0.05*'Problem 1'!f*0.25)+(P174+P223)*(2/3-P31*0.25)+(P224+P175)*(1/6+0.5*0.05*'Problem 1'!f*0.25))</f>
        <v>11.2251692814951</v>
      </c>
      <c r="P223" s="24">
        <f>((Q222+Q173)*(1/6-0.5*0.05*'Problem 1'!f*0.25)+(Q174+Q223)*(2/3-Q31*0.25)+(Q224+Q175)*(1/6+0.5*0.05*'Problem 1'!f*0.25))</f>
        <v>11.3728483295614</v>
      </c>
      <c r="Q223" s="24">
        <f>((R222+R173)*(1/6-0.5*0.05*'Problem 1'!f*0.25)+(R174+R223)*(2/3-R31*0.25)+(R224+R175)*(1/6+0.5*0.05*'Problem 1'!f*0.25))</f>
        <v>8.52402025433167</v>
      </c>
      <c r="R223" s="24">
        <f>((S222+S173)*(1/6-0.5*0.05*'Problem 1'!f*0.25)+(S174+S223)*(2/3-S31*0.25)+(S224+S175)*(1/6+0.5*0.05*'Problem 1'!f*0.25))</f>
        <v>8.63898960759211</v>
      </c>
      <c r="S223" s="24">
        <f>((T222+T173)*(1/6-0.5*0.05*'Problem 1'!f*0.25)+(T174+T223)*(2/3-T31*0.25)+(T224+T175)*(1/6+0.5*0.05*'Problem 1'!f*0.25))</f>
        <v>5.75654567991191</v>
      </c>
      <c r="T223" s="24">
        <f>((U222+U173)*(1/6-0.5*0.05*'Problem 1'!f*0.25)+(U174+U223)*(2/3-U31*0.25)+(U224+U175)*(1/6+0.5*0.05*'Problem 1'!f*0.25))</f>
        <v>5.83593532218306</v>
      </c>
      <c r="U223" s="24">
        <f>((V222+V173)*(1/6-0.5*0.05*'Problem 1'!f*0.25)+(V174+V223)*(2/3-V31*0.25)+(V224+V175)*(1/6+0.5*0.05*'Problem 1'!f*0.25))</f>
        <v>2.9170419534025</v>
      </c>
      <c r="V223" s="24">
        <f>((W222+W173)*(1/6-0.5*0.05*'Problem 1'!f*0.25)+(W174+W223)*(2/3-W31*0.25)+(W224+W175)*(1/6+0.5*0.05*'Problem 1'!f*0.25))</f>
        <v>2.95809104733578</v>
      </c>
      <c r="W223" s="24"/>
      <c r="X223" s="28">
        <v>0</v>
      </c>
    </row>
    <row r="224" spans="1:24">
      <c r="A224" s="7"/>
      <c r="B224" s="4">
        <v>-0.173205080756888</v>
      </c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>
        <f>((P223+P174)*(1/6-0.5*0.05*'Problem 1'!f*0.25)+(P175+P224)*(2/3-P32*0.25)+(P225+P176)*(1/6+0.5*0.05*'Problem 1'!f*0.25))</f>
        <v>11.3413687874689</v>
      </c>
      <c r="P224" s="24">
        <f>((Q223+Q174)*(1/6-0.5*0.05*'Problem 1'!f*0.25)+(Q175+Q224)*(2/3-Q32*0.25)+(Q225+Q176)*(1/6+0.5*0.05*'Problem 1'!f*0.25))</f>
        <v>11.4677313820488</v>
      </c>
      <c r="Q224" s="24">
        <f>((R223+R174)*(1/6-0.5*0.05*'Problem 1'!f*0.25)+(R175+R224)*(2/3-R32*0.25)+(R225+R176)*(1/6+0.5*0.05*'Problem 1'!f*0.25))</f>
        <v>8.59652560726872</v>
      </c>
      <c r="R224" s="24">
        <f>((S223+S174)*(1/6-0.5*0.05*'Problem 1'!f*0.25)+(S175+S224)*(2/3-S32*0.25)+(S225+S176)*(1/6+0.5*0.05*'Problem 1'!f*0.25))</f>
        <v>8.69448672476912</v>
      </c>
      <c r="S224" s="24">
        <f>((T223+T174)*(1/6-0.5*0.05*'Problem 1'!f*0.25)+(T175+T224)*(2/3-T32*0.25)+(T225+T176)*(1/6+0.5*0.05*'Problem 1'!f*0.25))</f>
        <v>5.79421597697646</v>
      </c>
      <c r="T224" s="24">
        <f>((U223+U174)*(1/6-0.5*0.05*'Problem 1'!f*0.25)+(U175+U224)*(2/3-U32*0.25)+(U225+U176)*(1/6+0.5*0.05*'Problem 1'!f*0.25))</f>
        <v>5.86157150021559</v>
      </c>
      <c r="U224" s="24">
        <f>((V223+V174)*(1/6-0.5*0.05*'Problem 1'!f*0.25)+(V175+V224)*(2/3-V32*0.25)+(V225+V176)*(1/6+0.5*0.05*'Problem 1'!f*0.25))</f>
        <v>2.93008110573144</v>
      </c>
      <c r="V224" s="24">
        <f>((W223+W174)*(1/6-0.5*0.05*'Problem 1'!f*0.25)+(W175+W224)*(2/3-W32*0.25)+(W225+W176)*(1/6+0.5*0.05*'Problem 1'!f*0.25))</f>
        <v>2.96475603211619</v>
      </c>
      <c r="W224" s="24"/>
      <c r="X224" s="17">
        <f t="shared" ref="X224:X243" si="54">X223-1</f>
        <v>-1</v>
      </c>
    </row>
    <row r="225" spans="1:24">
      <c r="A225" s="7"/>
      <c r="B225" s="4">
        <v>-0.346410161513776</v>
      </c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>
        <f>((P224+P175)*(1/6-0.5*0.05*'Problem 1'!f*0.25)+(P176+P225)*(2/3-P33*0.25)+(P226+P177)*(1/6+0.5*0.05*'Problem 1'!f*0.25))</f>
        <v>11.4405884333001</v>
      </c>
      <c r="P225" s="24">
        <f>((Q224+Q175)*(1/6-0.5*0.05*'Problem 1'!f*0.25)+(Q176+Q225)*(2/3-Q33*0.25)+(Q226+Q177)*(1/6+0.5*0.05*'Problem 1'!f*0.25))</f>
        <v>11.5485711358667</v>
      </c>
      <c r="Q225" s="24">
        <f>((R224+R175)*(1/6-0.5*0.05*'Problem 1'!f*0.25)+(R176+R225)*(2/3-R33*0.25)+(R226+R177)*(1/6+0.5*0.05*'Problem 1'!f*0.25))</f>
        <v>8.65819460449087</v>
      </c>
      <c r="R225" s="24">
        <f>((S224+S175)*(1/6-0.5*0.05*'Problem 1'!f*0.25)+(S176+S225)*(2/3-S33*0.25)+(S226+S177)*(1/6+0.5*0.05*'Problem 1'!f*0.25))</f>
        <v>8.74157857357074</v>
      </c>
      <c r="S225" s="24">
        <f>((T224+T175)*(1/6-0.5*0.05*'Problem 1'!f*0.25)+(T176+T225)*(2/3-T33*0.25)+(T226+T177)*(1/6+0.5*0.05*'Problem 1'!f*0.25))</f>
        <v>5.8261276289577</v>
      </c>
      <c r="T225" s="24">
        <f>((U224+U175)*(1/6-0.5*0.05*'Problem 1'!f*0.25)+(U176+U225)*(2/3-U33*0.25)+(U226+U177)*(1/6+0.5*0.05*'Problem 1'!f*0.25))</f>
        <v>5.88323258529096</v>
      </c>
      <c r="U225" s="24">
        <f>((V224+V175)*(1/6-0.5*0.05*'Problem 1'!f*0.25)+(V176+V225)*(2/3-V33*0.25)+(V226+V177)*(1/6+0.5*0.05*'Problem 1'!f*0.25))</f>
        <v>2.94108142994755</v>
      </c>
      <c r="V225" s="24">
        <f>((W224+W175)*(1/6-0.5*0.05*'Problem 1'!f*0.25)+(W176+W225)*(2/3-W33*0.25)+(W226+W177)*(1/6+0.5*0.05*'Problem 1'!f*0.25))</f>
        <v>2.97036105191778</v>
      </c>
      <c r="W225" s="24"/>
      <c r="X225" s="17">
        <f t="shared" si="54"/>
        <v>-2</v>
      </c>
    </row>
    <row r="226" spans="1:24">
      <c r="A226" s="7"/>
      <c r="B226" s="4">
        <v>-0.519615242270664</v>
      </c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>
        <f>((P225+P176)*(1/6-0.5*0.05*'Problem 1'!f*0.25)+(P177+P226)*(2/3-P34*0.25)+(P227+P178)*(1/6+0.5*0.05*'Problem 1'!f*0.25))</f>
        <v>11.5251817187048</v>
      </c>
      <c r="P226" s="24">
        <f>((Q225+Q176)*(1/6-0.5*0.05*'Problem 1'!f*0.25)+(Q177+Q226)*(2/3-Q34*0.25)+(Q227+Q178)*(1/6+0.5*0.05*'Problem 1'!f*0.25))</f>
        <v>11.6173565517129</v>
      </c>
      <c r="Q226" s="24">
        <f>((R225+R176)*(1/6-0.5*0.05*'Problem 1'!f*0.25)+(R177+R226)*(2/3-R34*0.25)+(R227+R178)*(1/6+0.5*0.05*'Problem 1'!f*0.25))</f>
        <v>8.71058670596342</v>
      </c>
      <c r="R226" s="24">
        <f>((S225+S176)*(1/6-0.5*0.05*'Problem 1'!f*0.25)+(S177+S226)*(2/3-S34*0.25)+(S227+S178)*(1/6+0.5*0.05*'Problem 1'!f*0.25))</f>
        <v>8.78150164410487</v>
      </c>
      <c r="S226" s="24">
        <f>((T225+T176)*(1/6-0.5*0.05*'Problem 1'!f*0.25)+(T177+T226)*(2/3-T34*0.25)+(T227+T178)*(1/6+0.5*0.05*'Problem 1'!f*0.25))</f>
        <v>5.85314054116115</v>
      </c>
      <c r="T226" s="24">
        <f>((U225+U176)*(1/6-0.5*0.05*'Problem 1'!f*0.25)+(U177+U226)*(2/3-U34*0.25)+(U227+U178)*(1/6+0.5*0.05*'Problem 1'!f*0.25))</f>
        <v>5.90152598050398</v>
      </c>
      <c r="U226" s="24">
        <f>((V225+V176)*(1/6-0.5*0.05*'Problem 1'!f*0.25)+(V177+V226)*(2/3-V34*0.25)+(V227+V178)*(1/6+0.5*0.05*'Problem 1'!f*0.25))</f>
        <v>2.95035859811995</v>
      </c>
      <c r="V226" s="24">
        <f>((W225+W176)*(1/6-0.5*0.05*'Problem 1'!f*0.25)+(W177+W226)*(2/3-W34*0.25)+(W227+W178)*(1/6+0.5*0.05*'Problem 1'!f*0.25))</f>
        <v>2.97507467813169</v>
      </c>
      <c r="W226" s="24"/>
      <c r="X226" s="17">
        <f t="shared" si="54"/>
        <v>-3</v>
      </c>
    </row>
    <row r="227" spans="1:24">
      <c r="A227" s="7"/>
      <c r="B227" s="4">
        <v>-0.692820323027552</v>
      </c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>
        <f>((P226+P177)*(1/6-0.5*0.05*'Problem 1'!f*0.25)+(P178+P227)*(2/3-P35*0.25)+(P228+P179)*(1/6+0.5*0.05*'Problem 1'!f*0.25))</f>
        <v>11.5972129457857</v>
      </c>
      <c r="P227" s="24">
        <f>((Q226+Q177)*(1/6-0.5*0.05*'Problem 1'!f*0.25)+(Q178+Q227)*(2/3-Q35*0.25)+(Q228+Q179)*(1/6+0.5*0.05*'Problem 1'!f*0.25))</f>
        <v>11.6758208838932</v>
      </c>
      <c r="Q227" s="24">
        <f>((R226+R177)*(1/6-0.5*0.05*'Problem 1'!f*0.25)+(R178+R227)*(2/3-R35*0.25)+(R228+R179)*(1/6+0.5*0.05*'Problem 1'!f*0.25))</f>
        <v>8.75505446920999</v>
      </c>
      <c r="R227" s="24">
        <f>((S226+S177)*(1/6-0.5*0.05*'Problem 1'!f*0.25)+(S178+S227)*(2/3-S35*0.25)+(S228+S179)*(1/6+0.5*0.05*'Problem 1'!f*0.25))</f>
        <v>8.81532118803249</v>
      </c>
      <c r="S227" s="24">
        <f>((T226+T177)*(1/6-0.5*0.05*'Problem 1'!f*0.25)+(T178+T227)*(2/3-T35*0.25)+(T228+T179)*(1/6+0.5*0.05*'Problem 1'!f*0.25))</f>
        <v>5.87599220250416</v>
      </c>
      <c r="T227" s="24">
        <f>((U226+U177)*(1/6-0.5*0.05*'Problem 1'!f*0.25)+(U178+U227)*(2/3-U35*0.25)+(U228+U179)*(1/6+0.5*0.05*'Problem 1'!f*0.25))</f>
        <v>5.91696890742393</v>
      </c>
      <c r="U227" s="24">
        <f>((V226+V177)*(1/6-0.5*0.05*'Problem 1'!f*0.25)+(V178+V227)*(2/3-V35*0.25)+(V228+V179)*(1/6+0.5*0.05*'Problem 1'!f*0.25))</f>
        <v>2.95818032993844</v>
      </c>
      <c r="V227" s="24">
        <f>((W226+W177)*(1/6-0.5*0.05*'Problem 1'!f*0.25)+(W178+W227)*(2/3-W35*0.25)+(W228+W179)*(1/6+0.5*0.05*'Problem 1'!f*0.25))</f>
        <v>2.97903867342</v>
      </c>
      <c r="W227" s="24"/>
      <c r="X227" s="17">
        <f t="shared" si="54"/>
        <v>-4</v>
      </c>
    </row>
    <row r="228" spans="1:24">
      <c r="A228" s="7"/>
      <c r="B228" s="4">
        <v>-0.86602540378444</v>
      </c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>
        <f>((P227+P178)*(1/6-0.5*0.05*'Problem 1'!f*0.25)+(P179+P228)*(2/3-P36*0.25)+(P229+P180)*(1/6+0.5*0.05*'Problem 1'!f*0.25))</f>
        <v>11.658481630317</v>
      </c>
      <c r="P228" s="24">
        <f>((Q227+Q178)*(1/6-0.5*0.05*'Problem 1'!f*0.25)+(Q179+Q228)*(2/3-Q36*0.25)+(Q229+Q180)*(1/6+0.5*0.05*'Problem 1'!f*0.25))</f>
        <v>11.7254667790844</v>
      </c>
      <c r="Q228" s="24">
        <f>((R227+R178)*(1/6-0.5*0.05*'Problem 1'!f*0.25)+(R179+R228)*(2/3-R36*0.25)+(R229+R180)*(1/6+0.5*0.05*'Problem 1'!f*0.25))</f>
        <v>8.79276575445928</v>
      </c>
      <c r="R228" s="24">
        <f>((S227+S178)*(1/6-0.5*0.05*'Problem 1'!f*0.25)+(S179+S228)*(2/3-S36*0.25)+(S229+S180)*(1/6+0.5*0.05*'Problem 1'!f*0.25))</f>
        <v>8.84395175718777</v>
      </c>
      <c r="S228" s="24">
        <f>((T227+T178)*(1/6-0.5*0.05*'Problem 1'!f*0.25)+(T179+T228)*(2/3-T36*0.25)+(T229+T180)*(1/6+0.5*0.05*'Problem 1'!f*0.25))</f>
        <v>5.8953133245992</v>
      </c>
      <c r="T228" s="24">
        <f>((U227+U178)*(1/6-0.5*0.05*'Problem 1'!f*0.25)+(U179+U228)*(2/3-U36*0.25)+(U229+U180)*(1/6+0.5*0.05*'Problem 1'!f*0.25))</f>
        <v>5.93000101452652</v>
      </c>
      <c r="U228" s="24">
        <f>((V227+V178)*(1/6-0.5*0.05*'Problem 1'!f*0.25)+(V179+V228)*(2/3-V36*0.25)+(V229+V180)*(1/6+0.5*0.05*'Problem 1'!f*0.25))</f>
        <v>2.9647734011762</v>
      </c>
      <c r="V228" s="24">
        <f>((W227+W178)*(1/6-0.5*0.05*'Problem 1'!f*0.25)+(W179+W228)*(2/3-W36*0.25)+(W229+W180)*(1/6+0.5*0.05*'Problem 1'!f*0.25))</f>
        <v>2.98237225523848</v>
      </c>
      <c r="W228" s="24"/>
      <c r="X228" s="17">
        <f t="shared" si="54"/>
        <v>-5</v>
      </c>
    </row>
    <row r="229" spans="1:24">
      <c r="A229" s="7"/>
      <c r="B229" s="4">
        <v>-1.03923048454133</v>
      </c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>
        <f>((P228+P179)*(1/6-0.5*0.05*'Problem 1'!f*0.25)+(P180+P229)*(2/3-P37*0.25)+(P230+P181)*(1/6+0.5*0.05*'Problem 1'!f*0.25))</f>
        <v>11.710548554155</v>
      </c>
      <c r="P229" s="24">
        <f>((Q228+Q179)*(1/6-0.5*0.05*'Problem 1'!f*0.25)+(Q180+Q229)*(2/3-Q37*0.25)+(Q230+Q181)*(1/6+0.5*0.05*'Problem 1'!f*0.25))</f>
        <v>11.7675914317078</v>
      </c>
      <c r="Q229" s="24">
        <f>((R228+R179)*(1/6-0.5*0.05*'Problem 1'!f*0.25)+(R180+R229)*(2/3-R37*0.25)+(R230+R181)*(1/6+0.5*0.05*'Problem 1'!f*0.25))</f>
        <v>8.82472522749326</v>
      </c>
      <c r="R229" s="24">
        <f>((S228+S179)*(1/6-0.5*0.05*'Problem 1'!f*0.25)+(S180+S229)*(2/3-S37*0.25)+(S230+S181)*(1/6+0.5*0.05*'Problem 1'!f*0.25))</f>
        <v>8.86817627277339</v>
      </c>
      <c r="S229" s="24">
        <f>((T228+T179)*(1/6-0.5*0.05*'Problem 1'!f*0.25)+(T180+T229)*(2/3-T37*0.25)+(T230+T181)*(1/6+0.5*0.05*'Problem 1'!f*0.25))</f>
        <v>5.91164203890637</v>
      </c>
      <c r="T229" s="24">
        <f>((U228+U179)*(1/6-0.5*0.05*'Problem 1'!f*0.25)+(U180+U229)*(2/3-U37*0.25)+(U230+U181)*(1/6+0.5*0.05*'Problem 1'!f*0.25))</f>
        <v>5.94099546028451</v>
      </c>
      <c r="U229" s="24">
        <f>((V228+V179)*(1/6-0.5*0.05*'Problem 1'!f*0.25)+(V180+V229)*(2/3-V37*0.25)+(V230+V181)*(1/6+0.5*0.05*'Problem 1'!f*0.25))</f>
        <v>2.97032971183217</v>
      </c>
      <c r="V229" s="24">
        <f>((W228+W179)*(1/6-0.5*0.05*'Problem 1'!f*0.25)+(W180+W229)*(2/3-W37*0.25)+(W230+W181)*(1/6+0.5*0.05*'Problem 1'!f*0.25))</f>
        <v>2.98517568131046</v>
      </c>
      <c r="W229" s="24"/>
      <c r="X229" s="17">
        <f t="shared" si="54"/>
        <v>-6</v>
      </c>
    </row>
    <row r="230" spans="1:24">
      <c r="A230" s="7"/>
      <c r="B230" s="4">
        <v>-1.21243556529822</v>
      </c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>
        <f>((P229+P180)*(1/6-0.5*0.05*'Problem 1'!f*0.25)+(P181+P230)*(2/3-P38*0.25)+(P231+P182)*(1/6+0.5*0.05*'Problem 1'!f*0.25))</f>
        <v>11.7547618043037</v>
      </c>
      <c r="P230" s="24">
        <f>((Q229+Q180)*(1/6-0.5*0.05*'Problem 1'!f*0.25)+(Q181+Q230)*(2/3-Q38*0.25)+(Q231+Q182)*(1/6+0.5*0.05*'Problem 1'!f*0.25))</f>
        <v>11.8033107431538</v>
      </c>
      <c r="Q230" s="24">
        <f>((R229+R180)*(1/6-0.5*0.05*'Problem 1'!f*0.25)+(R181+R230)*(2/3-R38*0.25)+(R231+R182)*(1/6+0.5*0.05*'Problem 1'!f*0.25))</f>
        <v>8.85179452586141</v>
      </c>
      <c r="R230" s="24">
        <f>((S229+S180)*(1/6-0.5*0.05*'Problem 1'!f*0.25)+(S181+S230)*(2/3-S38*0.25)+(S231+S182)*(1/6+0.5*0.05*'Problem 1'!f*0.25))</f>
        <v>8.88866337545641</v>
      </c>
      <c r="S230" s="24">
        <f>((T229+T180)*(1/6-0.5*0.05*'Problem 1'!f*0.25)+(T181+T230)*(2/3-T38*0.25)+(T231+T182)*(1/6+0.5*0.05*'Problem 1'!f*0.25))</f>
        <v>5.92543659390572</v>
      </c>
      <c r="T230" s="24">
        <f>((U229+U180)*(1/6-0.5*0.05*'Problem 1'!f*0.25)+(U181+U230)*(2/3-U38*0.25)+(U231+U182)*(1/6+0.5*0.05*'Problem 1'!f*0.25))</f>
        <v>5.95026857920102</v>
      </c>
      <c r="U230" s="24">
        <f>((V229+V180)*(1/6-0.5*0.05*'Problem 1'!f*0.25)+(V181+V230)*(2/3-V38*0.25)+(V231+V182)*(1/6+0.5*0.05*'Problem 1'!f*0.25))</f>
        <v>2.97501151351787</v>
      </c>
      <c r="V230" s="24">
        <f>((W229+W180)*(1/6-0.5*0.05*'Problem 1'!f*0.25)+(W181+W230)*(2/3-W38*0.25)+(W231+W182)*(1/6+0.5*0.05*'Problem 1'!f*0.25))</f>
        <v>2.98753326488544</v>
      </c>
      <c r="W230" s="24"/>
      <c r="X230" s="17">
        <f t="shared" si="54"/>
        <v>-7</v>
      </c>
    </row>
    <row r="231" spans="1:24">
      <c r="A231" s="7"/>
      <c r="B231" s="4">
        <v>-1.3856406460551</v>
      </c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>
        <f>((P230+P181)*(1/6-0.5*0.05*'Problem 1'!f*0.25)+(P182+P231)*(2/3-P39*0.25)+(P232+P183)*(1/6+0.5*0.05*'Problem 1'!f*0.25))</f>
        <v>11.7922817442115</v>
      </c>
      <c r="P231" s="24">
        <f>((Q230+Q181)*(1/6-0.5*0.05*'Problem 1'!f*0.25)+(Q182+Q231)*(2/3-Q39*0.25)+(Q232+Q183)*(1/6+0.5*0.05*'Problem 1'!f*0.25))</f>
        <v>11.8335818603067</v>
      </c>
      <c r="Q231" s="24">
        <f>((R230+R181)*(1/6-0.5*0.05*'Problem 1'!f*0.25)+(R182+R231)*(2/3-R39*0.25)+(R232+R183)*(1/6+0.5*0.05*'Problem 1'!f*0.25))</f>
        <v>8.8747107476482</v>
      </c>
      <c r="R231" s="24">
        <f>((S230+S181)*(1/6-0.5*0.05*'Problem 1'!f*0.25)+(S182+S231)*(2/3-S39*0.25)+(S232+S183)*(1/6+0.5*0.05*'Problem 1'!f*0.25))</f>
        <v>8.90598297477056</v>
      </c>
      <c r="S231" s="24">
        <f>((T230+T181)*(1/6-0.5*0.05*'Problem 1'!f*0.25)+(T182+T231)*(2/3-T39*0.25)+(T232+T183)*(1/6+0.5*0.05*'Problem 1'!f*0.25))</f>
        <v>5.93708658213056</v>
      </c>
      <c r="T231" s="24">
        <f>((U230+U181)*(1/6-0.5*0.05*'Problem 1'!f*0.25)+(U182+U231)*(2/3-U39*0.25)+(U232+U183)*(1/6+0.5*0.05*'Problem 1'!f*0.25))</f>
        <v>5.9580882594965</v>
      </c>
      <c r="U231" s="24">
        <f>((V230+V181)*(1/6-0.5*0.05*'Problem 1'!f*0.25)+(V182+V231)*(2/3-V39*0.25)+(V232+V183)*(1/6+0.5*0.05*'Problem 1'!f*0.25))</f>
        <v>2.97895589428623</v>
      </c>
      <c r="V231" s="24">
        <f>((W230+W181)*(1/6-0.5*0.05*'Problem 1'!f*0.25)+(W182+W231)*(2/3-W39*0.25)+(W232+W183)*(1/6+0.5*0.05*'Problem 1'!f*0.25))</f>
        <v>2.98951591046634</v>
      </c>
      <c r="W231" s="24"/>
      <c r="X231" s="17">
        <f t="shared" si="54"/>
        <v>-8</v>
      </c>
    </row>
    <row r="232" spans="1:24">
      <c r="A232" s="7"/>
      <c r="B232" s="4">
        <v>-1.55884572681199</v>
      </c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>
        <f>((P231+P182)*(1/6-0.5*0.05*'Problem 1'!f*0.25)+(P183+P232)*(2/3-P40*0.25)+(P233+P184)*(1/6+0.5*0.05*'Problem 1'!f*0.25))</f>
        <v>11.8241042930873</v>
      </c>
      <c r="P232" s="24">
        <f>((Q231+Q182)*(1/6-0.5*0.05*'Problem 1'!f*0.25)+(Q183+Q232)*(2/3-Q40*0.25)+(Q233+Q184)*(1/6+0.5*0.05*'Problem 1'!f*0.25))</f>
        <v>11.8592237679442</v>
      </c>
      <c r="Q232" s="24">
        <f>((R231+R182)*(1/6-0.5*0.05*'Problem 1'!f*0.25)+(R183+R232)*(2/3-R40*0.25)+(R233+R184)*(1/6+0.5*0.05*'Problem 1'!f*0.25))</f>
        <v>8.89410312127618</v>
      </c>
      <c r="R232" s="24">
        <f>((S231+S182)*(1/6-0.5*0.05*'Problem 1'!f*0.25)+(S183+S232)*(2/3-S40*0.25)+(S233+S184)*(1/6+0.5*0.05*'Problem 1'!f*0.25))</f>
        <v>8.92062002449537</v>
      </c>
      <c r="S232" s="24">
        <f>((T231+T182)*(1/6-0.5*0.05*'Problem 1'!f*0.25)+(T183+T232)*(2/3-T40*0.25)+(T233+T184)*(1/6+0.5*0.05*'Problem 1'!f*0.25))</f>
        <v>5.94692277962147</v>
      </c>
      <c r="T232" s="24">
        <f>((U231+U182)*(1/6-0.5*0.05*'Problem 1'!f*0.25)+(U183+U232)*(2/3-U40*0.25)+(U233+U184)*(1/6+0.5*0.05*'Problem 1'!f*0.25))</f>
        <v>5.96468116785007</v>
      </c>
      <c r="U232" s="24">
        <f>((V231+V182)*(1/6-0.5*0.05*'Problem 1'!f*0.25)+(V183+V232)*(2/3-V40*0.25)+(V233+V184)*(1/6+0.5*0.05*'Problem 1'!f*0.25))</f>
        <v>2.98227861374036</v>
      </c>
      <c r="V232" s="24">
        <f>((W231+W182)*(1/6-0.5*0.05*'Problem 1'!f*0.25)+(W183+W232)*(2/3-W40*0.25)+(W233+W184)*(1/6+0.5*0.05*'Problem 1'!f*0.25))</f>
        <v>2.99118324626779</v>
      </c>
      <c r="W232" s="24"/>
      <c r="X232" s="17">
        <f t="shared" si="54"/>
        <v>-9</v>
      </c>
    </row>
    <row r="233" spans="1:24">
      <c r="A233" s="7"/>
      <c r="B233" s="4">
        <v>-1.73205080756888</v>
      </c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>
        <f>((P232+P183)*(1/6-0.5*0.05*'Problem 1'!f*0.25)+(P184+P233)*(2/3-P41*0.25)+(P234+P185)*(1/6+0.5*0.05*'Problem 1'!f*0.25))</f>
        <v>11.8510821896386</v>
      </c>
      <c r="P233" s="24">
        <f>((Q232+Q183)*(1/6-0.5*0.05*'Problem 1'!f*0.25)+(Q184+Q233)*(2/3-Q41*0.25)+(Q234+Q185)*(1/6+0.5*0.05*'Problem 1'!f*0.25))</f>
        <v>11.880935812532</v>
      </c>
      <c r="Q233" s="24">
        <f>((R232+R183)*(1/6-0.5*0.05*'Problem 1'!f*0.25)+(R184+R233)*(2/3-R41*0.25)+(R234+R185)*(1/6+0.5*0.05*'Problem 1'!f*0.25))</f>
        <v>8.91050784560937</v>
      </c>
      <c r="R233" s="24">
        <f>((S232+S183)*(1/6-0.5*0.05*'Problem 1'!f*0.25)+(S184+S233)*(2/3-S41*0.25)+(S234+S185)*(1/6+0.5*0.05*'Problem 1'!f*0.25))</f>
        <v>8.93298661669679</v>
      </c>
      <c r="S233" s="24">
        <f>((T232+T183)*(1/6-0.5*0.05*'Problem 1'!f*0.25)+(T184+T233)*(2/3-T41*0.25)+(T234+T185)*(1/6+0.5*0.05*'Problem 1'!f*0.25))</f>
        <v>5.95522570904084</v>
      </c>
      <c r="T233" s="24">
        <f>((U232+U183)*(1/6-0.5*0.05*'Problem 1'!f*0.25)+(U184+U233)*(2/3-U41*0.25)+(U234+U185)*(1/6+0.5*0.05*'Problem 1'!f*0.25))</f>
        <v>5.97023895461354</v>
      </c>
      <c r="U233" s="24">
        <f>((V232+V183)*(1/6-0.5*0.05*'Problem 1'!f*0.25)+(V184+V233)*(2/3-V41*0.25)+(V234+V185)*(1/6+0.5*0.05*'Problem 1'!f*0.25))</f>
        <v>2.98507737377263</v>
      </c>
      <c r="V233" s="24">
        <f>((W232+W183)*(1/6-0.5*0.05*'Problem 1'!f*0.25)+(W184+W233)*(2/3-W41*0.25)+(W234+W185)*(1/6+0.5*0.05*'Problem 1'!f*0.25))</f>
        <v>2.99258541753913</v>
      </c>
      <c r="W233" s="24"/>
      <c r="X233" s="17">
        <f t="shared" si="54"/>
        <v>-10</v>
      </c>
    </row>
    <row r="234" spans="1:24">
      <c r="A234" s="7"/>
      <c r="B234" s="4">
        <v>-1.90525588832577</v>
      </c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>
        <f>((P233+P184)*(1/6-0.5*0.05*'Problem 1'!f*0.25)+(P185+P234)*(2/3-P42*0.25)+(P235+P186)*(1/6+0.5*0.05*'Problem 1'!f*0.25))</f>
        <v>11.8739441206734</v>
      </c>
      <c r="P234" s="24">
        <f>((Q233+Q184)*(1/6-0.5*0.05*'Problem 1'!f*0.25)+(Q185+Q234)*(2/3-Q42*0.25)+(Q235+Q186)*(1/6+0.5*0.05*'Problem 1'!f*0.25))</f>
        <v>11.8993141677153</v>
      </c>
      <c r="Q234" s="24">
        <f>((R233+R184)*(1/6-0.5*0.05*'Problem 1'!f*0.25)+(R185+R234)*(2/3-R42*0.25)+(R235+R186)*(1/6+0.5*0.05*'Problem 1'!f*0.25))</f>
        <v>8.92438117155011</v>
      </c>
      <c r="R234" s="24">
        <f>((S233+S184)*(1/6-0.5*0.05*'Problem 1'!f*0.25)+(S185+S234)*(2/3-S42*0.25)+(S235+S186)*(1/6+0.5*0.05*'Problem 1'!f*0.25))</f>
        <v>8.94343252390249</v>
      </c>
      <c r="S234" s="24">
        <f>((T233+T184)*(1/6-0.5*0.05*'Problem 1'!f*0.25)+(T185+T234)*(2/3-T42*0.25)+(T235+T186)*(1/6+0.5*0.05*'Problem 1'!f*0.25))</f>
        <v>5.96223305032216</v>
      </c>
      <c r="T234" s="24">
        <f>((U233+U184)*(1/6-0.5*0.05*'Problem 1'!f*0.25)+(U185+U234)*(2/3-U42*0.25)+(U235+U186)*(1/6+0.5*0.05*'Problem 1'!f*0.25))</f>
        <v>5.97492356575086</v>
      </c>
      <c r="U234" s="24">
        <f>((V233+V184)*(1/6-0.5*0.05*'Problem 1'!f*0.25)+(V185+V234)*(2/3-V42*0.25)+(V235+V186)*(1/6+0.5*0.05*'Problem 1'!f*0.25))</f>
        <v>2.98743460187542</v>
      </c>
      <c r="V234" s="24">
        <f>((W233+W184)*(1/6-0.5*0.05*'Problem 1'!f*0.25)+(W185+W234)*(2/3-W42*0.25)+(W235+W186)*(1/6+0.5*0.05*'Problem 1'!f*0.25))</f>
        <v>2.99376459468657</v>
      </c>
      <c r="W234" s="24"/>
      <c r="X234" s="17">
        <f t="shared" si="54"/>
        <v>-11</v>
      </c>
    </row>
    <row r="235" spans="1:24">
      <c r="A235" s="7"/>
      <c r="B235" s="4">
        <v>-2.07846096908266</v>
      </c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>
        <f>((P234+P185)*(1/6-0.5*0.05*'Problem 1'!f*0.25)+(P186+P235)*(2/3-P43*0.25)+(P236+P187)*(1/6+0.5*0.05*'Problem 1'!f*0.25))</f>
        <v>11.8933117285724</v>
      </c>
      <c r="P235" s="24">
        <f>((Q234+Q185)*(1/6-0.5*0.05*'Problem 1'!f*0.25)+(Q186+Q235)*(2/3-Q43*0.25)+(Q236+Q187)*(1/6+0.5*0.05*'Problem 1'!f*0.25))</f>
        <v>11.9148663344604</v>
      </c>
      <c r="Q235" s="24">
        <f>((R234+R185)*(1/6-0.5*0.05*'Problem 1'!f*0.25)+(R186+R235)*(2/3-R43*0.25)+(R236+R187)*(1/6+0.5*0.05*'Problem 1'!f*0.25))</f>
        <v>8.93611084410501</v>
      </c>
      <c r="R235" s="24">
        <f>((S234+S185)*(1/6-0.5*0.05*'Problem 1'!f*0.25)+(S186+S235)*(2/3-S43*0.25)+(S236+S187)*(1/6+0.5*0.05*'Problem 1'!f*0.25))</f>
        <v>8.95225433593574</v>
      </c>
      <c r="S235" s="24">
        <f>((T234+T185)*(1/6-0.5*0.05*'Problem 1'!f*0.25)+(T186+T235)*(2/3-T43*0.25)+(T236+T187)*(1/6+0.5*0.05*'Problem 1'!f*0.25))</f>
        <v>5.96814602497107</v>
      </c>
      <c r="T235" s="24">
        <f>((U234+U185)*(1/6-0.5*0.05*'Problem 1'!f*0.25)+(U186+U235)*(2/3-U43*0.25)+(U236+U187)*(1/6+0.5*0.05*'Problem 1'!f*0.25))</f>
        <v>5.97887177776633</v>
      </c>
      <c r="U235" s="24">
        <f>((V234+V185)*(1/6-0.5*0.05*'Problem 1'!f*0.25)+(V186+V235)*(2/3-V43*0.25)+(V236+V187)*(1/6+0.5*0.05*'Problem 1'!f*0.25))</f>
        <v>2.98941981539699</v>
      </c>
      <c r="V235" s="24">
        <f>((W234+W185)*(1/6-0.5*0.05*'Problem 1'!f*0.25)+(W186+W235)*(2/3-W43*0.25)+(W236+W187)*(1/6+0.5*0.05*'Problem 1'!f*0.25))</f>
        <v>2.9947562415513</v>
      </c>
      <c r="W235" s="24"/>
      <c r="X235" s="17">
        <f t="shared" si="54"/>
        <v>-12</v>
      </c>
    </row>
    <row r="236" spans="1:24">
      <c r="A236" s="7"/>
      <c r="B236" s="4">
        <v>-2.25166604983954</v>
      </c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>
        <f>((P235+P186)*(1/6-0.5*0.05*'Problem 1'!f*0.25)+(P187+P236)*(2/3-P44*0.25)+(P237+P188)*(1/6+0.5*0.05*'Problem 1'!f*0.25))</f>
        <v>11.9097145948</v>
      </c>
      <c r="P236" s="24">
        <f>((Q235+Q186)*(1/6-0.5*0.05*'Problem 1'!f*0.25)+(Q187+Q236)*(2/3-Q44*0.25)+(Q237+Q188)*(1/6+0.5*0.05*'Problem 1'!f*0.25))</f>
        <v>11.9280238163572</v>
      </c>
      <c r="Q236" s="24">
        <f>((R235+R186)*(1/6-0.5*0.05*'Problem 1'!f*0.25)+(R187+R236)*(2/3-R44*0.25)+(R237+R188)*(1/6+0.5*0.05*'Problem 1'!f*0.25))</f>
        <v>8.94602604833356</v>
      </c>
      <c r="R236" s="24">
        <f>((S235+S186)*(1/6-0.5*0.05*'Problem 1'!f*0.25)+(S187+S236)*(2/3-S44*0.25)+(S237+S188)*(1/6+0.5*0.05*'Problem 1'!f*0.25))</f>
        <v>8.95970334204106</v>
      </c>
      <c r="S236" s="24">
        <f>((T235+T186)*(1/6-0.5*0.05*'Problem 1'!f*0.25)+(T187+T236)*(2/3-T44*0.25)+(T237+T188)*(1/6+0.5*0.05*'Problem 1'!f*0.25))</f>
        <v>5.97313487592888</v>
      </c>
      <c r="T236" s="24">
        <f>((U235+U186)*(1/6-0.5*0.05*'Problem 1'!f*0.25)+(U187+U236)*(2/3-U44*0.25)+(U237+U188)*(1/6+0.5*0.05*'Problem 1'!f*0.25))</f>
        <v>5.98219906063357</v>
      </c>
      <c r="U236" s="24">
        <f>((V235+V186)*(1/6-0.5*0.05*'Problem 1'!f*0.25)+(V187+V236)*(2/3-V44*0.25)+(V237+V188)*(1/6+0.5*0.05*'Problem 1'!f*0.25))</f>
        <v>2.99109162684962</v>
      </c>
      <c r="V236" s="24">
        <f>((W235+W186)*(1/6-0.5*0.05*'Problem 1'!f*0.25)+(W187+W236)*(2/3-W44*0.25)+(W237+W188)*(1/6+0.5*0.05*'Problem 1'!f*0.25))</f>
        <v>2.9955901819872</v>
      </c>
      <c r="W236" s="24"/>
      <c r="X236" s="17">
        <f t="shared" si="54"/>
        <v>-13</v>
      </c>
    </row>
    <row r="237" spans="1:24">
      <c r="A237" s="7"/>
      <c r="B237" s="4">
        <v>-2.42487113059643</v>
      </c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>
        <f>((P236+P187)*(1/6-0.5*0.05*'Problem 1'!f*0.25)+(P188+P237)*(2/3-P45*0.25)+(P238+P189)*(1/6+0.5*0.05*'Problem 1'!f*0.25))</f>
        <v>11.923603344465</v>
      </c>
      <c r="P237" s="24">
        <f>((Q236+Q187)*(1/6-0.5*0.05*'Problem 1'!f*0.25)+(Q188+Q237)*(2/3-Q45*0.25)+(Q238+Q189)*(1/6+0.5*0.05*'Problem 1'!f*0.25))</f>
        <v>11.9391531341509</v>
      </c>
      <c r="Q237" s="24">
        <f>((R236+R187)*(1/6-0.5*0.05*'Problem 1'!f*0.25)+(R188+R237)*(2/3-R45*0.25)+(R238+R189)*(1/6+0.5*0.05*'Problem 1'!f*0.25))</f>
        <v>8.95440601149057</v>
      </c>
      <c r="R237" s="24">
        <f>((S236+S187)*(1/6-0.5*0.05*'Problem 1'!f*0.25)+(S188+S237)*(2/3-S45*0.25)+(S238+S189)*(1/6+0.5*0.05*'Problem 1'!f*0.25))</f>
        <v>8.96599230489708</v>
      </c>
      <c r="S237" s="24">
        <f>((T236+T187)*(1/6-0.5*0.05*'Problem 1'!f*0.25)+(T188+T237)*(2/3-T45*0.25)+(T238+T189)*(1/6+0.5*0.05*'Problem 1'!f*0.25))</f>
        <v>5.97734355695779</v>
      </c>
      <c r="T237" s="24">
        <f>((U236+U187)*(1/6-0.5*0.05*'Problem 1'!f*0.25)+(U188+U237)*(2/3-U45*0.25)+(U238+U189)*(1/6+0.5*0.05*'Problem 1'!f*0.25))</f>
        <v>5.98500286222915</v>
      </c>
      <c r="U237" s="24">
        <f>((V236+V187)*(1/6-0.5*0.05*'Problem 1'!f*0.25)+(V188+V237)*(2/3-V45*0.25)+(V238+V189)*(1/6+0.5*0.05*'Problem 1'!f*0.25))</f>
        <v>2.99249944267341</v>
      </c>
      <c r="V237" s="24">
        <f>((W236+W187)*(1/6-0.5*0.05*'Problem 1'!f*0.25)+(W188+W237)*(2/3-W45*0.25)+(W238+W189)*(1/6+0.5*0.05*'Problem 1'!f*0.25))</f>
        <v>2.99629149681544</v>
      </c>
      <c r="W237" s="24"/>
      <c r="X237" s="17">
        <f t="shared" si="54"/>
        <v>-14</v>
      </c>
    </row>
    <row r="238" spans="1:24">
      <c r="A238" s="7"/>
      <c r="B238" s="4">
        <v>-2.59807621135332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>
        <f>((P237+P188)*(1/6-0.5*0.05*'Problem 1'!f*0.25)+(P189+P238)*(2/3-P46*0.25)+(P239+P190)*(1/6+0.5*0.05*'Problem 1'!f*0.25))</f>
        <v>11.9353610406104</v>
      </c>
      <c r="P238" s="24">
        <f>((Q237+Q188)*(1/6-0.5*0.05*'Problem 1'!f*0.25)+(Q189+Q238)*(2/3-Q46*0.25)+(Q239+Q190)*(1/6+0.5*0.05*'Problem 1'!f*0.25))</f>
        <v>11.9485653511715</v>
      </c>
      <c r="Q238" s="24">
        <f>((R237+R188)*(1/6-0.5*0.05*'Problem 1'!f*0.25)+(R189+R238)*(2/3-R46*0.25)+(R239+R190)*(1/6+0.5*0.05*'Problem 1'!f*0.25))</f>
        <v>8.96148741257956</v>
      </c>
      <c r="R238" s="24">
        <f>((S237+S188)*(1/6-0.5*0.05*'Problem 1'!f*0.25)+(S189+S238)*(2/3-S46*0.25)+(S239+S190)*(1/6+0.5*0.05*'Problem 1'!f*0.25))</f>
        <v>8.97130126424782</v>
      </c>
      <c r="S238" s="24">
        <f>((T237+T188)*(1/6-0.5*0.05*'Problem 1'!f*0.25)+(T189+T238)*(2/3-T46*0.25)+(T239+T190)*(1/6+0.5*0.05*'Problem 1'!f*0.25))</f>
        <v>5.98089373562954</v>
      </c>
      <c r="T238" s="24">
        <f>((U237+U188)*(1/6-0.5*0.05*'Problem 1'!f*0.25)+(U189+U238)*(2/3-U46*0.25)+(U239+U190)*(1/6+0.5*0.05*'Problem 1'!f*0.25))</f>
        <v>5.98736539662913</v>
      </c>
      <c r="U238" s="24">
        <f>((V237+V188)*(1/6-0.5*0.05*'Problem 1'!f*0.25)+(V189+V238)*(2/3-V46*0.25)+(V239+V190)*(1/6+0.5*0.05*'Problem 1'!f*0.25))</f>
        <v>2.99368490084649</v>
      </c>
      <c r="V238" s="24">
        <f>((W237+W188)*(1/6-0.5*0.05*'Problem 1'!f*0.25)+(W189+W238)*(2/3-W46*0.25)+(W239+W190)*(1/6+0.5*0.05*'Problem 1'!f*0.25))</f>
        <v>2.99688127813213</v>
      </c>
      <c r="W238" s="24"/>
      <c r="X238" s="17">
        <f t="shared" si="54"/>
        <v>-15</v>
      </c>
    </row>
    <row r="239" spans="1:24">
      <c r="A239" s="7"/>
      <c r="B239" s="4">
        <v>-2.77128129211021</v>
      </c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>
        <f>((P238+P189)*(1/6-0.5*0.05*'Problem 1'!f*0.25)+(P190+P239)*(2/3-P47*0.25)+(P240+P191)*(1/6+0.5*0.05*'Problem 1'!f*0.25))</f>
        <v>11.9453130445939</v>
      </c>
      <c r="P239" s="24">
        <f>((Q238+Q189)*(1/6-0.5*0.05*'Problem 1'!f*0.25)+(Q190+Q239)*(2/3-Q47*0.25)+(Q240+Q191)*(1/6+0.5*0.05*'Problem 1'!f*0.25))</f>
        <v>11.9565242787184</v>
      </c>
      <c r="Q239" s="24">
        <f>((R238+R189)*(1/6-0.5*0.05*'Problem 1'!f*0.25)+(R190+R239)*(2/3-R47*0.25)+(R240+R191)*(1/6+0.5*0.05*'Problem 1'!f*0.25))</f>
        <v>8.9674707433314</v>
      </c>
      <c r="R239" s="24">
        <f>((S238+S189)*(1/6-0.5*0.05*'Problem 1'!f*0.25)+(S190+S239)*(2/3-S47*0.25)+(S240+S191)*(1/6+0.5*0.05*'Problem 1'!f*0.25))</f>
        <v>8.97578249645353</v>
      </c>
      <c r="S239" s="24">
        <f>((T238+T189)*(1/6-0.5*0.05*'Problem 1'!f*0.25)+(T190+T239)*(2/3-T47*0.25)+(T240+T191)*(1/6+0.5*0.05*'Problem 1'!f*0.25))</f>
        <v>5.98388820339208</v>
      </c>
      <c r="T239" s="24">
        <f>((U238+U189)*(1/6-0.5*0.05*'Problem 1'!f*0.25)+(U190+U239)*(2/3-U47*0.25)+(U240+U191)*(1/6+0.5*0.05*'Problem 1'!f*0.25))</f>
        <v>5.98935600820169</v>
      </c>
      <c r="U239" s="24">
        <f>((V238+V189)*(1/6-0.5*0.05*'Problem 1'!f*0.25)+(V190+V239)*(2/3-V47*0.25)+(V240+V191)*(1/6+0.5*0.05*'Problem 1'!f*0.25))</f>
        <v>2.99468308645585</v>
      </c>
      <c r="V239" s="24">
        <f>((W238+W189)*(1/6-0.5*0.05*'Problem 1'!f*0.25)+(W190+W239)*(2/3-W47*0.25)+(W240+W191)*(1/6+0.5*0.05*'Problem 1'!f*0.25))</f>
        <v>2.99737726365461</v>
      </c>
      <c r="W239" s="24"/>
      <c r="X239" s="17">
        <f t="shared" si="54"/>
        <v>-16</v>
      </c>
    </row>
    <row r="240" spans="1:24">
      <c r="A240" s="7"/>
      <c r="B240" s="4">
        <v>-2.9444863728671</v>
      </c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>
        <f>((P239+P190)*(1/6-0.5*0.05*'Problem 1'!f*0.25)+(P191+P240)*(2/3-P48*0.25)+(P241+P192)*(1/6+0.5*0.05*'Problem 1'!f*0.25))</f>
        <v>11.9537355212719</v>
      </c>
      <c r="P240" s="24">
        <f>((Q239+Q190)*(1/6-0.5*0.05*'Problem 1'!f*0.25)+(Q191+Q240)*(2/3-Q48*0.25)+(Q241+Q192)*(1/6+0.5*0.05*'Problem 1'!f*0.25))</f>
        <v>11.9632535232336</v>
      </c>
      <c r="Q240" s="24">
        <f>((R239+R190)*(1/6-0.5*0.05*'Problem 1'!f*0.25)+(R191+R240)*(2/3-R48*0.25)+(R241+R192)*(1/6+0.5*0.05*'Problem 1'!f*0.25))</f>
        <v>8.97252575429403</v>
      </c>
      <c r="R240" s="24">
        <f>((S239+S190)*(1/6-0.5*0.05*'Problem 1'!f*0.25)+(S191+S240)*(2/3-S48*0.25)+(S241+S192)*(1/6+0.5*0.05*'Problem 1'!f*0.25))</f>
        <v>8.97956474376423</v>
      </c>
      <c r="S240" s="24">
        <f>((T239+T190)*(1/6-0.5*0.05*'Problem 1'!f*0.25)+(T191+T240)*(2/3-T48*0.25)+(T241+T192)*(1/6+0.5*0.05*'Problem 1'!f*0.25))</f>
        <v>5.98641377560962</v>
      </c>
      <c r="T240" s="24">
        <f>((U239+U190)*(1/6-0.5*0.05*'Problem 1'!f*0.25)+(U191+U240)*(2/3-U48*0.25)+(U241+U192)*(1/6+0.5*0.05*'Problem 1'!f*0.25))</f>
        <v>5.99103317390916</v>
      </c>
      <c r="U240" s="24">
        <f>((V239+V190)*(1/6-0.5*0.05*'Problem 1'!f*0.25)+(V191+V240)*(2/3-V48*0.25)+(V241+V192)*(1/6+0.5*0.05*'Problem 1'!f*0.25))</f>
        <v>2.99552355879603</v>
      </c>
      <c r="V240" s="24">
        <f>((W239+W190)*(1/6-0.5*0.05*'Problem 1'!f*0.25)+(W191+W240)*(2/3-W48*0.25)+(W241+W192)*(1/6+0.5*0.05*'Problem 1'!f*0.25))</f>
        <v>2.99779437018469</v>
      </c>
      <c r="W240" s="24"/>
      <c r="X240" s="17">
        <f t="shared" si="54"/>
        <v>-17</v>
      </c>
    </row>
    <row r="241" spans="1:24">
      <c r="A241" s="7"/>
      <c r="B241" s="4">
        <v>-3.11769145362399</v>
      </c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>
        <f>((P240+P191)*(1/6-0.5*0.05*'Problem 1'!f*0.25)+(P192+P241)*(2/3-P49*0.25)+(P242+P193)*(1/6+0.5*0.05*'Problem 1'!f*0.25))</f>
        <v>11.9608629119019</v>
      </c>
      <c r="P241" s="24">
        <f>((Q240+Q191)*(1/6-0.5*0.05*'Problem 1'!f*0.25)+(Q192+Q241)*(2/3-Q49*0.25)+(Q242+Q193)*(1/6+0.5*0.05*'Problem 1'!f*0.25))</f>
        <v>11.9689425930204</v>
      </c>
      <c r="Q241" s="24">
        <f>((R240+R191)*(1/6-0.5*0.05*'Problem 1'!f*0.25)+(R192+R241)*(2/3-R49*0.25)+(R242+R193)*(1/6+0.5*0.05*'Problem 1'!f*0.25))</f>
        <v>8.9767961310724</v>
      </c>
      <c r="R241" s="24">
        <f>((S240+S191)*(1/6-0.5*0.05*'Problem 1'!f*0.25)+(S192+S241)*(2/3-S49*0.25)+(S242+S193)*(1/6+0.5*0.05*'Problem 1'!f*0.25))</f>
        <v>8.98275681977068</v>
      </c>
      <c r="S241" s="24">
        <f>((T240+T191)*(1/6-0.5*0.05*'Problem 1'!f*0.25)+(T192+T241)*(2/3-T49*0.25)+(T242+T193)*(1/6+0.5*0.05*'Problem 1'!f*0.25))</f>
        <v>5.98854375438226</v>
      </c>
      <c r="T241" s="24">
        <f>((U240+U191)*(1/6-0.5*0.05*'Problem 1'!f*0.25)+(U192+U241)*(2/3-U49*0.25)+(U242+U193)*(1/6+0.5*0.05*'Problem 1'!f*0.25))</f>
        <v>5.99244619768695</v>
      </c>
      <c r="U241" s="24">
        <f>((V240+V191)*(1/6-0.5*0.05*'Problem 1'!f*0.25)+(V192+V241)*(2/3-V49*0.25)+(V242+V193)*(1/6+0.5*0.05*'Problem 1'!f*0.25))</f>
        <v>2.99623121870554</v>
      </c>
      <c r="V241" s="24">
        <f>((W240+W191)*(1/6-0.5*0.05*'Problem 1'!f*0.25)+(W192+W241)*(2/3-W49*0.25)+(W242+W193)*(1/6+0.5*0.05*'Problem 1'!f*0.25))</f>
        <v>2.99814514223256</v>
      </c>
      <c r="W241" s="24"/>
      <c r="X241" s="17">
        <f t="shared" si="54"/>
        <v>-18</v>
      </c>
    </row>
    <row r="242" spans="1:24">
      <c r="A242" s="7"/>
      <c r="B242" s="4">
        <v>-3.29089653438087</v>
      </c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>
        <f>((P241+P192)*(1/6-0.5*0.05*'Problem 1'!f*0.25)+(P193+P242)*(2/3-P50*0.25)+(P243+P194)*(1/6+0.5*0.05*'Problem 1'!f*0.25))</f>
        <v>11.9668983914058</v>
      </c>
      <c r="P242" s="24">
        <f>((Q241+Q192)*(1/6-0.5*0.05*'Problem 1'!f*0.25)+(Q193+Q242)*(2/3-Q50*0.25)+(Q243+Q194)*(1/6+0.5*0.05*'Problem 1'!f*0.25))</f>
        <v>11.9737543150436</v>
      </c>
      <c r="Q242" s="24">
        <f>((R241+R192)*(1/6-0.5*0.05*'Problem 1'!f*0.25)+(R193+R242)*(2/3-R50*0.25)+(R243+R194)*(1/6+0.5*0.05*'Problem 1'!f*0.25))</f>
        <v>8.98040452220571</v>
      </c>
      <c r="R242" s="24">
        <f>((S241+S192)*(1/6-0.5*0.05*'Problem 1'!f*0.25)+(S193+S242)*(2/3-S50*0.25)+(S243+S194)*(1/6+0.5*0.05*'Problem 1'!f*0.25))</f>
        <v>8.985451062199</v>
      </c>
      <c r="S242" s="24">
        <f>((T241+T192)*(1/6-0.5*0.05*'Problem 1'!f*0.25)+(T193+T242)*(2/3-T50*0.25)+(T243+T194)*(1/6+0.5*0.05*'Problem 1'!f*0.25))</f>
        <v>5.99034011453764</v>
      </c>
      <c r="T242" s="24">
        <f>((U241+U192)*(1/6-0.5*0.05*'Problem 1'!f*0.25)+(U193+U242)*(2/3-U50*0.25)+(U243+U194)*(1/6+0.5*0.05*'Problem 1'!f*0.25))</f>
        <v>5.9936366431943</v>
      </c>
      <c r="U242" s="24">
        <f>((V241+V192)*(1/6-0.5*0.05*'Problem 1'!f*0.25)+(V193+V242)*(2/3-V50*0.25)+(V243+V194)*(1/6+0.5*0.05*'Problem 1'!f*0.25))</f>
        <v>2.99682704063059</v>
      </c>
      <c r="V242" s="24">
        <f>((W241+W192)*(1/6-0.5*0.05*'Problem 1'!f*0.25)+(W193+W242)*(2/3-W50*0.25)+(W243+W194)*(1/6+0.5*0.05*'Problem 1'!f*0.25))</f>
        <v>2.99844012929389</v>
      </c>
      <c r="W242" s="24"/>
      <c r="X242" s="17">
        <f t="shared" si="54"/>
        <v>-19</v>
      </c>
    </row>
    <row r="243" spans="1:24">
      <c r="A243" s="7"/>
      <c r="B243" s="4">
        <v>-3.46410161513776</v>
      </c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>
        <f>((P242+P193)*(1/6-0.5*0.05*'Problem 1'!f*0.25)+(P194+P243)*(2/3-P51*0.25)+(P244+P195)*(1/6+0.5*0.05*'Problem 1'!f*0.25))</f>
        <v>11.9721097616693</v>
      </c>
      <c r="P243" s="24">
        <f>((Q242+Q193)*(1/6-0.5*0.05*'Problem 1'!f*0.25)+(Q194+Q243)*(2/3-Q51*0.25)+(Q244+Q195)*(1/6+0.5*0.05*'Problem 1'!f*0.25))</f>
        <v>11.9778864911069</v>
      </c>
      <c r="Q243" s="24">
        <f>((R242+R193)*(1/6-0.5*0.05*'Problem 1'!f*0.25)+(R194+R243)*(2/3-R51*0.25)+(R244+R195)*(1/6+0.5*0.05*'Problem 1'!f*0.25))</f>
        <v>8.98348890353289</v>
      </c>
      <c r="R243" s="24">
        <f>((S242+S193)*(1/6-0.5*0.05*'Problem 1'!f*0.25)+(S194+S243)*(2/3-S51*0.25)+(S244+S195)*(1/6+0.5*0.05*'Problem 1'!f*0.25))</f>
        <v>8.98774286589104</v>
      </c>
      <c r="S243" s="24">
        <f>((T242+T193)*(1/6-0.5*0.05*'Problem 1'!f*0.25)+(T194+T243)*(2/3-T51*0.25)+(T244+T195)*(1/6+0.5*0.05*'Problem 1'!f*0.25))</f>
        <v>5.99186218230647</v>
      </c>
      <c r="T243" s="24">
        <f>((U242+U193)*(1/6-0.5*0.05*'Problem 1'!f*0.25)+(U194+U243)*(2/3-U51*0.25)+(U244+U195)*(1/6+0.5*0.05*'Problem 1'!f*0.25))</f>
        <v>5.99464156748253</v>
      </c>
      <c r="U243" s="24">
        <f>((V242+V193)*(1/6-0.5*0.05*'Problem 1'!f*0.25)+(V194+V243)*(2/3-V51*0.25)+(V244+V195)*(1/6+0.5*0.05*'Problem 1'!f*0.25))</f>
        <v>2.99732869025911</v>
      </c>
      <c r="V243" s="24">
        <f>((W242+W193)*(1/6-0.5*0.05*'Problem 1'!f*0.25)+(W194+W243)*(2/3-W51*0.25)+(W244+W195)*(1/6+0.5*0.05*'Problem 1'!f*0.25))</f>
        <v>2.99868820312668</v>
      </c>
      <c r="W243" s="24"/>
      <c r="X243" s="17">
        <f t="shared" si="54"/>
        <v>-20</v>
      </c>
    </row>
    <row r="244" ht="15" customHeight="1" spans="1:24">
      <c r="A244" s="7"/>
      <c r="B244" s="4">
        <v>-3.63730669589465</v>
      </c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>
        <f>((P243+P194)*(1/6-0.5*0.05*'Problem 1'!f*0.25)+(P195+P244)*(2/3-P52*0.25)+(P245+P196)*(1/6+0.5*0.05*'Problem 1'!f*0.25))</f>
        <v>11.9786651209464</v>
      </c>
      <c r="P244" s="24">
        <f>((Q243+Q194)*(1/6-0.5*0.05*'Problem 1'!f*0.25)+(Q195+Q244)*(2/3-Q52*0.25)+(Q245+Q196)*(1/6+0.5*0.05*'Problem 1'!f*0.25))</f>
        <v>11.9828618179792</v>
      </c>
      <c r="Q244" s="24">
        <f>((R243+R194)*(1/6-0.5*0.05*'Problem 1'!f*0.25)+(R195+R244)*(2/3-R52*0.25)+(R245+R196)*(1/6+0.5*0.05*'Problem 1'!f*0.25))</f>
        <v>8.98707026050682</v>
      </c>
      <c r="R244" s="24">
        <f>((S243+S194)*(1/6-0.5*0.05*'Problem 1'!f*0.25)+(S195+S244)*(2/3-S52*0.25)+(S245+S196)*(1/6+0.5*0.05*'Problem 1'!f*0.25))</f>
        <v>8.99026406384139</v>
      </c>
      <c r="S244" s="24">
        <f>((T243+T194)*(1/6-0.5*0.05*'Problem 1'!f*0.25)+(T195+T244)*(2/3-T52*0.25)+(T245+T196)*(1/6+0.5*0.05*'Problem 1'!f*0.25))</f>
        <v>5.9934686814453</v>
      </c>
      <c r="T244" s="24">
        <f>((U243+U194)*(1/6-0.5*0.05*'Problem 1'!f*0.25)+(U195+U244)*(2/3-U52*0.25)+(U245+U196)*(1/6+0.5*0.05*'Problem 1'!f*0.25))</f>
        <v>5.99562951620981</v>
      </c>
      <c r="U244" s="24">
        <f>((V243+V194)*(1/6-0.5*0.05*'Problem 1'!f*0.25)+(V195+V244)*(2/3-V52*0.25)+(V245+V196)*(1/6+0.5*0.05*'Problem 1'!f*0.25))</f>
        <v>2.9977995949417</v>
      </c>
      <c r="V244" s="24">
        <f>((W243+W194)*(1/6-0.5*0.05*'Problem 1'!f*0.25)+(W195+W244)*(2/3-W52*0.25)+(W245+W196)*(1/6+0.5*0.05*'Problem 1'!f*0.25))</f>
        <v>2.99889682457007</v>
      </c>
      <c r="W244" s="24"/>
      <c r="X244" s="17">
        <v>21</v>
      </c>
    </row>
    <row r="245" spans="1:24">
      <c r="A245" s="1"/>
      <c r="B245" s="1"/>
      <c r="C245" s="23"/>
      <c r="D245" s="23"/>
      <c r="E245" s="23"/>
      <c r="F245" s="23"/>
      <c r="G245" s="23"/>
      <c r="H245" s="23"/>
      <c r="I245" s="24"/>
      <c r="J245" s="23"/>
      <c r="K245" s="23"/>
      <c r="L245" s="23"/>
      <c r="M245" s="23"/>
      <c r="N245" s="23"/>
      <c r="O245" s="23">
        <f t="shared" ref="O245:V245" si="55">O244</f>
        <v>11.9786651209464</v>
      </c>
      <c r="P245" s="23">
        <f t="shared" si="55"/>
        <v>11.9828618179792</v>
      </c>
      <c r="Q245" s="23">
        <f t="shared" si="55"/>
        <v>8.98707026050682</v>
      </c>
      <c r="R245" s="23">
        <f t="shared" si="55"/>
        <v>8.99026406384139</v>
      </c>
      <c r="S245" s="23">
        <f t="shared" si="55"/>
        <v>5.9934686814453</v>
      </c>
      <c r="T245" s="23">
        <f t="shared" si="55"/>
        <v>5.99562951620981</v>
      </c>
      <c r="U245" s="23">
        <f t="shared" si="55"/>
        <v>2.9977995949417</v>
      </c>
      <c r="V245" s="23">
        <f t="shared" si="55"/>
        <v>2.99889682457007</v>
      </c>
      <c r="W245" s="23"/>
      <c r="X245" s="17"/>
    </row>
    <row r="246" spans="3:23">
      <c r="C246">
        <v>0</v>
      </c>
      <c r="D246" s="29">
        <f t="shared" ref="D246:W246" si="56">C246+1</f>
        <v>1</v>
      </c>
      <c r="E246" s="29">
        <f t="shared" si="56"/>
        <v>2</v>
      </c>
      <c r="F246" s="29">
        <f t="shared" si="56"/>
        <v>3</v>
      </c>
      <c r="G246" s="29">
        <f t="shared" si="56"/>
        <v>4</v>
      </c>
      <c r="H246" s="29">
        <f t="shared" si="56"/>
        <v>5</v>
      </c>
      <c r="I246" s="29">
        <f t="shared" si="56"/>
        <v>6</v>
      </c>
      <c r="J246" s="29">
        <f t="shared" si="56"/>
        <v>7</v>
      </c>
      <c r="K246" s="29">
        <f t="shared" si="56"/>
        <v>8</v>
      </c>
      <c r="L246" s="29">
        <f t="shared" si="56"/>
        <v>9</v>
      </c>
      <c r="M246" s="29">
        <f t="shared" si="56"/>
        <v>10</v>
      </c>
      <c r="N246" s="29">
        <f t="shared" si="56"/>
        <v>11</v>
      </c>
      <c r="O246" s="29">
        <f t="shared" si="56"/>
        <v>12</v>
      </c>
      <c r="P246" s="29">
        <f t="shared" si="56"/>
        <v>13</v>
      </c>
      <c r="Q246" s="29">
        <f t="shared" si="56"/>
        <v>14</v>
      </c>
      <c r="R246" s="29">
        <f t="shared" si="56"/>
        <v>15</v>
      </c>
      <c r="S246" s="29">
        <f t="shared" si="56"/>
        <v>16</v>
      </c>
      <c r="T246" s="29">
        <f t="shared" si="56"/>
        <v>17</v>
      </c>
      <c r="U246" s="29">
        <f t="shared" si="56"/>
        <v>18</v>
      </c>
      <c r="V246" s="29">
        <f t="shared" si="56"/>
        <v>19</v>
      </c>
      <c r="W246" s="29">
        <f t="shared" si="56"/>
        <v>20</v>
      </c>
    </row>
    <row r="247" spans="4:23"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</row>
    <row r="248" spans="4:23"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</row>
    <row r="249" ht="14.1" spans="1:24">
      <c r="A249" s="1"/>
      <c r="B249" s="1"/>
      <c r="C249" s="21" t="s">
        <v>24</v>
      </c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7"/>
      <c r="P249" s="16"/>
      <c r="Q249" s="16"/>
      <c r="R249" s="16"/>
      <c r="S249" s="16"/>
      <c r="T249" s="16"/>
      <c r="U249" s="16"/>
      <c r="V249" s="16"/>
      <c r="W249" s="16"/>
      <c r="X249" s="1"/>
    </row>
    <row r="250" spans="1:24">
      <c r="A250" s="1"/>
      <c r="B250" s="1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>
        <f>O251</f>
        <v>48.4219888384385</v>
      </c>
      <c r="P250" s="30">
        <f t="shared" ref="P250:W250" si="57">P251</f>
        <v>49.1407909579823</v>
      </c>
      <c r="Q250" s="30">
        <f t="shared" si="57"/>
        <v>49.8362316581062</v>
      </c>
      <c r="R250" s="30">
        <f t="shared" si="57"/>
        <v>50.5118675399348</v>
      </c>
      <c r="S250" s="30">
        <f t="shared" si="57"/>
        <v>51.1706864994585</v>
      </c>
      <c r="T250" s="30">
        <f t="shared" si="57"/>
        <v>51.8152246225423</v>
      </c>
      <c r="U250" s="30">
        <f t="shared" si="57"/>
        <v>52.4476523002185</v>
      </c>
      <c r="V250" s="30">
        <f t="shared" si="57"/>
        <v>53.0698402012098</v>
      </c>
      <c r="W250" s="30"/>
      <c r="X250" s="17"/>
    </row>
    <row r="251" spans="1:24">
      <c r="A251" s="1"/>
      <c r="B251" s="4">
        <v>3.63730669589465</v>
      </c>
      <c r="C251" s="31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>
        <f t="shared" ref="O251:V251" si="58">100*0.25*O105*O58</f>
        <v>48.4219888384385</v>
      </c>
      <c r="P251" s="32">
        <f t="shared" si="58"/>
        <v>49.1407909579823</v>
      </c>
      <c r="Q251" s="32">
        <f t="shared" si="58"/>
        <v>49.8362316581062</v>
      </c>
      <c r="R251" s="32">
        <f t="shared" si="58"/>
        <v>50.5118675399348</v>
      </c>
      <c r="S251" s="32">
        <f t="shared" si="58"/>
        <v>51.1706864994585</v>
      </c>
      <c r="T251" s="32">
        <f t="shared" si="58"/>
        <v>51.8152246225423</v>
      </c>
      <c r="U251" s="32">
        <f t="shared" si="58"/>
        <v>52.4476523002185</v>
      </c>
      <c r="V251" s="32">
        <f t="shared" si="58"/>
        <v>53.0698402012098</v>
      </c>
      <c r="W251" s="32"/>
      <c r="X251" s="17">
        <v>21</v>
      </c>
    </row>
    <row r="252" spans="1:24">
      <c r="A252" s="7" t="s">
        <v>11</v>
      </c>
      <c r="B252" s="4">
        <v>3.46410161513776</v>
      </c>
      <c r="C252" s="31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>
        <f t="shared" ref="O252:U252" si="59">100*0.25*O106*O59</f>
        <v>40.72120420583</v>
      </c>
      <c r="P252" s="32">
        <f t="shared" si="59"/>
        <v>41.325691724738</v>
      </c>
      <c r="Q252" s="32">
        <f t="shared" si="59"/>
        <v>41.9105331044938</v>
      </c>
      <c r="R252" s="32">
        <f t="shared" si="59"/>
        <v>42.4787193226295</v>
      </c>
      <c r="S252" s="32">
        <f t="shared" si="59"/>
        <v>43.0327630954895</v>
      </c>
      <c r="T252" s="32">
        <f t="shared" si="59"/>
        <v>43.5747971828565</v>
      </c>
      <c r="U252" s="32">
        <f t="shared" si="59"/>
        <v>44.10664680791</v>
      </c>
      <c r="V252" s="32">
        <f t="shared" ref="V252:V293" si="60">100*0.25*V106*V59</f>
        <v>44.6298851378185</v>
      </c>
      <c r="W252" s="32"/>
      <c r="X252" s="17">
        <f>X253+1</f>
        <v>20</v>
      </c>
    </row>
    <row r="253" spans="1:24">
      <c r="A253" s="7"/>
      <c r="B253" s="4">
        <v>3.29089653438087</v>
      </c>
      <c r="C253" s="31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>
        <f t="shared" ref="O253:U253" si="61">100*0.25*O107*O60</f>
        <v>34.245112845439</v>
      </c>
      <c r="P253" s="32">
        <f t="shared" si="61"/>
        <v>34.7534657712027</v>
      </c>
      <c r="Q253" s="32">
        <f t="shared" si="61"/>
        <v>35.2452969789733</v>
      </c>
      <c r="R253" s="32">
        <f t="shared" si="61"/>
        <v>35.7231217765635</v>
      </c>
      <c r="S253" s="32">
        <f t="shared" si="61"/>
        <v>36.1890532708042</v>
      </c>
      <c r="T253" s="32">
        <f t="shared" si="61"/>
        <v>36.6448850383063</v>
      </c>
      <c r="U253" s="32">
        <f t="shared" si="61"/>
        <v>37.0921520281208</v>
      </c>
      <c r="V253" s="32">
        <f t="shared" si="60"/>
        <v>37.532177218982</v>
      </c>
      <c r="W253" s="32"/>
      <c r="X253" s="17">
        <v>19</v>
      </c>
    </row>
    <row r="254" spans="1:24">
      <c r="A254" s="7"/>
      <c r="B254" s="4">
        <v>3.11769145362399</v>
      </c>
      <c r="C254" s="31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>
        <f t="shared" ref="O254:U254" si="62">100*0.25*O108*O61</f>
        <v>28.7989458236342</v>
      </c>
      <c r="P254" s="32">
        <f t="shared" si="62"/>
        <v>29.2264529086433</v>
      </c>
      <c r="Q254" s="32">
        <f t="shared" si="62"/>
        <v>29.6400658049093</v>
      </c>
      <c r="R254" s="32">
        <f t="shared" si="62"/>
        <v>30.0418997985975</v>
      </c>
      <c r="S254" s="32">
        <f t="shared" si="62"/>
        <v>30.4337319388718</v>
      </c>
      <c r="T254" s="32">
        <f t="shared" si="62"/>
        <v>30.8170705611225</v>
      </c>
      <c r="U254" s="32">
        <f t="shared" si="62"/>
        <v>31.1932065039795</v>
      </c>
      <c r="V254" s="32">
        <f t="shared" si="60"/>
        <v>31.5632523464285</v>
      </c>
      <c r="W254" s="32"/>
      <c r="X254" s="17">
        <f t="shared" ref="X254:X271" si="63">X255+1</f>
        <v>18</v>
      </c>
    </row>
    <row r="255" spans="1:24">
      <c r="A255" s="7"/>
      <c r="B255" s="4">
        <v>2.9444863728671</v>
      </c>
      <c r="C255" s="31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>
        <f t="shared" ref="O255:U255" si="64">100*0.25*O109*O62</f>
        <v>24.2189092585539</v>
      </c>
      <c r="P255" s="32">
        <f t="shared" si="64"/>
        <v>24.5784278104699</v>
      </c>
      <c r="Q255" s="32">
        <f t="shared" si="64"/>
        <v>24.926261834124</v>
      </c>
      <c r="R255" s="32">
        <f t="shared" si="64"/>
        <v>25.2641902114243</v>
      </c>
      <c r="S255" s="32">
        <f t="shared" si="64"/>
        <v>25.5937073787542</v>
      </c>
      <c r="T255" s="32">
        <f t="shared" si="64"/>
        <v>25.916081793583</v>
      </c>
      <c r="U255" s="32">
        <f t="shared" si="64"/>
        <v>26.2323990061895</v>
      </c>
      <c r="V255" s="32">
        <f t="shared" si="60"/>
        <v>26.543594656706</v>
      </c>
      <c r="W255" s="32"/>
      <c r="X255" s="17">
        <f t="shared" si="63"/>
        <v>17</v>
      </c>
    </row>
    <row r="256" spans="1:24">
      <c r="A256" s="7"/>
      <c r="B256" s="4">
        <v>2.77128129211021</v>
      </c>
      <c r="C256" s="31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>
        <f t="shared" ref="O256:U256" si="65">100*0.25*O110*O63</f>
        <v>20.3672582068161</v>
      </c>
      <c r="P256" s="32">
        <f t="shared" si="65"/>
        <v>20.6696007730663</v>
      </c>
      <c r="Q256" s="32">
        <f t="shared" si="65"/>
        <v>20.9621170584716</v>
      </c>
      <c r="R256" s="32">
        <f t="shared" si="65"/>
        <v>21.2463030406894</v>
      </c>
      <c r="S256" s="32">
        <f t="shared" si="65"/>
        <v>21.5234154886092</v>
      </c>
      <c r="T256" s="32">
        <f t="shared" si="65"/>
        <v>21.7945211307336</v>
      </c>
      <c r="U256" s="32">
        <f t="shared" si="65"/>
        <v>22.060532876995</v>
      </c>
      <c r="V256" s="32">
        <f t="shared" si="60"/>
        <v>22.3222375681206</v>
      </c>
      <c r="W256" s="32"/>
      <c r="X256" s="17">
        <f t="shared" si="63"/>
        <v>16</v>
      </c>
    </row>
    <row r="257" spans="1:24">
      <c r="A257" s="7"/>
      <c r="B257" s="4">
        <v>2.59807621135332</v>
      </c>
      <c r="C257" s="31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>
        <f t="shared" ref="O257:U257" si="66">100*0.25*O111*O64</f>
        <v>17.1281539740112</v>
      </c>
      <c r="P257" s="32">
        <f t="shared" si="66"/>
        <v>17.3824135299636</v>
      </c>
      <c r="Q257" s="32">
        <f t="shared" si="66"/>
        <v>17.628409526354</v>
      </c>
      <c r="R257" s="32">
        <f t="shared" si="66"/>
        <v>17.8674000282298</v>
      </c>
      <c r="S257" s="32">
        <f t="shared" si="66"/>
        <v>18.1004419344054</v>
      </c>
      <c r="T257" s="32">
        <f t="shared" si="66"/>
        <v>18.3284323263559</v>
      </c>
      <c r="U257" s="32">
        <f t="shared" si="66"/>
        <v>18.5521389295028</v>
      </c>
      <c r="V257" s="32">
        <f t="shared" si="60"/>
        <v>18.7722234494613</v>
      </c>
      <c r="W257" s="32"/>
      <c r="X257" s="17">
        <f t="shared" si="63"/>
        <v>15</v>
      </c>
    </row>
    <row r="258" spans="1:24">
      <c r="A258" s="7"/>
      <c r="B258" s="4">
        <v>2.42487113059643</v>
      </c>
      <c r="C258" s="31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>
        <f t="shared" ref="O258:U258" si="67">100*0.25*O112*O65</f>
        <v>14.4041802572746</v>
      </c>
      <c r="P258" s="32">
        <f t="shared" si="67"/>
        <v>14.6180036781541</v>
      </c>
      <c r="Q258" s="32">
        <f t="shared" si="67"/>
        <v>14.8248777335807</v>
      </c>
      <c r="R258" s="32">
        <f t="shared" si="67"/>
        <v>15.0258604123924</v>
      </c>
      <c r="S258" s="32">
        <f t="shared" si="67"/>
        <v>15.2218405296394</v>
      </c>
      <c r="T258" s="32">
        <f t="shared" si="67"/>
        <v>15.4135724995625</v>
      </c>
      <c r="U258" s="32">
        <f t="shared" si="67"/>
        <v>15.6017019524714</v>
      </c>
      <c r="V258" s="32">
        <f t="shared" si="60"/>
        <v>15.7867853597159</v>
      </c>
      <c r="W258" s="32"/>
      <c r="X258" s="17">
        <f t="shared" si="63"/>
        <v>14</v>
      </c>
    </row>
    <row r="259" spans="1:24">
      <c r="A259" s="7"/>
      <c r="B259" s="4">
        <v>2.25166604983954</v>
      </c>
      <c r="C259" s="31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>
        <f t="shared" ref="O259:U259" si="68">100*0.25*O113*O66</f>
        <v>12.1134133426681</v>
      </c>
      <c r="P259" s="32">
        <f t="shared" si="68"/>
        <v>12.2932313839029</v>
      </c>
      <c r="Q259" s="32">
        <f t="shared" si="68"/>
        <v>12.4672052511066</v>
      </c>
      <c r="R259" s="32">
        <f t="shared" si="68"/>
        <v>12.6362246760012</v>
      </c>
      <c r="S259" s="32">
        <f t="shared" si="68"/>
        <v>12.8010371210522</v>
      </c>
      <c r="T259" s="32">
        <f t="shared" si="68"/>
        <v>12.9622770223308</v>
      </c>
      <c r="U259" s="32">
        <f t="shared" si="68"/>
        <v>13.1204873324152</v>
      </c>
      <c r="V259" s="32">
        <f t="shared" si="60"/>
        <v>13.2761360243073</v>
      </c>
      <c r="W259" s="32"/>
      <c r="X259" s="17">
        <f t="shared" si="63"/>
        <v>13</v>
      </c>
    </row>
    <row r="260" spans="1:24">
      <c r="A260" s="7"/>
      <c r="B260" s="4">
        <v>2.07846096908266</v>
      </c>
      <c r="C260" s="31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>
        <f t="shared" ref="O260:U260" si="69">100*0.25*O114*O67</f>
        <v>10.1869582433352</v>
      </c>
      <c r="P260" s="32">
        <f t="shared" si="69"/>
        <v>10.338178946009</v>
      </c>
      <c r="Q260" s="32">
        <f t="shared" si="69"/>
        <v>10.4844849021009</v>
      </c>
      <c r="R260" s="32">
        <f t="shared" si="69"/>
        <v>10.6266243449654</v>
      </c>
      <c r="S260" s="32">
        <f t="shared" si="69"/>
        <v>10.765225864473</v>
      </c>
      <c r="T260" s="32">
        <f t="shared" si="69"/>
        <v>10.9008229992375</v>
      </c>
      <c r="U260" s="32">
        <f t="shared" si="69"/>
        <v>11.0338723534454</v>
      </c>
      <c r="V260" s="32">
        <f t="shared" si="60"/>
        <v>11.1647674760736</v>
      </c>
      <c r="W260" s="32"/>
      <c r="X260" s="17">
        <f t="shared" si="63"/>
        <v>12</v>
      </c>
    </row>
    <row r="261" spans="1:24">
      <c r="A261" s="7"/>
      <c r="B261" s="4">
        <v>1.90525588832577</v>
      </c>
      <c r="C261" s="31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>
        <f t="shared" ref="O261:U261" si="70">100*0.25*O115*O68</f>
        <v>8.56687667760186</v>
      </c>
      <c r="P261" s="32">
        <f t="shared" si="70"/>
        <v>8.69404801569532</v>
      </c>
      <c r="Q261" s="32">
        <f t="shared" si="70"/>
        <v>8.81708622328372</v>
      </c>
      <c r="R261" s="32">
        <f t="shared" si="70"/>
        <v>8.93662053852837</v>
      </c>
      <c r="S261" s="32">
        <f t="shared" si="70"/>
        <v>9.05317958359234</v>
      </c>
      <c r="T261" s="32">
        <f t="shared" si="70"/>
        <v>9.16721204584613</v>
      </c>
      <c r="U261" s="32">
        <f t="shared" si="70"/>
        <v>9.27910191348933</v>
      </c>
      <c r="V261" s="32">
        <f t="shared" si="60"/>
        <v>9.38918014748903</v>
      </c>
      <c r="W261" s="32"/>
      <c r="X261" s="17">
        <f t="shared" si="63"/>
        <v>11</v>
      </c>
    </row>
    <row r="262" spans="1:24">
      <c r="A262" s="7"/>
      <c r="B262" s="4">
        <v>1.73205080756888</v>
      </c>
      <c r="C262" s="31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>
        <f t="shared" ref="O262:U262" si="71">100*0.25*O116*O69</f>
        <v>7.20444457080749</v>
      </c>
      <c r="P262" s="32">
        <f t="shared" si="71"/>
        <v>7.31139123185667</v>
      </c>
      <c r="Q262" s="32">
        <f t="shared" si="71"/>
        <v>7.41486207426763</v>
      </c>
      <c r="R262" s="32">
        <f t="shared" si="71"/>
        <v>7.51538626539331</v>
      </c>
      <c r="S262" s="32">
        <f t="shared" si="71"/>
        <v>7.61340835804056</v>
      </c>
      <c r="T262" s="32">
        <f t="shared" si="71"/>
        <v>7.7093056826429</v>
      </c>
      <c r="U262" s="32">
        <f t="shared" si="71"/>
        <v>7.80340115988702</v>
      </c>
      <c r="V262" s="32">
        <f t="shared" si="60"/>
        <v>7.8959731164061</v>
      </c>
      <c r="W262" s="32"/>
      <c r="X262" s="17">
        <f t="shared" si="63"/>
        <v>10</v>
      </c>
    </row>
    <row r="263" spans="1:24">
      <c r="A263" s="7"/>
      <c r="B263" s="4">
        <v>1.55884572681199</v>
      </c>
      <c r="C263" s="31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>
        <f t="shared" ref="O263:U263" si="72">100*0.25*O117*O70</f>
        <v>6.05868667510301</v>
      </c>
      <c r="P263" s="32">
        <f t="shared" si="72"/>
        <v>6.14862508796431</v>
      </c>
      <c r="Q263" s="32">
        <f t="shared" si="72"/>
        <v>6.23564045854779</v>
      </c>
      <c r="R263" s="32">
        <f t="shared" si="72"/>
        <v>6.320177798146</v>
      </c>
      <c r="S263" s="32">
        <f t="shared" si="72"/>
        <v>6.40261096016852</v>
      </c>
      <c r="T263" s="32">
        <f t="shared" si="72"/>
        <v>6.48325726635294</v>
      </c>
      <c r="U263" s="32">
        <f t="shared" si="72"/>
        <v>6.56238828173706</v>
      </c>
      <c r="V263" s="32">
        <f t="shared" si="60"/>
        <v>6.64023806931441</v>
      </c>
      <c r="W263" s="32"/>
      <c r="X263" s="17">
        <f t="shared" si="63"/>
        <v>9</v>
      </c>
    </row>
    <row r="264" spans="1:24">
      <c r="A264" s="7"/>
      <c r="B264" s="4">
        <v>1.3856406460551</v>
      </c>
      <c r="C264" s="31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>
        <f t="shared" ref="O264:U264" si="73">100*0.25*O118*O71</f>
        <v>5.09514423579732</v>
      </c>
      <c r="P264" s="32">
        <f t="shared" si="73"/>
        <v>5.17077930498651</v>
      </c>
      <c r="Q264" s="32">
        <f t="shared" si="73"/>
        <v>5.24395619754245</v>
      </c>
      <c r="R264" s="32">
        <f t="shared" si="73"/>
        <v>5.31504915244525</v>
      </c>
      <c r="S264" s="32">
        <f t="shared" si="73"/>
        <v>5.38437256737668</v>
      </c>
      <c r="T264" s="32">
        <f t="shared" si="73"/>
        <v>5.45219329885345</v>
      </c>
      <c r="U264" s="32">
        <f t="shared" si="73"/>
        <v>5.51873972360317</v>
      </c>
      <c r="V264" s="32">
        <f t="shared" si="60"/>
        <v>5.58420868044213</v>
      </c>
      <c r="W264" s="32"/>
      <c r="X264" s="17">
        <f t="shared" si="63"/>
        <v>8</v>
      </c>
    </row>
    <row r="265" spans="1:24">
      <c r="A265" s="7"/>
      <c r="B265" s="4">
        <v>1.21243556529822</v>
      </c>
      <c r="C265" s="31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>
        <f t="shared" ref="O265:U265" si="74">100*0.25*O119*O72</f>
        <v>4.28483864172382</v>
      </c>
      <c r="P265" s="32">
        <f t="shared" si="74"/>
        <v>4.34844509762242</v>
      </c>
      <c r="Q265" s="32">
        <f t="shared" si="74"/>
        <v>4.40998431268568</v>
      </c>
      <c r="R265" s="32">
        <f t="shared" si="74"/>
        <v>4.46977100884662</v>
      </c>
      <c r="S265" s="32">
        <f t="shared" si="74"/>
        <v>4.52806958359305</v>
      </c>
      <c r="T265" s="32">
        <f t="shared" si="74"/>
        <v>4.58510445395057</v>
      </c>
      <c r="U265" s="32">
        <f t="shared" si="74"/>
        <v>4.64106767678398</v>
      </c>
      <c r="V265" s="32">
        <f t="shared" si="60"/>
        <v>4.69612478667422</v>
      </c>
      <c r="W265" s="32"/>
      <c r="X265" s="17">
        <f t="shared" si="63"/>
        <v>7</v>
      </c>
    </row>
    <row r="266" spans="1:24">
      <c r="A266" s="7"/>
      <c r="B266" s="4">
        <v>1.03923048454133</v>
      </c>
      <c r="C266" s="31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>
        <f t="shared" ref="O266:U266" si="75">100*0.25*O120*O73</f>
        <v>3.60339989133529</v>
      </c>
      <c r="P266" s="32">
        <f t="shared" si="75"/>
        <v>3.6568907028775</v>
      </c>
      <c r="Q266" s="32">
        <f t="shared" si="75"/>
        <v>3.70864303695897</v>
      </c>
      <c r="R266" s="32">
        <f t="shared" si="75"/>
        <v>3.75892156375155</v>
      </c>
      <c r="S266" s="32">
        <f t="shared" si="75"/>
        <v>3.80794863232319</v>
      </c>
      <c r="T266" s="32">
        <f t="shared" si="75"/>
        <v>3.8559129695674</v>
      </c>
      <c r="U266" s="32">
        <f t="shared" si="75"/>
        <v>3.90297608861065</v>
      </c>
      <c r="V266" s="32">
        <f t="shared" si="60"/>
        <v>3.94927719826361</v>
      </c>
      <c r="W266" s="32"/>
      <c r="X266" s="17">
        <f t="shared" si="63"/>
        <v>6</v>
      </c>
    </row>
    <row r="267" spans="1:24">
      <c r="A267" s="7"/>
      <c r="B267" s="4">
        <v>0.86602540378444</v>
      </c>
      <c r="C267" s="31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>
        <f t="shared" ref="O267:U267" si="76">100*0.25*O121*O74</f>
        <v>3.03033366307849</v>
      </c>
      <c r="P267" s="32">
        <f t="shared" si="76"/>
        <v>3.07531757043538</v>
      </c>
      <c r="Q267" s="32">
        <f t="shared" si="76"/>
        <v>3.11883947886612</v>
      </c>
      <c r="R267" s="32">
        <f t="shared" si="76"/>
        <v>3.16112196675648</v>
      </c>
      <c r="S267" s="32">
        <f t="shared" si="76"/>
        <v>3.20235202191966</v>
      </c>
      <c r="T267" s="32">
        <f t="shared" si="76"/>
        <v>3.2426883570924</v>
      </c>
      <c r="U267" s="32">
        <f t="shared" si="76"/>
        <v>3.28226679918237</v>
      </c>
      <c r="V267" s="32">
        <f t="shared" si="60"/>
        <v>3.32120441794533</v>
      </c>
      <c r="W267" s="32"/>
      <c r="X267" s="17">
        <f t="shared" si="63"/>
        <v>5</v>
      </c>
    </row>
    <row r="268" spans="1:24">
      <c r="A268" s="7"/>
      <c r="B268" s="4">
        <v>0.692820323027552</v>
      </c>
      <c r="C268" s="31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>
        <f t="shared" ref="O268:U268" si="77">100*0.25*O122*O75</f>
        <v>2.54840494713554</v>
      </c>
      <c r="P268" s="32">
        <f t="shared" si="77"/>
        <v>2.58623484469655</v>
      </c>
      <c r="Q268" s="32">
        <f t="shared" si="77"/>
        <v>2.62283525213848</v>
      </c>
      <c r="R268" s="32">
        <f t="shared" si="77"/>
        <v>2.65839335012279</v>
      </c>
      <c r="S268" s="32">
        <f t="shared" si="77"/>
        <v>2.69306638888046</v>
      </c>
      <c r="T268" s="32">
        <f t="shared" si="77"/>
        <v>2.72698784028889</v>
      </c>
      <c r="U268" s="32">
        <f t="shared" si="77"/>
        <v>2.76027193004144</v>
      </c>
      <c r="V268" s="32">
        <f t="shared" si="60"/>
        <v>2.79301710972056</v>
      </c>
      <c r="W268" s="32"/>
      <c r="X268" s="17">
        <f t="shared" si="63"/>
        <v>4</v>
      </c>
    </row>
    <row r="269" spans="1:24">
      <c r="A269" s="7"/>
      <c r="B269" s="4">
        <v>0.519615242270664</v>
      </c>
      <c r="C269" s="31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>
        <f t="shared" ref="O269:U269" si="78">100*0.25*O123*O76</f>
        <v>2.14311970121055</v>
      </c>
      <c r="P269" s="32">
        <f t="shared" si="78"/>
        <v>2.17493332598352</v>
      </c>
      <c r="Q269" s="32">
        <f t="shared" si="78"/>
        <v>2.20571299243694</v>
      </c>
      <c r="R269" s="32">
        <f t="shared" si="78"/>
        <v>2.23561611298042</v>
      </c>
      <c r="S269" s="32">
        <f t="shared" si="78"/>
        <v>2.26477492957504</v>
      </c>
      <c r="T269" s="32">
        <f t="shared" si="78"/>
        <v>2.29330168741579</v>
      </c>
      <c r="U269" s="32">
        <f t="shared" si="78"/>
        <v>2.32129244632785</v>
      </c>
      <c r="V269" s="32">
        <f t="shared" si="60"/>
        <v>2.34883000065917</v>
      </c>
      <c r="W269" s="32"/>
      <c r="X269" s="17">
        <f t="shared" si="63"/>
        <v>3</v>
      </c>
    </row>
    <row r="270" spans="1:24">
      <c r="A270" s="7"/>
      <c r="B270" s="4">
        <v>0.346410161513776</v>
      </c>
      <c r="C270" s="31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>
        <f t="shared" ref="O270:U270" si="79">100*0.25*O124*O77</f>
        <v>1.80228894111955</v>
      </c>
      <c r="P270" s="32">
        <f t="shared" si="79"/>
        <v>1.82904309025684</v>
      </c>
      <c r="Q270" s="32">
        <f t="shared" si="79"/>
        <v>1.85492771650009</v>
      </c>
      <c r="R270" s="32">
        <f t="shared" si="79"/>
        <v>1.88007519819699</v>
      </c>
      <c r="S270" s="32">
        <f t="shared" si="79"/>
        <v>1.90459674622575</v>
      </c>
      <c r="T270" s="32">
        <f t="shared" si="79"/>
        <v>1.92858675488153</v>
      </c>
      <c r="U270" s="32">
        <f t="shared" si="79"/>
        <v>1.95212600712779</v>
      </c>
      <c r="V270" s="32">
        <f t="shared" si="60"/>
        <v>1.97528413012427</v>
      </c>
      <c r="W270" s="32"/>
      <c r="X270" s="17">
        <f t="shared" si="63"/>
        <v>2</v>
      </c>
    </row>
    <row r="271" spans="1:24">
      <c r="A271" s="7"/>
      <c r="B271" s="4">
        <v>0.173205080756888</v>
      </c>
      <c r="C271" s="31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>
        <f t="shared" ref="O271:U271" si="80">100*0.25*O125*O78</f>
        <v>1.51566215617685</v>
      </c>
      <c r="P271" s="32">
        <f t="shared" si="80"/>
        <v>1.53816146272139</v>
      </c>
      <c r="Q271" s="32">
        <f t="shared" si="80"/>
        <v>1.55992953083109</v>
      </c>
      <c r="R271" s="32">
        <f t="shared" si="80"/>
        <v>1.58107768608055</v>
      </c>
      <c r="S271" s="32">
        <f t="shared" si="80"/>
        <v>1.60169945294051</v>
      </c>
      <c r="T271" s="32">
        <f t="shared" si="80"/>
        <v>1.62187421372183</v>
      </c>
      <c r="U271" s="32">
        <f t="shared" si="80"/>
        <v>1.64166990408001</v>
      </c>
      <c r="V271" s="32">
        <f t="shared" si="60"/>
        <v>1.66114507802856</v>
      </c>
      <c r="W271" s="32"/>
      <c r="X271" s="17">
        <f t="shared" si="63"/>
        <v>1</v>
      </c>
    </row>
    <row r="272" spans="1:24">
      <c r="A272" s="25"/>
      <c r="B272" s="26">
        <v>0</v>
      </c>
      <c r="C272" s="33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>
        <f t="shared" ref="O272:U272" si="81">100*0.25*O126*O79</f>
        <v>1.27461902431673</v>
      </c>
      <c r="P272" s="32">
        <f t="shared" si="81"/>
        <v>1.29354015660121</v>
      </c>
      <c r="Q272" s="32">
        <f t="shared" si="81"/>
        <v>1.31184634285927</v>
      </c>
      <c r="R272" s="32">
        <f t="shared" si="81"/>
        <v>1.32963120401735</v>
      </c>
      <c r="S272" s="32">
        <f t="shared" si="81"/>
        <v>1.3469733908943</v>
      </c>
      <c r="T272" s="32">
        <f t="shared" si="81"/>
        <v>1.36393966124558</v>
      </c>
      <c r="U272" s="32">
        <f t="shared" si="81"/>
        <v>1.38058714658866</v>
      </c>
      <c r="V272" s="32">
        <f t="shared" si="60"/>
        <v>1.3969650888072</v>
      </c>
      <c r="W272" s="32"/>
      <c r="X272" s="34">
        <v>0</v>
      </c>
    </row>
    <row r="273" spans="1:24">
      <c r="A273" s="7"/>
      <c r="B273" s="4">
        <v>-0.173205080756888</v>
      </c>
      <c r="C273" s="31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>
        <f t="shared" ref="O273:U273" si="82">100*0.25*O127*O80</f>
        <v>1.0719101552606</v>
      </c>
      <c r="P273" s="32">
        <f t="shared" si="82"/>
        <v>1.08782216775832</v>
      </c>
      <c r="Q273" s="32">
        <f t="shared" si="82"/>
        <v>1.10321703209013</v>
      </c>
      <c r="R273" s="32">
        <f t="shared" si="82"/>
        <v>1.11817348019073</v>
      </c>
      <c r="S273" s="32">
        <f t="shared" si="82"/>
        <v>1.13275765465636</v>
      </c>
      <c r="T273" s="32">
        <f t="shared" si="82"/>
        <v>1.14702569643157</v>
      </c>
      <c r="U273" s="32">
        <f t="shared" si="82"/>
        <v>1.16102565113047</v>
      </c>
      <c r="V273" s="32">
        <f t="shared" si="60"/>
        <v>1.17479892946025</v>
      </c>
      <c r="W273" s="32"/>
      <c r="X273" s="17">
        <f t="shared" ref="X273:X292" si="83">X272-1</f>
        <v>-1</v>
      </c>
    </row>
    <row r="274" spans="1:24">
      <c r="A274" s="7"/>
      <c r="B274" s="4">
        <v>-0.346410161513776</v>
      </c>
      <c r="C274" s="31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>
        <f t="shared" ref="O274:U274" si="84">100*0.25*O128*O81</f>
        <v>0.90143906456026</v>
      </c>
      <c r="P274" s="32">
        <f t="shared" si="84"/>
        <v>0.914820512241142</v>
      </c>
      <c r="Q274" s="32">
        <f t="shared" si="84"/>
        <v>0.927767056346732</v>
      </c>
      <c r="R274" s="32">
        <f t="shared" si="84"/>
        <v>0.940344907688832</v>
      </c>
      <c r="S274" s="32">
        <f t="shared" si="84"/>
        <v>0.952609689884559</v>
      </c>
      <c r="T274" s="32">
        <f t="shared" si="84"/>
        <v>0.964608615510782</v>
      </c>
      <c r="U274" s="32">
        <f t="shared" si="84"/>
        <v>0.97638208925364</v>
      </c>
      <c r="V274" s="32">
        <f t="shared" si="60"/>
        <v>0.987964936073949</v>
      </c>
      <c r="W274" s="32"/>
      <c r="X274" s="17">
        <f t="shared" si="83"/>
        <v>-2</v>
      </c>
    </row>
    <row r="275" spans="1:24">
      <c r="A275" s="7"/>
      <c r="B275" s="4">
        <v>-0.519615242270664</v>
      </c>
      <c r="C275" s="31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>
        <f t="shared" ref="O275:U275" si="85">100*0.25*O129*O82</f>
        <v>0.758078821370737</v>
      </c>
      <c r="P275" s="32">
        <f t="shared" si="85"/>
        <v>0.769332152277933</v>
      </c>
      <c r="Q275" s="32">
        <f t="shared" si="85"/>
        <v>0.780219744442775</v>
      </c>
      <c r="R275" s="32">
        <f t="shared" si="85"/>
        <v>0.790797278849325</v>
      </c>
      <c r="S275" s="32">
        <f t="shared" si="85"/>
        <v>0.801111533020049</v>
      </c>
      <c r="T275" s="32">
        <f t="shared" si="85"/>
        <v>0.811202211085886</v>
      </c>
      <c r="U275" s="32">
        <f t="shared" si="85"/>
        <v>0.821103291979001</v>
      </c>
      <c r="V275" s="32">
        <f t="shared" si="60"/>
        <v>0.830844062277145</v>
      </c>
      <c r="W275" s="32"/>
      <c r="X275" s="17">
        <f t="shared" si="83"/>
        <v>-3</v>
      </c>
    </row>
    <row r="276" spans="1:24">
      <c r="A276" s="7"/>
      <c r="B276" s="4">
        <v>-0.692820323027552</v>
      </c>
      <c r="C276" s="31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>
        <f t="shared" ref="O276:U276" si="86">100*0.25*O130*O83</f>
        <v>0.637517855620333</v>
      </c>
      <c r="P276" s="32">
        <f t="shared" si="86"/>
        <v>0.646981514525293</v>
      </c>
      <c r="Q276" s="32">
        <f t="shared" si="86"/>
        <v>0.656137599900768</v>
      </c>
      <c r="R276" s="32">
        <f t="shared" si="86"/>
        <v>0.665032937512786</v>
      </c>
      <c r="S276" s="32">
        <f t="shared" si="86"/>
        <v>0.6737068656267</v>
      </c>
      <c r="T276" s="32">
        <f t="shared" si="86"/>
        <v>0.682192774032186</v>
      </c>
      <c r="U276" s="32">
        <f t="shared" si="86"/>
        <v>0.690519237826402</v>
      </c>
      <c r="V276" s="32">
        <f t="shared" si="60"/>
        <v>0.698710886000044</v>
      </c>
      <c r="W276" s="32"/>
      <c r="X276" s="17">
        <f t="shared" si="83"/>
        <v>-4</v>
      </c>
    </row>
    <row r="277" spans="1:24">
      <c r="A277" s="7"/>
      <c r="B277" s="4">
        <v>-0.86602540378444</v>
      </c>
      <c r="C277" s="31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>
        <f t="shared" ref="O277:U277" si="87">100*0.25*O131*O84</f>
        <v>0.536130287217174</v>
      </c>
      <c r="P277" s="32">
        <f t="shared" si="87"/>
        <v>0.544088894371646</v>
      </c>
      <c r="Q277" s="32">
        <f t="shared" si="87"/>
        <v>0.551788842912449</v>
      </c>
      <c r="R277" s="32">
        <f t="shared" si="87"/>
        <v>0.559269511676133</v>
      </c>
      <c r="S277" s="32">
        <f t="shared" si="87"/>
        <v>0.566563982772147</v>
      </c>
      <c r="T277" s="32">
        <f t="shared" si="87"/>
        <v>0.573700335849359</v>
      </c>
      <c r="U277" s="32">
        <f t="shared" si="87"/>
        <v>0.580702601568099</v>
      </c>
      <c r="V277" s="32">
        <f t="shared" si="60"/>
        <v>0.587591492050772</v>
      </c>
      <c r="W277" s="32"/>
      <c r="X277" s="17">
        <f t="shared" si="83"/>
        <v>-5</v>
      </c>
    </row>
    <row r="278" spans="1:24">
      <c r="A278" s="7"/>
      <c r="B278" s="4">
        <v>-1.03923048454133</v>
      </c>
      <c r="C278" s="31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>
        <f t="shared" ref="O278:U278" si="88">100*0.25*O132*O85</f>
        <v>0.450866877433382</v>
      </c>
      <c r="P278" s="32">
        <f t="shared" si="88"/>
        <v>0.457559788544738</v>
      </c>
      <c r="Q278" s="32">
        <f t="shared" si="88"/>
        <v>0.464035176781104</v>
      </c>
      <c r="R278" s="32">
        <f t="shared" si="88"/>
        <v>0.470326158370856</v>
      </c>
      <c r="S278" s="32">
        <f t="shared" si="88"/>
        <v>0.476460554214544</v>
      </c>
      <c r="T278" s="32">
        <f t="shared" si="88"/>
        <v>0.482461978317776</v>
      </c>
      <c r="U278" s="32">
        <f t="shared" si="88"/>
        <v>0.488350639628004</v>
      </c>
      <c r="V278" s="32">
        <f t="shared" si="60"/>
        <v>0.494143956317915</v>
      </c>
      <c r="W278" s="32"/>
      <c r="X278" s="17">
        <f t="shared" si="83"/>
        <v>-6</v>
      </c>
    </row>
    <row r="279" spans="1:24">
      <c r="A279" s="7"/>
      <c r="B279" s="4">
        <v>-1.21243556529822</v>
      </c>
      <c r="C279" s="31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>
        <f t="shared" ref="O279:U279" si="89">100*0.25*O133*O86</f>
        <v>0.379163322821524</v>
      </c>
      <c r="P279" s="32">
        <f t="shared" si="89"/>
        <v>0.384791827693705</v>
      </c>
      <c r="Q279" s="32">
        <f t="shared" si="89"/>
        <v>0.390237403412702</v>
      </c>
      <c r="R279" s="32">
        <f t="shared" si="89"/>
        <v>0.395527899571928</v>
      </c>
      <c r="S279" s="32">
        <f t="shared" si="89"/>
        <v>0.400686712578641</v>
      </c>
      <c r="T279" s="32">
        <f t="shared" si="89"/>
        <v>0.405733700988175</v>
      </c>
      <c r="U279" s="32">
        <f t="shared" si="89"/>
        <v>0.410685859820635</v>
      </c>
      <c r="V279" s="32">
        <f t="shared" si="60"/>
        <v>0.415557837151974</v>
      </c>
      <c r="W279" s="32"/>
      <c r="X279" s="17">
        <f t="shared" si="83"/>
        <v>-7</v>
      </c>
    </row>
    <row r="280" spans="1:24">
      <c r="A280" s="7"/>
      <c r="B280" s="4">
        <v>-1.3856406460551</v>
      </c>
      <c r="C280" s="31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>
        <f t="shared" ref="O280:U280" si="90">100*0.25*O134*O87</f>
        <v>0.318863133596038</v>
      </c>
      <c r="P280" s="32">
        <f t="shared" si="90"/>
        <v>0.323596509935411</v>
      </c>
      <c r="Q280" s="32">
        <f t="shared" si="90"/>
        <v>0.328176049235452</v>
      </c>
      <c r="R280" s="32">
        <f t="shared" si="90"/>
        <v>0.332625172033117</v>
      </c>
      <c r="S280" s="32">
        <f t="shared" si="90"/>
        <v>0.336963553891155</v>
      </c>
      <c r="T280" s="32">
        <f t="shared" si="90"/>
        <v>0.341207895162091</v>
      </c>
      <c r="U280" s="32">
        <f t="shared" si="90"/>
        <v>0.345372488065322</v>
      </c>
      <c r="V280" s="32">
        <f t="shared" si="60"/>
        <v>0.349469651121927</v>
      </c>
      <c r="W280" s="32"/>
      <c r="X280" s="17">
        <f t="shared" si="83"/>
        <v>-8</v>
      </c>
    </row>
    <row r="281" spans="1:24">
      <c r="A281" s="7"/>
      <c r="B281" s="4">
        <v>-1.55884572681199</v>
      </c>
      <c r="C281" s="31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>
        <f t="shared" ref="O281:U281" si="91">100*0.25*O135*O88</f>
        <v>0.26815277704099</v>
      </c>
      <c r="P281" s="32">
        <f t="shared" si="91"/>
        <v>0.272133381496174</v>
      </c>
      <c r="Q281" s="32">
        <f t="shared" si="91"/>
        <v>0.275984614365335</v>
      </c>
      <c r="R281" s="32">
        <f t="shared" si="91"/>
        <v>0.279726171503479</v>
      </c>
      <c r="S281" s="32">
        <f t="shared" si="91"/>
        <v>0.283374599372739</v>
      </c>
      <c r="T281" s="32">
        <f t="shared" si="91"/>
        <v>0.286943942387348</v>
      </c>
      <c r="U281" s="32">
        <f t="shared" si="91"/>
        <v>0.290446219805408</v>
      </c>
      <c r="V281" s="32">
        <f t="shared" si="60"/>
        <v>0.293891791073641</v>
      </c>
      <c r="W281" s="32"/>
      <c r="X281" s="17">
        <f t="shared" si="83"/>
        <v>-9</v>
      </c>
    </row>
    <row r="282" spans="1:24">
      <c r="A282" s="7"/>
      <c r="B282" s="4">
        <v>-1.73205080756888</v>
      </c>
      <c r="C282" s="31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>
        <f t="shared" ref="O282:U282" si="92">100*0.25*O136*O89</f>
        <v>0.225507135377687</v>
      </c>
      <c r="P282" s="32">
        <f t="shared" si="92"/>
        <v>0.228854684926368</v>
      </c>
      <c r="Q282" s="32">
        <f t="shared" si="92"/>
        <v>0.232093437482204</v>
      </c>
      <c r="R282" s="32">
        <f t="shared" si="92"/>
        <v>0.235239956572497</v>
      </c>
      <c r="S282" s="32">
        <f t="shared" si="92"/>
        <v>0.238308157194954</v>
      </c>
      <c r="T282" s="32">
        <f t="shared" si="92"/>
        <v>0.241309850212203</v>
      </c>
      <c r="U282" s="32">
        <f t="shared" si="92"/>
        <v>0.24425514340126</v>
      </c>
      <c r="V282" s="32">
        <f t="shared" si="60"/>
        <v>0.247152748695577</v>
      </c>
      <c r="W282" s="32"/>
      <c r="X282" s="17">
        <f t="shared" si="83"/>
        <v>-10</v>
      </c>
    </row>
    <row r="283" spans="1:24">
      <c r="A283" s="7"/>
      <c r="B283" s="4">
        <v>-1.90525588832577</v>
      </c>
      <c r="C283" s="31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>
        <f t="shared" ref="O283:U283" si="93">100*0.25*O137*O90</f>
        <v>0.189643637732964</v>
      </c>
      <c r="P283" s="32">
        <f t="shared" si="93"/>
        <v>0.192458810179002</v>
      </c>
      <c r="Q283" s="32">
        <f t="shared" si="93"/>
        <v>0.195182488147693</v>
      </c>
      <c r="R283" s="32">
        <f t="shared" si="93"/>
        <v>0.197828600987886</v>
      </c>
      <c r="S283" s="32">
        <f t="shared" si="93"/>
        <v>0.200408850727495</v>
      </c>
      <c r="T283" s="32">
        <f t="shared" si="93"/>
        <v>0.202933169890146</v>
      </c>
      <c r="U283" s="32">
        <f t="shared" si="93"/>
        <v>0.205410058763875</v>
      </c>
      <c r="V283" s="32">
        <f t="shared" si="60"/>
        <v>0.207846843780931</v>
      </c>
      <c r="W283" s="32"/>
      <c r="X283" s="17">
        <f t="shared" si="83"/>
        <v>-11</v>
      </c>
    </row>
    <row r="284" spans="1:24">
      <c r="A284" s="7"/>
      <c r="B284" s="4">
        <v>-2.07846096908266</v>
      </c>
      <c r="C284" s="31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>
        <f t="shared" ref="O284:U284" si="94">100*0.25*O138*O91</f>
        <v>0.159483686723956</v>
      </c>
      <c r="P284" s="32">
        <f t="shared" si="94"/>
        <v>0.161851148589942</v>
      </c>
      <c r="Q284" s="32">
        <f t="shared" si="94"/>
        <v>0.164141666790748</v>
      </c>
      <c r="R284" s="32">
        <f t="shared" si="94"/>
        <v>0.166366955423066</v>
      </c>
      <c r="S284" s="32">
        <f t="shared" si="94"/>
        <v>0.168536855484374</v>
      </c>
      <c r="T284" s="32">
        <f t="shared" si="94"/>
        <v>0.170659719880681</v>
      </c>
      <c r="U284" s="32">
        <f t="shared" si="94"/>
        <v>0.172742697057808</v>
      </c>
      <c r="V284" s="32">
        <f t="shared" si="60"/>
        <v>0.174791948289864</v>
      </c>
      <c r="W284" s="32"/>
      <c r="X284" s="17">
        <f t="shared" si="83"/>
        <v>-12</v>
      </c>
    </row>
    <row r="285" spans="1:24">
      <c r="A285" s="7"/>
      <c r="B285" s="4">
        <v>-2.25166604983954</v>
      </c>
      <c r="C285" s="31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>
        <f t="shared" ref="O285:U285" si="95">100*0.25*O139*O92</f>
        <v>0.134120219560871</v>
      </c>
      <c r="P285" s="32">
        <f t="shared" si="95"/>
        <v>0.136111172440061</v>
      </c>
      <c r="Q285" s="32">
        <f t="shared" si="95"/>
        <v>0.138037418379759</v>
      </c>
      <c r="R285" s="32">
        <f t="shared" si="95"/>
        <v>0.139908808526818</v>
      </c>
      <c r="S285" s="32">
        <f t="shared" si="95"/>
        <v>0.141733618816987</v>
      </c>
      <c r="T285" s="32">
        <f t="shared" si="95"/>
        <v>0.143518873752952</v>
      </c>
      <c r="U285" s="32">
        <f t="shared" si="95"/>
        <v>0.145270584928405</v>
      </c>
      <c r="V285" s="32">
        <f t="shared" si="60"/>
        <v>0.146993933760018</v>
      </c>
      <c r="W285" s="32"/>
      <c r="X285" s="17">
        <f t="shared" si="83"/>
        <v>-13</v>
      </c>
    </row>
    <row r="286" spans="1:24">
      <c r="A286" s="7"/>
      <c r="B286" s="4">
        <v>-2.42487113059643</v>
      </c>
      <c r="C286" s="31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>
        <f t="shared" ref="O286:U286" si="96">100*0.25*O140*O93</f>
        <v>0.112790428065479</v>
      </c>
      <c r="P286" s="32">
        <f t="shared" si="96"/>
        <v>0.1144647500151</v>
      </c>
      <c r="Q286" s="32">
        <f t="shared" si="96"/>
        <v>0.116084655684879</v>
      </c>
      <c r="R286" s="32">
        <f t="shared" si="96"/>
        <v>0.117658429545805</v>
      </c>
      <c r="S286" s="32">
        <f t="shared" si="96"/>
        <v>0.119193031371234</v>
      </c>
      <c r="T286" s="32">
        <f t="shared" si="96"/>
        <v>0.120694368523023</v>
      </c>
      <c r="U286" s="32">
        <f t="shared" si="96"/>
        <v>0.122167496541872</v>
      </c>
      <c r="V286" s="32">
        <f t="shared" si="60"/>
        <v>0.123616772818472</v>
      </c>
      <c r="W286" s="32"/>
      <c r="X286" s="17">
        <f t="shared" si="83"/>
        <v>-14</v>
      </c>
    </row>
    <row r="287" spans="1:24">
      <c r="A287" s="7"/>
      <c r="B287" s="4">
        <v>-2.59807621135332</v>
      </c>
      <c r="C287" s="31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>
        <f t="shared" ref="O287:U287" si="97">100*0.25*O141*O94</f>
        <v>0.0948528171579472</v>
      </c>
      <c r="P287" s="32">
        <f t="shared" si="97"/>
        <v>0.0962608635363292</v>
      </c>
      <c r="Q287" s="32">
        <f t="shared" si="97"/>
        <v>0.097623147720751</v>
      </c>
      <c r="R287" s="32">
        <f t="shared" si="97"/>
        <v>0.0989466366624933</v>
      </c>
      <c r="S287" s="32">
        <f t="shared" si="97"/>
        <v>0.100237183288238</v>
      </c>
      <c r="T287" s="32">
        <f t="shared" si="97"/>
        <v>0.101499755483366</v>
      </c>
      <c r="U287" s="32">
        <f t="shared" si="97"/>
        <v>0.102738604781292</v>
      </c>
      <c r="V287" s="32">
        <f t="shared" si="60"/>
        <v>0.103957395595667</v>
      </c>
      <c r="W287" s="32"/>
      <c r="X287" s="17">
        <f t="shared" si="83"/>
        <v>-15</v>
      </c>
    </row>
    <row r="288" spans="1:24">
      <c r="A288" s="7"/>
      <c r="B288" s="4">
        <v>-2.77128129211021</v>
      </c>
      <c r="C288" s="31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>
        <f t="shared" ref="O288:U288" si="98">100*0.25*O142*O95</f>
        <v>0.0797679118442409</v>
      </c>
      <c r="P288" s="32">
        <f t="shared" si="98"/>
        <v>0.0809520297518289</v>
      </c>
      <c r="Q288" s="32">
        <f t="shared" si="98"/>
        <v>0.0820976632499902</v>
      </c>
      <c r="R288" s="32">
        <f t="shared" si="98"/>
        <v>0.0832106713017728</v>
      </c>
      <c r="S288" s="32">
        <f t="shared" si="98"/>
        <v>0.0842959760144728</v>
      </c>
      <c r="T288" s="32">
        <f t="shared" si="98"/>
        <v>0.0853577552064389</v>
      </c>
      <c r="U288" s="32">
        <f t="shared" si="98"/>
        <v>0.0863995842690286</v>
      </c>
      <c r="V288" s="32">
        <f t="shared" si="60"/>
        <v>0.0874245448463856</v>
      </c>
      <c r="W288" s="32"/>
      <c r="X288" s="17">
        <f t="shared" si="83"/>
        <v>-16</v>
      </c>
    </row>
    <row r="289" spans="1:24">
      <c r="A289" s="7"/>
      <c r="B289" s="4">
        <v>-2.9444863728671</v>
      </c>
      <c r="C289" s="31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>
        <f t="shared" ref="O289:U289" si="99">100*0.25*O143*O96</f>
        <v>0.0670820324650399</v>
      </c>
      <c r="P289" s="32">
        <f t="shared" si="99"/>
        <v>0.0680778343367799</v>
      </c>
      <c r="Q289" s="32">
        <f t="shared" si="99"/>
        <v>0.0690412721620826</v>
      </c>
      <c r="R289" s="32">
        <f t="shared" si="99"/>
        <v>0.0699772731245928</v>
      </c>
      <c r="S289" s="32">
        <f t="shared" si="99"/>
        <v>0.0708899765449102</v>
      </c>
      <c r="T289" s="32">
        <f t="shared" si="99"/>
        <v>0.0717828958225921</v>
      </c>
      <c r="U289" s="32">
        <f t="shared" si="99"/>
        <v>0.0726590377371035</v>
      </c>
      <c r="V289" s="32">
        <f t="shared" si="60"/>
        <v>0.073520993843726</v>
      </c>
      <c r="W289" s="32"/>
      <c r="X289" s="17">
        <f t="shared" si="83"/>
        <v>-17</v>
      </c>
    </row>
    <row r="290" spans="1:24">
      <c r="A290" s="7"/>
      <c r="B290" s="4">
        <v>-3.11769145362399</v>
      </c>
      <c r="C290" s="31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>
        <f t="shared" ref="O290:U290" si="100">100*0.25*O144*O97</f>
        <v>0.0564136502460598</v>
      </c>
      <c r="P290" s="32">
        <f t="shared" si="100"/>
        <v>0.0572510848979888</v>
      </c>
      <c r="Q290" s="32">
        <f t="shared" si="100"/>
        <v>0.0580613025153392</v>
      </c>
      <c r="R290" s="32">
        <f t="shared" si="100"/>
        <v>0.0588484466877547</v>
      </c>
      <c r="S290" s="32">
        <f t="shared" si="100"/>
        <v>0.0596159984395359</v>
      </c>
      <c r="T290" s="32">
        <f t="shared" si="100"/>
        <v>0.0603669124172099</v>
      </c>
      <c r="U290" s="32">
        <f t="shared" si="100"/>
        <v>0.0611037172174839</v>
      </c>
      <c r="V290" s="32">
        <f t="shared" si="60"/>
        <v>0.0618285922479461</v>
      </c>
      <c r="W290" s="32"/>
      <c r="X290" s="17">
        <f t="shared" si="83"/>
        <v>-18</v>
      </c>
    </row>
    <row r="291" spans="1:24">
      <c r="A291" s="7"/>
      <c r="B291" s="4">
        <v>-3.29089653438087</v>
      </c>
      <c r="C291" s="31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>
        <f t="shared" ref="O291:U291" si="101">100*0.25*O145*O98</f>
        <v>0.0474419127915377</v>
      </c>
      <c r="P291" s="32">
        <f t="shared" si="101"/>
        <v>0.0481461661336249</v>
      </c>
      <c r="Q291" s="32">
        <f t="shared" si="101"/>
        <v>0.0488275308986479</v>
      </c>
      <c r="R291" s="32">
        <f t="shared" si="101"/>
        <v>0.0494894917010381</v>
      </c>
      <c r="S291" s="32">
        <f t="shared" si="101"/>
        <v>0.0501349759608333</v>
      </c>
      <c r="T291" s="32">
        <f t="shared" si="101"/>
        <v>0.0507664684327356</v>
      </c>
      <c r="U291" s="32">
        <f t="shared" si="101"/>
        <v>0.0513860955784138</v>
      </c>
      <c r="V291" s="32">
        <f t="shared" si="60"/>
        <v>0.0519956902036247</v>
      </c>
      <c r="W291" s="32"/>
      <c r="X291" s="17">
        <f t="shared" si="83"/>
        <v>-19</v>
      </c>
    </row>
    <row r="292" spans="1:24">
      <c r="A292" s="7"/>
      <c r="B292" s="4">
        <v>-3.46410161513776</v>
      </c>
      <c r="C292" s="31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>
        <f t="shared" ref="O292:U292" si="102">100*0.25*O146*O99</f>
        <v>0.0398969944242745</v>
      </c>
      <c r="P292" s="32">
        <f t="shared" si="102"/>
        <v>0.0404892469286431</v>
      </c>
      <c r="Q292" s="32">
        <f t="shared" si="102"/>
        <v>0.0410622509377779</v>
      </c>
      <c r="R292" s="32">
        <f t="shared" si="102"/>
        <v>0.0416189368909398</v>
      </c>
      <c r="S292" s="32">
        <f t="shared" si="102"/>
        <v>0.0421617666463013</v>
      </c>
      <c r="T292" s="32">
        <f t="shared" si="102"/>
        <v>0.0426928297959039</v>
      </c>
      <c r="U292" s="32">
        <f t="shared" si="102"/>
        <v>0.0432139146198644</v>
      </c>
      <c r="V292" s="32">
        <f t="shared" si="60"/>
        <v>0.0437265624439795</v>
      </c>
      <c r="W292" s="32"/>
      <c r="X292" s="17">
        <f t="shared" si="83"/>
        <v>-20</v>
      </c>
    </row>
    <row r="293" ht="13.5" customHeight="1" spans="1:24">
      <c r="A293" s="7"/>
      <c r="B293" s="4">
        <v>-3.63730669589465</v>
      </c>
      <c r="C293" s="31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>
        <f t="shared" ref="O293:U293" si="103">100*0.25*O147*O100</f>
        <v>0.0335519811582053</v>
      </c>
      <c r="P293" s="32">
        <f t="shared" si="103"/>
        <v>0.0340500448633552</v>
      </c>
      <c r="Q293" s="32">
        <f t="shared" si="103"/>
        <v>0.0345319212551907</v>
      </c>
      <c r="R293" s="32">
        <f t="shared" si="103"/>
        <v>0.0350000747309189</v>
      </c>
      <c r="S293" s="32">
        <f t="shared" si="103"/>
        <v>0.0354565756274581</v>
      </c>
      <c r="T293" s="32">
        <f t="shared" si="103"/>
        <v>0.0359031812188527</v>
      </c>
      <c r="U293" s="32">
        <f t="shared" si="103"/>
        <v>0.0363413953863008</v>
      </c>
      <c r="V293" s="32">
        <f t="shared" si="60"/>
        <v>0.0367725143310734</v>
      </c>
      <c r="W293" s="32"/>
      <c r="X293" s="17">
        <v>21</v>
      </c>
    </row>
    <row r="294" spans="1:24">
      <c r="A294" s="1"/>
      <c r="B294" s="1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>
        <f>O293</f>
        <v>0.0335519811582053</v>
      </c>
      <c r="P294" s="30">
        <f t="shared" ref="P294:W294" si="104">P293</f>
        <v>0.0340500448633552</v>
      </c>
      <c r="Q294" s="30">
        <f t="shared" si="104"/>
        <v>0.0345319212551907</v>
      </c>
      <c r="R294" s="30">
        <f t="shared" si="104"/>
        <v>0.0350000747309189</v>
      </c>
      <c r="S294" s="30">
        <f t="shared" si="104"/>
        <v>0.0354565756274581</v>
      </c>
      <c r="T294" s="30">
        <f t="shared" si="104"/>
        <v>0.0359031812188527</v>
      </c>
      <c r="U294" s="30">
        <f t="shared" si="104"/>
        <v>0.0363413953863008</v>
      </c>
      <c r="V294" s="30">
        <f t="shared" si="104"/>
        <v>0.0367725143310734</v>
      </c>
      <c r="W294" s="30"/>
      <c r="X294" s="17"/>
    </row>
    <row r="295" spans="3:23">
      <c r="C295">
        <v>0</v>
      </c>
      <c r="D295">
        <f>1+C295</f>
        <v>1</v>
      </c>
      <c r="E295">
        <f t="shared" ref="E295:W295" si="105">1+D295</f>
        <v>2</v>
      </c>
      <c r="F295">
        <f t="shared" si="105"/>
        <v>3</v>
      </c>
      <c r="G295">
        <f t="shared" si="105"/>
        <v>4</v>
      </c>
      <c r="H295">
        <f t="shared" si="105"/>
        <v>5</v>
      </c>
      <c r="I295">
        <f t="shared" si="105"/>
        <v>6</v>
      </c>
      <c r="J295">
        <f t="shared" si="105"/>
        <v>7</v>
      </c>
      <c r="K295">
        <f t="shared" si="105"/>
        <v>8</v>
      </c>
      <c r="L295">
        <f t="shared" si="105"/>
        <v>9</v>
      </c>
      <c r="M295">
        <f t="shared" si="105"/>
        <v>10</v>
      </c>
      <c r="N295">
        <f t="shared" si="105"/>
        <v>11</v>
      </c>
      <c r="O295">
        <f t="shared" si="105"/>
        <v>12</v>
      </c>
      <c r="P295">
        <f t="shared" si="105"/>
        <v>13</v>
      </c>
      <c r="Q295">
        <f t="shared" si="105"/>
        <v>14</v>
      </c>
      <c r="R295">
        <f t="shared" si="105"/>
        <v>15</v>
      </c>
      <c r="S295">
        <f t="shared" si="105"/>
        <v>16</v>
      </c>
      <c r="T295">
        <f t="shared" si="105"/>
        <v>17</v>
      </c>
      <c r="U295">
        <f t="shared" si="105"/>
        <v>18</v>
      </c>
      <c r="V295">
        <f t="shared" si="105"/>
        <v>19</v>
      </c>
      <c r="W295">
        <f t="shared" si="105"/>
        <v>20</v>
      </c>
    </row>
    <row r="297" ht="14.1" spans="1:24">
      <c r="A297" s="1"/>
      <c r="B297" s="1"/>
      <c r="C297" s="21" t="s">
        <v>24</v>
      </c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7"/>
      <c r="P297" s="16"/>
      <c r="Q297" s="16"/>
      <c r="R297" s="16"/>
      <c r="S297" s="16"/>
      <c r="T297" s="16"/>
      <c r="U297" s="16"/>
      <c r="V297" s="16"/>
      <c r="W297" s="16"/>
      <c r="X297" s="1"/>
    </row>
    <row r="298" spans="1:24">
      <c r="A298" s="1"/>
      <c r="B298" s="1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>
        <f t="shared" ref="O298:V298" si="106">O299</f>
        <v>97.9346783757653</v>
      </c>
      <c r="P298" s="30">
        <f t="shared" si="106"/>
        <v>97.2028030267529</v>
      </c>
      <c r="Q298" s="30">
        <f t="shared" si="106"/>
        <v>96.0734188149122</v>
      </c>
      <c r="R298" s="30">
        <f t="shared" si="106"/>
        <v>94.256816752326</v>
      </c>
      <c r="S298" s="30">
        <f t="shared" si="106"/>
        <v>91.18916075032</v>
      </c>
      <c r="T298" s="30">
        <f t="shared" si="106"/>
        <v>85.7008861805487</v>
      </c>
      <c r="U298" s="30">
        <f t="shared" si="106"/>
        <v>75.1692039571142</v>
      </c>
      <c r="V298" s="30">
        <f t="shared" si="106"/>
        <v>53.0698402012098</v>
      </c>
      <c r="W298" s="30"/>
      <c r="X298" s="17"/>
    </row>
    <row r="299" spans="1:24">
      <c r="A299" s="1"/>
      <c r="B299" s="4">
        <v>3.63730669589465</v>
      </c>
      <c r="C299" s="31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>
        <f>(P298*(1/6-0.5*0.05*ff*0.25)+P299*(2/3-P10*0.25)+P300*(1/6+0.5*0.05*ff*0.25))+O251</f>
        <v>97.9346783757653</v>
      </c>
      <c r="P299" s="32">
        <f>(Q298*(1/6-0.5*0.05*ff*0.25)+Q299*(2/3-Q10*0.25)+Q300*(1/6+0.5*0.05*ff*0.25))+P251</f>
        <v>97.2028030267529</v>
      </c>
      <c r="Q299" s="32">
        <f>(R298*(1/6-0.5*0.05*ff*0.25)+R299*(2/3-R10*0.25)+R300*(1/6+0.5*0.05*ff*0.25))+Q251</f>
        <v>96.0734188149122</v>
      </c>
      <c r="R299" s="32">
        <f>(S298*(1/6-0.5*0.05*ff*0.25)+S299*(2/3-S10*0.25)+S300*(1/6+0.5*0.05*ff*0.25))+R251</f>
        <v>94.256816752326</v>
      </c>
      <c r="S299" s="32">
        <f>(T298*(1/6-0.5*0.05*ff*0.25)+T299*(2/3-T10*0.25)+T300*(1/6+0.5*0.05*ff*0.25))+S251</f>
        <v>91.18916075032</v>
      </c>
      <c r="T299" s="32">
        <f>(U298*(1/6-0.5*0.05*ff*0.25)+U299*(2/3-U10*0.25)+U300*(1/6+0.5*0.05*ff*0.25))+T251</f>
        <v>85.7008861805487</v>
      </c>
      <c r="U299" s="32">
        <f>(V298*(1/6-0.5*0.05*ff*0.25)+V299*(2/3-V10*0.25)+V300*(1/6+0.5*0.05*ff*0.25))+U251</f>
        <v>75.1692039571142</v>
      </c>
      <c r="V299" s="32">
        <f>(W298*(1/6-0.5*0.05*ff*0.25)+W299*(2/3-W10*0.25)+W300*(1/6+0.5*0.05*ff*0.25))+V251</f>
        <v>53.0698402012098</v>
      </c>
      <c r="W299" s="32"/>
      <c r="X299" s="17">
        <v>21</v>
      </c>
    </row>
    <row r="300" spans="1:24">
      <c r="A300" s="7" t="s">
        <v>11</v>
      </c>
      <c r="B300" s="4">
        <v>3.46410161513776</v>
      </c>
      <c r="C300" s="31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>
        <f>(P299*(1/6-0.5*0.05*ff*0.25)+P300*(2/3-P11*0.25)+P301*(1/6+0.5*0.05*ff*0.25))+O252</f>
        <v>96.2792228211085</v>
      </c>
      <c r="P300" s="32">
        <f>(Q299*(1/6-0.5*0.05*ff*0.25)+Q300*(2/3-Q11*0.25)+Q301*(1/6+0.5*0.05*ff*0.25))+P252</f>
        <v>95.1130137439697</v>
      </c>
      <c r="Q300" s="32">
        <f>(R299*(1/6-0.5*0.05*ff*0.25)+R300*(2/3-R11*0.25)+R301*(1/6+0.5*0.05*ff*0.25))+Q252</f>
        <v>93.3875373935346</v>
      </c>
      <c r="R300" s="32">
        <f>(S299*(1/6-0.5*0.05*ff*0.25)+S300*(2/3-S11*0.25)+S301*(1/6+0.5*0.05*ff*0.25))+R252</f>
        <v>90.7471640129445</v>
      </c>
      <c r="S300" s="32">
        <f>(T299*(1/6-0.5*0.05*ff*0.25)+T300*(2/3-T11*0.25)+T301*(1/6+0.5*0.05*ff*0.25))+S252</f>
        <v>86.5473813412604</v>
      </c>
      <c r="T300" s="32">
        <f>(U299*(1/6-0.5*0.05*ff*0.25)+U300*(2/3-U11*0.25)+U301*(1/6+0.5*0.05*ff*0.25))+T252</f>
        <v>79.5626591540394</v>
      </c>
      <c r="U300" s="32">
        <f>(V299*(1/6-0.5*0.05*ff*0.25)+V300*(2/3-V11*0.25)+V301*(1/6+0.5*0.05*ff*0.25))+U252</f>
        <v>67.3332861218623</v>
      </c>
      <c r="V300" s="32">
        <f>(W299*(1/6-0.5*0.05*ff*0.25)+W300*(2/3-W11*0.25)+W301*(1/6+0.5*0.05*ff*0.25))+V252</f>
        <v>44.6298851378185</v>
      </c>
      <c r="W300" s="32"/>
      <c r="X300" s="17">
        <f t="shared" ref="X300:X319" si="107">X301+1</f>
        <v>20</v>
      </c>
    </row>
    <row r="301" spans="1:24">
      <c r="A301" s="7"/>
      <c r="B301" s="4">
        <v>3.29089653438087</v>
      </c>
      <c r="C301" s="31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>
        <f>(P300*(1/6-0.5*0.05*ff*0.25)+P301*(2/3-P12*0.25)+P302*(1/6+0.5*0.05*ff*0.25))+O253</f>
        <v>93.7109486646021</v>
      </c>
      <c r="P301" s="32">
        <f>(Q300*(1/6-0.5*0.05*ff*0.25)+Q301*(2/3-Q12*0.25)+Q302*(1/6+0.5*0.05*ff*0.25))+P253</f>
        <v>91.9899104440632</v>
      </c>
      <c r="Q301" s="32">
        <f>(R300*(1/6-0.5*0.05*ff*0.25)+R301*(2/3-R12*0.25)+R302*(1/6+0.5*0.05*ff*0.25))+Q253</f>
        <v>89.5506872645618</v>
      </c>
      <c r="R301" s="32">
        <f>(S300*(1/6-0.5*0.05*ff*0.25)+S301*(2/3-S12*0.25)+S302*(1/6+0.5*0.05*ff*0.25))+R253</f>
        <v>86.0027924483379</v>
      </c>
      <c r="S301" s="32">
        <f>(T300*(1/6-0.5*0.05*ff*0.25)+T301*(2/3-T12*0.25)+T302*(1/6+0.5*0.05*ff*0.25))+S253</f>
        <v>80.6909530260043</v>
      </c>
      <c r="T301" s="32">
        <f>(U300*(1/6-0.5*0.05*ff*0.25)+U301*(2/3-U12*0.25)+U302*(1/6+0.5*0.05*ff*0.25))+T253</f>
        <v>72.479951468976</v>
      </c>
      <c r="U301" s="32">
        <f>(V300*(1/6-0.5*0.05*ff*0.25)+V301*(2/3-V12*0.25)+V302*(1/6+0.5*0.05*ff*0.25))+U253</f>
        <v>59.3393048773106</v>
      </c>
      <c r="V301" s="32">
        <f>(W300*(1/6-0.5*0.05*ff*0.25)+W301*(2/3-W12*0.25)+W302*(1/6+0.5*0.05*ff*0.25))+V253</f>
        <v>37.532177218982</v>
      </c>
      <c r="W301" s="32"/>
      <c r="X301" s="17">
        <v>19</v>
      </c>
    </row>
    <row r="302" spans="1:24">
      <c r="A302" s="7"/>
      <c r="B302" s="4">
        <v>3.11769145362399</v>
      </c>
      <c r="C302" s="31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>
        <f>(P301*(1/6-0.5*0.05*ff*0.25)+P302*(2/3-P13*0.25)+P303*(1/6+0.5*0.05*ff*0.25))+O254</f>
        <v>90.204291908276</v>
      </c>
      <c r="P302" s="32">
        <f>(Q301*(1/6-0.5*0.05*ff*0.25)+Q302*(2/3-Q13*0.25)+Q303*(1/6+0.5*0.05*ff*0.25))+P254</f>
        <v>87.884772855627</v>
      </c>
      <c r="Q302" s="32">
        <f>(R301*(1/6-0.5*0.05*ff*0.25)+R302*(2/3-R13*0.25)+R303*(1/6+0.5*0.05*ff*0.25))+Q254</f>
        <v>84.7292301643633</v>
      </c>
      <c r="R302" s="32">
        <f>(S301*(1/6-0.5*0.05*ff*0.25)+S302*(2/3-S13*0.25)+S303*(1/6+0.5*0.05*ff*0.25))+R254</f>
        <v>80.3521167405653</v>
      </c>
      <c r="S302" s="32">
        <f>(T301*(1/6-0.5*0.05*ff*0.25)+T302*(2/3-T13*0.25)+T303*(1/6+0.5*0.05*ff*0.25))+S254</f>
        <v>74.151126577467</v>
      </c>
      <c r="T302" s="32">
        <f>(U301*(1/6-0.5*0.05*ff*0.25)+U302*(2/3-U13*0.25)+U303*(1/6+0.5*0.05*ff*0.25))+T254</f>
        <v>65.1656511737663</v>
      </c>
      <c r="U302" s="32">
        <f>(V301*(1/6-0.5*0.05*ff*0.25)+V302*(2/3-V13*0.25)+V303*(1/6+0.5*0.05*ff*0.25))+U254</f>
        <v>51.8328640254968</v>
      </c>
      <c r="V302" s="32">
        <f>(W301*(1/6-0.5*0.05*ff*0.25)+W302*(2/3-W13*0.25)+W303*(1/6+0.5*0.05*ff*0.25))+V254</f>
        <v>31.5632523464285</v>
      </c>
      <c r="W302" s="32"/>
      <c r="X302" s="17">
        <f t="shared" si="107"/>
        <v>18</v>
      </c>
    </row>
    <row r="303" spans="1:24">
      <c r="A303" s="7"/>
      <c r="B303" s="4">
        <v>2.9444863728671</v>
      </c>
      <c r="C303" s="31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>
        <f>(P302*(1/6-0.5*0.05*ff*0.25)+P303*(2/3-P14*0.25)+P304*(1/6+0.5*0.05*ff*0.25))+O255</f>
        <v>85.7908891515692</v>
      </c>
      <c r="P303" s="32">
        <f>(Q302*(1/6-0.5*0.05*ff*0.25)+Q303*(2/3-Q14*0.25)+Q304*(1/6+0.5*0.05*ff*0.25))+P255</f>
        <v>82.8988614462796</v>
      </c>
      <c r="Q303" s="32">
        <f>(R302*(1/6-0.5*0.05*ff*0.25)+R303*(2/3-R14*0.25)+R304*(1/6+0.5*0.05*ff*0.25))+Q255</f>
        <v>79.109920588972</v>
      </c>
      <c r="R303" s="32">
        <f>(S302*(1/6-0.5*0.05*ff*0.25)+S303*(2/3-S14*0.25)+S304*(1/6+0.5*0.05*ff*0.25))+R255</f>
        <v>74.0741094411935</v>
      </c>
      <c r="S303" s="32">
        <f>(T302*(1/6-0.5*0.05*ff*0.25)+T303*(2/3-T14*0.25)+T304*(1/6+0.5*0.05*ff*0.25))+S255</f>
        <v>67.2780170054274</v>
      </c>
      <c r="T303" s="32">
        <f>(U302*(1/6-0.5*0.05*ff*0.25)+U303*(2/3-U14*0.25)+U304*(1/6+0.5*0.05*ff*0.25))+T255</f>
        <v>57.95809938851</v>
      </c>
      <c r="U303" s="32">
        <f>(V302*(1/6-0.5*0.05*ff*0.25)+V303*(2/3-V14*0.25)+V304*(1/6+0.5*0.05*ff*0.25))+U255</f>
        <v>44.9641642819571</v>
      </c>
      <c r="V303" s="32">
        <f>(W302*(1/6-0.5*0.05*ff*0.25)+W303*(2/3-W14*0.25)+W304*(1/6+0.5*0.05*ff*0.25))+V255</f>
        <v>26.543594656706</v>
      </c>
      <c r="W303" s="32"/>
      <c r="X303" s="17">
        <f t="shared" si="107"/>
        <v>17</v>
      </c>
    </row>
    <row r="304" spans="1:24">
      <c r="A304" s="7"/>
      <c r="B304" s="4">
        <v>2.77128129211021</v>
      </c>
      <c r="C304" s="31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>
        <f>(P303*(1/6-0.5*0.05*ff*0.25)+P304*(2/3-P15*0.25)+P305*(1/6+0.5*0.05*ff*0.25))+O256</f>
        <v>80.5956305264285</v>
      </c>
      <c r="P304" s="32">
        <f>(Q303*(1/6-0.5*0.05*ff*0.25)+Q304*(2/3-Q15*0.25)+Q305*(1/6+0.5*0.05*ff*0.25))+P256</f>
        <v>77.2161243316646</v>
      </c>
      <c r="Q304" s="32">
        <f>(R303*(1/6-0.5*0.05*ff*0.25)+R304*(2/3-R15*0.25)+R305*(1/6+0.5*0.05*ff*0.25))+Q256</f>
        <v>72.9358301445326</v>
      </c>
      <c r="R304" s="32">
        <f>(S303*(1/6-0.5*0.05*ff*0.25)+S304*(2/3-S15*0.25)+S305*(1/6+0.5*0.05*ff*0.25))+R256</f>
        <v>67.457289324888</v>
      </c>
      <c r="S304" s="32">
        <f>(T303*(1/6-0.5*0.05*ff*0.25)+T304*(2/3-T15*0.25)+T305*(1/6+0.5*0.05*ff*0.25))+S256</f>
        <v>60.3671090643829</v>
      </c>
      <c r="T304" s="32">
        <f>(U303*(1/6-0.5*0.05*ff*0.25)+U304*(2/3-U15*0.25)+U305*(1/6+0.5*0.05*ff*0.25))+T256</f>
        <v>51.0855998865378</v>
      </c>
      <c r="U304" s="32">
        <f>(V303*(1/6-0.5*0.05*ff*0.25)+V304*(2/3-V15*0.25)+V305*(1/6+0.5*0.05*ff*0.25))+U256</f>
        <v>38.7931192617826</v>
      </c>
      <c r="V304" s="32">
        <f>(W303*(1/6-0.5*0.05*ff*0.25)+W304*(2/3-W15*0.25)+W305*(1/6+0.5*0.05*ff*0.25))+V256</f>
        <v>22.3222375681206</v>
      </c>
      <c r="W304" s="32"/>
      <c r="X304" s="17">
        <f t="shared" si="107"/>
        <v>16</v>
      </c>
    </row>
    <row r="305" spans="1:24">
      <c r="A305" s="7"/>
      <c r="B305" s="4">
        <v>2.59807621135332</v>
      </c>
      <c r="C305" s="31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>
        <f>(P304*(1/6-0.5*0.05*ff*0.25)+P305*(2/3-P16*0.25)+P306*(1/6+0.5*0.05*ff*0.25))+O257</f>
        <v>74.8101590942608</v>
      </c>
      <c r="P305" s="32">
        <f>(Q304*(1/6-0.5*0.05*ff*0.25)+Q305*(2/3-Q16*0.25)+Q306*(1/6+0.5*0.05*ff*0.25))+P257</f>
        <v>71.0668978325385</v>
      </c>
      <c r="Q305" s="32">
        <f>(R304*(1/6-0.5*0.05*ff*0.25)+R305*(2/3-R16*0.25)+R306*(1/6+0.5*0.05*ff*0.25))+Q257</f>
        <v>66.4657012539066</v>
      </c>
      <c r="R305" s="32">
        <f>(S304*(1/6-0.5*0.05*ff*0.25)+S305*(2/3-S16*0.25)+S306*(1/6+0.5*0.05*ff*0.25))+R257</f>
        <v>60.7664582230413</v>
      </c>
      <c r="S305" s="32">
        <f>(T304*(1/6-0.5*0.05*ff*0.25)+T305*(2/3-T16*0.25)+T306*(1/6+0.5*0.05*ff*0.25))+S257</f>
        <v>53.6505926361389</v>
      </c>
      <c r="T305" s="32">
        <f>(U304*(1/6-0.5*0.05*ff*0.25)+U305*(2/3-U16*0.25)+U306*(1/6+0.5*0.05*ff*0.25))+T257</f>
        <v>44.6929485397843</v>
      </c>
      <c r="U305" s="32">
        <f>(V304*(1/6-0.5*0.05*ff*0.25)+V305*(2/3-V16*0.25)+V306*(1/6+0.5*0.05*ff*0.25))+U257</f>
        <v>33.3231107647444</v>
      </c>
      <c r="V305" s="32">
        <f>(W304*(1/6-0.5*0.05*ff*0.25)+W305*(2/3-W16*0.25)+W306*(1/6+0.5*0.05*ff*0.25))+V257</f>
        <v>18.7722234494613</v>
      </c>
      <c r="W305" s="32"/>
      <c r="X305" s="17">
        <f t="shared" si="107"/>
        <v>15</v>
      </c>
    </row>
    <row r="306" spans="1:24">
      <c r="A306" s="7"/>
      <c r="B306" s="4">
        <v>2.42487113059643</v>
      </c>
      <c r="C306" s="31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>
        <f>(P305*(1/6-0.5*0.05*ff*0.25)+P306*(2/3-P17*0.25)+P307*(1/6+0.5*0.05*ff*0.25))+O258</f>
        <v>68.6566282340111</v>
      </c>
      <c r="P306" s="32">
        <f>(Q305*(1/6-0.5*0.05*ff*0.25)+Q306*(2/3-Q17*0.25)+Q307*(1/6+0.5*0.05*ff*0.25))+P258</f>
        <v>64.6893255091858</v>
      </c>
      <c r="Q306" s="32">
        <f>(R305*(1/6-0.5*0.05*ff*0.25)+R306*(2/3-R17*0.25)+R307*(1/6+0.5*0.05*ff*0.25))+Q258</f>
        <v>59.9390293739873</v>
      </c>
      <c r="R306" s="32">
        <f>(S305*(1/6-0.5*0.05*ff*0.25)+S306*(2/3-S17*0.25)+S307*(1/6+0.5*0.05*ff*0.25))+R258</f>
        <v>54.2197209950869</v>
      </c>
      <c r="S306" s="32">
        <f>(T305*(1/6-0.5*0.05*ff*0.25)+T306*(2/3-T17*0.25)+T307*(1/6+0.5*0.05*ff*0.25))+S258</f>
        <v>47.2941852361826</v>
      </c>
      <c r="T306" s="32">
        <f>(U305*(1/6-0.5*0.05*ff*0.25)+U306*(2/3-U17*0.25)+U307*(1/6+0.5*0.05*ff*0.25))+T258</f>
        <v>38.8588078695729</v>
      </c>
      <c r="U306" s="32">
        <f>(V305*(1/6-0.5*0.05*ff*0.25)+V306*(2/3-V17*0.25)+V307*(1/6+0.5*0.05*ff*0.25))+U258</f>
        <v>28.5237039218432</v>
      </c>
      <c r="V306" s="32">
        <f>(W305*(1/6-0.5*0.05*ff*0.25)+W306*(2/3-W17*0.25)+W307*(1/6+0.5*0.05*ff*0.25))+V258</f>
        <v>15.7867853597159</v>
      </c>
      <c r="W306" s="32"/>
      <c r="X306" s="17">
        <f t="shared" si="107"/>
        <v>14</v>
      </c>
    </row>
    <row r="307" spans="1:24">
      <c r="A307" s="7"/>
      <c r="B307" s="4">
        <v>2.25166604983954</v>
      </c>
      <c r="C307" s="31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>
        <f>(P306*(1/6-0.5*0.05*ff*0.25)+P307*(2/3-P18*0.25)+P308*(1/6+0.5*0.05*ff*0.25))+O259</f>
        <v>62.3554054663887</v>
      </c>
      <c r="P307" s="32">
        <f>(Q306*(1/6-0.5*0.05*ff*0.25)+Q307*(2/3-Q18*0.25)+Q308*(1/6+0.5*0.05*ff*0.25))+P259</f>
        <v>58.30059781939</v>
      </c>
      <c r="Q307" s="32">
        <f>(R306*(1/6-0.5*0.05*ff*0.25)+R307*(2/3-R18*0.25)+R308*(1/6+0.5*0.05*ff*0.25))+Q259</f>
        <v>53.5553721349974</v>
      </c>
      <c r="R307" s="32">
        <f>(S306*(1/6-0.5*0.05*ff*0.25)+S307*(2/3-S18*0.25)+S308*(1/6+0.5*0.05*ff*0.25))+R259</f>
        <v>47.9803293614486</v>
      </c>
      <c r="S307" s="32">
        <f>(T306*(1/6-0.5*0.05*ff*0.25)+T307*(2/3-T18*0.25)+T308*(1/6+0.5*0.05*ff*0.25))+S259</f>
        <v>41.4036331736873</v>
      </c>
      <c r="T307" s="32">
        <f>(U306*(1/6-0.5*0.05*ff*0.25)+U307*(2/3-U18*0.25)+U308*(1/6+0.5*0.05*ff*0.25))+T259</f>
        <v>33.6130103595556</v>
      </c>
      <c r="U307" s="32">
        <f>(V306*(1/6-0.5*0.05*ff*0.25)+V307*(2/3-V18*0.25)+V308*(1/6+0.5*0.05*ff*0.25))+U259</f>
        <v>24.3457374562356</v>
      </c>
      <c r="V307" s="32">
        <f>(W306*(1/6-0.5*0.05*ff*0.25)+W307*(2/3-W18*0.25)+W308*(1/6+0.5*0.05*ff*0.25))+V259</f>
        <v>13.2761360243073</v>
      </c>
      <c r="W307" s="32"/>
      <c r="X307" s="17">
        <f t="shared" si="107"/>
        <v>13</v>
      </c>
    </row>
    <row r="308" spans="1:24">
      <c r="A308" s="7"/>
      <c r="B308" s="4">
        <v>2.07846096908266</v>
      </c>
      <c r="C308" s="31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>
        <f>(P307*(1/6-0.5*0.05*ff*0.25)+P308*(2/3-P19*0.25)+P309*(1/6+0.5*0.05*ff*0.25))+O260</f>
        <v>56.1022976989943</v>
      </c>
      <c r="P308" s="32">
        <f>(Q307*(1/6-0.5*0.05*ff*0.25)+Q308*(2/3-Q19*0.25)+Q309*(1/6+0.5*0.05*ff*0.25))+P260</f>
        <v>52.0802934534195</v>
      </c>
      <c r="Q308" s="32">
        <f>(R307*(1/6-0.5*0.05*ff*0.25)+R308*(2/3-R19*0.25)+R309*(1/6+0.5*0.05*ff*0.25))+Q260</f>
        <v>47.4662671658199</v>
      </c>
      <c r="R308" s="32">
        <f>(S307*(1/6-0.5*0.05*ff*0.25)+S308*(2/3-S19*0.25)+S309*(1/6+0.5*0.05*ff*0.25))+R260</f>
        <v>42.1585974436713</v>
      </c>
      <c r="S308" s="32">
        <f>(T307*(1/6-0.5*0.05*ff*0.25)+T308*(2/3-T19*0.25)+T309*(1/6+0.5*0.05*ff*0.25))+S260</f>
        <v>36.0356048104328</v>
      </c>
      <c r="T308" s="32">
        <f>(U307*(1/6-0.5*0.05*ff*0.25)+U308*(2/3-U19*0.25)+U309*(1/6+0.5*0.05*ff*0.25))+T260</f>
        <v>28.9514483672006</v>
      </c>
      <c r="U308" s="32">
        <f>(V307*(1/6-0.5*0.05*ff*0.25)+V308*(2/3-V19*0.25)+V309*(1/6+0.5*0.05*ff*0.25))+U260</f>
        <v>20.7311754834969</v>
      </c>
      <c r="V308" s="32">
        <f>(W307*(1/6-0.5*0.05*ff*0.25)+W308*(2/3-W19*0.25)+W309*(1/6+0.5*0.05*ff*0.25))+V260</f>
        <v>11.1647674760736</v>
      </c>
      <c r="W308" s="32"/>
      <c r="X308" s="17">
        <f t="shared" si="107"/>
        <v>12</v>
      </c>
    </row>
    <row r="309" spans="1:24">
      <c r="A309" s="7"/>
      <c r="B309" s="4">
        <v>1.90525588832577</v>
      </c>
      <c r="C309" s="31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>
        <f>(P308*(1/6-0.5*0.05*ff*0.25)+P309*(2/3-P20*0.25)+P310*(1/6+0.5*0.05*ff*0.25))+O261</f>
        <v>50.0560786304926</v>
      </c>
      <c r="P309" s="32">
        <f>(Q308*(1/6-0.5*0.05*ff*0.25)+Q309*(2/3-Q20*0.25)+Q310*(1/6+0.5*0.05*ff*0.25))+P261</f>
        <v>46.1640831739656</v>
      </c>
      <c r="Q309" s="32">
        <f>(R308*(1/6-0.5*0.05*ff*0.25)+R309*(2/3-R20*0.25)+R310*(1/6+0.5*0.05*ff*0.25))+Q261</f>
        <v>41.775896233444</v>
      </c>
      <c r="R309" s="32">
        <f>(S308*(1/6-0.5*0.05*ff*0.25)+S309*(2/3-S20*0.25)+S310*(1/6+0.5*0.05*ff*0.25))+R261</f>
        <v>36.8191678361017</v>
      </c>
      <c r="S309" s="32">
        <f>(T308*(1/6-0.5*0.05*ff*0.25)+T309*(2/3-T20*0.25)+T310*(1/6+0.5*0.05*ff*0.25))+S261</f>
        <v>31.2094008460842</v>
      </c>
      <c r="T309" s="32">
        <f>(U308*(1/6-0.5*0.05*ff*0.25)+U309*(2/3-U20*0.25)+U310*(1/6+0.5*0.05*ff*0.25))+T261</f>
        <v>24.8479016246853</v>
      </c>
      <c r="U309" s="32">
        <f>(V308*(1/6-0.5*0.05*ff*0.25)+V309*(2/3-V20*0.25)+V310*(1/6+0.5*0.05*ff*0.25))+U261</f>
        <v>17.6193842369415</v>
      </c>
      <c r="V309" s="32">
        <f>(W308*(1/6-0.5*0.05*ff*0.25)+W309*(2/3-W20*0.25)+W310*(1/6+0.5*0.05*ff*0.25))+V261</f>
        <v>9.38918014748903</v>
      </c>
      <c r="W309" s="32"/>
      <c r="X309" s="17">
        <f t="shared" si="107"/>
        <v>11</v>
      </c>
    </row>
    <row r="310" spans="1:24">
      <c r="A310" s="7"/>
      <c r="B310" s="4">
        <v>1.73205080756888</v>
      </c>
      <c r="C310" s="31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>
        <f>(P309*(1/6-0.5*0.05*ff*0.25)+P310*(2/3-P21*0.25)+P311*(1/6+0.5*0.05*ff*0.25))+O262</f>
        <v>44.334521560527</v>
      </c>
      <c r="P310" s="32">
        <f>(Q309*(1/6-0.5*0.05*ff*0.25)+Q310*(2/3-Q21*0.25)+Q311*(1/6+0.5*0.05*ff*0.25))+P262</f>
        <v>40.6446917286747</v>
      </c>
      <c r="Q310" s="32">
        <f>(R309*(1/6-0.5*0.05*ff*0.25)+R310*(2/3-R21*0.25)+R311*(1/6+0.5*0.05*ff*0.25))+Q262</f>
        <v>36.5467560503096</v>
      </c>
      <c r="R310" s="32">
        <f>(S309*(1/6-0.5*0.05*ff*0.25)+S310*(2/3-S21*0.25)+S311*(1/6+0.5*0.05*ff*0.25))+R262</f>
        <v>31.9902862776818</v>
      </c>
      <c r="S310" s="32">
        <f>(T309*(1/6-0.5*0.05*ff*0.25)+T310*(2/3-T21*0.25)+T311*(1/6+0.5*0.05*ff*0.25))+S262</f>
        <v>26.9176332253105</v>
      </c>
      <c r="T310" s="32">
        <f>(U309*(1/6-0.5*0.05*ff*0.25)+U310*(2/3-U21*0.25)+U311*(1/6+0.5*0.05*ff*0.25))+T262</f>
        <v>21.2629352930989</v>
      </c>
      <c r="U310" s="32">
        <f>(V309*(1/6-0.5*0.05*ff*0.25)+V310*(2/3-V21*0.25)+V311*(1/6+0.5*0.05*ff*0.25))+U262</f>
        <v>14.9509896026557</v>
      </c>
      <c r="V310" s="32">
        <f>(W309*(1/6-0.5*0.05*ff*0.25)+W310*(2/3-W21*0.25)+W311*(1/6+0.5*0.05*ff*0.25))+V262</f>
        <v>7.8959731164061</v>
      </c>
      <c r="W310" s="32"/>
      <c r="X310" s="17">
        <f t="shared" si="107"/>
        <v>10</v>
      </c>
    </row>
    <row r="311" spans="1:24">
      <c r="A311" s="7"/>
      <c r="B311" s="4">
        <v>1.55884572681199</v>
      </c>
      <c r="C311" s="31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>
        <f>(P310*(1/6-0.5*0.05*ff*0.25)+P311*(2/3-P22*0.25)+P312*(1/6+0.5*0.05*ff*0.25))+O263</f>
        <v>39.0162742662748</v>
      </c>
      <c r="P311" s="32">
        <f>(Q310*(1/6-0.5*0.05*ff*0.25)+Q311*(2/3-Q22*0.25)+Q312*(1/6+0.5*0.05*ff*0.25))+P263</f>
        <v>35.5770827340342</v>
      </c>
      <c r="Q311" s="32">
        <f>(R310*(1/6-0.5*0.05*ff*0.25)+R311*(2/3-R22*0.25)+R312*(1/6+0.5*0.05*ff*0.25))+Q263</f>
        <v>31.8074920277164</v>
      </c>
      <c r="R311" s="32">
        <f>(S310*(1/6-0.5*0.05*ff*0.25)+S311*(2/3-S22*0.25)+S312*(1/6+0.5*0.05*ff*0.25))+R263</f>
        <v>27.6730563460956</v>
      </c>
      <c r="S311" s="32">
        <f>(T310*(1/6-0.5*0.05*ff*0.25)+T311*(2/3-T22*0.25)+T312*(1/6+0.5*0.05*ff*0.25))+S263</f>
        <v>23.1351100407201</v>
      </c>
      <c r="T311" s="32">
        <f>(U310*(1/6-0.5*0.05*ff*0.25)+U311*(2/3-U22*0.25)+U312*(1/6+0.5*0.05*ff*0.25))+T263</f>
        <v>18.1503084163006</v>
      </c>
      <c r="U311" s="32">
        <f>(V310*(1/6-0.5*0.05*ff*0.25)+V311*(2/3-V22*0.25)+V312*(1/6+0.5*0.05*ff*0.25))+U263</f>
        <v>12.6701156729583</v>
      </c>
      <c r="V311" s="32">
        <f>(W310*(1/6-0.5*0.05*ff*0.25)+W311*(2/3-W22*0.25)+W312*(1/6+0.5*0.05*ff*0.25))+V263</f>
        <v>6.64023806931441</v>
      </c>
      <c r="W311" s="32"/>
      <c r="X311" s="17">
        <f t="shared" si="107"/>
        <v>9</v>
      </c>
    </row>
    <row r="312" spans="1:24">
      <c r="A312" s="7"/>
      <c r="B312" s="4">
        <v>1.3856406460551</v>
      </c>
      <c r="C312" s="31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>
        <f>(P311*(1/6-0.5*0.05*ff*0.25)+P312*(2/3-P23*0.25)+P313*(1/6+0.5*0.05*ff*0.25))+O264</f>
        <v>34.146057919949</v>
      </c>
      <c r="P312" s="32">
        <f>(Q311*(1/6-0.5*0.05*ff*0.25)+Q312*(2/3-Q23*0.25)+Q313*(1/6+0.5*0.05*ff*0.25))+P264</f>
        <v>30.9855029283219</v>
      </c>
      <c r="Q312" s="32">
        <f>(R311*(1/6-0.5*0.05*ff*0.25)+R312*(2/3-R23*0.25)+R313*(1/6+0.5*0.05*ff*0.25))+Q264</f>
        <v>27.5610411141937</v>
      </c>
      <c r="R312" s="32">
        <f>(S311*(1/6-0.5*0.05*ff*0.25)+S312*(2/3-S23*0.25)+S313*(1/6+0.5*0.05*ff*0.25))+R264</f>
        <v>23.8496247906303</v>
      </c>
      <c r="S312" s="32">
        <f>(T311*(1/6-0.5*0.05*ff*0.25)+T312*(2/3-T23*0.25)+T313*(1/6+0.5*0.05*ff*0.25))+S264</f>
        <v>19.8257791725389</v>
      </c>
      <c r="T312" s="32">
        <f>(U311*(1/6-0.5*0.05*ff*0.25)+U312*(2/3-U23*0.25)+U313*(1/6+0.5*0.05*ff*0.25))+T264</f>
        <v>15.461404113815</v>
      </c>
      <c r="U312" s="32">
        <f>(V311*(1/6-0.5*0.05*ff*0.25)+V312*(2/3-V23*0.25)+V313*(1/6+0.5*0.05*ff*0.25))+U264</f>
        <v>10.7255557130676</v>
      </c>
      <c r="V312" s="32">
        <f>(W311*(1/6-0.5*0.05*ff*0.25)+W312*(2/3-W23*0.25)+W313*(1/6+0.5*0.05*ff*0.25))+V264</f>
        <v>5.58420868044213</v>
      </c>
      <c r="W312" s="32"/>
      <c r="X312" s="17">
        <f t="shared" si="107"/>
        <v>8</v>
      </c>
    </row>
    <row r="313" spans="1:24">
      <c r="A313" s="7"/>
      <c r="B313" s="4">
        <v>1.21243556529822</v>
      </c>
      <c r="C313" s="31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>
        <f>(P312*(1/6-0.5*0.05*ff*0.25)+P313*(2/3-P24*0.25)+P314*(1/6+0.5*0.05*ff*0.25))+O265</f>
        <v>29.7412497162578</v>
      </c>
      <c r="P313" s="32">
        <f>(Q312*(1/6-0.5*0.05*ff*0.25)+Q313*(2/3-Q24*0.25)+Q314*(1/6+0.5*0.05*ff*0.25))+P265</f>
        <v>26.8708068277767</v>
      </c>
      <c r="Q313" s="32">
        <f>(R312*(1/6-0.5*0.05*ff*0.25)+R313*(2/3-R24*0.25)+R314*(1/6+0.5*0.05*ff*0.25))+Q265</f>
        <v>23.7920434806657</v>
      </c>
      <c r="R313" s="32">
        <f>(S312*(1/6-0.5*0.05*ff*0.25)+S313*(2/3-S24*0.25)+S314*(1/6+0.5*0.05*ff*0.25))+R265</f>
        <v>20.4898878145482</v>
      </c>
      <c r="S313" s="32">
        <f>(T312*(1/6-0.5*0.05*ff*0.25)+T313*(2/3-T24*0.25)+T314*(1/6+0.5*0.05*ff*0.25))+S265</f>
        <v>16.9478919674653</v>
      </c>
      <c r="T313" s="32">
        <f>(U312*(1/6-0.5*0.05*ff*0.25)+U313*(2/3-U24*0.25)+U314*(1/6+0.5*0.05*ff*0.25))+T265</f>
        <v>13.1481576108585</v>
      </c>
      <c r="U313" s="32">
        <f>(V312*(1/6-0.5*0.05*ff*0.25)+V313*(2/3-V24*0.25)+V314*(1/6+0.5*0.05*ff*0.25))+U265</f>
        <v>9.07125326580333</v>
      </c>
      <c r="V313" s="32">
        <f>(W312*(1/6-0.5*0.05*ff*0.25)+W313*(2/3-W24*0.25)+W314*(1/6+0.5*0.05*ff*0.25))+V265</f>
        <v>4.69612478667422</v>
      </c>
      <c r="W313" s="32"/>
      <c r="X313" s="17">
        <f t="shared" si="107"/>
        <v>7</v>
      </c>
    </row>
    <row r="314" spans="1:24">
      <c r="A314" s="7"/>
      <c r="B314" s="4">
        <v>1.03923048454133</v>
      </c>
      <c r="C314" s="31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>
        <f>(P313*(1/6-0.5*0.05*ff*0.25)+P314*(2/3-P25*0.25)+P315*(1/6+0.5*0.05*ff*0.25))+O266</f>
        <v>25.7985597612623</v>
      </c>
      <c r="P314" s="32">
        <f>(Q313*(1/6-0.5*0.05*ff*0.25)+Q314*(2/3-Q25*0.25)+Q315*(1/6+0.5*0.05*ff*0.25))+P266</f>
        <v>23.2171524849558</v>
      </c>
      <c r="Q314" s="32">
        <f>(R313*(1/6-0.5*0.05*ff*0.25)+R314*(2/3-R25*0.25)+R315*(1/6+0.5*0.05*ff*0.25))+Q266</f>
        <v>20.4730553082774</v>
      </c>
      <c r="R314" s="32">
        <f>(S313*(1/6-0.5*0.05*ff*0.25)+S314*(2/3-S25*0.25)+S315*(1/6+0.5*0.05*ff*0.25))+R266</f>
        <v>17.556681581345</v>
      </c>
      <c r="S314" s="32">
        <f>(T313*(1/6-0.5*0.05*ff*0.25)+T314*(2/3-T25*0.25)+T315*(1/6+0.5*0.05*ff*0.25))+S266</f>
        <v>14.4576733427606</v>
      </c>
      <c r="T314" s="32">
        <f>(U313*(1/6-0.5*0.05*ff*0.25)+U314*(2/3-U25*0.25)+U315*(1/6+0.5*0.05*ff*0.25))+T266</f>
        <v>11.1648829143302</v>
      </c>
      <c r="U314" s="32">
        <f>(V313*(1/6-0.5*0.05*ff*0.25)+V314*(2/3-V25*0.25)+V315*(1/6+0.5*0.05*ff*0.25))+U266</f>
        <v>7.66635022967447</v>
      </c>
      <c r="V314" s="32">
        <f>(W313*(1/6-0.5*0.05*ff*0.25)+W314*(2/3-W25*0.25)+W315*(1/6+0.5*0.05*ff*0.25))+V266</f>
        <v>3.94927719826361</v>
      </c>
      <c r="W314" s="32"/>
      <c r="X314" s="17">
        <f t="shared" si="107"/>
        <v>6</v>
      </c>
    </row>
    <row r="315" spans="1:24">
      <c r="A315" s="7"/>
      <c r="B315" s="4">
        <v>0.86602540378444</v>
      </c>
      <c r="C315" s="31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>
        <f>(P314*(1/6-0.5*0.05*ff*0.25)+P315*(2/3-P26*0.25)+P316*(1/6+0.5*0.05*ff*0.25))+O267</f>
        <v>22.3000650536708</v>
      </c>
      <c r="P315" s="32">
        <f>(Q314*(1/6-0.5*0.05*ff*0.25)+Q315*(2/3-Q26*0.25)+Q316*(1/6+0.5*0.05*ff*0.25))+P267</f>
        <v>19.997644957303</v>
      </c>
      <c r="Q315" s="32">
        <f>(R314*(1/6-0.5*0.05*ff*0.25)+R315*(2/3-R26*0.25)+R316*(1/6+0.5*0.05*ff*0.25))+Q267</f>
        <v>17.5694524888364</v>
      </c>
      <c r="R315" s="32">
        <f>(S314*(1/6-0.5*0.05*ff*0.25)+S315*(2/3-S26*0.25)+S316*(1/6+0.5*0.05*ff*0.25))+R267</f>
        <v>15.0096099103522</v>
      </c>
      <c r="S315" s="32">
        <f>(T314*(1/6-0.5*0.05*ff*0.25)+T315*(2/3-T26*0.25)+T316*(1/6+0.5*0.05*ff*0.25))+S267</f>
        <v>12.3118090327505</v>
      </c>
      <c r="T315" s="32">
        <f>(U314*(1/6-0.5*0.05*ff*0.25)+U315*(2/3-U26*0.25)+U316*(1/6+0.5*0.05*ff*0.25))+T267</f>
        <v>9.46931632188486</v>
      </c>
      <c r="U315" s="32">
        <f>(V314*(1/6-0.5*0.05*ff*0.25)+V315*(2/3-V26*0.25)+V316*(1/6+0.5*0.05*ff*0.25))+U267</f>
        <v>6.47497487809978</v>
      </c>
      <c r="V315" s="32">
        <f>(W314*(1/6-0.5*0.05*ff*0.25)+W315*(2/3-W26*0.25)+W316*(1/6+0.5*0.05*ff*0.25))+V267</f>
        <v>3.32120441794533</v>
      </c>
      <c r="W315" s="32"/>
      <c r="X315" s="17">
        <f t="shared" si="107"/>
        <v>5</v>
      </c>
    </row>
    <row r="316" spans="1:24">
      <c r="A316" s="7"/>
      <c r="B316" s="4">
        <v>0.692820323027552</v>
      </c>
      <c r="C316" s="31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>
        <f>(P315*(1/6-0.5*0.05*ff*0.25)+P316*(2/3-P27*0.25)+P317*(1/6+0.5*0.05*ff*0.25))+O268</f>
        <v>19.2182645583744</v>
      </c>
      <c r="P316" s="32">
        <f>(Q315*(1/6-0.5*0.05*ff*0.25)+Q316*(2/3-Q27*0.25)+Q317*(1/6+0.5*0.05*ff*0.25))+P268</f>
        <v>17.1788162712417</v>
      </c>
      <c r="Q316" s="32">
        <f>(R315*(1/6-0.5*0.05*ff*0.25)+R316*(2/3-R27*0.25)+R317*(1/6+0.5*0.05*ff*0.25))+Q268</f>
        <v>15.0431121552807</v>
      </c>
      <c r="R316" s="32">
        <f>(S315*(1/6-0.5*0.05*ff*0.25)+S316*(2/3-S27*0.25)+S317*(1/6+0.5*0.05*ff*0.25))+R268</f>
        <v>12.8077376594669</v>
      </c>
      <c r="S316" s="32">
        <f>(T315*(1/6-0.5*0.05*ff*0.25)+T316*(2/3-T27*0.25)+T317*(1/6+0.5*0.05*ff*0.25))+S268</f>
        <v>10.4690355693607</v>
      </c>
      <c r="T316" s="32">
        <f>(U315*(1/6-0.5*0.05*ff*0.25)+U316*(2/3-U27*0.25)+U317*(1/6+0.5*0.05*ff*0.25))+T268</f>
        <v>8.02311955008603</v>
      </c>
      <c r="U316" s="32">
        <f>(V315*(1/6-0.5*0.05*ff*0.25)+V316*(2/3-V27*0.25)+V317*(1/6+0.5*0.05*ff*0.25))+U268</f>
        <v>5.46588484524287</v>
      </c>
      <c r="V316" s="32">
        <f>(W315*(1/6-0.5*0.05*ff*0.25)+W316*(2/3-W27*0.25)+W317*(1/6+0.5*0.05*ff*0.25))+V268</f>
        <v>2.79301710972056</v>
      </c>
      <c r="W316" s="32"/>
      <c r="X316" s="17">
        <f t="shared" si="107"/>
        <v>4</v>
      </c>
    </row>
    <row r="317" spans="1:24">
      <c r="A317" s="7"/>
      <c r="B317" s="4">
        <v>0.519615242270664</v>
      </c>
      <c r="C317" s="31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>
        <f>(P316*(1/6-0.5*0.05*ff*0.25)+P317*(2/3-P28*0.25)+P318*(1/6+0.5*0.05*ff*0.25))+O269</f>
        <v>16.5200777258926</v>
      </c>
      <c r="P317" s="32">
        <f>(Q316*(1/6-0.5*0.05*ff*0.25)+Q317*(2/3-Q28*0.25)+Q318*(1/6+0.5*0.05*ff*0.25))+P269</f>
        <v>14.7240079922197</v>
      </c>
      <c r="Q317" s="32">
        <f>(R316*(1/6-0.5*0.05*ff*0.25)+R317*(2/3-R28*0.25)+R318*(1/6+0.5*0.05*ff*0.25))+Q269</f>
        <v>12.8550491933543</v>
      </c>
      <c r="R317" s="32">
        <f>(S316*(1/6-0.5*0.05*ff*0.25)+S317*(2/3-S28*0.25)+S318*(1/6+0.5*0.05*ff*0.25))+R269</f>
        <v>10.9113891366867</v>
      </c>
      <c r="S317" s="32">
        <f>(T316*(1/6-0.5*0.05*ff*0.25)+T317*(2/3-T28*0.25)+T318*(1/6+0.5*0.05*ff*0.25))+S269</f>
        <v>8.89107371580111</v>
      </c>
      <c r="T317" s="32">
        <f>(U316*(1/6-0.5*0.05*ff*0.25)+U317*(2/3-U28*0.25)+U318*(1/6+0.5*0.05*ff*0.25))+T269</f>
        <v>6.79202228225519</v>
      </c>
      <c r="U317" s="32">
        <f>(V316*(1/6-0.5*0.05*ff*0.25)+V317*(2/3-V28*0.25)+V318*(1/6+0.5*0.05*ff*0.25))+U269</f>
        <v>4.61204027999162</v>
      </c>
      <c r="V317" s="32">
        <f>(W316*(1/6-0.5*0.05*ff*0.25)+W317*(2/3-W28*0.25)+W318*(1/6+0.5*0.05*ff*0.25))+V269</f>
        <v>2.34883000065917</v>
      </c>
      <c r="W317" s="32"/>
      <c r="X317" s="17">
        <f t="shared" si="107"/>
        <v>3</v>
      </c>
    </row>
    <row r="318" spans="1:24">
      <c r="A318" s="7"/>
      <c r="B318" s="4">
        <v>0.346410161513776</v>
      </c>
      <c r="C318" s="31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>
        <f>(P317*(1/6-0.5*0.05*ff*0.25)+P318*(2/3-P29*0.25)+P319*(1/6+0.5*0.05*ff*0.25))+O270</f>
        <v>14.1698556760724</v>
      </c>
      <c r="P318" s="32">
        <f>(Q317*(1/6-0.5*0.05*ff*0.25)+Q318*(2/3-Q29*0.25)+Q319*(1/6+0.5*0.05*ff*0.25))+P270</f>
        <v>12.595807132603</v>
      </c>
      <c r="Q318" s="32">
        <f>(R317*(1/6-0.5*0.05*ff*0.25)+R318*(2/3-R29*0.25)+R319*(1/6+0.5*0.05*ff*0.25))+Q270</f>
        <v>10.9672104989261</v>
      </c>
      <c r="R318" s="32">
        <f>(S317*(1/6-0.5*0.05*ff*0.25)+S318*(2/3-S29*0.25)+S319*(1/6+0.5*0.05*ff*0.25))+R270</f>
        <v>9.28326926115944</v>
      </c>
      <c r="S318" s="32">
        <f>(T317*(1/6-0.5*0.05*ff*0.25)+T318*(2/3-T29*0.25)+T319*(1/6+0.5*0.05*ff*0.25))+S270</f>
        <v>7.5430974120182</v>
      </c>
      <c r="T318" s="32">
        <f>(U317*(1/6-0.5*0.05*ff*0.25)+U318*(2/3-U29*0.25)+U319*(1/6+0.5*0.05*ff*0.25))+T270</f>
        <v>5.74573401779084</v>
      </c>
      <c r="U318" s="32">
        <f>(V317*(1/6-0.5*0.05*ff*0.25)+V318*(2/3-V29*0.25)+V319*(1/6+0.5*0.05*ff*0.25))+U270</f>
        <v>3.89015517690688</v>
      </c>
      <c r="V318" s="32">
        <f>(W317*(1/6-0.5*0.05*ff*0.25)+W318*(2/3-W29*0.25)+W319*(1/6+0.5*0.05*ff*0.25))+V270</f>
        <v>1.97528413012427</v>
      </c>
      <c r="W318" s="32"/>
      <c r="X318" s="17">
        <f t="shared" si="107"/>
        <v>2</v>
      </c>
    </row>
    <row r="319" spans="1:24">
      <c r="A319" s="7"/>
      <c r="B319" s="4">
        <v>0.173205080756888</v>
      </c>
      <c r="C319" s="31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>
        <f>(P318*(1/6-0.5*0.05*ff*0.25)+P319*(2/3-P30*0.25)+P320*(1/6+0.5*0.05*ff*0.25))+O271</f>
        <v>12.131543956586</v>
      </c>
      <c r="P319" s="32">
        <f>(Q318*(1/6-0.5*0.05*ff*0.25)+Q319*(2/3-Q30*0.25)+Q320*(1/6+0.5*0.05*ff*0.25))+P271</f>
        <v>10.7577130423028</v>
      </c>
      <c r="Q319" s="32">
        <f>(R318*(1/6-0.5*0.05*ff*0.25)+R319*(2/3-R30*0.25)+R320*(1/6+0.5*0.05*ff*0.25))+Q271</f>
        <v>9.34362026927158</v>
      </c>
      <c r="R319" s="32">
        <f>(S318*(1/6-0.5*0.05*ff*0.25)+S319*(2/3-S30*0.25)+S320*(1/6+0.5*0.05*ff*0.25))+R271</f>
        <v>7.88909051685461</v>
      </c>
      <c r="S319" s="32">
        <f>(T318*(1/6-0.5*0.05*ff*0.25)+T319*(2/3-T30*0.25)+T320*(1/6+0.5*0.05*ff*0.25))+S271</f>
        <v>6.39388554818702</v>
      </c>
      <c r="T319" s="32">
        <f>(U318*(1/6-0.5*0.05*ff*0.25)+U319*(2/3-U30*0.25)+U320*(1/6+0.5*0.05*ff*0.25))+T271</f>
        <v>4.85771692223541</v>
      </c>
      <c r="U319" s="32">
        <f>(V318*(1/6-0.5*0.05*ff*0.25)+V319*(2/3-V30*0.25)+V320*(1/6+0.5*0.05*ff*0.25))+U271</f>
        <v>3.2802564797703</v>
      </c>
      <c r="V319" s="32">
        <f>(W318*(1/6-0.5*0.05*ff*0.25)+W319*(2/3-W30*0.25)+W320*(1/6+0.5*0.05*ff*0.25))+V271</f>
        <v>1.66114507802856</v>
      </c>
      <c r="W319" s="32"/>
      <c r="X319" s="17">
        <f t="shared" si="107"/>
        <v>1</v>
      </c>
    </row>
    <row r="320" spans="1:24">
      <c r="A320" s="25"/>
      <c r="B320" s="26">
        <v>0</v>
      </c>
      <c r="C320" s="33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>
        <f>(P319*(1/6-0.5*0.05*ff*0.25)+P320*(2/3-P31*0.25)+P321*(1/6+0.5*0.05*ff*0.25))+O272</f>
        <v>10.3701571210517</v>
      </c>
      <c r="P320" s="32">
        <f>(Q319*(1/6-0.5*0.05*ff*0.25)+Q320*(2/3-Q31*0.25)+Q321*(1/6+0.5*0.05*ff*0.25))+P272</f>
        <v>9.17520749959223</v>
      </c>
      <c r="Q320" s="32">
        <f>(R319*(1/6-0.5*0.05*ff*0.25)+R320*(2/3-R31*0.25)+R321*(1/6+0.5*0.05*ff*0.25))+Q272</f>
        <v>7.95104394449716</v>
      </c>
      <c r="R320" s="32">
        <f>(S319*(1/6-0.5*0.05*ff*0.25)+S320*(2/3-S31*0.25)+S321*(1/6+0.5*0.05*ff*0.25))+R272</f>
        <v>6.69785177395373</v>
      </c>
      <c r="S320" s="32">
        <f>(T319*(1/6-0.5*0.05*ff*0.25)+T320*(2/3-T31*0.25)+T321*(1/6+0.5*0.05*ff*0.25))+S272</f>
        <v>5.41576609049081</v>
      </c>
      <c r="T320" s="32">
        <f>(U319*(1/6-0.5*0.05*ff*0.25)+U320*(2/3-U31*0.25)+U321*(1/6+0.5*0.05*ff*0.25))+T272</f>
        <v>4.10488293265236</v>
      </c>
      <c r="U320" s="32">
        <f>(V319*(1/6-0.5*0.05*ff*0.25)+V320*(2/3-V31*0.25)+V321*(1/6+0.5*0.05*ff*0.25))+U272</f>
        <v>2.76526821991653</v>
      </c>
      <c r="V320" s="32">
        <f>(W319*(1/6-0.5*0.05*ff*0.25)+W320*(2/3-W31*0.25)+W321*(1/6+0.5*0.05*ff*0.25))+V272</f>
        <v>1.3969650888072</v>
      </c>
      <c r="W320" s="32"/>
      <c r="X320" s="34">
        <v>0</v>
      </c>
    </row>
    <row r="321" spans="1:24">
      <c r="A321" s="7"/>
      <c r="B321" s="4">
        <v>-0.173205080756888</v>
      </c>
      <c r="C321" s="31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>
        <f>(P320*(1/6-0.5*0.05*ff*0.25)+P321*(2/3-P32*0.25)+P322*(1/6+0.5*0.05*ff*0.25))+O273</f>
        <v>8.85271945735176</v>
      </c>
      <c r="P321" s="32">
        <f>(Q320*(1/6-0.5*0.05*ff*0.25)+Q321*(2/3-Q32*0.25)+Q322*(1/6+0.5*0.05*ff*0.25))+P273</f>
        <v>7.81637918159997</v>
      </c>
      <c r="Q321" s="32">
        <f>(R320*(1/6-0.5*0.05*ff*0.25)+R321*(2/3-R32*0.25)+R322*(1/6+0.5*0.05*ff*0.25))+Q273</f>
        <v>6.75930768843236</v>
      </c>
      <c r="R321" s="32">
        <f>(S320*(1/6-0.5*0.05*ff*0.25)+S321*(2/3-S32*0.25)+S322*(1/6+0.5*0.05*ff*0.25))+R273</f>
        <v>5.68188113843829</v>
      </c>
      <c r="S321" s="32">
        <f>(T320*(1/6-0.5*0.05*ff*0.25)+T321*(2/3-T32*0.25)+T322*(1/6+0.5*0.05*ff*0.25))+S273</f>
        <v>4.58443180472258</v>
      </c>
      <c r="T321" s="32">
        <f>(U320*(1/6-0.5*0.05*ff*0.25)+U321*(2/3-U32*0.25)+U322*(1/6+0.5*0.05*ff*0.25))+T273</f>
        <v>3.46725762971534</v>
      </c>
      <c r="U321" s="32">
        <f>(V320*(1/6-0.5*0.05*ff*0.25)+V321*(2/3-V32*0.25)+V322*(1/6+0.5*0.05*ff*0.25))+U273</f>
        <v>2.33062980895184</v>
      </c>
      <c r="V321" s="32">
        <f>(W320*(1/6-0.5*0.05*ff*0.25)+W321*(2/3-W32*0.25)+W322*(1/6+0.5*0.05*ff*0.25))+V273</f>
        <v>1.17479892946025</v>
      </c>
      <c r="W321" s="32"/>
      <c r="X321" s="17">
        <f t="shared" ref="X321:X340" si="108">X320-1</f>
        <v>-1</v>
      </c>
    </row>
    <row r="322" spans="1:24">
      <c r="A322" s="7"/>
      <c r="B322" s="4">
        <v>-0.346410161513776</v>
      </c>
      <c r="C322" s="31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>
        <f>(P321*(1/6-0.5*0.05*ff*0.25)+P322*(2/3-P33*0.25)+P323*(1/6+0.5*0.05*ff*0.25))+O274</f>
        <v>7.54880709085448</v>
      </c>
      <c r="P322" s="32">
        <f>(Q321*(1/6-0.5*0.05*ff*0.25)+Q322*(2/3-Q33*0.25)+Q323*(1/6+0.5*0.05*ff*0.25))+P274</f>
        <v>6.65222719859491</v>
      </c>
      <c r="Q322" s="32">
        <f>(R321*(1/6-0.5*0.05*ff*0.25)+R322*(2/3-R33*0.25)+R323*(1/6+0.5*0.05*ff*0.25))+Q274</f>
        <v>5.7413804898028</v>
      </c>
      <c r="R322" s="32">
        <f>(S321*(1/6-0.5*0.05*ff*0.25)+S322*(2/3-S33*0.25)+S323*(1/6+0.5*0.05*ff*0.25))+R274</f>
        <v>4.81672628737395</v>
      </c>
      <c r="S322" s="32">
        <f>(T321*(1/6-0.5*0.05*ff*0.25)+T322*(2/3-T33*0.25)+T323*(1/6+0.5*0.05*ff*0.25))+S274</f>
        <v>3.87868344483932</v>
      </c>
      <c r="T322" s="32">
        <f>(U321*(1/6-0.5*0.05*ff*0.25)+U322*(2/3-U33*0.25)+U323*(1/6+0.5*0.05*ff*0.25))+T274</f>
        <v>2.92763854145733</v>
      </c>
      <c r="U322" s="32">
        <f>(V321*(1/6-0.5*0.05*ff*0.25)+V322*(2/3-V33*0.25)+V323*(1/6+0.5*0.05*ff*0.25))+U274</f>
        <v>1.9639523350817</v>
      </c>
      <c r="V322" s="32">
        <f>(W321*(1/6-0.5*0.05*ff*0.25)+W322*(2/3-W33*0.25)+W323*(1/6+0.5*0.05*ff*0.25))+V274</f>
        <v>0.987964936073949</v>
      </c>
      <c r="W322" s="32"/>
      <c r="X322" s="17">
        <f t="shared" si="108"/>
        <v>-2</v>
      </c>
    </row>
    <row r="323" spans="1:24">
      <c r="A323" s="7"/>
      <c r="B323" s="4">
        <v>-0.519615242270664</v>
      </c>
      <c r="C323" s="31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>
        <f>(P322*(1/6-0.5*0.05*ff*0.25)+P323*(2/3-P34*0.25)+P324*(1/6+0.5*0.05*ff*0.25))+O275</f>
        <v>6.43080299715152</v>
      </c>
      <c r="P323" s="32">
        <f>(Q322*(1/6-0.5*0.05*ff*0.25)+Q323*(2/3-Q34*0.25)+Q324*(1/6+0.5*0.05*ff*0.25))+P275</f>
        <v>5.65674204427496</v>
      </c>
      <c r="Q323" s="32">
        <f>(R322*(1/6-0.5*0.05*ff*0.25)+R323*(2/3-R34*0.25)+R324*(1/6+0.5*0.05*ff*0.25))+Q275</f>
        <v>4.87329984030895</v>
      </c>
      <c r="R323" s="32">
        <f>(S322*(1/6-0.5*0.05*ff*0.25)+S323*(2/3-S34*0.25)+S324*(1/6+0.5*0.05*ff*0.25))+R275</f>
        <v>4.08095267627171</v>
      </c>
      <c r="S323" s="32">
        <f>(T322*(1/6-0.5*0.05*ff*0.25)+T323*(2/3-T34*0.25)+T324*(1/6+0.5*0.05*ff*0.25))+S275</f>
        <v>3.28013872673532</v>
      </c>
      <c r="T323" s="32">
        <f>(U322*(1/6-0.5*0.05*ff*0.25)+U323*(2/3-U34*0.25)+U324*(1/6+0.5*0.05*ff*0.25))+T275</f>
        <v>2.47126510544816</v>
      </c>
      <c r="U323" s="32">
        <f>(V322*(1/6-0.5*0.05*ff*0.25)+V323*(2/3-V34*0.25)+V324*(1/6+0.5*0.05*ff*0.25))+U275</f>
        <v>1.65471339600175</v>
      </c>
      <c r="V323" s="32">
        <f>(W322*(1/6-0.5*0.05*ff*0.25)+W323*(2/3-W34*0.25)+W324*(1/6+0.5*0.05*ff*0.25))+V275</f>
        <v>0.830844062277145</v>
      </c>
      <c r="W323" s="32"/>
      <c r="X323" s="17">
        <f t="shared" si="108"/>
        <v>-3</v>
      </c>
    </row>
    <row r="324" spans="1:24">
      <c r="A324" s="7"/>
      <c r="B324" s="4">
        <v>-0.692820323027552</v>
      </c>
      <c r="C324" s="31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>
        <f>(P323*(1/6-0.5*0.05*ff*0.25)+P324*(2/3-P35*0.25)+P325*(1/6+0.5*0.05*ff*0.25))+O276</f>
        <v>5.47395298970278</v>
      </c>
      <c r="P324" s="32">
        <f>(Q323*(1/6-0.5*0.05*ff*0.25)+Q324*(2/3-Q35*0.25)+Q325*(1/6+0.5*0.05*ff*0.25))+P276</f>
        <v>4.80683887284666</v>
      </c>
      <c r="Q324" s="32">
        <f>(R323*(1/6-0.5*0.05*ff*0.25)+R324*(2/3-R35*0.25)+R325*(1/6+0.5*0.05*ff*0.25))+Q276</f>
        <v>4.13400041817597</v>
      </c>
      <c r="R324" s="32">
        <f>(S323*(1/6-0.5*0.05*ff*0.25)+S324*(2/3-S35*0.25)+S325*(1/6+0.5*0.05*ff*0.25))+R276</f>
        <v>3.45589213144392</v>
      </c>
      <c r="S324" s="32">
        <f>(T323*(1/6-0.5*0.05*ff*0.25)+T324*(2/3-T35*0.25)+T325*(1/6+0.5*0.05*ff*0.25))+S276</f>
        <v>2.77293254306517</v>
      </c>
      <c r="T324" s="32">
        <f>(U323*(1/6-0.5*0.05*ff*0.25)+U324*(2/3-U35*0.25)+U325*(1/6+0.5*0.05*ff*0.25))+T276</f>
        <v>2.08551031183684</v>
      </c>
      <c r="U324" s="32">
        <f>(V323*(1/6-0.5*0.05*ff*0.25)+V324*(2/3-V35*0.25)+V325*(1/6+0.5*0.05*ff*0.25))+U276</f>
        <v>1.39398900205213</v>
      </c>
      <c r="V324" s="32">
        <f>(W323*(1/6-0.5*0.05*ff*0.25)+W324*(2/3-W35*0.25)+W325*(1/6+0.5*0.05*ff*0.25))+V276</f>
        <v>0.698710886000044</v>
      </c>
      <c r="W324" s="32"/>
      <c r="X324" s="17">
        <f t="shared" si="108"/>
        <v>-4</v>
      </c>
    </row>
    <row r="325" spans="1:24">
      <c r="A325" s="7"/>
      <c r="B325" s="4">
        <v>-0.86602540378444</v>
      </c>
      <c r="C325" s="31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>
        <f>(P324*(1/6-0.5*0.05*ff*0.25)+P325*(2/3-P36*0.25)+P326*(1/6+0.5*0.05*ff*0.25))+O277</f>
        <v>4.65628984994484</v>
      </c>
      <c r="P325" s="32">
        <f>(Q324*(1/6-0.5*0.05*ff*0.25)+Q325*(2/3-Q36*0.25)+Q326*(1/6+0.5*0.05*ff*0.25))+P277</f>
        <v>4.08219846920427</v>
      </c>
      <c r="Q325" s="32">
        <f>(R324*(1/6-0.5*0.05*ff*0.25)+R325*(2/3-R36*0.25)+R326*(1/6+0.5*0.05*ff*0.25))+Q277</f>
        <v>3.50508820231178</v>
      </c>
      <c r="R325" s="32">
        <f>(S324*(1/6-0.5*0.05*ff*0.25)+S325*(2/3-S36*0.25)+S326*(1/6+0.5*0.05*ff*0.25))+R277</f>
        <v>2.92537088503714</v>
      </c>
      <c r="S325" s="32">
        <f>(T324*(1/6-0.5*0.05*ff*0.25)+T325*(2/3-T36*0.25)+T326*(1/6+0.5*0.05*ff*0.25))+S277</f>
        <v>2.34342464006923</v>
      </c>
      <c r="T325" s="32">
        <f>(U324*(1/6-0.5*0.05*ff*0.25)+U325*(2/3-U36*0.25)+U326*(1/6+0.5*0.05*ff*0.25))+T277</f>
        <v>1.75959917993323</v>
      </c>
      <c r="U325" s="32">
        <f>(V324*(1/6-0.5*0.05*ff*0.25)+V325*(2/3-V36*0.25)+V326*(1/6+0.5*0.05*ff*0.25))+U277</f>
        <v>1.17421996079324</v>
      </c>
      <c r="V325" s="32">
        <f>(W324*(1/6-0.5*0.05*ff*0.25)+W325*(2/3-W36*0.25)+W326*(1/6+0.5*0.05*ff*0.25))+V277</f>
        <v>0.587591492050772</v>
      </c>
      <c r="W325" s="32"/>
      <c r="X325" s="17">
        <f t="shared" si="108"/>
        <v>-5</v>
      </c>
    </row>
    <row r="326" spans="1:24">
      <c r="A326" s="7"/>
      <c r="B326" s="4">
        <v>-1.03923048454133</v>
      </c>
      <c r="C326" s="31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>
        <f>(P325*(1/6-0.5*0.05*ff*0.25)+P326*(2/3-P37*0.25)+P327*(1/6+0.5*0.05*ff*0.25))+O278</f>
        <v>3.95847531714354</v>
      </c>
      <c r="P326" s="32">
        <f>(Q325*(1/6-0.5*0.05*ff*0.25)+Q326*(2/3-Q37*0.25)+Q327*(1/6+0.5*0.05*ff*0.25))+P278</f>
        <v>3.46505569515053</v>
      </c>
      <c r="Q326" s="32">
        <f>(R325*(1/6-0.5*0.05*ff*0.25)+R326*(2/3-R37*0.25)+R327*(1/6+0.5*0.05*ff*0.25))+Q278</f>
        <v>2.97058943636296</v>
      </c>
      <c r="R326" s="32">
        <f>(S325*(1/6-0.5*0.05*ff*0.25)+S326*(2/3-S37*0.25)+S327*(1/6+0.5*0.05*ff*0.25))+R278</f>
        <v>2.47543622289531</v>
      </c>
      <c r="S326" s="32">
        <f>(T325*(1/6-0.5*0.05*ff*0.25)+T326*(2/3-T37*0.25)+T327*(1/6+0.5*0.05*ff*0.25))+S278</f>
        <v>1.97992448276344</v>
      </c>
      <c r="T326" s="32">
        <f>(U325*(1/6-0.5*0.05*ff*0.25)+U326*(2/3-U37*0.25)+U327*(1/6+0.5*0.05*ff*0.25))+T278</f>
        <v>1.4843560121985</v>
      </c>
      <c r="U326" s="32">
        <f>(V325*(1/6-0.5*0.05*ff*0.25)+V326*(2/3-V37*0.25)+V327*(1/6+0.5*0.05*ff*0.25))+U278</f>
        <v>0.989009605594415</v>
      </c>
      <c r="V326" s="32">
        <f>(W325*(1/6-0.5*0.05*ff*0.25)+W326*(2/3-W37*0.25)+W327*(1/6+0.5*0.05*ff*0.25))+V278</f>
        <v>0.494143956317915</v>
      </c>
      <c r="W326" s="32"/>
      <c r="X326" s="17">
        <f t="shared" si="108"/>
        <v>-6</v>
      </c>
    </row>
    <row r="327" spans="1:24">
      <c r="A327" s="7"/>
      <c r="B327" s="4">
        <v>-1.21243556529822</v>
      </c>
      <c r="C327" s="31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>
        <f>(P326*(1/6-0.5*0.05*ff*0.25)+P327*(2/3-P38*0.25)+P328*(1/6+0.5*0.05*ff*0.25))+O279</f>
        <v>3.36359571290892</v>
      </c>
      <c r="P327" s="32">
        <f>(Q326*(1/6-0.5*0.05*ff*0.25)+Q327*(2/3-Q38*0.25)+Q328*(1/6+0.5*0.05*ff*0.25))+P279</f>
        <v>2.93996317853926</v>
      </c>
      <c r="Q327" s="32">
        <f>(R326*(1/6-0.5*0.05*ff*0.25)+R327*(2/3-R38*0.25)+R328*(1/6+0.5*0.05*ff*0.25))+Q279</f>
        <v>2.51669417137075</v>
      </c>
      <c r="R327" s="32">
        <f>(S326*(1/6-0.5*0.05*ff*0.25)+S327*(2/3-S38*0.25)+S328*(1/6+0.5*0.05*ff*0.25))+R279</f>
        <v>2.09409380755805</v>
      </c>
      <c r="S327" s="32">
        <f>(T326*(1/6-0.5*0.05*ff*0.25)+T327*(2/3-T38*0.25)+T328*(1/6+0.5*0.05*ff*0.25))+S279</f>
        <v>1.67243856588216</v>
      </c>
      <c r="T327" s="32">
        <f>(U326*(1/6-0.5*0.05*ff*0.25)+U327*(2/3-U38*0.25)+U328*(1/6+0.5*0.05*ff*0.25))+T279</f>
        <v>1.25198032564466</v>
      </c>
      <c r="U327" s="32">
        <f>(V326*(1/6-0.5*0.05*ff*0.25)+V327*(2/3-V38*0.25)+V328*(1/6+0.5*0.05*ff*0.25))+U279</f>
        <v>0.832949549404356</v>
      </c>
      <c r="V327" s="32">
        <f>(W326*(1/6-0.5*0.05*ff*0.25)+W327*(2/3-W38*0.25)+W328*(1/6+0.5*0.05*ff*0.25))+V279</f>
        <v>0.415557837151974</v>
      </c>
      <c r="W327" s="32"/>
      <c r="X327" s="17">
        <f t="shared" si="108"/>
        <v>-7</v>
      </c>
    </row>
    <row r="328" spans="1:24">
      <c r="A328" s="7"/>
      <c r="B328" s="4">
        <v>-1.3856406460551</v>
      </c>
      <c r="C328" s="31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>
        <f>(P327*(1/6-0.5*0.05*ff*0.25)+P328*(2/3-P39*0.25)+P329*(1/6+0.5*0.05*ff*0.25))+O280</f>
        <v>2.85693619998952</v>
      </c>
      <c r="P328" s="32">
        <f>(Q327*(1/6-0.5*0.05*ff*0.25)+Q328*(2/3-Q39*0.25)+Q329*(1/6+0.5*0.05*ff*0.25))+P280</f>
        <v>2.4935489948538</v>
      </c>
      <c r="Q328" s="32">
        <f>(R327*(1/6-0.5*0.05*ff*0.25)+R328*(2/3-R39*0.25)+R329*(1/6+0.5*0.05*ff*0.25))+Q280</f>
        <v>2.13150706058163</v>
      </c>
      <c r="R328" s="32">
        <f>(S327*(1/6-0.5*0.05*ff*0.25)+S328*(2/3-S39*0.25)+S329*(1/6+0.5*0.05*ff*0.25))+R280</f>
        <v>1.77106273885918</v>
      </c>
      <c r="S328" s="32">
        <f>(T327*(1/6-0.5*0.05*ff*0.25)+T328*(2/3-T39*0.25)+T329*(1/6+0.5*0.05*ff*0.25))+S280</f>
        <v>1.41244242940587</v>
      </c>
      <c r="T328" s="32">
        <f>(U327*(1/6-0.5*0.05*ff*0.25)+U328*(2/3-U39*0.25)+U329*(1/6+0.5*0.05*ff*0.25))+T280</f>
        <v>1.05585012162115</v>
      </c>
      <c r="U328" s="32">
        <f>(V327*(1/6-0.5*0.05*ff*0.25)+V328*(2/3-V39*0.25)+V329*(1/6+0.5*0.05*ff*0.25))+U280</f>
        <v>0.701470190459013</v>
      </c>
      <c r="V328" s="32">
        <f>(W327*(1/6-0.5*0.05*ff*0.25)+W328*(2/3-W39*0.25)+W329*(1/6+0.5*0.05*ff*0.25))+V280</f>
        <v>0.349469651121927</v>
      </c>
      <c r="W328" s="32"/>
      <c r="X328" s="17">
        <f t="shared" si="108"/>
        <v>-8</v>
      </c>
    </row>
    <row r="329" spans="1:24">
      <c r="A329" s="7"/>
      <c r="B329" s="4">
        <v>-1.55884572681199</v>
      </c>
      <c r="C329" s="31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>
        <f>(P328*(1/6-0.5*0.05*ff*0.25)+P329*(2/3-P40*0.25)+P330*(1/6+0.5*0.05*ff*0.25))+O281</f>
        <v>2.42575056974086</v>
      </c>
      <c r="P329" s="32">
        <f>(Q328*(1/6-0.5*0.05*ff*0.25)+Q329*(2/3-Q40*0.25)+Q330*(1/6+0.5*0.05*ff*0.25))+P281</f>
        <v>2.11428048231589</v>
      </c>
      <c r="Q329" s="32">
        <f>(R328*(1/6-0.5*0.05*ff*0.25)+R329*(2/3-R40*0.25)+R330*(1/6+0.5*0.05*ff*0.25))+Q281</f>
        <v>1.80481305592035</v>
      </c>
      <c r="R329" s="32">
        <f>(S328*(1/6-0.5*0.05*ff*0.25)+S329*(2/3-S40*0.25)+S330*(1/6+0.5*0.05*ff*0.25))+R281</f>
        <v>1.49755197881442</v>
      </c>
      <c r="S329" s="32">
        <f>(T328*(1/6-0.5*0.05*ff*0.25)+T329*(2/3-T40*0.25)+T330*(1/6+0.5*0.05*ff*0.25))+S281</f>
        <v>1.19267768864312</v>
      </c>
      <c r="T329" s="32">
        <f>(U328*(1/6-0.5*0.05*ff*0.25)+U329*(2/3-U40*0.25)+U330*(1/6+0.5*0.05*ff*0.25))+T281</f>
        <v>0.890350462610112</v>
      </c>
      <c r="U329" s="32">
        <f>(V328*(1/6-0.5*0.05*ff*0.25)+V329*(2/3-V40*0.25)+V330*(1/6+0.5*0.05*ff*0.25))+U281</f>
        <v>0.59071287532141</v>
      </c>
      <c r="V329" s="32">
        <f>(W328*(1/6-0.5*0.05*ff*0.25)+W329*(2/3-W40*0.25)+W330*(1/6+0.5*0.05*ff*0.25))+V281</f>
        <v>0.293891791073641</v>
      </c>
      <c r="W329" s="32"/>
      <c r="X329" s="17">
        <f t="shared" si="108"/>
        <v>-9</v>
      </c>
    </row>
    <row r="330" spans="1:24">
      <c r="A330" s="7"/>
      <c r="B330" s="4">
        <v>-1.73205080756888</v>
      </c>
      <c r="C330" s="31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>
        <f>(P329*(1/6-0.5*0.05*ff*0.25)+P330*(2/3-P41*0.25)+P331*(1/6+0.5*0.05*ff*0.25))+O282</f>
        <v>2.05903749893452</v>
      </c>
      <c r="P330" s="32">
        <f>(Q329*(1/6-0.5*0.05*ff*0.25)+Q330*(2/3-Q41*0.25)+Q331*(1/6+0.5*0.05*ff*0.25))+P282</f>
        <v>1.79224159590235</v>
      </c>
      <c r="Q330" s="32">
        <f>(R329*(1/6-0.5*0.05*ff*0.25)+R330*(2/3-R41*0.25)+R331*(1/6+0.5*0.05*ff*0.25))+Q282</f>
        <v>1.52786215924757</v>
      </c>
      <c r="R330" s="32">
        <f>(S329*(1/6-0.5*0.05*ff*0.25)+S330*(2/3-S41*0.25)+S331*(1/6+0.5*0.05*ff*0.25))+R282</f>
        <v>1.26605947044549</v>
      </c>
      <c r="S330" s="32">
        <f>(T329*(1/6-0.5*0.05*ff*0.25)+T330*(2/3-T41*0.25)+T331*(1/6+0.5*0.05*ff*0.25))+S282</f>
        <v>1.00697317703209</v>
      </c>
      <c r="T330" s="32">
        <f>(U329*(1/6-0.5*0.05*ff*0.25)+U330*(2/3-U41*0.25)+U331*(1/6+0.5*0.05*ff*0.25))+T282</f>
        <v>0.750724996003222</v>
      </c>
      <c r="U330" s="32">
        <f>(V329*(1/6-0.5*0.05*ff*0.25)+V330*(2/3-V41*0.25)+V331*(1/6+0.5*0.05*ff*0.25))+U282</f>
        <v>0.497420874245788</v>
      </c>
      <c r="V330" s="32">
        <f>(W329*(1/6-0.5*0.05*ff*0.25)+W330*(2/3-W41*0.25)+W331*(1/6+0.5*0.05*ff*0.25))+V282</f>
        <v>0.247152748695577</v>
      </c>
      <c r="W330" s="32"/>
      <c r="X330" s="17">
        <f t="shared" si="108"/>
        <v>-10</v>
      </c>
    </row>
    <row r="331" spans="1:24">
      <c r="A331" s="7"/>
      <c r="B331" s="4">
        <v>-1.90525588832577</v>
      </c>
      <c r="C331" s="31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>
        <f>(P330*(1/6-0.5*0.05*ff*0.25)+P331*(2/3-P42*0.25)+P332*(1/6+0.5*0.05*ff*0.25))+O283</f>
        <v>1.74732994047598</v>
      </c>
      <c r="P331" s="32">
        <f>(Q330*(1/6-0.5*0.05*ff*0.25)+Q331*(2/3-Q42*0.25)+Q332*(1/6+0.5*0.05*ff*0.25))+P283</f>
        <v>1.51892788902252</v>
      </c>
      <c r="Q331" s="32">
        <f>(R330*(1/6-0.5*0.05*ff*0.25)+R331*(2/3-R42*0.25)+R332*(1/6+0.5*0.05*ff*0.25))+Q283</f>
        <v>1.29317501081453</v>
      </c>
      <c r="R331" s="32">
        <f>(S330*(1/6-0.5*0.05*ff*0.25)+S331*(2/3-S42*0.25)+S332*(1/6+0.5*0.05*ff*0.25))+R283</f>
        <v>1.07019379778171</v>
      </c>
      <c r="S331" s="32">
        <f>(T330*(1/6-0.5*0.05*ff*0.25)+T331*(2/3-T42*0.25)+T332*(1/6+0.5*0.05*ff*0.25))+S283</f>
        <v>0.850088596498169</v>
      </c>
      <c r="T331" s="32">
        <f>(U330*(1/6-0.5*0.05*ff*0.25)+U331*(2/3-U42*0.25)+U332*(1/6+0.5*0.05*ff*0.25))+T283</f>
        <v>0.632947971748007</v>
      </c>
      <c r="U331" s="32">
        <f>(V330*(1/6-0.5*0.05*ff*0.25)+V331*(2/3-V42*0.25)+V332*(1/6+0.5*0.05*ff*0.25))+U283</f>
        <v>0.418846604152679</v>
      </c>
      <c r="V331" s="32">
        <f>(W330*(1/6-0.5*0.05*ff*0.25)+W331*(2/3-W42*0.25)+W332*(1/6+0.5*0.05*ff*0.25))+V283</f>
        <v>0.207846843780931</v>
      </c>
      <c r="W331" s="32"/>
      <c r="X331" s="17">
        <f t="shared" si="108"/>
        <v>-11</v>
      </c>
    </row>
    <row r="332" spans="1:24">
      <c r="A332" s="7"/>
      <c r="B332" s="4">
        <v>-2.07846096908266</v>
      </c>
      <c r="C332" s="31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>
        <f>(P331*(1/6-0.5*0.05*ff*0.25)+P332*(2/3-P43*0.25)+P333*(1/6+0.5*0.05*ff*0.25))+O284</f>
        <v>1.48250131153775</v>
      </c>
      <c r="P332" s="32">
        <f>(Q331*(1/6-0.5*0.05*ff*0.25)+Q332*(2/3-Q43*0.25)+Q333*(1/6+0.5*0.05*ff*0.25))+P284</f>
        <v>1.28706094770327</v>
      </c>
      <c r="Q332" s="32">
        <f>(R331*(1/6-0.5*0.05*ff*0.25)+R332*(2/3-R43*0.25)+R333*(1/6+0.5*0.05*ff*0.25))+Q284</f>
        <v>1.09436954093938</v>
      </c>
      <c r="R332" s="32">
        <f>(S331*(1/6-0.5*0.05*ff*0.25)+S332*(2/3-S43*0.25)+S333*(1/6+0.5*0.05*ff*0.25))+R284</f>
        <v>0.904517324536172</v>
      </c>
      <c r="S332" s="32">
        <f>(T331*(1/6-0.5*0.05*ff*0.25)+T332*(2/3-T43*0.25)+T333*(1/6+0.5*0.05*ff*0.25))+S284</f>
        <v>0.717578710600979</v>
      </c>
      <c r="T332" s="32">
        <f>(U331*(1/6-0.5*0.05*ff*0.25)+U332*(2/3-U43*0.25)+U333*(1/6+0.5*0.05*ff*0.25))+T284</f>
        <v>0.533614354574915</v>
      </c>
      <c r="U332" s="32">
        <f>(V331*(1/6-0.5*0.05*ff*0.25)+V332*(2/3-V43*0.25)+V333*(1/6+0.5*0.05*ff*0.25))+U284</f>
        <v>0.352672820100395</v>
      </c>
      <c r="V332" s="32">
        <f>(W331*(1/6-0.5*0.05*ff*0.25)+W332*(2/3-W43*0.25)+W333*(1/6+0.5*0.05*ff*0.25))+V284</f>
        <v>0.174791948289864</v>
      </c>
      <c r="W332" s="32"/>
      <c r="X332" s="17">
        <f t="shared" si="108"/>
        <v>-12</v>
      </c>
    </row>
    <row r="333" spans="1:24">
      <c r="A333" s="7"/>
      <c r="B333" s="4">
        <v>-2.25166604983954</v>
      </c>
      <c r="C333" s="31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>
        <f>(P332*(1/6-0.5*0.05*ff*0.25)+P333*(2/3-P44*0.25)+P334*(1/6+0.5*0.05*ff*0.25))+O285</f>
        <v>1.25759009012383</v>
      </c>
      <c r="P333" s="32">
        <f>(Q332*(1/6-0.5*0.05*ff*0.25)+Q333*(2/3-Q44*0.25)+Q334*(1/6+0.5*0.05*ff*0.25))+P285</f>
        <v>1.09042260451953</v>
      </c>
      <c r="Q333" s="32">
        <f>(R332*(1/6-0.5*0.05*ff*0.25)+R333*(2/3-R44*0.25)+R334*(1/6+0.5*0.05*ff*0.25))+Q285</f>
        <v>0.926007933222481</v>
      </c>
      <c r="R333" s="32">
        <f>(S332*(1/6-0.5*0.05*ff*0.25)+S333*(2/3-S44*0.25)+S334*(1/6+0.5*0.05*ff*0.25))+R285</f>
        <v>0.764409234256465</v>
      </c>
      <c r="S333" s="32">
        <f>(T332*(1/6-0.5*0.05*ff*0.25)+T333*(2/3-T44*0.25)+T334*(1/6+0.5*0.05*ff*0.25))+S285</f>
        <v>0.60567598267985</v>
      </c>
      <c r="T333" s="32">
        <f>(U332*(1/6-0.5*0.05*ff*0.25)+U333*(2/3-U44*0.25)+U334*(1/6+0.5*0.05*ff*0.25))+T285</f>
        <v>0.449845771794626</v>
      </c>
      <c r="U333" s="32">
        <f>(V332*(1/6-0.5*0.05*ff*0.25)+V333*(2/3-V44*0.25)+V334*(1/6+0.5*0.05*ff*0.25))+U285</f>
        <v>0.296945771679474</v>
      </c>
      <c r="V333" s="32">
        <f>(W332*(1/6-0.5*0.05*ff*0.25)+W333*(2/3-W44*0.25)+W334*(1/6+0.5*0.05*ff*0.25))+V285</f>
        <v>0.146993933760018</v>
      </c>
      <c r="W333" s="32"/>
      <c r="X333" s="17">
        <f t="shared" si="108"/>
        <v>-13</v>
      </c>
    </row>
    <row r="334" spans="1:24">
      <c r="A334" s="7"/>
      <c r="B334" s="4">
        <v>-2.42487113059643</v>
      </c>
      <c r="C334" s="31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>
        <f>(P333*(1/6-0.5*0.05*ff*0.25)+P334*(2/3-P45*0.25)+P335*(1/6+0.5*0.05*ff*0.25))+O286</f>
        <v>1.06664307099957</v>
      </c>
      <c r="P334" s="32">
        <f>(Q333*(1/6-0.5*0.05*ff*0.25)+Q334*(2/3-Q45*0.25)+Q335*(1/6+0.5*0.05*ff*0.25))+P286</f>
        <v>0.923708309734489</v>
      </c>
      <c r="Q334" s="32">
        <f>(R333*(1/6-0.5*0.05*ff*0.25)+R334*(2/3-R45*0.25)+R335*(1/6+0.5*0.05*ff*0.25))+Q286</f>
        <v>0.783462573596803</v>
      </c>
      <c r="R334" s="32">
        <f>(S333*(1/6-0.5*0.05*ff*0.25)+S334*(2/3-S45*0.25)+S335*(1/6+0.5*0.05*ff*0.25))+R286</f>
        <v>0.645946646672895</v>
      </c>
      <c r="S334" s="32">
        <f>(T333*(1/6-0.5*0.05*ff*0.25)+T334*(2/3-T45*0.25)+T335*(1/6+0.5*0.05*ff*0.25))+S286</f>
        <v>0.511189572575471</v>
      </c>
      <c r="T334" s="32">
        <f>(U333*(1/6-0.5*0.05*ff*0.25)+U334*(2/3-U45*0.25)+U335*(1/6+0.5*0.05*ff*0.25))+T286</f>
        <v>0.379210223838532</v>
      </c>
      <c r="U334" s="32">
        <f>(V333*(1/6-0.5*0.05*ff*0.25)+V334*(2/3-V45*0.25)+V335*(1/6+0.5*0.05*ff*0.25))+U286</f>
        <v>0.250018577552857</v>
      </c>
      <c r="V334" s="32">
        <f>(W333*(1/6-0.5*0.05*ff*0.25)+W334*(2/3-W45*0.25)+W335*(1/6+0.5*0.05*ff*0.25))+V286</f>
        <v>0.123616772818472</v>
      </c>
      <c r="W334" s="32"/>
      <c r="X334" s="17">
        <f t="shared" si="108"/>
        <v>-14</v>
      </c>
    </row>
    <row r="335" spans="1:24">
      <c r="A335" s="7"/>
      <c r="B335" s="4">
        <v>-2.59807621135332</v>
      </c>
      <c r="C335" s="31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>
        <f>(P334*(1/6-0.5*0.05*ff*0.25)+P335*(2/3-P46*0.25)+P336*(1/6+0.5*0.05*ff*0.25))+O287</f>
        <v>0.904576668135427</v>
      </c>
      <c r="P335" s="32">
        <f>(Q334*(1/6-0.5*0.05*ff*0.25)+Q335*(2/3-Q46*0.25)+Q336*(1/6+0.5*0.05*ff*0.25))+P287</f>
        <v>0.782398471819093</v>
      </c>
      <c r="Q335" s="32">
        <f>(R334*(1/6-0.5*0.05*ff*0.25)+R335*(2/3-R46*0.25)+R336*(1/6+0.5*0.05*ff*0.25))+Q287</f>
        <v>0.662799361311189</v>
      </c>
      <c r="R335" s="32">
        <f>(S334*(1/6-0.5*0.05*ff*0.25)+S335*(2/3-S46*0.25)+S336*(1/6+0.5*0.05*ff*0.25))+R287</f>
        <v>0.545801911964299</v>
      </c>
      <c r="S335" s="32">
        <f>(T334*(1/6-0.5*0.05*ff*0.25)+T335*(2/3-T46*0.25)+T336*(1/6+0.5*0.05*ff*0.25))+S287</f>
        <v>0.43141870444727</v>
      </c>
      <c r="T335" s="32">
        <f>(U334*(1/6-0.5*0.05*ff*0.25)+U335*(2/3-U46*0.25)+U336*(1/6+0.5*0.05*ff*0.25))+T287</f>
        <v>0.319653690212344</v>
      </c>
      <c r="U335" s="32">
        <f>(V334*(1/6-0.5*0.05*ff*0.25)+V335*(2/3-V46*0.25)+V336*(1/6+0.5*0.05*ff*0.25))+U287</f>
        <v>0.210503305117127</v>
      </c>
      <c r="V335" s="32">
        <f>(W334*(1/6-0.5*0.05*ff*0.25)+W335*(2/3-W46*0.25)+W336*(1/6+0.5*0.05*ff*0.25))+V287</f>
        <v>0.103957395595667</v>
      </c>
      <c r="W335" s="32"/>
      <c r="X335" s="17">
        <f t="shared" si="108"/>
        <v>-15</v>
      </c>
    </row>
    <row r="336" spans="1:24">
      <c r="A336" s="7"/>
      <c r="B336" s="4">
        <v>-2.77128129211021</v>
      </c>
      <c r="C336" s="31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>
        <f>(P335*(1/6-0.5*0.05*ff*0.25)+P336*(2/3-P47*0.25)+P337*(1/6+0.5*0.05*ff*0.25))+O288</f>
        <v>0.76705513229635</v>
      </c>
      <c r="P336" s="32">
        <f>(Q335*(1/6-0.5*0.05*ff*0.25)+Q336*(2/3-Q47*0.25)+Q337*(1/6+0.5*0.05*ff*0.25))+P288</f>
        <v>0.6626462778969</v>
      </c>
      <c r="Q336" s="32">
        <f>(R335*(1/6-0.5*0.05*ff*0.25)+R336*(2/3-R47*0.25)+R337*(1/6+0.5*0.05*ff*0.25))+Q288</f>
        <v>0.560676643517926</v>
      </c>
      <c r="R336" s="32">
        <f>(S335*(1/6-0.5*0.05*ff*0.25)+S336*(2/3-S47*0.25)+S337*(1/6+0.5*0.05*ff*0.25))+R288</f>
        <v>0.461154222399342</v>
      </c>
      <c r="S336" s="32">
        <f>(T335*(1/6-0.5*0.05*ff*0.25)+T336*(2/3-T47*0.25)+T337*(1/6+0.5*0.05*ff*0.25))+S288</f>
        <v>0.364078566081101</v>
      </c>
      <c r="T336" s="32">
        <f>(U335*(1/6-0.5*0.05*ff*0.25)+U336*(2/3-U47*0.25)+U337*(1/6+0.5*0.05*ff*0.25))+T288</f>
        <v>0.269441971403847</v>
      </c>
      <c r="U336" s="32">
        <f>(V335*(1/6-0.5*0.05*ff*0.25)+V336*(2/3-V47*0.25)+V337*(1/6+0.5*0.05*ff*0.25))+U288</f>
        <v>0.177230451471749</v>
      </c>
      <c r="V336" s="32">
        <f>(W335*(1/6-0.5*0.05*ff*0.25)+W336*(2/3-W47*0.25)+W337*(1/6+0.5*0.05*ff*0.25))+V288</f>
        <v>0.0874245448463856</v>
      </c>
      <c r="W336" s="32"/>
      <c r="X336" s="17">
        <f t="shared" si="108"/>
        <v>-16</v>
      </c>
    </row>
    <row r="337" spans="1:24">
      <c r="A337" s="7"/>
      <c r="B337" s="4">
        <v>-2.9444863728671</v>
      </c>
      <c r="C337" s="31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>
        <f>(P336*(1/6-0.5*0.05*ff*0.25)+P337*(2/3-P48*0.25)+P338*(1/6+0.5*0.05*ff*0.25))+O289</f>
        <v>0.650384118140994</v>
      </c>
      <c r="P337" s="32">
        <f>(Q336*(1/6-0.5*0.05*ff*0.25)+Q337*(2/3-Q48*0.25)+Q338*(1/6+0.5*0.05*ff*0.25))+P289</f>
        <v>0.56118032701814</v>
      </c>
      <c r="Q337" s="32">
        <f>(R336*(1/6-0.5*0.05*ff*0.25)+R337*(2/3-R48*0.25)+R338*(1/6+0.5*0.05*ff*0.25))+Q289</f>
        <v>0.474258028601131</v>
      </c>
      <c r="R337" s="32">
        <f>(S336*(1/6-0.5*0.05*ff*0.25)+S337*(2/3-S48*0.25)+S338*(1/6+0.5*0.05*ff*0.25))+R289</f>
        <v>0.389613784776958</v>
      </c>
      <c r="S337" s="32">
        <f>(T336*(1/6-0.5*0.05*ff*0.25)+T337*(2/3-T48*0.25)+T338*(1/6+0.5*0.05*ff*0.25))+S289</f>
        <v>0.307237071146976</v>
      </c>
      <c r="T337" s="32">
        <f>(U336*(1/6-0.5*0.05*ff*0.25)+U337*(2/3-U48*0.25)+U338*(1/6+0.5*0.05*ff*0.25))+T289</f>
        <v>0.227111307205389</v>
      </c>
      <c r="U337" s="32">
        <f>(V336*(1/6-0.5*0.05*ff*0.25)+V337*(2/3-V48*0.25)+V338*(1/6+0.5*0.05*ff*0.25))+U289</f>
        <v>0.149214706798899</v>
      </c>
      <c r="V337" s="32">
        <f>(W336*(1/6-0.5*0.05*ff*0.25)+W337*(2/3-W48*0.25)+W338*(1/6+0.5*0.05*ff*0.25))+V289</f>
        <v>0.073520993843726</v>
      </c>
      <c r="W337" s="32"/>
      <c r="X337" s="17">
        <f t="shared" si="108"/>
        <v>-17</v>
      </c>
    </row>
    <row r="338" spans="1:24">
      <c r="A338" s="7"/>
      <c r="B338" s="4">
        <v>-3.11769145362399</v>
      </c>
      <c r="C338" s="31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>
        <f>(P337*(1/6-0.5*0.05*ff*0.25)+P338*(2/3-P49*0.25)+P339*(1/6+0.5*0.05*ff*0.25))+O290</f>
        <v>0.551413584011373</v>
      </c>
      <c r="P338" s="32">
        <f>(Q337*(1/6-0.5*0.05*ff*0.25)+Q338*(2/3-Q49*0.25)+Q339*(1/6+0.5*0.05*ff*0.25))+P290</f>
        <v>0.475218297770866</v>
      </c>
      <c r="Q338" s="32">
        <f>(R337*(1/6-0.5*0.05*ff*0.25)+R338*(2/3-R49*0.25)+R339*(1/6+0.5*0.05*ff*0.25))+Q290</f>
        <v>0.401136622050403</v>
      </c>
      <c r="R338" s="32">
        <f>(S337*(1/6-0.5*0.05*ff*0.25)+S338*(2/3-S49*0.25)+S339*(1/6+0.5*0.05*ff*0.25))+R290</f>
        <v>0.329156762010231</v>
      </c>
      <c r="S338" s="32">
        <f>(T337*(1/6-0.5*0.05*ff*0.25)+T338*(2/3-T49*0.25)+T339*(1/6+0.5*0.05*ff*0.25))+S290</f>
        <v>0.259260993420645</v>
      </c>
      <c r="T338" s="32">
        <f>(U337*(1/6-0.5*0.05*ff*0.25)+U338*(2/3-U49*0.25)+U339*(1/6+0.5*0.05*ff*0.25))+T290</f>
        <v>0.191426498017907</v>
      </c>
      <c r="U338" s="32">
        <f>(V337*(1/6-0.5*0.05*ff*0.25)+V338*(2/3-V49*0.25)+V339*(1/6+0.5*0.05*ff*0.25))+U290</f>
        <v>0.125626043148684</v>
      </c>
      <c r="V338" s="32">
        <f>(W337*(1/6-0.5*0.05*ff*0.25)+W338*(2/3-W49*0.25)+W339*(1/6+0.5*0.05*ff*0.25))+V290</f>
        <v>0.0618285922479461</v>
      </c>
      <c r="W338" s="32"/>
      <c r="X338" s="17">
        <f t="shared" si="108"/>
        <v>-18</v>
      </c>
    </row>
    <row r="339" spans="1:24">
      <c r="A339" s="7"/>
      <c r="B339" s="4">
        <v>-3.29089653438087</v>
      </c>
      <c r="C339" s="31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>
        <f>(P338*(1/6-0.5*0.05*ff*0.25)+P339*(2/3-P50*0.25)+P340*(1/6+0.5*0.05*ff*0.25))+O291</f>
        <v>0.467352637250282</v>
      </c>
      <c r="P339" s="32">
        <f>(Q338*(1/6-0.5*0.05*ff*0.25)+Q339*(2/3-Q50*0.25)+Q340*(1/6+0.5*0.05*ff*0.25))+P291</f>
        <v>0.402331974410726</v>
      </c>
      <c r="Q339" s="32">
        <f>(R338*(1/6-0.5*0.05*ff*0.25)+R339*(2/3-R50*0.25)+R340*(1/6+0.5*0.05*ff*0.25))+Q291</f>
        <v>0.339238527806281</v>
      </c>
      <c r="R339" s="32">
        <f>(S338*(1/6-0.5*0.05*ff*0.25)+S339*(2/3-S50*0.25)+S340*(1/6+0.5*0.05*ff*0.25))+R291</f>
        <v>0.278056787347985</v>
      </c>
      <c r="S339" s="32">
        <f>(T338*(1/6-0.5*0.05*ff*0.25)+T339*(2/3-T50*0.25)+T340*(1/6+0.5*0.05*ff*0.25))+S291</f>
        <v>0.218766924572517</v>
      </c>
      <c r="T339" s="32">
        <f>(U338*(1/6-0.5*0.05*ff*0.25)+U339*(2/3-U50*0.25)+U340*(1/6+0.5*0.05*ff*0.25))+T291</f>
        <v>0.16134542509055</v>
      </c>
      <c r="U339" s="32">
        <f>(V338*(1/6-0.5*0.05*ff*0.25)+V339*(2/3-V50*0.25)+V340*(1/6+0.5*0.05*ff*0.25))+U291</f>
        <v>0.105765312313641</v>
      </c>
      <c r="V339" s="32">
        <f>(W338*(1/6-0.5*0.05*ff*0.25)+W339*(2/3-W50*0.25)+W340*(1/6+0.5*0.05*ff*0.25))+V291</f>
        <v>0.0519956902036247</v>
      </c>
      <c r="W339" s="32"/>
      <c r="X339" s="17">
        <f t="shared" si="108"/>
        <v>-19</v>
      </c>
    </row>
    <row r="340" spans="1:24">
      <c r="A340" s="7"/>
      <c r="B340" s="4">
        <v>-3.46410161513776</v>
      </c>
      <c r="C340" s="31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>
        <f>(P339*(1/6-0.5*0.05*ff*0.25)+P340*(2/3-P51*0.25)+P341*(1/6+0.5*0.05*ff*0.25))+O292</f>
        <v>0.393755432164145</v>
      </c>
      <c r="P340" s="32">
        <f>(Q339*(1/6-0.5*0.05*ff*0.25)+Q340*(2/3-Q51*0.25)+Q341*(1/6+0.5*0.05*ff*0.25))+P292</f>
        <v>0.339027332464524</v>
      </c>
      <c r="Q340" s="32">
        <f>(R339*(1/6-0.5*0.05*ff*0.25)+R340*(2/3-R51*0.25)+R341*(1/6+0.5*0.05*ff*0.25))+Q292</f>
        <v>0.285893061729701</v>
      </c>
      <c r="R340" s="32">
        <f>(S339*(1/6-0.5*0.05*ff*0.25)+S340*(2/3-S51*0.25)+S341*(1/6+0.5*0.05*ff*0.25))+R292</f>
        <v>0.234339084152659</v>
      </c>
      <c r="S340" s="32">
        <f>(T339*(1/6-0.5*0.05*ff*0.25)+T340*(2/3-T51*0.25)+T341*(1/6+0.5*0.05*ff*0.25))+S292</f>
        <v>0.184352084148321</v>
      </c>
      <c r="T340" s="32">
        <f>(U339*(1/6-0.5*0.05*ff*0.25)+U340*(2/3-U51*0.25)+U341*(1/6+0.5*0.05*ff*0.25))+T292</f>
        <v>0.135921587452989</v>
      </c>
      <c r="U340" s="32">
        <f>(V339*(1/6-0.5*0.05*ff*0.25)+V340*(2/3-V51*0.25)+V341*(1/6+0.5*0.05*ff*0.25))+U292</f>
        <v>0.0890436580296753</v>
      </c>
      <c r="V340" s="32">
        <f>(W339*(1/6-0.5*0.05*ff*0.25)+W340*(2/3-W51*0.25)+W341*(1/6+0.5*0.05*ff*0.25))+V292</f>
        <v>0.0437265624439795</v>
      </c>
      <c r="W340" s="32"/>
      <c r="X340" s="17">
        <f t="shared" si="108"/>
        <v>-20</v>
      </c>
    </row>
    <row r="341" ht="15" customHeight="1" spans="1:24">
      <c r="A341" s="7"/>
      <c r="B341" s="4">
        <v>-3.63730669589465</v>
      </c>
      <c r="C341" s="31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>
        <f>(P340*(1/6-0.5*0.05*ff*0.25)+P341*(2/3-P52*0.25)+P342*(1/6+0.5*0.05*ff*0.25))+O293</f>
        <v>0.291526904704071</v>
      </c>
      <c r="P341" s="32">
        <f>(Q340*(1/6-0.5*0.05*ff*0.25)+Q341*(2/3-Q52*0.25)+Q342*(1/6+0.5*0.05*ff*0.25))+P293</f>
        <v>0.255087646631757</v>
      </c>
      <c r="Q341" s="32">
        <f>(R340*(1/6-0.5*0.05*ff*0.25)+R341*(2/3-R52*0.25)+R342*(1/6+0.5*0.05*ff*0.25))+Q293</f>
        <v>0.218733513287133</v>
      </c>
      <c r="R341" s="32">
        <f>(S340*(1/6-0.5*0.05*ff*0.25)+S341*(2/3-S52*0.25)+S342*(1/6+0.5*0.05*ff*0.25))+R293</f>
        <v>0.182425998794424</v>
      </c>
      <c r="S341" s="32">
        <f>(T340*(1/6-0.5*0.05*ff*0.25)+T341*(2/3-T52*0.25)+T342*(1/6+0.5*0.05*ff*0.25))+S293</f>
        <v>0.146123124961923</v>
      </c>
      <c r="T341" s="32">
        <f>(U340*(1/6-0.5*0.05*ff*0.25)+U341*(2/3-U52*0.25)+U342*(1/6+0.5*0.05*ff*0.25))+T293</f>
        <v>0.109779611787385</v>
      </c>
      <c r="U341" s="32">
        <f>(V340*(1/6-0.5*0.05*ff*0.25)+V341*(2/3-V52*0.25)+V342*(1/6+0.5*0.05*ff*0.25))+U293</f>
        <v>0.0733468352765464</v>
      </c>
      <c r="V341" s="32">
        <f>(W340*(1/6-0.5*0.05*ff*0.25)+W341*(2/3-W52*0.25)+W342*(1/6+0.5*0.05*ff*0.25))+V293</f>
        <v>0.0367725143310734</v>
      </c>
      <c r="W341" s="32"/>
      <c r="X341" s="17">
        <v>21</v>
      </c>
    </row>
    <row r="342" spans="1:24">
      <c r="A342" s="1"/>
      <c r="B342" s="1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>
        <f t="shared" ref="O342:V342" si="109">O341</f>
        <v>0.291526904704071</v>
      </c>
      <c r="P342" s="30">
        <f t="shared" si="109"/>
        <v>0.255087646631757</v>
      </c>
      <c r="Q342" s="30">
        <f t="shared" si="109"/>
        <v>0.218733513287133</v>
      </c>
      <c r="R342" s="30">
        <f t="shared" si="109"/>
        <v>0.182425998794424</v>
      </c>
      <c r="S342" s="30">
        <f t="shared" si="109"/>
        <v>0.146123124961923</v>
      </c>
      <c r="T342" s="30">
        <f t="shared" si="109"/>
        <v>0.109779611787385</v>
      </c>
      <c r="U342" s="30">
        <f t="shared" si="109"/>
        <v>0.0733468352765464</v>
      </c>
      <c r="V342" s="30">
        <f t="shared" si="109"/>
        <v>0.0367725143310734</v>
      </c>
      <c r="W342" s="30"/>
      <c r="X342" s="17"/>
    </row>
    <row r="343" spans="3:23">
      <c r="C343">
        <v>0</v>
      </c>
      <c r="D343">
        <f>1+C343</f>
        <v>1</v>
      </c>
      <c r="E343">
        <f t="shared" ref="E343:W343" si="110">1+D343</f>
        <v>2</v>
      </c>
      <c r="F343">
        <f t="shared" si="110"/>
        <v>3</v>
      </c>
      <c r="G343">
        <f t="shared" si="110"/>
        <v>4</v>
      </c>
      <c r="H343">
        <f t="shared" si="110"/>
        <v>5</v>
      </c>
      <c r="I343">
        <f t="shared" si="110"/>
        <v>6</v>
      </c>
      <c r="J343">
        <f t="shared" si="110"/>
        <v>7</v>
      </c>
      <c r="K343">
        <f t="shared" si="110"/>
        <v>8</v>
      </c>
      <c r="L343">
        <f t="shared" si="110"/>
        <v>9</v>
      </c>
      <c r="M343">
        <f t="shared" si="110"/>
        <v>10</v>
      </c>
      <c r="N343">
        <f t="shared" si="110"/>
        <v>11</v>
      </c>
      <c r="O343">
        <f t="shared" si="110"/>
        <v>12</v>
      </c>
      <c r="P343">
        <f t="shared" si="110"/>
        <v>13</v>
      </c>
      <c r="Q343">
        <f t="shared" si="110"/>
        <v>14</v>
      </c>
      <c r="R343">
        <f t="shared" si="110"/>
        <v>15</v>
      </c>
      <c r="S343">
        <f t="shared" si="110"/>
        <v>16</v>
      </c>
      <c r="T343">
        <f t="shared" si="110"/>
        <v>17</v>
      </c>
      <c r="U343">
        <f t="shared" si="110"/>
        <v>18</v>
      </c>
      <c r="V343">
        <f t="shared" si="110"/>
        <v>19</v>
      </c>
      <c r="W343">
        <f t="shared" si="110"/>
        <v>20</v>
      </c>
    </row>
    <row r="348" spans="1:24">
      <c r="A348" s="35"/>
      <c r="B348" s="1"/>
      <c r="C348" s="36">
        <v>0</v>
      </c>
      <c r="D348" s="36">
        <f t="shared" ref="D348:W348" si="111">C348+1</f>
        <v>1</v>
      </c>
      <c r="E348" s="36">
        <f t="shared" si="111"/>
        <v>2</v>
      </c>
      <c r="F348" s="36">
        <f t="shared" si="111"/>
        <v>3</v>
      </c>
      <c r="G348" s="36">
        <f t="shared" si="111"/>
        <v>4</v>
      </c>
      <c r="H348" s="36">
        <f t="shared" si="111"/>
        <v>5</v>
      </c>
      <c r="I348" s="36">
        <f t="shared" si="111"/>
        <v>6</v>
      </c>
      <c r="J348" s="36">
        <f t="shared" si="111"/>
        <v>7</v>
      </c>
      <c r="K348" s="36">
        <f t="shared" si="111"/>
        <v>8</v>
      </c>
      <c r="L348" s="36">
        <f t="shared" si="111"/>
        <v>9</v>
      </c>
      <c r="M348" s="36">
        <f t="shared" si="111"/>
        <v>10</v>
      </c>
      <c r="N348" s="36">
        <f t="shared" si="111"/>
        <v>11</v>
      </c>
      <c r="O348" s="36">
        <f t="shared" si="111"/>
        <v>12</v>
      </c>
      <c r="P348" s="36">
        <f t="shared" si="111"/>
        <v>13</v>
      </c>
      <c r="Q348" s="36">
        <f t="shared" si="111"/>
        <v>14</v>
      </c>
      <c r="R348" s="36">
        <f t="shared" si="111"/>
        <v>15</v>
      </c>
      <c r="S348" s="36">
        <f t="shared" si="111"/>
        <v>16</v>
      </c>
      <c r="T348" s="36">
        <f t="shared" si="111"/>
        <v>17</v>
      </c>
      <c r="U348" s="36">
        <f t="shared" si="111"/>
        <v>18</v>
      </c>
      <c r="V348" s="36">
        <f t="shared" si="111"/>
        <v>19</v>
      </c>
      <c r="W348" s="36">
        <f t="shared" si="111"/>
        <v>20</v>
      </c>
      <c r="X348" s="1"/>
    </row>
    <row r="349" ht="14.1" spans="1:24">
      <c r="A349" s="1"/>
      <c r="B349" s="1"/>
      <c r="C349" s="21" t="s">
        <v>25</v>
      </c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7"/>
      <c r="P349" s="16"/>
      <c r="Q349" s="16"/>
      <c r="R349" s="16"/>
      <c r="S349" s="16"/>
      <c r="T349" s="16"/>
      <c r="U349" s="16"/>
      <c r="V349" s="16"/>
      <c r="W349" s="16"/>
      <c r="X349" s="1"/>
    </row>
    <row r="350" spans="1:24">
      <c r="A350" s="1"/>
      <c r="B350" s="1"/>
      <c r="C350" s="30">
        <f t="shared" ref="C350:O350" si="112">C351</f>
        <v>0</v>
      </c>
      <c r="D350" s="30">
        <f t="shared" si="112"/>
        <v>0</v>
      </c>
      <c r="E350" s="30">
        <f t="shared" si="112"/>
        <v>0</v>
      </c>
      <c r="F350" s="30">
        <f t="shared" si="112"/>
        <v>0</v>
      </c>
      <c r="G350" s="30">
        <f t="shared" si="112"/>
        <v>0</v>
      </c>
      <c r="H350" s="30">
        <f t="shared" si="112"/>
        <v>0</v>
      </c>
      <c r="I350" s="30">
        <f t="shared" si="112"/>
        <v>0</v>
      </c>
      <c r="J350" s="30">
        <f t="shared" si="112"/>
        <v>0</v>
      </c>
      <c r="K350" s="30">
        <f t="shared" si="112"/>
        <v>0</v>
      </c>
      <c r="L350" s="30">
        <f t="shared" si="112"/>
        <v>0</v>
      </c>
      <c r="M350" s="30">
        <f t="shared" si="112"/>
        <v>0</v>
      </c>
      <c r="N350" s="30">
        <f t="shared" si="112"/>
        <v>0</v>
      </c>
      <c r="O350" s="30">
        <f t="shared" si="112"/>
        <v>0</v>
      </c>
      <c r="P350" s="30"/>
      <c r="Q350" s="30"/>
      <c r="R350" s="30"/>
      <c r="S350" s="30"/>
      <c r="T350" s="30"/>
      <c r="U350" s="30"/>
      <c r="V350" s="30"/>
      <c r="W350" s="30"/>
      <c r="X350" s="17"/>
    </row>
    <row r="351" spans="1:24">
      <c r="A351" s="1"/>
      <c r="B351" s="4">
        <v>3.63730669589465</v>
      </c>
      <c r="C351" s="32">
        <f>D350*(1/6-0.5*0.05*jjjjj*0.25)+D351*(2/3-D10*0.25)+D352*(1/6+0.5*0.05*jjjjj*0.25)</f>
        <v>0</v>
      </c>
      <c r="D351" s="32">
        <f>E350*(1/6-0.5*0.05*jjjjj*0.25)+E351*(2/3-E10*0.25)+E352*(1/6+0.5*0.05*jjjjj*0.25)</f>
        <v>0</v>
      </c>
      <c r="E351" s="32">
        <f>F350*(1/6-0.5*0.05*jjjjj*0.25)+F351*(2/3-F10*0.25)+F352*(1/6+0.5*0.05*jjjjj*0.25)</f>
        <v>0</v>
      </c>
      <c r="F351" s="32">
        <f>G350*(1/6-0.5*0.05*jjjjj*0.25)+G351*(2/3-G10*0.25)+G352*(1/6+0.5*0.05*jjjjj*0.25)</f>
        <v>0</v>
      </c>
      <c r="G351" s="32">
        <f>H350*(1/6-0.5*0.05*jjjjj*0.25)+H351*(2/3-H10*0.25)+H352*(1/6+0.5*0.05*jjjjj*0.25)</f>
        <v>0</v>
      </c>
      <c r="H351" s="32">
        <f>I350*(1/6-0.5*0.05*jjjjj*0.25)+I351*(2/3-I10*0.25)+I352*(1/6+0.5*0.05*jjjjj*0.25)</f>
        <v>0</v>
      </c>
      <c r="I351" s="32">
        <f>J350*(1/6-0.5*0.05*jjjjj*0.25)+J351*(2/3-J10*0.25)+J352*(1/6+0.5*0.05*jjjjj*0.25)</f>
        <v>0</v>
      </c>
      <c r="J351" s="32">
        <f>K350*(1/6-0.5*0.05*jjjjj*0.25)+K351*(2/3-K10*0.25)+K352*(1/6+0.5*0.05*jjjjj*0.25)</f>
        <v>0</v>
      </c>
      <c r="K351" s="32">
        <f>L350*(1/6-0.5*0.05*jjjjj*0.25)+L351*(2/3-L10*0.25)+L352*(1/6+0.5*0.05*jjjjj*0.25)</f>
        <v>0</v>
      </c>
      <c r="L351" s="32">
        <f>M350*(1/6-0.5*0.05*jjjjj*0.25)+M351*(2/3-M10*0.25)+M352*(1/6+0.5*0.05*jjjjj*0.25)</f>
        <v>0</v>
      </c>
      <c r="M351" s="32">
        <f>N350*(1/6-0.5*0.05*jjjjj*0.25)+N351*(2/3-N10*0.25)+N352*(1/6+0.5*0.05*jjjjj*0.25)</f>
        <v>0</v>
      </c>
      <c r="N351" s="32">
        <f>O350*(1/6-0.5*0.05*jjjjj*0.25)+O351*(2/3-O10*0.25)+O352*(1/6+0.5*0.05*jjjjj*0.25)</f>
        <v>0</v>
      </c>
      <c r="O351" s="32">
        <f>MAX(O202-O299,0)</f>
        <v>0</v>
      </c>
      <c r="P351" s="31"/>
      <c r="Q351" s="31"/>
      <c r="R351" s="31"/>
      <c r="S351" s="31"/>
      <c r="T351" s="31"/>
      <c r="U351" s="31"/>
      <c r="V351" s="31"/>
      <c r="W351" s="32"/>
      <c r="X351" s="17">
        <v>21</v>
      </c>
    </row>
    <row r="352" spans="1:24">
      <c r="A352" s="7" t="s">
        <v>11</v>
      </c>
      <c r="B352" s="4">
        <v>3.46410161513776</v>
      </c>
      <c r="C352" s="32">
        <f>D351*(1/6-0.5*0.05*jjjjj*0.25)+D352*(2/3-D11*0.25)+D353*(1/6+0.5*0.05*jjjjj*0.25)</f>
        <v>0</v>
      </c>
      <c r="D352" s="32">
        <f>E351*(1/6-0.5*0.05*jjjjj*0.25)+E352*(2/3-E11*0.25)+E353*(1/6+0.5*0.05*jjjjj*0.25)</f>
        <v>0</v>
      </c>
      <c r="E352" s="32">
        <f>F351*(1/6-0.5*0.05*jjjjj*0.25)+F352*(2/3-F11*0.25)+F353*(1/6+0.5*0.05*jjjjj*0.25)</f>
        <v>0</v>
      </c>
      <c r="F352" s="32">
        <f>G351*(1/6-0.5*0.05*jjjjj*0.25)+G352*(2/3-G11*0.25)+G353*(1/6+0.5*0.05*jjjjj*0.25)</f>
        <v>0</v>
      </c>
      <c r="G352" s="32">
        <f>H351*(1/6-0.5*0.05*jjjjj*0.25)+H352*(2/3-H11*0.25)+H353*(1/6+0.5*0.05*jjjjj*0.25)</f>
        <v>0</v>
      </c>
      <c r="H352" s="32">
        <f>I351*(1/6-0.5*0.05*jjjjj*0.25)+I352*(2/3-I11*0.25)+I353*(1/6+0.5*0.05*jjjjj*0.25)</f>
        <v>0</v>
      </c>
      <c r="I352" s="32">
        <f>J351*(1/6-0.5*0.05*jjjjj*0.25)+J352*(2/3-J11*0.25)+J353*(1/6+0.5*0.05*jjjjj*0.25)</f>
        <v>0</v>
      </c>
      <c r="J352" s="32">
        <f>K351*(1/6-0.5*0.05*jjjjj*0.25)+K352*(2/3-K11*0.25)+K353*(1/6+0.5*0.05*jjjjj*0.25)</f>
        <v>0</v>
      </c>
      <c r="K352" s="32">
        <f>L351*(1/6-0.5*0.05*jjjjj*0.25)+L352*(2/3-L11*0.25)+L353*(1/6+0.5*0.05*jjjjj*0.25)</f>
        <v>0</v>
      </c>
      <c r="L352" s="32">
        <f>M351*(1/6-0.5*0.05*jjjjj*0.25)+M352*(2/3-M11*0.25)+M353*(1/6+0.5*0.05*jjjjj*0.25)</f>
        <v>0</v>
      </c>
      <c r="M352" s="32">
        <f>N351*(1/6-0.5*0.05*jjjjj*0.25)+N352*(2/3-N11*0.25)+N353*(1/6+0.5*0.05*jjjjj*0.25)</f>
        <v>0</v>
      </c>
      <c r="N352" s="32">
        <f>O351*(1/6-0.5*0.05*jjjjj*0.25)+O352*(2/3-O11*0.25)+O353*(1/6+0.5*0.05*jjjjj*0.25)</f>
        <v>0</v>
      </c>
      <c r="O352" s="32">
        <f t="shared" ref="O352:O393" si="113">MAX(O203-O300,0)</f>
        <v>0</v>
      </c>
      <c r="P352" s="31"/>
      <c r="Q352" s="31"/>
      <c r="R352" s="31"/>
      <c r="S352" s="31"/>
      <c r="T352" s="31"/>
      <c r="U352" s="31"/>
      <c r="V352" s="31"/>
      <c r="W352" s="32"/>
      <c r="X352" s="17">
        <f>X353+1</f>
        <v>20</v>
      </c>
    </row>
    <row r="353" spans="1:24">
      <c r="A353" s="7"/>
      <c r="B353" s="4">
        <v>3.29089653438087</v>
      </c>
      <c r="C353" s="32">
        <f>D352*(1/6-0.5*0.05*jjjjj*0.25)+D353*(2/3-D12*0.25)+D354*(1/6+0.5*0.05*jjjjj*0.25)</f>
        <v>0</v>
      </c>
      <c r="D353" s="32">
        <f>E352*(1/6-0.5*0.05*jjjjj*0.25)+E353*(2/3-E12*0.25)+E354*(1/6+0.5*0.05*jjjjj*0.25)</f>
        <v>0</v>
      </c>
      <c r="E353" s="32">
        <f>F352*(1/6-0.5*0.05*jjjjj*0.25)+F353*(2/3-F12*0.25)+F354*(1/6+0.5*0.05*jjjjj*0.25)</f>
        <v>0</v>
      </c>
      <c r="F353" s="32">
        <f>G352*(1/6-0.5*0.05*jjjjj*0.25)+G353*(2/3-G12*0.25)+G354*(1/6+0.5*0.05*jjjjj*0.25)</f>
        <v>0</v>
      </c>
      <c r="G353" s="32">
        <f>H352*(1/6-0.5*0.05*jjjjj*0.25)+H353*(2/3-H12*0.25)+H354*(1/6+0.5*0.05*jjjjj*0.25)</f>
        <v>0</v>
      </c>
      <c r="H353" s="32">
        <f>I352*(1/6-0.5*0.05*jjjjj*0.25)+I353*(2/3-I12*0.25)+I354*(1/6+0.5*0.05*jjjjj*0.25)</f>
        <v>0</v>
      </c>
      <c r="I353" s="32">
        <f>J352*(1/6-0.5*0.05*jjjjj*0.25)+J353*(2/3-J12*0.25)+J354*(1/6+0.5*0.05*jjjjj*0.25)</f>
        <v>0</v>
      </c>
      <c r="J353" s="32">
        <f>K352*(1/6-0.5*0.05*jjjjj*0.25)+K353*(2/3-K12*0.25)+K354*(1/6+0.5*0.05*jjjjj*0.25)</f>
        <v>0</v>
      </c>
      <c r="K353" s="32">
        <f>L352*(1/6-0.5*0.05*jjjjj*0.25)+L353*(2/3-L12*0.25)+L354*(1/6+0.5*0.05*jjjjj*0.25)</f>
        <v>0</v>
      </c>
      <c r="L353" s="32">
        <f>M352*(1/6-0.5*0.05*jjjjj*0.25)+M353*(2/3-M12*0.25)+M354*(1/6+0.5*0.05*jjjjj*0.25)</f>
        <v>0</v>
      </c>
      <c r="M353" s="32">
        <f>N352*(1/6-0.5*0.05*jjjjj*0.25)+N353*(2/3-N12*0.25)+N354*(1/6+0.5*0.05*jjjjj*0.25)</f>
        <v>0</v>
      </c>
      <c r="N353" s="32">
        <f>O352*(1/6-0.5*0.05*jjjjj*0.25)+O353*(2/3-O12*0.25)+O354*(1/6+0.5*0.05*jjjjj*0.25)</f>
        <v>0</v>
      </c>
      <c r="O353" s="32">
        <f t="shared" si="113"/>
        <v>0</v>
      </c>
      <c r="P353" s="31"/>
      <c r="Q353" s="31"/>
      <c r="R353" s="31"/>
      <c r="S353" s="31"/>
      <c r="T353" s="31"/>
      <c r="U353" s="31"/>
      <c r="V353" s="31"/>
      <c r="W353" s="32"/>
      <c r="X353" s="17">
        <v>19</v>
      </c>
    </row>
    <row r="354" spans="1:24">
      <c r="A354" s="7"/>
      <c r="B354" s="4">
        <v>3.11769145362399</v>
      </c>
      <c r="C354" s="32">
        <f>D353*(1/6-0.5*0.05*jjjjj*0.25)+D354*(2/3-D13*0.25)+D355*(1/6+0.5*0.05*jjjjj*0.25)</f>
        <v>0</v>
      </c>
      <c r="D354" s="32">
        <f>E353*(1/6-0.5*0.05*jjjjj*0.25)+E354*(2/3-E13*0.25)+E355*(1/6+0.5*0.05*jjjjj*0.25)</f>
        <v>0</v>
      </c>
      <c r="E354" s="32">
        <f>F353*(1/6-0.5*0.05*jjjjj*0.25)+F354*(2/3-F13*0.25)+F355*(1/6+0.5*0.05*jjjjj*0.25)</f>
        <v>0</v>
      </c>
      <c r="F354" s="32">
        <f>G353*(1/6-0.5*0.05*jjjjj*0.25)+G354*(2/3-G13*0.25)+G355*(1/6+0.5*0.05*jjjjj*0.25)</f>
        <v>0</v>
      </c>
      <c r="G354" s="32">
        <f>H353*(1/6-0.5*0.05*jjjjj*0.25)+H354*(2/3-H13*0.25)+H355*(1/6+0.5*0.05*jjjjj*0.25)</f>
        <v>0</v>
      </c>
      <c r="H354" s="32">
        <f>I353*(1/6-0.5*0.05*jjjjj*0.25)+I354*(2/3-I13*0.25)+I355*(1/6+0.5*0.05*jjjjj*0.25)</f>
        <v>0</v>
      </c>
      <c r="I354" s="32">
        <f>J353*(1/6-0.5*0.05*jjjjj*0.25)+J354*(2/3-J13*0.25)+J355*(1/6+0.5*0.05*jjjjj*0.25)</f>
        <v>0</v>
      </c>
      <c r="J354" s="32">
        <f>K353*(1/6-0.5*0.05*jjjjj*0.25)+K354*(2/3-K13*0.25)+K355*(1/6+0.5*0.05*jjjjj*0.25)</f>
        <v>0</v>
      </c>
      <c r="K354" s="32">
        <f>L353*(1/6-0.5*0.05*jjjjj*0.25)+L354*(2/3-L13*0.25)+L355*(1/6+0.5*0.05*jjjjj*0.25)</f>
        <v>0</v>
      </c>
      <c r="L354" s="32">
        <f>M353*(1/6-0.5*0.05*jjjjj*0.25)+M354*(2/3-M13*0.25)+M355*(1/6+0.5*0.05*jjjjj*0.25)</f>
        <v>0</v>
      </c>
      <c r="M354" s="32">
        <f>N353*(1/6-0.5*0.05*jjjjj*0.25)+N354*(2/3-N13*0.25)+N355*(1/6+0.5*0.05*jjjjj*0.25)</f>
        <v>0</v>
      </c>
      <c r="N354" s="32">
        <f>O353*(1/6-0.5*0.05*jjjjj*0.25)+O354*(2/3-O13*0.25)+O355*(1/6+0.5*0.05*jjjjj*0.25)</f>
        <v>0</v>
      </c>
      <c r="O354" s="32">
        <f t="shared" si="113"/>
        <v>0</v>
      </c>
      <c r="P354" s="31"/>
      <c r="Q354" s="31"/>
      <c r="R354" s="31"/>
      <c r="S354" s="31"/>
      <c r="T354" s="31"/>
      <c r="U354" s="31"/>
      <c r="V354" s="31"/>
      <c r="W354" s="32"/>
      <c r="X354" s="17">
        <f t="shared" ref="X354:X371" si="114">X355+1</f>
        <v>18</v>
      </c>
    </row>
    <row r="355" spans="1:24">
      <c r="A355" s="7"/>
      <c r="B355" s="4">
        <v>2.9444863728671</v>
      </c>
      <c r="C355" s="32">
        <f>D354*(1/6-0.5*0.05*jjjjj*0.25)+D355*(2/3-D14*0.25)+D356*(1/6+0.5*0.05*jjjjj*0.25)</f>
        <v>0</v>
      </c>
      <c r="D355" s="32">
        <f>E354*(1/6-0.5*0.05*jjjjj*0.25)+E355*(2/3-E14*0.25)+E356*(1/6+0.5*0.05*jjjjj*0.25)</f>
        <v>0</v>
      </c>
      <c r="E355" s="32">
        <f>F354*(1/6-0.5*0.05*jjjjj*0.25)+F355*(2/3-F14*0.25)+F356*(1/6+0.5*0.05*jjjjj*0.25)</f>
        <v>0</v>
      </c>
      <c r="F355" s="32">
        <f>G354*(1/6-0.5*0.05*jjjjj*0.25)+G355*(2/3-G14*0.25)+G356*(1/6+0.5*0.05*jjjjj*0.25)</f>
        <v>0</v>
      </c>
      <c r="G355" s="32">
        <f>H354*(1/6-0.5*0.05*jjjjj*0.25)+H355*(2/3-H14*0.25)+H356*(1/6+0.5*0.05*jjjjj*0.25)</f>
        <v>0</v>
      </c>
      <c r="H355" s="32">
        <f>I354*(1/6-0.5*0.05*jjjjj*0.25)+I355*(2/3-I14*0.25)+I356*(1/6+0.5*0.05*jjjjj*0.25)</f>
        <v>0</v>
      </c>
      <c r="I355" s="32">
        <f>J354*(1/6-0.5*0.05*jjjjj*0.25)+J355*(2/3-J14*0.25)+J356*(1/6+0.5*0.05*jjjjj*0.25)</f>
        <v>0</v>
      </c>
      <c r="J355" s="32">
        <f>K354*(1/6-0.5*0.05*jjjjj*0.25)+K355*(2/3-K14*0.25)+K356*(1/6+0.5*0.05*jjjjj*0.25)</f>
        <v>0</v>
      </c>
      <c r="K355" s="32">
        <f>L354*(1/6-0.5*0.05*jjjjj*0.25)+L355*(2/3-L14*0.25)+L356*(1/6+0.5*0.05*jjjjj*0.25)</f>
        <v>0</v>
      </c>
      <c r="L355" s="32">
        <f>M354*(1/6-0.5*0.05*jjjjj*0.25)+M355*(2/3-M14*0.25)+M356*(1/6+0.5*0.05*jjjjj*0.25)</f>
        <v>0</v>
      </c>
      <c r="M355" s="32">
        <f>N354*(1/6-0.5*0.05*jjjjj*0.25)+N355*(2/3-N14*0.25)+N356*(1/6+0.5*0.05*jjjjj*0.25)</f>
        <v>0</v>
      </c>
      <c r="N355" s="32">
        <f>O354*(1/6-0.5*0.05*jjjjj*0.25)+O355*(2/3-O14*0.25)+O356*(1/6+0.5*0.05*jjjjj*0.25)</f>
        <v>0</v>
      </c>
      <c r="O355" s="32">
        <f t="shared" si="113"/>
        <v>0</v>
      </c>
      <c r="P355" s="31"/>
      <c r="Q355" s="31"/>
      <c r="R355" s="31"/>
      <c r="S355" s="31"/>
      <c r="T355" s="31"/>
      <c r="U355" s="31"/>
      <c r="V355" s="31"/>
      <c r="W355" s="32"/>
      <c r="X355" s="17">
        <f t="shared" si="114"/>
        <v>17</v>
      </c>
    </row>
    <row r="356" spans="1:24">
      <c r="A356" s="7"/>
      <c r="B356" s="4">
        <v>2.77128129211021</v>
      </c>
      <c r="C356" s="32">
        <f>D355*(1/6-0.5*0.05*jjjjj*0.25)+D356*(2/3-D15*0.25)+D357*(1/6+0.5*0.05*jjjjj*0.25)</f>
        <v>0</v>
      </c>
      <c r="D356" s="32">
        <f>E355*(1/6-0.5*0.05*jjjjj*0.25)+E356*(2/3-E15*0.25)+E357*(1/6+0.5*0.05*jjjjj*0.25)</f>
        <v>0</v>
      </c>
      <c r="E356" s="32">
        <f>F355*(1/6-0.5*0.05*jjjjj*0.25)+F356*(2/3-F15*0.25)+F357*(1/6+0.5*0.05*jjjjj*0.25)</f>
        <v>0</v>
      </c>
      <c r="F356" s="32">
        <f>G355*(1/6-0.5*0.05*jjjjj*0.25)+G356*(2/3-G15*0.25)+G357*(1/6+0.5*0.05*jjjjj*0.25)</f>
        <v>0</v>
      </c>
      <c r="G356" s="32">
        <f>H355*(1/6-0.5*0.05*jjjjj*0.25)+H356*(2/3-H15*0.25)+H357*(1/6+0.5*0.05*jjjjj*0.25)</f>
        <v>0</v>
      </c>
      <c r="H356" s="32">
        <f>I355*(1/6-0.5*0.05*jjjjj*0.25)+I356*(2/3-I15*0.25)+I357*(1/6+0.5*0.05*jjjjj*0.25)</f>
        <v>0</v>
      </c>
      <c r="I356" s="32">
        <f>J355*(1/6-0.5*0.05*jjjjj*0.25)+J356*(2/3-J15*0.25)+J357*(1/6+0.5*0.05*jjjjj*0.25)</f>
        <v>0</v>
      </c>
      <c r="J356" s="32">
        <f>K355*(1/6-0.5*0.05*jjjjj*0.25)+K356*(2/3-K15*0.25)+K357*(1/6+0.5*0.05*jjjjj*0.25)</f>
        <v>0</v>
      </c>
      <c r="K356" s="32">
        <f>L355*(1/6-0.5*0.05*jjjjj*0.25)+L356*(2/3-L15*0.25)+L357*(1/6+0.5*0.05*jjjjj*0.25)</f>
        <v>0</v>
      </c>
      <c r="L356" s="32">
        <f>M355*(1/6-0.5*0.05*jjjjj*0.25)+M356*(2/3-M15*0.25)+M357*(1/6+0.5*0.05*jjjjj*0.25)</f>
        <v>0</v>
      </c>
      <c r="M356" s="32">
        <f>N355*(1/6-0.5*0.05*jjjjj*0.25)+N356*(2/3-N15*0.25)+N357*(1/6+0.5*0.05*jjjjj*0.25)</f>
        <v>0</v>
      </c>
      <c r="N356" s="32">
        <f>O355*(1/6-0.5*0.05*jjjjj*0.25)+O356*(2/3-O15*0.25)+O357*(1/6+0.5*0.05*jjjjj*0.25)</f>
        <v>0</v>
      </c>
      <c r="O356" s="32">
        <f t="shared" si="113"/>
        <v>0</v>
      </c>
      <c r="P356" s="31"/>
      <c r="Q356" s="31"/>
      <c r="R356" s="31"/>
      <c r="S356" s="31"/>
      <c r="T356" s="31"/>
      <c r="U356" s="31"/>
      <c r="V356" s="31"/>
      <c r="W356" s="32"/>
      <c r="X356" s="17">
        <f t="shared" si="114"/>
        <v>16</v>
      </c>
    </row>
    <row r="357" spans="1:24">
      <c r="A357" s="7"/>
      <c r="B357" s="4">
        <v>2.59807621135332</v>
      </c>
      <c r="C357" s="32">
        <f>D356*(1/6-0.5*0.05*jjjjj*0.25)+D357*(2/3-D16*0.25)+D358*(1/6+0.5*0.05*jjjjj*0.25)</f>
        <v>0</v>
      </c>
      <c r="D357" s="32">
        <f>E356*(1/6-0.5*0.05*jjjjj*0.25)+E357*(2/3-E16*0.25)+E358*(1/6+0.5*0.05*jjjjj*0.25)</f>
        <v>0</v>
      </c>
      <c r="E357" s="32">
        <f>F356*(1/6-0.5*0.05*jjjjj*0.25)+F357*(2/3-F16*0.25)+F358*(1/6+0.5*0.05*jjjjj*0.25)</f>
        <v>0</v>
      </c>
      <c r="F357" s="32">
        <f>G356*(1/6-0.5*0.05*jjjjj*0.25)+G357*(2/3-G16*0.25)+G358*(1/6+0.5*0.05*jjjjj*0.25)</f>
        <v>0</v>
      </c>
      <c r="G357" s="32">
        <f>H356*(1/6-0.5*0.05*jjjjj*0.25)+H357*(2/3-H16*0.25)+H358*(1/6+0.5*0.05*jjjjj*0.25)</f>
        <v>0</v>
      </c>
      <c r="H357" s="32">
        <f>I356*(1/6-0.5*0.05*jjjjj*0.25)+I357*(2/3-I16*0.25)+I358*(1/6+0.5*0.05*jjjjj*0.25)</f>
        <v>0</v>
      </c>
      <c r="I357" s="32">
        <f>J356*(1/6-0.5*0.05*jjjjj*0.25)+J357*(2/3-J16*0.25)+J358*(1/6+0.5*0.05*jjjjj*0.25)</f>
        <v>0</v>
      </c>
      <c r="J357" s="32">
        <f>K356*(1/6-0.5*0.05*jjjjj*0.25)+K357*(2/3-K16*0.25)+K358*(1/6+0.5*0.05*jjjjj*0.25)</f>
        <v>0</v>
      </c>
      <c r="K357" s="32">
        <f>L356*(1/6-0.5*0.05*jjjjj*0.25)+L357*(2/3-L16*0.25)+L358*(1/6+0.5*0.05*jjjjj*0.25)</f>
        <v>0</v>
      </c>
      <c r="L357" s="32">
        <f>M356*(1/6-0.5*0.05*jjjjj*0.25)+M357*(2/3-M16*0.25)+M358*(1/6+0.5*0.05*jjjjj*0.25)</f>
        <v>0</v>
      </c>
      <c r="M357" s="32">
        <f>N356*(1/6-0.5*0.05*jjjjj*0.25)+N357*(2/3-N16*0.25)+N358*(1/6+0.5*0.05*jjjjj*0.25)</f>
        <v>0</v>
      </c>
      <c r="N357" s="32">
        <f>O356*(1/6-0.5*0.05*jjjjj*0.25)+O357*(2/3-O16*0.25)+O358*(1/6+0.5*0.05*jjjjj*0.25)</f>
        <v>0</v>
      </c>
      <c r="O357" s="32">
        <f t="shared" si="113"/>
        <v>0</v>
      </c>
      <c r="P357" s="31"/>
      <c r="Q357" s="31"/>
      <c r="R357" s="31"/>
      <c r="S357" s="31"/>
      <c r="T357" s="31"/>
      <c r="U357" s="31"/>
      <c r="V357" s="31"/>
      <c r="W357" s="32"/>
      <c r="X357" s="17">
        <f t="shared" si="114"/>
        <v>15</v>
      </c>
    </row>
    <row r="358" spans="1:24">
      <c r="A358" s="7"/>
      <c r="B358" s="4">
        <v>2.42487113059643</v>
      </c>
      <c r="C358" s="32">
        <f>D357*(1/6-0.5*0.05*jjjjj*0.25)+D358*(2/3-D17*0.25)+D359*(1/6+0.5*0.05*jjjjj*0.25)</f>
        <v>0</v>
      </c>
      <c r="D358" s="32">
        <f>E357*(1/6-0.5*0.05*jjjjj*0.25)+E358*(2/3-E17*0.25)+E359*(1/6+0.5*0.05*jjjjj*0.25)</f>
        <v>0</v>
      </c>
      <c r="E358" s="32">
        <f>F357*(1/6-0.5*0.05*jjjjj*0.25)+F358*(2/3-F17*0.25)+F359*(1/6+0.5*0.05*jjjjj*0.25)</f>
        <v>0</v>
      </c>
      <c r="F358" s="32">
        <f>G357*(1/6-0.5*0.05*jjjjj*0.25)+G358*(2/3-G17*0.25)+G359*(1/6+0.5*0.05*jjjjj*0.25)</f>
        <v>0</v>
      </c>
      <c r="G358" s="32">
        <f>H357*(1/6-0.5*0.05*jjjjj*0.25)+H358*(2/3-H17*0.25)+H359*(1/6+0.5*0.05*jjjjj*0.25)</f>
        <v>0</v>
      </c>
      <c r="H358" s="32">
        <f>I357*(1/6-0.5*0.05*jjjjj*0.25)+I358*(2/3-I17*0.25)+I359*(1/6+0.5*0.05*jjjjj*0.25)</f>
        <v>0</v>
      </c>
      <c r="I358" s="32">
        <f>J357*(1/6-0.5*0.05*jjjjj*0.25)+J358*(2/3-J17*0.25)+J359*(1/6+0.5*0.05*jjjjj*0.25)</f>
        <v>0</v>
      </c>
      <c r="J358" s="32">
        <f>K357*(1/6-0.5*0.05*jjjjj*0.25)+K358*(2/3-K17*0.25)+K359*(1/6+0.5*0.05*jjjjj*0.25)</f>
        <v>0</v>
      </c>
      <c r="K358" s="32">
        <f>L357*(1/6-0.5*0.05*jjjjj*0.25)+L358*(2/3-L17*0.25)+L359*(1/6+0.5*0.05*jjjjj*0.25)</f>
        <v>0</v>
      </c>
      <c r="L358" s="32">
        <f>M357*(1/6-0.5*0.05*jjjjj*0.25)+M358*(2/3-M17*0.25)+M359*(1/6+0.5*0.05*jjjjj*0.25)</f>
        <v>0</v>
      </c>
      <c r="M358" s="32">
        <f>N357*(1/6-0.5*0.05*jjjjj*0.25)+N358*(2/3-N17*0.25)+N359*(1/6+0.5*0.05*jjjjj*0.25)</f>
        <v>0</v>
      </c>
      <c r="N358" s="32">
        <f>O357*(1/6-0.5*0.05*jjjjj*0.25)+O358*(2/3-O17*0.25)+O359*(1/6+0.5*0.05*jjjjj*0.25)</f>
        <v>0</v>
      </c>
      <c r="O358" s="32">
        <f t="shared" si="113"/>
        <v>0</v>
      </c>
      <c r="P358" s="31"/>
      <c r="Q358" s="31"/>
      <c r="R358" s="31"/>
      <c r="S358" s="31"/>
      <c r="T358" s="31"/>
      <c r="U358" s="31"/>
      <c r="V358" s="31"/>
      <c r="W358" s="32"/>
      <c r="X358" s="17">
        <f t="shared" si="114"/>
        <v>14</v>
      </c>
    </row>
    <row r="359" spans="1:24">
      <c r="A359" s="7"/>
      <c r="B359" s="4">
        <v>2.25166604983954</v>
      </c>
      <c r="C359" s="32">
        <f>D358*(1/6-0.5*0.05*jjjjj*0.25)+D359*(2/3-D18*0.25)+D360*(1/6+0.5*0.05*jjjjj*0.25)</f>
        <v>0</v>
      </c>
      <c r="D359" s="32">
        <f>E358*(1/6-0.5*0.05*jjjjj*0.25)+E359*(2/3-E18*0.25)+E360*(1/6+0.5*0.05*jjjjj*0.25)</f>
        <v>0</v>
      </c>
      <c r="E359" s="32">
        <f>F358*(1/6-0.5*0.05*jjjjj*0.25)+F359*(2/3-F18*0.25)+F360*(1/6+0.5*0.05*jjjjj*0.25)</f>
        <v>0</v>
      </c>
      <c r="F359" s="32">
        <f>G358*(1/6-0.5*0.05*jjjjj*0.25)+G359*(2/3-G18*0.25)+G360*(1/6+0.5*0.05*jjjjj*0.25)</f>
        <v>0</v>
      </c>
      <c r="G359" s="32">
        <f>H358*(1/6-0.5*0.05*jjjjj*0.25)+H359*(2/3-H18*0.25)+H360*(1/6+0.5*0.05*jjjjj*0.25)</f>
        <v>0</v>
      </c>
      <c r="H359" s="32">
        <f>I358*(1/6-0.5*0.05*jjjjj*0.25)+I359*(2/3-I18*0.25)+I360*(1/6+0.5*0.05*jjjjj*0.25)</f>
        <v>0</v>
      </c>
      <c r="I359" s="32">
        <f>J358*(1/6-0.5*0.05*jjjjj*0.25)+J359*(2/3-J18*0.25)+J360*(1/6+0.5*0.05*jjjjj*0.25)</f>
        <v>0</v>
      </c>
      <c r="J359" s="32">
        <f>K358*(1/6-0.5*0.05*jjjjj*0.25)+K359*(2/3-K18*0.25)+K360*(1/6+0.5*0.05*jjjjj*0.25)</f>
        <v>0</v>
      </c>
      <c r="K359" s="32">
        <f>L358*(1/6-0.5*0.05*jjjjj*0.25)+L359*(2/3-L18*0.25)+L360*(1/6+0.5*0.05*jjjjj*0.25)</f>
        <v>0</v>
      </c>
      <c r="L359" s="32">
        <f>M358*(1/6-0.5*0.05*jjjjj*0.25)+M359*(2/3-M18*0.25)+M360*(1/6+0.5*0.05*jjjjj*0.25)</f>
        <v>0</v>
      </c>
      <c r="M359" s="32">
        <f>N358*(1/6-0.5*0.05*jjjjj*0.25)+N359*(2/3-N18*0.25)+N360*(1/6+0.5*0.05*jjjjj*0.25)</f>
        <v>0</v>
      </c>
      <c r="N359" s="32">
        <f>O358*(1/6-0.5*0.05*jjjjj*0.25)+O359*(2/3-O18*0.25)+O360*(1/6+0.5*0.05*jjjjj*0.25)</f>
        <v>0</v>
      </c>
      <c r="O359" s="32">
        <f t="shared" si="113"/>
        <v>0</v>
      </c>
      <c r="P359" s="31"/>
      <c r="Q359" s="31"/>
      <c r="R359" s="31"/>
      <c r="S359" s="31"/>
      <c r="T359" s="31"/>
      <c r="U359" s="31"/>
      <c r="V359" s="31"/>
      <c r="W359" s="32"/>
      <c r="X359" s="17">
        <f t="shared" si="114"/>
        <v>13</v>
      </c>
    </row>
    <row r="360" spans="1:24">
      <c r="A360" s="7"/>
      <c r="B360" s="4">
        <v>2.07846096908266</v>
      </c>
      <c r="C360" s="32">
        <f>D359*(1/6-0.5*0.05*jjjjj*0.25)+D360*(2/3-D19*0.25)+D361*(1/6+0.5*0.05*jjjjj*0.25)</f>
        <v>5.0402155542823e-9</v>
      </c>
      <c r="D360" s="32">
        <f>E359*(1/6-0.5*0.05*jjjjj*0.25)+E360*(2/3-E19*0.25)+E361*(1/6+0.5*0.05*jjjjj*0.25)</f>
        <v>0</v>
      </c>
      <c r="E360" s="32">
        <f>F359*(1/6-0.5*0.05*jjjjj*0.25)+F360*(2/3-F19*0.25)+F361*(1/6+0.5*0.05*jjjjj*0.25)</f>
        <v>0</v>
      </c>
      <c r="F360" s="32">
        <f>G359*(1/6-0.5*0.05*jjjjj*0.25)+G360*(2/3-G19*0.25)+G361*(1/6+0.5*0.05*jjjjj*0.25)</f>
        <v>0</v>
      </c>
      <c r="G360" s="32">
        <f>H359*(1/6-0.5*0.05*jjjjj*0.25)+H360*(2/3-H19*0.25)+H361*(1/6+0.5*0.05*jjjjj*0.25)</f>
        <v>0</v>
      </c>
      <c r="H360" s="32">
        <f>I359*(1/6-0.5*0.05*jjjjj*0.25)+I360*(2/3-I19*0.25)+I361*(1/6+0.5*0.05*jjjjj*0.25)</f>
        <v>0</v>
      </c>
      <c r="I360" s="32">
        <f>J359*(1/6-0.5*0.05*jjjjj*0.25)+J360*(2/3-J19*0.25)+J361*(1/6+0.5*0.05*jjjjj*0.25)</f>
        <v>0</v>
      </c>
      <c r="J360" s="32">
        <f>K359*(1/6-0.5*0.05*jjjjj*0.25)+K360*(2/3-K19*0.25)+K361*(1/6+0.5*0.05*jjjjj*0.25)</f>
        <v>0</v>
      </c>
      <c r="K360" s="32">
        <f>L359*(1/6-0.5*0.05*jjjjj*0.25)+L360*(2/3-L19*0.25)+L361*(1/6+0.5*0.05*jjjjj*0.25)</f>
        <v>0</v>
      </c>
      <c r="L360" s="32">
        <f>M359*(1/6-0.5*0.05*jjjjj*0.25)+M360*(2/3-M19*0.25)+M361*(1/6+0.5*0.05*jjjjj*0.25)</f>
        <v>0</v>
      </c>
      <c r="M360" s="32">
        <f>N359*(1/6-0.5*0.05*jjjjj*0.25)+N360*(2/3-N19*0.25)+N361*(1/6+0.5*0.05*jjjjj*0.25)</f>
        <v>0</v>
      </c>
      <c r="N360" s="32">
        <f>O359*(1/6-0.5*0.05*jjjjj*0.25)+O360*(2/3-O19*0.25)+O361*(1/6+0.5*0.05*jjjjj*0.25)</f>
        <v>0</v>
      </c>
      <c r="O360" s="32">
        <f t="shared" si="113"/>
        <v>0</v>
      </c>
      <c r="P360" s="31"/>
      <c r="Q360" s="31"/>
      <c r="R360" s="31"/>
      <c r="S360" s="31"/>
      <c r="T360" s="31"/>
      <c r="U360" s="31"/>
      <c r="V360" s="31"/>
      <c r="W360" s="32"/>
      <c r="X360" s="17">
        <f t="shared" si="114"/>
        <v>12</v>
      </c>
    </row>
    <row r="361" spans="1:24">
      <c r="A361" s="7"/>
      <c r="B361" s="4">
        <v>1.90525588832577</v>
      </c>
      <c r="C361" s="32">
        <f>D360*(1/6-0.5*0.05*jjjjj*0.25)+D361*(2/3-D20*0.25)+D362*(1/6+0.5*0.05*jjjjj*0.25)</f>
        <v>1.68983232170299e-7</v>
      </c>
      <c r="D361" s="32">
        <f>E360*(1/6-0.5*0.05*jjjjj*0.25)+E361*(2/3-E20*0.25)+E362*(1/6+0.5*0.05*jjjjj*0.25)</f>
        <v>2.08560643625474e-8</v>
      </c>
      <c r="E361" s="32">
        <f>F360*(1/6-0.5*0.05*jjjjj*0.25)+F361*(2/3-F20*0.25)+F362*(1/6+0.5*0.05*jjjjj*0.25)</f>
        <v>0</v>
      </c>
      <c r="F361" s="32">
        <f>G360*(1/6-0.5*0.05*jjjjj*0.25)+G361*(2/3-G20*0.25)+G362*(1/6+0.5*0.05*jjjjj*0.25)</f>
        <v>0</v>
      </c>
      <c r="G361" s="32">
        <f>H360*(1/6-0.5*0.05*jjjjj*0.25)+H361*(2/3-H20*0.25)+H362*(1/6+0.5*0.05*jjjjj*0.25)</f>
        <v>0</v>
      </c>
      <c r="H361" s="32">
        <f>I360*(1/6-0.5*0.05*jjjjj*0.25)+I361*(2/3-I20*0.25)+I362*(1/6+0.5*0.05*jjjjj*0.25)</f>
        <v>0</v>
      </c>
      <c r="I361" s="32">
        <f>J360*(1/6-0.5*0.05*jjjjj*0.25)+J361*(2/3-J20*0.25)+J362*(1/6+0.5*0.05*jjjjj*0.25)</f>
        <v>0</v>
      </c>
      <c r="J361" s="32">
        <f>K360*(1/6-0.5*0.05*jjjjj*0.25)+K361*(2/3-K20*0.25)+K362*(1/6+0.5*0.05*jjjjj*0.25)</f>
        <v>0</v>
      </c>
      <c r="K361" s="32">
        <f>L360*(1/6-0.5*0.05*jjjjj*0.25)+L361*(2/3-L20*0.25)+L362*(1/6+0.5*0.05*jjjjj*0.25)</f>
        <v>0</v>
      </c>
      <c r="L361" s="32">
        <f>M360*(1/6-0.5*0.05*jjjjj*0.25)+M361*(2/3-M20*0.25)+M362*(1/6+0.5*0.05*jjjjj*0.25)</f>
        <v>0</v>
      </c>
      <c r="M361" s="32">
        <f>N360*(1/6-0.5*0.05*jjjjj*0.25)+N361*(2/3-N20*0.25)+N362*(1/6+0.5*0.05*jjjjj*0.25)</f>
        <v>0</v>
      </c>
      <c r="N361" s="32">
        <f>O360*(1/6-0.5*0.05*jjjjj*0.25)+O361*(2/3-O20*0.25)+O362*(1/6+0.5*0.05*jjjjj*0.25)</f>
        <v>0</v>
      </c>
      <c r="O361" s="32">
        <f t="shared" si="113"/>
        <v>0</v>
      </c>
      <c r="P361" s="31"/>
      <c r="Q361" s="31"/>
      <c r="R361" s="31"/>
      <c r="S361" s="31"/>
      <c r="T361" s="31"/>
      <c r="U361" s="31"/>
      <c r="V361" s="31"/>
      <c r="W361" s="32"/>
      <c r="X361" s="17">
        <f t="shared" si="114"/>
        <v>11</v>
      </c>
    </row>
    <row r="362" spans="1:24">
      <c r="A362" s="7"/>
      <c r="B362" s="4">
        <v>1.73205080756888</v>
      </c>
      <c r="C362" s="32">
        <f>D361*(1/6-0.5*0.05*jjjjj*0.25)+D362*(2/3-D21*0.25)+D363*(1/6+0.5*0.05*jjjjj*0.25)</f>
        <v>2.75027161352306e-6</v>
      </c>
      <c r="D362" s="32">
        <f>E361*(1/6-0.5*0.05*jjjjj*0.25)+E362*(2/3-E21*0.25)+E363*(1/6+0.5*0.05*jjjjj*0.25)</f>
        <v>6.63852923892954e-7</v>
      </c>
      <c r="E362" s="32">
        <f>F361*(1/6-0.5*0.05*jjjjj*0.25)+F362*(2/3-F21*0.25)+F363*(1/6+0.5*0.05*jjjjj*0.25)</f>
        <v>8.85921318055112e-8</v>
      </c>
      <c r="F362" s="32">
        <f>G361*(1/6-0.5*0.05*jjjjj*0.25)+G362*(2/3-G21*0.25)+G363*(1/6+0.5*0.05*jjjjj*0.25)</f>
        <v>0</v>
      </c>
      <c r="G362" s="32">
        <f>H361*(1/6-0.5*0.05*jjjjj*0.25)+H362*(2/3-H21*0.25)+H363*(1/6+0.5*0.05*jjjjj*0.25)</f>
        <v>0</v>
      </c>
      <c r="H362" s="32">
        <f>I361*(1/6-0.5*0.05*jjjjj*0.25)+I362*(2/3-I21*0.25)+I363*(1/6+0.5*0.05*jjjjj*0.25)</f>
        <v>0</v>
      </c>
      <c r="I362" s="32">
        <f>J361*(1/6-0.5*0.05*jjjjj*0.25)+J362*(2/3-J21*0.25)+J363*(1/6+0.5*0.05*jjjjj*0.25)</f>
        <v>0</v>
      </c>
      <c r="J362" s="32">
        <f>K361*(1/6-0.5*0.05*jjjjj*0.25)+K362*(2/3-K21*0.25)+K363*(1/6+0.5*0.05*jjjjj*0.25)</f>
        <v>0</v>
      </c>
      <c r="K362" s="32">
        <f>L361*(1/6-0.5*0.05*jjjjj*0.25)+L362*(2/3-L21*0.25)+L363*(1/6+0.5*0.05*jjjjj*0.25)</f>
        <v>0</v>
      </c>
      <c r="L362" s="32">
        <f>M361*(1/6-0.5*0.05*jjjjj*0.25)+M362*(2/3-M21*0.25)+M363*(1/6+0.5*0.05*jjjjj*0.25)</f>
        <v>0</v>
      </c>
      <c r="M362" s="32">
        <f>N361*(1/6-0.5*0.05*jjjjj*0.25)+N362*(2/3-N21*0.25)+N363*(1/6+0.5*0.05*jjjjj*0.25)</f>
        <v>0</v>
      </c>
      <c r="N362" s="32">
        <f>O361*(1/6-0.5*0.05*jjjjj*0.25)+O362*(2/3-O21*0.25)+O363*(1/6+0.5*0.05*jjjjj*0.25)</f>
        <v>0</v>
      </c>
      <c r="O362" s="32">
        <f t="shared" si="113"/>
        <v>0</v>
      </c>
      <c r="P362" s="31"/>
      <c r="Q362" s="31"/>
      <c r="R362" s="31"/>
      <c r="S362" s="31"/>
      <c r="T362" s="31"/>
      <c r="U362" s="31"/>
      <c r="V362" s="31"/>
      <c r="W362" s="32"/>
      <c r="X362" s="17">
        <f t="shared" si="114"/>
        <v>10</v>
      </c>
    </row>
    <row r="363" spans="1:24">
      <c r="A363" s="7"/>
      <c r="B363" s="4">
        <v>1.55884572681199</v>
      </c>
      <c r="C363" s="32">
        <f>D362*(1/6-0.5*0.05*jjjjj*0.25)+D363*(2/3-D22*0.25)+D364*(1/6+0.5*0.05*jjjjj*0.25)</f>
        <v>2.88432025914567e-5</v>
      </c>
      <c r="D363" s="32">
        <f>E362*(1/6-0.5*0.05*jjjjj*0.25)+E363*(2/3-E22*0.25)+E364*(1/6+0.5*0.05*jjjjj*0.25)</f>
        <v>1.02009974551371e-5</v>
      </c>
      <c r="E363" s="32">
        <f>F362*(1/6-0.5*0.05*jjjjj*0.25)+F363*(2/3-F22*0.25)+F364*(1/6+0.5*0.05*jjjjj*0.25)</f>
        <v>2.6597413443189e-6</v>
      </c>
      <c r="F363" s="32">
        <f>G362*(1/6-0.5*0.05*jjjjj*0.25)+G363*(2/3-G22*0.25)+G364*(1/6+0.5*0.05*jjjjj*0.25)</f>
        <v>3.86583847878594e-7</v>
      </c>
      <c r="G363" s="32">
        <f>H362*(1/6-0.5*0.05*jjjjj*0.25)+H363*(2/3-H22*0.25)+H364*(1/6+0.5*0.05*jjjjj*0.25)</f>
        <v>0</v>
      </c>
      <c r="H363" s="32">
        <f>I362*(1/6-0.5*0.05*jjjjj*0.25)+I363*(2/3-I22*0.25)+I364*(1/6+0.5*0.05*jjjjj*0.25)</f>
        <v>0</v>
      </c>
      <c r="I363" s="32">
        <f>J362*(1/6-0.5*0.05*jjjjj*0.25)+J363*(2/3-J22*0.25)+J364*(1/6+0.5*0.05*jjjjj*0.25)</f>
        <v>0</v>
      </c>
      <c r="J363" s="32">
        <f>K362*(1/6-0.5*0.05*jjjjj*0.25)+K363*(2/3-K22*0.25)+K364*(1/6+0.5*0.05*jjjjj*0.25)</f>
        <v>0</v>
      </c>
      <c r="K363" s="32">
        <f>L362*(1/6-0.5*0.05*jjjjj*0.25)+L363*(2/3-L22*0.25)+L364*(1/6+0.5*0.05*jjjjj*0.25)</f>
        <v>0</v>
      </c>
      <c r="L363" s="32">
        <f>M362*(1/6-0.5*0.05*jjjjj*0.25)+M363*(2/3-M22*0.25)+M364*(1/6+0.5*0.05*jjjjj*0.25)</f>
        <v>0</v>
      </c>
      <c r="M363" s="32">
        <f>N362*(1/6-0.5*0.05*jjjjj*0.25)+N363*(2/3-N22*0.25)+N364*(1/6+0.5*0.05*jjjjj*0.25)</f>
        <v>0</v>
      </c>
      <c r="N363" s="32">
        <f>O362*(1/6-0.5*0.05*jjjjj*0.25)+O363*(2/3-O22*0.25)+O364*(1/6+0.5*0.05*jjjjj*0.25)</f>
        <v>0</v>
      </c>
      <c r="O363" s="32">
        <f t="shared" si="113"/>
        <v>0</v>
      </c>
      <c r="P363" s="31"/>
      <c r="Q363" s="31"/>
      <c r="R363" s="31"/>
      <c r="S363" s="31"/>
      <c r="T363" s="31"/>
      <c r="U363" s="31"/>
      <c r="V363" s="31"/>
      <c r="W363" s="32"/>
      <c r="X363" s="17">
        <f t="shared" si="114"/>
        <v>9</v>
      </c>
    </row>
    <row r="364" spans="1:24">
      <c r="A364" s="7"/>
      <c r="B364" s="4">
        <v>1.3856406460551</v>
      </c>
      <c r="C364" s="32">
        <f>D363*(1/6-0.5*0.05*jjjjj*0.25)+D364*(2/3-D23*0.25)+D365*(1/6+0.5*0.05*jjjjj*0.25)</f>
        <v>0.000218370340751442</v>
      </c>
      <c r="D364" s="32">
        <f>E363*(1/6-0.5*0.05*jjjjj*0.25)+E364*(2/3-E23*0.25)+E365*(1/6+0.5*0.05*jjjjj*0.25)</f>
        <v>0.000100420123370285</v>
      </c>
      <c r="E364" s="32">
        <f>F363*(1/6-0.5*0.05*jjjjj*0.25)+F364*(2/3-F23*0.25)+F365*(1/6+0.5*0.05*jjjjj*0.25)</f>
        <v>3.82992482922302e-5</v>
      </c>
      <c r="F364" s="32">
        <f>G363*(1/6-0.5*0.05*jjjjj*0.25)+G364*(2/3-G23*0.25)+G365*(1/6+0.5*0.05*jjjjj*0.25)</f>
        <v>1.0857817306088e-5</v>
      </c>
      <c r="G364" s="32">
        <f>H363*(1/6-0.5*0.05*jjjjj*0.25)+H364*(2/3-H23*0.25)+H365*(1/6+0.5*0.05*jjjjj*0.25)</f>
        <v>1.73420791571706e-6</v>
      </c>
      <c r="H364" s="32">
        <f>I363*(1/6-0.5*0.05*jjjjj*0.25)+I364*(2/3-I23*0.25)+I365*(1/6+0.5*0.05*jjjjj*0.25)</f>
        <v>0</v>
      </c>
      <c r="I364" s="32">
        <f>J363*(1/6-0.5*0.05*jjjjj*0.25)+J364*(2/3-J23*0.25)+J365*(1/6+0.5*0.05*jjjjj*0.25)</f>
        <v>0</v>
      </c>
      <c r="J364" s="32">
        <f>K363*(1/6-0.5*0.05*jjjjj*0.25)+K364*(2/3-K23*0.25)+K365*(1/6+0.5*0.05*jjjjj*0.25)</f>
        <v>0</v>
      </c>
      <c r="K364" s="32">
        <f>L363*(1/6-0.5*0.05*jjjjj*0.25)+L364*(2/3-L23*0.25)+L365*(1/6+0.5*0.05*jjjjj*0.25)</f>
        <v>0</v>
      </c>
      <c r="L364" s="32">
        <f>M363*(1/6-0.5*0.05*jjjjj*0.25)+M364*(2/3-M23*0.25)+M365*(1/6+0.5*0.05*jjjjj*0.25)</f>
        <v>0</v>
      </c>
      <c r="M364" s="32">
        <f>N363*(1/6-0.5*0.05*jjjjj*0.25)+N364*(2/3-N23*0.25)+N365*(1/6+0.5*0.05*jjjjj*0.25)</f>
        <v>0</v>
      </c>
      <c r="N364" s="32">
        <f>O363*(1/6-0.5*0.05*jjjjj*0.25)+O364*(2/3-O23*0.25)+O365*(1/6+0.5*0.05*jjjjj*0.25)</f>
        <v>0</v>
      </c>
      <c r="O364" s="32">
        <f t="shared" si="113"/>
        <v>0</v>
      </c>
      <c r="P364" s="31"/>
      <c r="Q364" s="31"/>
      <c r="R364" s="31"/>
      <c r="S364" s="31"/>
      <c r="T364" s="31"/>
      <c r="U364" s="31"/>
      <c r="V364" s="31"/>
      <c r="W364" s="32"/>
      <c r="X364" s="17">
        <f t="shared" si="114"/>
        <v>8</v>
      </c>
    </row>
    <row r="365" spans="1:24">
      <c r="A365" s="7"/>
      <c r="B365" s="4">
        <v>1.21243556529822</v>
      </c>
      <c r="C365" s="32">
        <f>D364*(1/6-0.5*0.05*jjjjj*0.25)+D365*(2/3-D24*0.25)+D366*(1/6+0.5*0.05*jjjjj*0.25)</f>
        <v>0.00126819180039986</v>
      </c>
      <c r="D365" s="32">
        <f>E364*(1/6-0.5*0.05*jjjjj*0.25)+E365*(2/3-E24*0.25)+E366*(1/6+0.5*0.05*jjjjj*0.25)</f>
        <v>0.000709283286281234</v>
      </c>
      <c r="E365" s="32">
        <f>F364*(1/6-0.5*0.05*jjjjj*0.25)+F365*(2/3-F24*0.25)+F366*(1/6+0.5*0.05*jjjjj*0.25)</f>
        <v>0.000350879610245913</v>
      </c>
      <c r="F365" s="32">
        <f>G364*(1/6-0.5*0.05*jjjjj*0.25)+G365*(2/3-G24*0.25)+G366*(1/6+0.5*0.05*jjjjj*0.25)</f>
        <v>0.000145151493762281</v>
      </c>
      <c r="G365" s="32">
        <f>H364*(1/6-0.5*0.05*jjjjj*0.25)+H365*(2/3-H24*0.25)+H366*(1/6+0.5*0.05*jjjjj*0.25)</f>
        <v>4.51105784358452e-5</v>
      </c>
      <c r="H365" s="32">
        <f>I364*(1/6-0.5*0.05*jjjjj*0.25)+I365*(2/3-I24*0.25)+I366*(1/6+0.5*0.05*jjjjj*0.25)</f>
        <v>8.00403653407873e-6</v>
      </c>
      <c r="I365" s="32">
        <f>J364*(1/6-0.5*0.05*jjjjj*0.25)+J365*(2/3-J24*0.25)+J366*(1/6+0.5*0.05*jjjjj*0.25)</f>
        <v>0</v>
      </c>
      <c r="J365" s="32">
        <f>K364*(1/6-0.5*0.05*jjjjj*0.25)+K365*(2/3-K24*0.25)+K366*(1/6+0.5*0.05*jjjjj*0.25)</f>
        <v>0</v>
      </c>
      <c r="K365" s="32">
        <f>L364*(1/6-0.5*0.05*jjjjj*0.25)+L365*(2/3-L24*0.25)+L366*(1/6+0.5*0.05*jjjjj*0.25)</f>
        <v>0</v>
      </c>
      <c r="L365" s="32">
        <f>M364*(1/6-0.5*0.05*jjjjj*0.25)+M365*(2/3-M24*0.25)+M366*(1/6+0.5*0.05*jjjjj*0.25)</f>
        <v>0</v>
      </c>
      <c r="M365" s="32">
        <f>N364*(1/6-0.5*0.05*jjjjj*0.25)+N365*(2/3-N24*0.25)+N366*(1/6+0.5*0.05*jjjjj*0.25)</f>
        <v>0</v>
      </c>
      <c r="N365" s="32">
        <f>O364*(1/6-0.5*0.05*jjjjj*0.25)+O365*(2/3-O24*0.25)+O366*(1/6+0.5*0.05*jjjjj*0.25)</f>
        <v>0</v>
      </c>
      <c r="O365" s="32">
        <f t="shared" si="113"/>
        <v>0</v>
      </c>
      <c r="P365" s="31"/>
      <c r="Q365" s="31"/>
      <c r="R365" s="31"/>
      <c r="S365" s="31"/>
      <c r="T365" s="31"/>
      <c r="U365" s="31"/>
      <c r="V365" s="31"/>
      <c r="W365" s="32"/>
      <c r="X365" s="17">
        <f t="shared" si="114"/>
        <v>7</v>
      </c>
    </row>
    <row r="366" spans="1:24">
      <c r="A366" s="7"/>
      <c r="B366" s="4">
        <v>1.03923048454133</v>
      </c>
      <c r="C366" s="32">
        <f>D365*(1/6-0.5*0.05*jjjjj*0.25)+D366*(2/3-D25*0.25)+D367*(1/6+0.5*0.05*jjjjj*0.25)</f>
        <v>0.00586468202570251</v>
      </c>
      <c r="D366" s="32">
        <f>E365*(1/6-0.5*0.05*jjjjj*0.25)+E366*(2/3-E25*0.25)+E367*(1/6+0.5*0.05*jjjjj*0.25)</f>
        <v>0.00381839176829091</v>
      </c>
      <c r="E366" s="32">
        <f>F365*(1/6-0.5*0.05*jjjjj*0.25)+F366*(2/3-F25*0.25)+F367*(1/6+0.5*0.05*jjjjj*0.25)</f>
        <v>0.00228976072683647</v>
      </c>
      <c r="F366" s="32">
        <f>G365*(1/6-0.5*0.05*jjjjj*0.25)+G366*(2/3-G25*0.25)+G367*(1/6+0.5*0.05*jjjjj*0.25)</f>
        <v>0.00122450026522979</v>
      </c>
      <c r="G366" s="32">
        <f>H365*(1/6-0.5*0.05*jjjjj*0.25)+H366*(2/3-H25*0.25)+H367*(1/6+0.5*0.05*jjjjj*0.25)</f>
        <v>0.000553405601861697</v>
      </c>
      <c r="H366" s="32">
        <f>I365*(1/6-0.5*0.05*jjjjj*0.25)+I366*(2/3-I25*0.25)+I367*(1/6+0.5*0.05*jjjjj*0.25)</f>
        <v>0.000190407316092933</v>
      </c>
      <c r="I366" s="32">
        <f>J365*(1/6-0.5*0.05*jjjjj*0.25)+J366*(2/3-J25*0.25)+J367*(1/6+0.5*0.05*jjjjj*0.25)</f>
        <v>3.8038985508493e-5</v>
      </c>
      <c r="J366" s="32">
        <f>K365*(1/6-0.5*0.05*jjjjj*0.25)+K366*(2/3-K25*0.25)+K367*(1/6+0.5*0.05*jjjjj*0.25)</f>
        <v>0</v>
      </c>
      <c r="K366" s="32">
        <f>L365*(1/6-0.5*0.05*jjjjj*0.25)+L366*(2/3-L25*0.25)+L367*(1/6+0.5*0.05*jjjjj*0.25)</f>
        <v>0</v>
      </c>
      <c r="L366" s="32">
        <f>M365*(1/6-0.5*0.05*jjjjj*0.25)+M366*(2/3-M25*0.25)+M367*(1/6+0.5*0.05*jjjjj*0.25)</f>
        <v>0</v>
      </c>
      <c r="M366" s="32">
        <f>N365*(1/6-0.5*0.05*jjjjj*0.25)+N366*(2/3-N25*0.25)+N367*(1/6+0.5*0.05*jjjjj*0.25)</f>
        <v>0</v>
      </c>
      <c r="N366" s="32">
        <f>O365*(1/6-0.5*0.05*jjjjj*0.25)+O366*(2/3-O25*0.25)+O367*(1/6+0.5*0.05*jjjjj*0.25)</f>
        <v>0</v>
      </c>
      <c r="O366" s="32">
        <f t="shared" si="113"/>
        <v>0</v>
      </c>
      <c r="P366" s="31"/>
      <c r="Q366" s="31"/>
      <c r="R366" s="31"/>
      <c r="S366" s="31"/>
      <c r="T366" s="31"/>
      <c r="U366" s="31"/>
      <c r="V366" s="31"/>
      <c r="W366" s="32"/>
      <c r="X366" s="17">
        <f t="shared" si="114"/>
        <v>6</v>
      </c>
    </row>
    <row r="367" spans="1:24">
      <c r="A367" s="7"/>
      <c r="B367" s="4">
        <v>0.86602540378444</v>
      </c>
      <c r="C367" s="32">
        <f>D366*(1/6-0.5*0.05*jjjjj*0.25)+D367*(2/3-D26*0.25)+D368*(1/6+0.5*0.05*jjjjj*0.25)</f>
        <v>0.0221484297940484</v>
      </c>
      <c r="D367" s="32">
        <f>E366*(1/6-0.5*0.05*jjjjj*0.25)+E367*(2/3-E26*0.25)+E368*(1/6+0.5*0.05*jjjjj*0.25)</f>
        <v>0.0162617218927801</v>
      </c>
      <c r="E367" s="32">
        <f>F366*(1/6-0.5*0.05*jjjjj*0.25)+F367*(2/3-F26*0.25)+F368*(1/6+0.5*0.05*jjjjj*0.25)</f>
        <v>0.0113032246575319</v>
      </c>
      <c r="F367" s="32">
        <f>G366*(1/6-0.5*0.05*jjjjj*0.25)+G367*(2/3-G26*0.25)+G368*(1/6+0.5*0.05*jjjjj*0.25)</f>
        <v>0.00729445418084616</v>
      </c>
      <c r="G367" s="32">
        <f>H366*(1/6-0.5*0.05*jjjjj*0.25)+H367*(2/3-H26*0.25)+H368*(1/6+0.5*0.05*jjjjj*0.25)</f>
        <v>0.00424187145627041</v>
      </c>
      <c r="H367" s="32">
        <f>I366*(1/6-0.5*0.05*jjjjj*0.25)+I367*(2/3-I26*0.25)+I368*(1/6+0.5*0.05*jjjjj*0.25)</f>
        <v>0.0021122035047981</v>
      </c>
      <c r="I367" s="32">
        <f>J366*(1/6-0.5*0.05*jjjjj*0.25)+J367*(2/3-J26*0.25)+J368*(1/6+0.5*0.05*jjjjj*0.25)</f>
        <v>0.000814249385996812</v>
      </c>
      <c r="J367" s="32">
        <f>K366*(1/6-0.5*0.05*jjjjj*0.25)+K367*(2/3-K26*0.25)+K368*(1/6+0.5*0.05*jjjjj*0.25)</f>
        <v>0.000186313398408945</v>
      </c>
      <c r="K367" s="32">
        <f>L366*(1/6-0.5*0.05*jjjjj*0.25)+L367*(2/3-L26*0.25)+L368*(1/6+0.5*0.05*jjjjj*0.25)</f>
        <v>0</v>
      </c>
      <c r="L367" s="32">
        <f>M366*(1/6-0.5*0.05*jjjjj*0.25)+M367*(2/3-M26*0.25)+M368*(1/6+0.5*0.05*jjjjj*0.25)</f>
        <v>0</v>
      </c>
      <c r="M367" s="32">
        <f>N366*(1/6-0.5*0.05*jjjjj*0.25)+N367*(2/3-N26*0.25)+N368*(1/6+0.5*0.05*jjjjj*0.25)</f>
        <v>0</v>
      </c>
      <c r="N367" s="32">
        <f>O366*(1/6-0.5*0.05*jjjjj*0.25)+O367*(2/3-O26*0.25)+O368*(1/6+0.5*0.05*jjjjj*0.25)</f>
        <v>0</v>
      </c>
      <c r="O367" s="32">
        <f t="shared" si="113"/>
        <v>0</v>
      </c>
      <c r="P367" s="31"/>
      <c r="Q367" s="31"/>
      <c r="R367" s="31"/>
      <c r="S367" s="31"/>
      <c r="T367" s="31"/>
      <c r="U367" s="31"/>
      <c r="V367" s="31"/>
      <c r="W367" s="32"/>
      <c r="X367" s="17">
        <f t="shared" si="114"/>
        <v>5</v>
      </c>
    </row>
    <row r="368" spans="1:24">
      <c r="A368" s="7"/>
      <c r="B368" s="4">
        <v>0.692820323027552</v>
      </c>
      <c r="C368" s="32">
        <f>D367*(1/6-0.5*0.05*jjjjj*0.25)+D368*(2/3-D27*0.25)+D369*(1/6+0.5*0.05*jjjjj*0.25)</f>
        <v>0.0695867254923561</v>
      </c>
      <c r="D368" s="32">
        <f>E367*(1/6-0.5*0.05*jjjjj*0.25)+E368*(2/3-E27*0.25)+E369*(1/6+0.5*0.05*jjjjj*0.25)</f>
        <v>0.0561951708401087</v>
      </c>
      <c r="E368" s="32">
        <f>F367*(1/6-0.5*0.05*jjjjj*0.25)+F368*(2/3-F27*0.25)+F369*(1/6+0.5*0.05*jjjjj*0.25)</f>
        <v>0.0438070389600388</v>
      </c>
      <c r="F368" s="32">
        <f>G367*(1/6-0.5*0.05*jjjjj*0.25)+G368*(2/3-G27*0.25)+G369*(1/6+0.5*0.05*jjjjj*0.25)</f>
        <v>0.0325783719272519</v>
      </c>
      <c r="G368" s="32">
        <f>H367*(1/6-0.5*0.05*jjjjj*0.25)+H368*(2/3-H27*0.25)+H369*(1/6+0.5*0.05*jjjjj*0.25)</f>
        <v>0.0227204174376826</v>
      </c>
      <c r="H368" s="32">
        <f>I367*(1/6-0.5*0.05*jjjjj*0.25)+I368*(2/3-I27*0.25)+I369*(1/6+0.5*0.05*jjjjj*0.25)</f>
        <v>0.0144613075702255</v>
      </c>
      <c r="I368" s="32">
        <f>J367*(1/6-0.5*0.05*jjjjj*0.25)+J368*(2/3-J27*0.25)+J369*(1/6+0.5*0.05*jjjjj*0.25)</f>
        <v>0.0080120780539294</v>
      </c>
      <c r="J368" s="32">
        <f>K367*(1/6-0.5*0.05*jjjjj*0.25)+K368*(2/3-K27*0.25)+K369*(1/6+0.5*0.05*jjjjj*0.25)</f>
        <v>0.00351202357716989</v>
      </c>
      <c r="K368" s="32">
        <f>L367*(1/6-0.5*0.05*jjjjj*0.25)+L368*(2/3-L27*0.25)+L369*(1/6+0.5*0.05*jjjjj*0.25)</f>
        <v>0.000941372960382039</v>
      </c>
      <c r="L368" s="32">
        <f>M367*(1/6-0.5*0.05*jjjjj*0.25)+M368*(2/3-M27*0.25)+M369*(1/6+0.5*0.05*jjjjj*0.25)</f>
        <v>0</v>
      </c>
      <c r="M368" s="32">
        <f>N367*(1/6-0.5*0.05*jjjjj*0.25)+N368*(2/3-N27*0.25)+N369*(1/6+0.5*0.05*jjjjj*0.25)</f>
        <v>0</v>
      </c>
      <c r="N368" s="32">
        <f>O367*(1/6-0.5*0.05*jjjjj*0.25)+O368*(2/3-O27*0.25)+O369*(1/6+0.5*0.05*jjjjj*0.25)</f>
        <v>0</v>
      </c>
      <c r="O368" s="32">
        <f t="shared" si="113"/>
        <v>0</v>
      </c>
      <c r="P368" s="31"/>
      <c r="Q368" s="31"/>
      <c r="R368" s="31"/>
      <c r="S368" s="31"/>
      <c r="T368" s="31"/>
      <c r="U368" s="31"/>
      <c r="V368" s="31"/>
      <c r="W368" s="32"/>
      <c r="X368" s="17">
        <f t="shared" si="114"/>
        <v>4</v>
      </c>
    </row>
    <row r="369" spans="1:24">
      <c r="A369" s="7"/>
      <c r="B369" s="4">
        <v>0.519615242270664</v>
      </c>
      <c r="C369" s="32">
        <f>D368*(1/6-0.5*0.05*jjjjj*0.25)+D369*(2/3-D28*0.25)+D370*(1/6+0.5*0.05*jjjjj*0.25)</f>
        <v>0.18460897940941</v>
      </c>
      <c r="D369" s="32">
        <f>E368*(1/6-0.5*0.05*jjjjj*0.25)+E369*(2/3-E28*0.25)+E370*(1/6+0.5*0.05*jjjjj*0.25)</f>
        <v>0.160610302216093</v>
      </c>
      <c r="E369" s="32">
        <f>F368*(1/6-0.5*0.05*jjjjj*0.25)+F369*(2/3-F28*0.25)+F370*(1/6+0.5*0.05*jjjjj*0.25)</f>
        <v>0.136784155798023</v>
      </c>
      <c r="F369" s="32">
        <f>G368*(1/6-0.5*0.05*jjjjj*0.25)+G369*(2/3-G28*0.25)+G370*(1/6+0.5*0.05*jjjjj*0.25)</f>
        <v>0.113248105811653</v>
      </c>
      <c r="G369" s="32">
        <f>H368*(1/6-0.5*0.05*jjjjj*0.25)+H369*(2/3-H28*0.25)+H370*(1/6+0.5*0.05*jjjjj*0.25)</f>
        <v>0.0902824254250739</v>
      </c>
      <c r="H369" s="32">
        <f>I368*(1/6-0.5*0.05*jjjjj*0.25)+I369*(2/3-I28*0.25)+I370*(1/6+0.5*0.05*jjjjj*0.25)</f>
        <v>0.0683075636261137</v>
      </c>
      <c r="I369" s="32">
        <f>J368*(1/6-0.5*0.05*jjjjj*0.25)+J369*(2/3-J28*0.25)+J370*(1/6+0.5*0.05*jjjjj*0.25)</f>
        <v>0.047908786761254</v>
      </c>
      <c r="J369" s="32">
        <f>K368*(1/6-0.5*0.05*jjjjj*0.25)+K369*(2/3-K28*0.25)+K370*(1/6+0.5*0.05*jjjjj*0.25)</f>
        <v>0.0298661720352075</v>
      </c>
      <c r="K369" s="32">
        <f>L368*(1/6-0.5*0.05*jjjjj*0.25)+L369*(2/3-L28*0.25)+L370*(1/6+0.5*0.05*jjjjj*0.25)</f>
        <v>0.0151637372033998</v>
      </c>
      <c r="L369" s="32">
        <f>M368*(1/6-0.5*0.05*jjjjj*0.25)+M369*(2/3-M28*0.25)+M370*(1/6+0.5*0.05*jjjjj*0.25)</f>
        <v>0.00491151109764542</v>
      </c>
      <c r="M369" s="32">
        <f>N368*(1/6-0.5*0.05*jjjjj*0.25)+N369*(2/3-N28*0.25)+N370*(1/6+0.5*0.05*jjjjj*0.25)</f>
        <v>0</v>
      </c>
      <c r="N369" s="32">
        <f>O368*(1/6-0.5*0.05*jjjjj*0.25)+O369*(2/3-O28*0.25)+O370*(1/6+0.5*0.05*jjjjj*0.25)</f>
        <v>0</v>
      </c>
      <c r="O369" s="32">
        <f t="shared" si="113"/>
        <v>0</v>
      </c>
      <c r="P369" s="31"/>
      <c r="Q369" s="31"/>
      <c r="R369" s="31"/>
      <c r="S369" s="31"/>
      <c r="T369" s="31"/>
      <c r="U369" s="31"/>
      <c r="V369" s="31"/>
      <c r="W369" s="32"/>
      <c r="X369" s="17">
        <f t="shared" si="114"/>
        <v>3</v>
      </c>
    </row>
    <row r="370" spans="1:24">
      <c r="A370" s="7"/>
      <c r="B370" s="4">
        <v>0.346410161513776</v>
      </c>
      <c r="C370" s="32">
        <f>D369*(1/6-0.5*0.05*jjjjj*0.25)+D370*(2/3-D29*0.25)+D371*(1/6+0.5*0.05*jjjjj*0.25)</f>
        <v>0.419072118156016</v>
      </c>
      <c r="D370" s="32">
        <f>E369*(1/6-0.5*0.05*jjjjj*0.25)+E370*(2/3-E29*0.25)+E371*(1/6+0.5*0.05*jjjjj*0.25)</f>
        <v>0.385836498070124</v>
      </c>
      <c r="E370" s="32">
        <f>F369*(1/6-0.5*0.05*jjjjj*0.25)+F370*(2/3-F29*0.25)+F371*(1/6+0.5*0.05*jjjjj*0.25)</f>
        <v>0.351180334821407</v>
      </c>
      <c r="F370" s="32">
        <f>G369*(1/6-0.5*0.05*jjjjj*0.25)+G370*(2/3-G29*0.25)+G371*(1/6+0.5*0.05*jjjjj*0.25)</f>
        <v>0.314804761833969</v>
      </c>
      <c r="G370" s="32">
        <f>H369*(1/6-0.5*0.05*jjjjj*0.25)+H370*(2/3-H29*0.25)+H371*(1/6+0.5*0.05*jjjjj*0.25)</f>
        <v>0.27657618922988</v>
      </c>
      <c r="H370" s="32">
        <f>I369*(1/6-0.5*0.05*jjjjj*0.25)+I370*(2/3-I29*0.25)+I371*(1/6+0.5*0.05*jjjjj*0.25)</f>
        <v>0.236463081135251</v>
      </c>
      <c r="I370" s="32">
        <f>J369*(1/6-0.5*0.05*jjjjj*0.25)+J370*(2/3-J29*0.25)+J371*(1/6+0.5*0.05*jjjjj*0.25)</f>
        <v>0.194578409032349</v>
      </c>
      <c r="J370" s="32">
        <f>K369*(1/6-0.5*0.05*jjjjj*0.25)+K370*(2/3-K29*0.25)+K371*(1/6+0.5*0.05*jjjjj*0.25)</f>
        <v>0.151284944066479</v>
      </c>
      <c r="K370" s="32">
        <f>L369*(1/6-0.5*0.05*jjjjj*0.25)+L370*(2/3-L29*0.25)+L371*(1/6+0.5*0.05*jjjjj*0.25)</f>
        <v>0.107406712728054</v>
      </c>
      <c r="L370" s="32">
        <f>M369*(1/6-0.5*0.05*jjjjj*0.25)+M370*(2/3-M29*0.25)+M371*(1/6+0.5*0.05*jjjjj*0.25)</f>
        <v>0.0646526391178769</v>
      </c>
      <c r="M370" s="32">
        <f>N369*(1/6-0.5*0.05*jjjjj*0.25)+N370*(2/3-N29*0.25)+N371*(1/6+0.5*0.05*jjjjj*0.25)</f>
        <v>0.0264890486165146</v>
      </c>
      <c r="N370" s="32">
        <f>O369*(1/6-0.5*0.05*jjjjj*0.25)+O370*(2/3-O29*0.25)+O371*(1/6+0.5*0.05*jjjjj*0.25)</f>
        <v>0</v>
      </c>
      <c r="O370" s="32">
        <f t="shared" si="113"/>
        <v>0</v>
      </c>
      <c r="P370" s="31"/>
      <c r="Q370" s="31"/>
      <c r="R370" s="31"/>
      <c r="S370" s="31"/>
      <c r="T370" s="31"/>
      <c r="U370" s="31"/>
      <c r="V370" s="31"/>
      <c r="W370" s="32"/>
      <c r="X370" s="17">
        <f t="shared" si="114"/>
        <v>2</v>
      </c>
    </row>
    <row r="371" spans="1:24">
      <c r="A371" s="7"/>
      <c r="B371" s="4">
        <v>0.173205080756888</v>
      </c>
      <c r="C371" s="32">
        <f>D370*(1/6-0.5*0.05*jjjjj*0.25)+D371*(2/3-D30*0.25)+D372*(1/6+0.5*0.05*jjjjj*0.25)</f>
        <v>0.824851846631958</v>
      </c>
      <c r="D371" s="32">
        <f>E370*(1/6-0.5*0.05*jjjjj*0.25)+E371*(2/3-E30*0.25)+E372*(1/6+0.5*0.05*jjjjj*0.25)</f>
        <v>0.791266248560599</v>
      </c>
      <c r="E371" s="32">
        <f>F370*(1/6-0.5*0.05*jjjjj*0.25)+F371*(2/3-F30*0.25)+F372*(1/6+0.5*0.05*jjjjj*0.25)</f>
        <v>0.755284251994728</v>
      </c>
      <c r="F371" s="32">
        <f>G370*(1/6-0.5*0.05*jjjjj*0.25)+G371*(2/3-G30*0.25)+G372*(1/6+0.5*0.05*jjjjj*0.25)</f>
        <v>0.716100019730121</v>
      </c>
      <c r="G371" s="32">
        <f>H370*(1/6-0.5*0.05*jjjjj*0.25)+H371*(2/3-H30*0.25)+H372*(1/6+0.5*0.05*jjjjj*0.25)</f>
        <v>0.673002680813555</v>
      </c>
      <c r="H371" s="32">
        <f>I370*(1/6-0.5*0.05*jjjjj*0.25)+I371*(2/3-I30*0.25)+I372*(1/6+0.5*0.05*jjjjj*0.25)</f>
        <v>0.625177633457621</v>
      </c>
      <c r="I371" s="32">
        <f>J370*(1/6-0.5*0.05*jjjjj*0.25)+J371*(2/3-J30*0.25)+J372*(1/6+0.5*0.05*jjjjj*0.25)</f>
        <v>0.571615865673359</v>
      </c>
      <c r="J371" s="32">
        <f>K370*(1/6-0.5*0.05*jjjjj*0.25)+K371*(2/3-K30*0.25)+K372*(1/6+0.5*0.05*jjjjj*0.25)</f>
        <v>0.511004822510633</v>
      </c>
      <c r="K371" s="32">
        <f>L370*(1/6-0.5*0.05*jjjjj*0.25)+L371*(2/3-L30*0.25)+L372*(1/6+0.5*0.05*jjjjj*0.25)</f>
        <v>0.441562039793335</v>
      </c>
      <c r="L371" s="32">
        <f>M370*(1/6-0.5*0.05*jjjjj*0.25)+M371*(2/3-M30*0.25)+M372*(1/6+0.5*0.05*jjjjj*0.25)</f>
        <v>0.360757559487612</v>
      </c>
      <c r="M371" s="32">
        <f>N370*(1/6-0.5*0.05*jjjjj*0.25)+N371*(2/3-N30*0.25)+N372*(1/6+0.5*0.05*jjjjj*0.25)</f>
        <v>0.264823637171361</v>
      </c>
      <c r="N371" s="32">
        <f>O370*(1/6-0.5*0.05*jjjjj*0.25)+O371*(2/3-O30*0.25)+O372*(1/6+0.5*0.05*jjjjj*0.25)</f>
        <v>0.147845852743338</v>
      </c>
      <c r="O371" s="32">
        <f t="shared" si="113"/>
        <v>0</v>
      </c>
      <c r="P371" s="31"/>
      <c r="Q371" s="31"/>
      <c r="R371" s="31"/>
      <c r="S371" s="31"/>
      <c r="T371" s="31"/>
      <c r="U371" s="31"/>
      <c r="V371" s="31"/>
      <c r="W371" s="32"/>
      <c r="X371" s="17">
        <f t="shared" si="114"/>
        <v>1</v>
      </c>
    </row>
    <row r="372" spans="1:24">
      <c r="A372" s="25"/>
      <c r="B372" s="26">
        <v>0</v>
      </c>
      <c r="C372" s="32">
        <f>D371*(1/6-0.5*0.05*jjjjj*0.25)+D372*(2/3-D31*0.25)+D373*(1/6+0.5*0.05*jjjjj*0.25)</f>
        <v>1.42794877222581</v>
      </c>
      <c r="D372" s="32">
        <f>E371*(1/6-0.5*0.05*jjjjj*0.25)+E372*(2/3-E31*0.25)+E373*(1/6+0.5*0.05*jjjjj*0.25)</f>
        <v>1.40831016369657</v>
      </c>
      <c r="E372" s="32">
        <f>F371*(1/6-0.5*0.05*jjjjj*0.25)+F372*(2/3-F31*0.25)+F373*(1/6+0.5*0.05*jjjjj*0.25)</f>
        <v>1.3873525708758</v>
      </c>
      <c r="F372" s="32">
        <f>G371*(1/6-0.5*0.05*jjjjj*0.25)+G372*(2/3-G31*0.25)+G373*(1/6+0.5*0.05*jjjjj*0.25)</f>
        <v>1.36422227197968</v>
      </c>
      <c r="G372" s="32">
        <f>H371*(1/6-0.5*0.05*jjjjj*0.25)+H372*(2/3-H31*0.25)+H373*(1/6+0.5*0.05*jjjjj*0.25)</f>
        <v>1.33826449340335</v>
      </c>
      <c r="H372" s="32">
        <f>I371*(1/6-0.5*0.05*jjjjj*0.25)+I372*(2/3-I31*0.25)+I373*(1/6+0.5*0.05*jjjjj*0.25)</f>
        <v>1.30875836863993</v>
      </c>
      <c r="I372" s="32">
        <f>J371*(1/6-0.5*0.05*jjjjj*0.25)+J372*(2/3-J31*0.25)+J373*(1/6+0.5*0.05*jjjjj*0.25)</f>
        <v>1.27481881697446</v>
      </c>
      <c r="J372" s="32">
        <f>K371*(1/6-0.5*0.05*jjjjj*0.25)+K372*(2/3-K31*0.25)+K373*(1/6+0.5*0.05*jjjjj*0.25)</f>
        <v>1.23528644268697</v>
      </c>
      <c r="K372" s="32">
        <f>L371*(1/6-0.5*0.05*jjjjj*0.25)+L372*(2/3-L31*0.25)+L373*(1/6+0.5*0.05*jjjjj*0.25)</f>
        <v>1.18855734981764</v>
      </c>
      <c r="L372" s="32">
        <f>M371*(1/6-0.5*0.05*jjjjj*0.25)+M372*(2/3-M31*0.25)+M373*(1/6+0.5*0.05*jjjjj*0.25)</f>
        <v>1.13228507114046</v>
      </c>
      <c r="M372" s="32">
        <f>N371*(1/6-0.5*0.05*jjjjj*0.25)+N372*(2/3-N31*0.25)+N373*(1/6+0.5*0.05*jjjjj*0.25)</f>
        <v>1.06281646933966</v>
      </c>
      <c r="N372" s="32">
        <f>O371*(1/6-0.5*0.05*jjjjj*0.25)+O372*(2/3-O31*0.25)+O373*(1/6+0.5*0.05*jjjjj*0.25)</f>
        <v>0.974052846388893</v>
      </c>
      <c r="O372" s="32">
        <f t="shared" si="113"/>
        <v>0.855012160443398</v>
      </c>
      <c r="P372" s="31"/>
      <c r="Q372" s="31"/>
      <c r="R372" s="31"/>
      <c r="S372" s="31"/>
      <c r="T372" s="31"/>
      <c r="U372" s="31"/>
      <c r="V372" s="31"/>
      <c r="W372" s="37"/>
      <c r="X372" s="34">
        <v>0</v>
      </c>
    </row>
    <row r="373" spans="1:24">
      <c r="A373" s="7"/>
      <c r="B373" s="4">
        <v>-0.173205080756888</v>
      </c>
      <c r="C373" s="32">
        <f>D372*(1/6-0.5*0.05*jjjjj*0.25)+D373*(2/3-D32*0.25)+D374*(1/6+0.5*0.05*jjjjj*0.25)</f>
        <v>2.20900987063871</v>
      </c>
      <c r="D373" s="32">
        <f>E372*(1/6-0.5*0.05*jjjjj*0.25)+E373*(2/3-E32*0.25)+E374*(1/6+0.5*0.05*jjjjj*0.25)</f>
        <v>2.21569403088554</v>
      </c>
      <c r="E373" s="32">
        <f>F372*(1/6-0.5*0.05*jjjjj*0.25)+F373*(2/3-F32*0.25)+F374*(1/6+0.5*0.05*jjjjj*0.25)</f>
        <v>2.22383814731743</v>
      </c>
      <c r="F373" s="32">
        <f>G372*(1/6-0.5*0.05*jjjjj*0.25)+G373*(2/3-G32*0.25)+G374*(1/6+0.5*0.05*jjjjj*0.25)</f>
        <v>2.23295315223764</v>
      </c>
      <c r="G373" s="32">
        <f>H372*(1/6-0.5*0.05*jjjjj*0.25)+H373*(2/3-H32*0.25)+H374*(1/6+0.5*0.05*jjjjj*0.25)</f>
        <v>2.24299387809802</v>
      </c>
      <c r="H373" s="32">
        <f>I372*(1/6-0.5*0.05*jjjjj*0.25)+I373*(2/3-I32*0.25)+I374*(1/6+0.5*0.05*jjjjj*0.25)</f>
        <v>2.25410299630399</v>
      </c>
      <c r="I373" s="32">
        <f>J372*(1/6-0.5*0.05*jjjjj*0.25)+J373*(2/3-J32*0.25)+J374*(1/6+0.5*0.05*jjjjj*0.25)</f>
        <v>2.26662754885657</v>
      </c>
      <c r="J373" s="32">
        <f>K372*(1/6-0.5*0.05*jjjjj*0.25)+K373*(2/3-K32*0.25)+K374*(1/6+0.5*0.05*jjjjj*0.25)</f>
        <v>2.28122113895697</v>
      </c>
      <c r="K373" s="32">
        <f>L372*(1/6-0.5*0.05*jjjjj*0.25)+L373*(2/3-L32*0.25)+L374*(1/6+0.5*0.05*jjjjj*0.25)</f>
        <v>2.29906246197783</v>
      </c>
      <c r="L373" s="32">
        <f>M372*(1/6-0.5*0.05*jjjjj*0.25)+M373*(2/3-M32*0.25)+M374*(1/6+0.5*0.05*jjjjj*0.25)</f>
        <v>2.32229860152234</v>
      </c>
      <c r="M373" s="32">
        <f>N372*(1/6-0.5*0.05*jjjjj*0.25)+N373*(2/3-N32*0.25)+N374*(1/6+0.5*0.05*jjjjj*0.25)</f>
        <v>2.35496676933679</v>
      </c>
      <c r="N373" s="32">
        <f>O372*(1/6-0.5*0.05*jjjjj*0.25)+O373*(2/3-O32*0.25)+O374*(1/6+0.5*0.05*jjjjj*0.25)</f>
        <v>2.40498713272023</v>
      </c>
      <c r="O373" s="32">
        <f t="shared" si="113"/>
        <v>2.48864933011717</v>
      </c>
      <c r="P373" s="31"/>
      <c r="Q373" s="31"/>
      <c r="R373" s="31"/>
      <c r="S373" s="31"/>
      <c r="T373" s="31"/>
      <c r="U373" s="31"/>
      <c r="V373" s="31"/>
      <c r="W373" s="32"/>
      <c r="X373" s="17">
        <f t="shared" ref="X373:X392" si="115">X372-1</f>
        <v>-1</v>
      </c>
    </row>
    <row r="374" spans="1:24">
      <c r="A374" s="7"/>
      <c r="B374" s="4">
        <v>-0.346410161513776</v>
      </c>
      <c r="C374" s="32">
        <f>D373*(1/6-0.5*0.05*jjjjj*0.25)+D374*(2/3-D33*0.25)+D375*(1/6+0.5*0.05*jjjjj*0.25)</f>
        <v>3.10710466780884</v>
      </c>
      <c r="D374" s="32">
        <f>E373*(1/6-0.5*0.05*jjjjj*0.25)+E374*(2/3-E33*0.25)+E375*(1/6+0.5*0.05*jjjjj*0.25)</f>
        <v>3.14399618713322</v>
      </c>
      <c r="E374" s="32">
        <f>F373*(1/6-0.5*0.05*jjjjj*0.25)+F374*(2/3-F33*0.25)+F375*(1/6+0.5*0.05*jjjjj*0.25)</f>
        <v>3.18491827308701</v>
      </c>
      <c r="F374" s="32">
        <f>G373*(1/6-0.5*0.05*jjjjj*0.25)+G374*(2/3-G33*0.25)+G375*(1/6+0.5*0.05*jjjjj*0.25)</f>
        <v>3.22957852777325</v>
      </c>
      <c r="G374" s="32">
        <f>H373*(1/6-0.5*0.05*jjjjj*0.25)+H374*(2/3-H33*0.25)+H375*(1/6+0.5*0.05*jjjjj*0.25)</f>
        <v>3.27823203970389</v>
      </c>
      <c r="H374" s="32">
        <f>I373*(1/6-0.5*0.05*jjjjj*0.25)+I374*(2/3-I33*0.25)+I375*(1/6+0.5*0.05*jjjjj*0.25)</f>
        <v>3.33136034590439</v>
      </c>
      <c r="I374" s="32">
        <f>J373*(1/6-0.5*0.05*jjjjj*0.25)+J374*(2/3-J33*0.25)+J375*(1/6+0.5*0.05*jjjjj*0.25)</f>
        <v>3.38964276252878</v>
      </c>
      <c r="J374" s="32">
        <f>K373*(1/6-0.5*0.05*jjjjj*0.25)+K374*(2/3-K33*0.25)+K375*(1/6+0.5*0.05*jjjjj*0.25)</f>
        <v>3.45396104199765</v>
      </c>
      <c r="K374" s="32">
        <f>L373*(1/6-0.5*0.05*jjjjj*0.25)+L374*(2/3-L33*0.25)+L375*(1/6+0.5*0.05*jjjjj*0.25)</f>
        <v>3.52538721739618</v>
      </c>
      <c r="L374" s="32">
        <f>M373*(1/6-0.5*0.05*jjjjj*0.25)+M374*(2/3-M33*0.25)+M375*(1/6+0.5*0.05*jjjjj*0.25)</f>
        <v>3.60507971085045</v>
      </c>
      <c r="M374" s="32">
        <f>N373*(1/6-0.5*0.05*jjjjj*0.25)+N374*(2/3-N33*0.25)+N375*(1/6+0.5*0.05*jjjjj*0.25)</f>
        <v>3.69389941374426</v>
      </c>
      <c r="N374" s="32">
        <f>O373*(1/6-0.5*0.05*jjjjj*0.25)+O374*(2/3-O33*0.25)+O375*(1/6+0.5*0.05*jjjjj*0.25)</f>
        <v>3.79124605064363</v>
      </c>
      <c r="O374" s="32">
        <f t="shared" si="113"/>
        <v>3.89178134244558</v>
      </c>
      <c r="P374" s="31"/>
      <c r="Q374" s="31"/>
      <c r="R374" s="31"/>
      <c r="S374" s="31"/>
      <c r="T374" s="31"/>
      <c r="U374" s="31"/>
      <c r="V374" s="31"/>
      <c r="W374" s="32"/>
      <c r="X374" s="17">
        <f t="shared" si="115"/>
        <v>-2</v>
      </c>
    </row>
    <row r="375" spans="1:24">
      <c r="A375" s="7"/>
      <c r="B375" s="4">
        <v>-0.519615242270664</v>
      </c>
      <c r="C375" s="32">
        <f>D374*(1/6-0.5*0.05*jjjjj*0.25)+D375*(2/3-D34*0.25)+D376*(1/6+0.5*0.05*jjjjj*0.25)</f>
        <v>4.04512680072484</v>
      </c>
      <c r="D375" s="32">
        <f>E374*(1/6-0.5*0.05*jjjjj*0.25)+E375*(2/3-E34*0.25)+E376*(1/6+0.5*0.05*jjjjj*0.25)</f>
        <v>4.10729901697682</v>
      </c>
      <c r="E375" s="32">
        <f>F374*(1/6-0.5*0.05*jjjjj*0.25)+F375*(2/3-F34*0.25)+F376*(1/6+0.5*0.05*jjjjj*0.25)</f>
        <v>4.17449295045423</v>
      </c>
      <c r="F375" s="32">
        <f>G374*(1/6-0.5*0.05*jjjjj*0.25)+G375*(2/3-G34*0.25)+G376*(1/6+0.5*0.05*jjjjj*0.25)</f>
        <v>4.24623602819306</v>
      </c>
      <c r="G375" s="32">
        <f>H374*(1/6-0.5*0.05*jjjjj*0.25)+H375*(2/3-H34*0.25)+H376*(1/6+0.5*0.05*jjjjj*0.25)</f>
        <v>4.32255624515613</v>
      </c>
      <c r="H375" s="32">
        <f>I374*(1/6-0.5*0.05*jjjjj*0.25)+I375*(2/3-I34*0.25)+I376*(1/6+0.5*0.05*jjjjj*0.25)</f>
        <v>4.40358379597581</v>
      </c>
      <c r="I375" s="32">
        <f>J374*(1/6-0.5*0.05*jjjjj*0.25)+J375*(2/3-J34*0.25)+J376*(1/6+0.5*0.05*jjjjj*0.25)</f>
        <v>4.48945431681984</v>
      </c>
      <c r="J375" s="32">
        <f>K374*(1/6-0.5*0.05*jjjjj*0.25)+K375*(2/3-K34*0.25)+K376*(1/6+0.5*0.05*jjjjj*0.25)</f>
        <v>4.58023014507337</v>
      </c>
      <c r="K375" s="32">
        <f>L374*(1/6-0.5*0.05*jjjjj*0.25)+L375*(2/3-L34*0.25)+L376*(1/6+0.5*0.05*jjjjj*0.25)</f>
        <v>4.67580297448665</v>
      </c>
      <c r="L375" s="32">
        <f>M374*(1/6-0.5*0.05*jjjjj*0.25)+M375*(2/3-M34*0.25)+M376*(1/6+0.5*0.05*jjjjj*0.25)</f>
        <v>4.77577361827296</v>
      </c>
      <c r="M375" s="32">
        <f>N374*(1/6-0.5*0.05*jjjjj*0.25)+N375*(2/3-N34*0.25)+N376*(1/6+0.5*0.05*jjjjj*0.25)</f>
        <v>4.87935982599062</v>
      </c>
      <c r="N375" s="32">
        <f>O374*(1/6-0.5*0.05*jjjjj*0.25)+O375*(2/3-O34*0.25)+O376*(1/6+0.5*0.05*jjjjj*0.25)</f>
        <v>4.98556173217441</v>
      </c>
      <c r="O375" s="32">
        <f t="shared" si="113"/>
        <v>5.09437872155325</v>
      </c>
      <c r="P375" s="31"/>
      <c r="Q375" s="31"/>
      <c r="R375" s="31"/>
      <c r="S375" s="31"/>
      <c r="T375" s="31"/>
      <c r="U375" s="31"/>
      <c r="V375" s="31"/>
      <c r="W375" s="32"/>
      <c r="X375" s="17">
        <f t="shared" si="115"/>
        <v>-3</v>
      </c>
    </row>
    <row r="376" spans="1:24">
      <c r="A376" s="7"/>
      <c r="B376" s="4">
        <v>-0.692820323027552</v>
      </c>
      <c r="C376" s="32">
        <f>D375*(1/6-0.5*0.05*jjjjj*0.25)+D376*(2/3-D35*0.25)+D377*(1/6+0.5*0.05*jjjjj*0.25)</f>
        <v>4.95773293036237</v>
      </c>
      <c r="D376" s="32">
        <f>E375*(1/6-0.5*0.05*jjjjj*0.25)+E376*(2/3-E35*0.25)+E377*(1/6+0.5*0.05*jjjjj*0.25)</f>
        <v>5.03621379551914</v>
      </c>
      <c r="E376" s="32">
        <f>F375*(1/6-0.5*0.05*jjjjj*0.25)+F376*(2/3-F35*0.25)+F377*(1/6+0.5*0.05*jjjjj*0.25)</f>
        <v>5.11931260683536</v>
      </c>
      <c r="F376" s="32">
        <f>G375*(1/6-0.5*0.05*jjjjj*0.25)+G376*(2/3-G35*0.25)+G377*(1/6+0.5*0.05*jjjjj*0.25)</f>
        <v>5.20629316284141</v>
      </c>
      <c r="G376" s="32">
        <f>H375*(1/6-0.5*0.05*jjjjj*0.25)+H376*(2/3-H35*0.25)+H377*(1/6+0.5*0.05*jjjjj*0.25)</f>
        <v>5.2968877265395</v>
      </c>
      <c r="H376" s="32">
        <f>I375*(1/6-0.5*0.05*jjjjj*0.25)+I376*(2/3-I35*0.25)+I377*(1/6+0.5*0.05*jjjjj*0.25)</f>
        <v>5.39089133808301</v>
      </c>
      <c r="I376" s="32">
        <f>J375*(1/6-0.5*0.05*jjjjj*0.25)+J376*(2/3-J35*0.25)+J377*(1/6+0.5*0.05*jjjjj*0.25)</f>
        <v>5.48808322462633</v>
      </c>
      <c r="J376" s="32">
        <f>K375*(1/6-0.5*0.05*jjjjj*0.25)+K376*(2/3-K35*0.25)+K377*(1/6+0.5*0.05*jjjjj*0.25)</f>
        <v>5.58819682229747</v>
      </c>
      <c r="K376" s="32">
        <f>L375*(1/6-0.5*0.05*jjjjj*0.25)+L376*(2/3-L35*0.25)+L377*(1/6+0.5*0.05*jjjjj*0.25)</f>
        <v>5.69092015647807</v>
      </c>
      <c r="L376" s="32">
        <f>M375*(1/6-0.5*0.05*jjjjj*0.25)+M376*(2/3-M35*0.25)+M377*(1/6+0.5*0.05*jjjjj*0.25)</f>
        <v>5.79593685170393</v>
      </c>
      <c r="M376" s="32">
        <f>N375*(1/6-0.5*0.05*jjjjj*0.25)+N376*(2/3-N35*0.25)+N377*(1/6+0.5*0.05*jjjjj*0.25)</f>
        <v>5.90302016795094</v>
      </c>
      <c r="N376" s="32">
        <f>O375*(1/6-0.5*0.05*jjjjj*0.25)+O376*(2/3-O35*0.25)+O377*(1/6+0.5*0.05*jjjjj*0.25)</f>
        <v>6.01213795266708</v>
      </c>
      <c r="O376" s="32">
        <f t="shared" si="113"/>
        <v>6.1232599560829</v>
      </c>
      <c r="P376" s="31"/>
      <c r="Q376" s="31"/>
      <c r="R376" s="31"/>
      <c r="S376" s="31"/>
      <c r="T376" s="31"/>
      <c r="U376" s="31"/>
      <c r="V376" s="31"/>
      <c r="W376" s="32"/>
      <c r="X376" s="17">
        <f t="shared" si="115"/>
        <v>-4</v>
      </c>
    </row>
    <row r="377" spans="1:24">
      <c r="A377" s="7"/>
      <c r="B377" s="4">
        <v>-0.86602540378444</v>
      </c>
      <c r="C377" s="32">
        <f>D376*(1/6-0.5*0.05*jjjjj*0.25)+D377*(2/3-D36*0.25)+D378*(1/6+0.5*0.05*jjjjj*0.25)</f>
        <v>5.80502020420605</v>
      </c>
      <c r="D377" s="32">
        <f>E376*(1/6-0.5*0.05*jjjjj*0.25)+E377*(2/3-E36*0.25)+E378*(1/6+0.5*0.05*jjjjj*0.25)</f>
        <v>5.89157440440248</v>
      </c>
      <c r="E377" s="32">
        <f>F376*(1/6-0.5*0.05*jjjjj*0.25)+F377*(2/3-F36*0.25)+F378*(1/6+0.5*0.05*jjjjj*0.25)</f>
        <v>5.98183725885139</v>
      </c>
      <c r="F377" s="32">
        <f>G376*(1/6-0.5*0.05*jjjjj*0.25)+G377*(2/3-G36*0.25)+G378*(1/6+0.5*0.05*jjjjj*0.25)</f>
        <v>6.07496567776277</v>
      </c>
      <c r="G377" s="32">
        <f>H376*(1/6-0.5*0.05*jjjjj*0.25)+H377*(2/3-H36*0.25)+H378*(1/6+0.5*0.05*jjjjj*0.25)</f>
        <v>6.17059690416725</v>
      </c>
      <c r="H377" s="32">
        <f>I376*(1/6-0.5*0.05*jjjjj*0.25)+I377*(2/3-I36*0.25)+I378*(1/6+0.5*0.05*jjjjj*0.25)</f>
        <v>6.26846586187023</v>
      </c>
      <c r="I377" s="32">
        <f>J376*(1/6-0.5*0.05*jjjjj*0.25)+J377*(2/3-J36*0.25)+J378*(1/6+0.5*0.05*jjjjj*0.25)</f>
        <v>6.36834905419234</v>
      </c>
      <c r="J377" s="32">
        <f>K376*(1/6-0.5*0.05*jjjjj*0.25)+K377*(2/3-K36*0.25)+K378*(1/6+0.5*0.05*jjjjj*0.25)</f>
        <v>6.47005593692956</v>
      </c>
      <c r="K377" s="32">
        <f>L376*(1/6-0.5*0.05*jjjjj*0.25)+L377*(2/3-L36*0.25)+L378*(1/6+0.5*0.05*jjjjj*0.25)</f>
        <v>6.57343704752529</v>
      </c>
      <c r="L377" s="32">
        <f>M376*(1/6-0.5*0.05*jjjjj*0.25)+M377*(2/3-M36*0.25)+M378*(1/6+0.5*0.05*jjjjj*0.25)</f>
        <v>6.67839396955129</v>
      </c>
      <c r="M377" s="32">
        <f>N376*(1/6-0.5*0.05*jjjjj*0.25)+N377*(2/3-N36*0.25)+N378*(1/6+0.5*0.05*jjjjj*0.25)</f>
        <v>6.78487212386579</v>
      </c>
      <c r="N377" s="32">
        <f>O376*(1/6-0.5*0.05*jjjjj*0.25)+O377*(2/3-O36*0.25)+O378*(1/6+0.5*0.05*jjjjj*0.25)</f>
        <v>6.89282080539391</v>
      </c>
      <c r="O377" s="32">
        <f t="shared" si="113"/>
        <v>7.00219178037216</v>
      </c>
      <c r="P377" s="31"/>
      <c r="Q377" s="31"/>
      <c r="R377" s="31"/>
      <c r="S377" s="31"/>
      <c r="T377" s="31"/>
      <c r="U377" s="31"/>
      <c r="V377" s="31"/>
      <c r="W377" s="32"/>
      <c r="X377" s="17">
        <f t="shared" si="115"/>
        <v>-5</v>
      </c>
    </row>
    <row r="378" spans="1:24">
      <c r="A378" s="7"/>
      <c r="B378" s="4">
        <v>-1.03923048454133</v>
      </c>
      <c r="C378" s="32">
        <f>D377*(1/6-0.5*0.05*jjjjj*0.25)+D378*(2/3-D37*0.25)+D379*(1/6+0.5*0.05*jjjjj*0.25)</f>
        <v>6.57053881256928</v>
      </c>
      <c r="D378" s="32">
        <f>E377*(1/6-0.5*0.05*jjjjj*0.25)+E378*(2/3-E37*0.25)+E379*(1/6+0.5*0.05*jjjjj*0.25)</f>
        <v>6.65957906356391</v>
      </c>
      <c r="E378" s="32">
        <f>F377*(1/6-0.5*0.05*jjjjj*0.25)+F378*(2/3-F37*0.25)+F379*(1/6+0.5*0.05*jjjjj*0.25)</f>
        <v>6.75149712572742</v>
      </c>
      <c r="F378" s="32">
        <f>G377*(1/6-0.5*0.05*jjjjj*0.25)+G378*(2/3-G37*0.25)+G379*(1/6+0.5*0.05*jjjjj*0.25)</f>
        <v>6.84548086840759</v>
      </c>
      <c r="G378" s="32">
        <f>H377*(1/6-0.5*0.05*jjjjj*0.25)+H378*(2/3-H37*0.25)+H379*(1/6+0.5*0.05*jjjjj*0.25)</f>
        <v>6.94119814968446</v>
      </c>
      <c r="H378" s="32">
        <f>I377*(1/6-0.5*0.05*jjjjj*0.25)+I378*(2/3-I37*0.25)+I379*(1/6+0.5*0.05*jjjjj*0.25)</f>
        <v>7.03843318306266</v>
      </c>
      <c r="I378" s="32">
        <f>J377*(1/6-0.5*0.05*jjjjj*0.25)+J378*(2/3-J37*0.25)+J379*(1/6+0.5*0.05*jjjjj*0.25)</f>
        <v>7.13702924961252</v>
      </c>
      <c r="J378" s="32">
        <f>K377*(1/6-0.5*0.05*jjjjj*0.25)+K378*(2/3-K37*0.25)+K379*(1/6+0.5*0.05*jjjjj*0.25)</f>
        <v>7.23686944912878</v>
      </c>
      <c r="K378" s="32">
        <f>L377*(1/6-0.5*0.05*jjjjj*0.25)+L378*(2/3-L37*0.25)+L379*(1/6+0.5*0.05*jjjjj*0.25)</f>
        <v>7.33786553603935</v>
      </c>
      <c r="L378" s="32">
        <f>M377*(1/6-0.5*0.05*jjjjj*0.25)+M378*(2/3-M37*0.25)+M379*(1/6+0.5*0.05*jjjjj*0.25)</f>
        <v>7.43994654699947</v>
      </c>
      <c r="M378" s="32">
        <f>N377*(1/6-0.5*0.05*jjjjj*0.25)+N378*(2/3-N37*0.25)+N379*(1/6+0.5*0.05*jjjjj*0.25)</f>
        <v>7.54304786328435</v>
      </c>
      <c r="N378" s="32">
        <f>O377*(1/6-0.5*0.05*jjjjj*0.25)+O378*(2/3-O37*0.25)+O379*(1/6+0.5*0.05*jjjjj*0.25)</f>
        <v>7.64710919274715</v>
      </c>
      <c r="O378" s="32">
        <f t="shared" si="113"/>
        <v>7.7520732370115</v>
      </c>
      <c r="P378" s="31"/>
      <c r="Q378" s="31"/>
      <c r="R378" s="31"/>
      <c r="S378" s="31"/>
      <c r="T378" s="31"/>
      <c r="U378" s="31"/>
      <c r="V378" s="31"/>
      <c r="W378" s="32"/>
      <c r="X378" s="17">
        <f t="shared" si="115"/>
        <v>-6</v>
      </c>
    </row>
    <row r="379" spans="1:24">
      <c r="A379" s="7"/>
      <c r="B379" s="4">
        <v>-1.21243556529822</v>
      </c>
      <c r="C379" s="32">
        <f>D378*(1/6-0.5*0.05*jjjjj*0.25)+D379*(2/3-D38*0.25)+D380*(1/6+0.5*0.05*jjjjj*0.25)</f>
        <v>7.25241675605796</v>
      </c>
      <c r="D379" s="32">
        <f>E378*(1/6-0.5*0.05*jjjjj*0.25)+E379*(2/3-E38*0.25)+E380*(1/6+0.5*0.05*jjjjj*0.25)</f>
        <v>7.34067373956799</v>
      </c>
      <c r="E379" s="32">
        <f>F378*(1/6-0.5*0.05*jjjjj*0.25)+F379*(2/3-F38*0.25)+F380*(1/6+0.5*0.05*jjjjj*0.25)</f>
        <v>7.43117484983766</v>
      </c>
      <c r="F379" s="32">
        <f>G378*(1/6-0.5*0.05*jjjjj*0.25)+G379*(2/3-G38*0.25)+G380*(1/6+0.5*0.05*jjjjj*0.25)</f>
        <v>7.52318074669226</v>
      </c>
      <c r="G379" s="32">
        <f>H378*(1/6-0.5*0.05*jjjjj*0.25)+H379*(2/3-H38*0.25)+H380*(1/6+0.5*0.05*jjjjj*0.25)</f>
        <v>7.61640322554976</v>
      </c>
      <c r="H379" s="32">
        <f>I378*(1/6-0.5*0.05*jjjjj*0.25)+I379*(2/3-I38*0.25)+I380*(1/6+0.5*0.05*jjjjj*0.25)</f>
        <v>7.71066316473236</v>
      </c>
      <c r="I379" s="32">
        <f>J378*(1/6-0.5*0.05*jjjjj*0.25)+J379*(2/3-J38*0.25)+J380*(1/6+0.5*0.05*jjjjj*0.25)</f>
        <v>7.80583210274923</v>
      </c>
      <c r="J379" s="32">
        <f>K378*(1/6-0.5*0.05*jjjjj*0.25)+K379*(2/3-K38*0.25)+K380*(1/6+0.5*0.05*jjjjj*0.25)</f>
        <v>7.90180974993268</v>
      </c>
      <c r="K379" s="32">
        <f>L378*(1/6-0.5*0.05*jjjjj*0.25)+L379*(2/3-L38*0.25)+L380*(1/6+0.5*0.05*jjjjj*0.25)</f>
        <v>7.99851209285307</v>
      </c>
      <c r="L379" s="32">
        <f>M378*(1/6-0.5*0.05*jjjjj*0.25)+M379*(2/3-M38*0.25)+M380*(1/6+0.5*0.05*jjjjj*0.25)</f>
        <v>8.09586465241489</v>
      </c>
      <c r="M379" s="32">
        <f>N378*(1/6-0.5*0.05*jjjjj*0.25)+N379*(2/3-N38*0.25)+N380*(1/6+0.5*0.05*jjjjj*0.25)</f>
        <v>8.1937994783047</v>
      </c>
      <c r="N379" s="32">
        <f>O378*(1/6-0.5*0.05*jjjjj*0.25)+O379*(2/3-O38*0.25)+O380*(1/6+0.5*0.05*jjjjj*0.25)</f>
        <v>8.29225326166465</v>
      </c>
      <c r="O379" s="32">
        <f t="shared" si="113"/>
        <v>8.39116609139482</v>
      </c>
      <c r="P379" s="31"/>
      <c r="Q379" s="31"/>
      <c r="R379" s="31"/>
      <c r="S379" s="31"/>
      <c r="T379" s="31"/>
      <c r="U379" s="31"/>
      <c r="V379" s="31"/>
      <c r="W379" s="32"/>
      <c r="X379" s="17">
        <f t="shared" si="115"/>
        <v>-7</v>
      </c>
    </row>
    <row r="380" spans="1:24">
      <c r="A380" s="7"/>
      <c r="B380" s="4">
        <v>-1.3856406460551</v>
      </c>
      <c r="C380" s="32">
        <f>D379*(1/6-0.5*0.05*jjjjj*0.25)+D380*(2/3-D39*0.25)+D381*(1/6+0.5*0.05*jjjjj*0.25)</f>
        <v>7.85543308032617</v>
      </c>
      <c r="D380" s="32">
        <f>E379*(1/6-0.5*0.05*jjjjj*0.25)+E380*(2/3-E39*0.25)+E381*(1/6+0.5*0.05*jjjjj*0.25)</f>
        <v>7.9410361704632</v>
      </c>
      <c r="E380" s="32">
        <f>F379*(1/6-0.5*0.05*jjjjj*0.25)+F380*(2/3-F39*0.25)+F381*(1/6+0.5*0.05*jjjjj*0.25)</f>
        <v>8.02838104792498</v>
      </c>
      <c r="F380" s="32">
        <f>G379*(1/6-0.5*0.05*jjjjj*0.25)+G380*(2/3-G39*0.25)+G381*(1/6+0.5*0.05*jjjjj*0.25)</f>
        <v>8.11679881544706</v>
      </c>
      <c r="G380" s="32">
        <f>H379*(1/6-0.5*0.05*jjjjj*0.25)+H380*(2/3-H39*0.25)+H381*(1/6+0.5*0.05*jjjjj*0.25)</f>
        <v>8.20603037257123</v>
      </c>
      <c r="H380" s="32">
        <f>I379*(1/6-0.5*0.05*jjjjj*0.25)+I380*(2/3-I39*0.25)+I381*(1/6+0.5*0.05*jjjjj*0.25)</f>
        <v>8.29591323722194</v>
      </c>
      <c r="I380" s="32">
        <f>J379*(1/6-0.5*0.05*jjjjj*0.25)+J380*(2/3-J39*0.25)+J381*(1/6+0.5*0.05*jjjjj*0.25)</f>
        <v>8.38632781086904</v>
      </c>
      <c r="J380" s="32">
        <f>K379*(1/6-0.5*0.05*jjjjj*0.25)+K380*(2/3-K39*0.25)+K381*(1/6+0.5*0.05*jjjjj*0.25)</f>
        <v>8.47717765452468</v>
      </c>
      <c r="K380" s="32">
        <f>L379*(1/6-0.5*0.05*jjjjj*0.25)+L380*(2/3-L39*0.25)+L381*(1/6+0.5*0.05*jjjjj*0.25)</f>
        <v>8.56838034336703</v>
      </c>
      <c r="L380" s="32">
        <f>M379*(1/6-0.5*0.05*jjjjj*0.25)+M380*(2/3-M39*0.25)+M381*(1/6+0.5*0.05*jjjjj*0.25)</f>
        <v>8.65986276181711</v>
      </c>
      <c r="M380" s="32">
        <f>N379*(1/6-0.5*0.05*jjjjj*0.25)+N380*(2/3-N39*0.25)+N381*(1/6+0.5*0.05*jjjjj*0.25)</f>
        <v>8.75155833705538</v>
      </c>
      <c r="N380" s="32">
        <f>O379*(1/6-0.5*0.05*jjjjj*0.25)+O380*(2/3-O39*0.25)+O381*(1/6+0.5*0.05*jjjjj*0.25)</f>
        <v>8.84340530092625</v>
      </c>
      <c r="O380" s="32">
        <f t="shared" si="113"/>
        <v>8.93534554422199</v>
      </c>
      <c r="P380" s="31"/>
      <c r="Q380" s="31"/>
      <c r="R380" s="31"/>
      <c r="S380" s="31"/>
      <c r="T380" s="31"/>
      <c r="U380" s="31"/>
      <c r="V380" s="31"/>
      <c r="W380" s="32"/>
      <c r="X380" s="17">
        <f t="shared" si="115"/>
        <v>-8</v>
      </c>
    </row>
    <row r="381" spans="1:24">
      <c r="A381" s="7"/>
      <c r="B381" s="4">
        <v>-1.55884572681199</v>
      </c>
      <c r="C381" s="32">
        <f>D380*(1/6-0.5*0.05*jjjjj*0.25)+D381*(2/3-D40*0.25)+D382*(1/6+0.5*0.05*jjjjj*0.25)</f>
        <v>8.38654229078875</v>
      </c>
      <c r="D381" s="32">
        <f>E380*(1/6-0.5*0.05*jjjjj*0.25)+E381*(2/3-E40*0.25)+E382*(1/6+0.5*0.05*jjjjj*0.25)</f>
        <v>8.46836841079536</v>
      </c>
      <c r="E381" s="32">
        <f>F380*(1/6-0.5*0.05*jjjjj*0.25)+F381*(2/3-F40*0.25)+F382*(1/6+0.5*0.05*jjjjj*0.25)</f>
        <v>8.5515071427039</v>
      </c>
      <c r="F381" s="32">
        <f>G380*(1/6-0.5*0.05*jjjjj*0.25)+G381*(2/3-G40*0.25)+G382*(1/6+0.5*0.05*jjjjj*0.25)</f>
        <v>8.63535458421971</v>
      </c>
      <c r="G381" s="32">
        <f>H380*(1/6-0.5*0.05*jjjjj*0.25)+H381*(2/3-H40*0.25)+H382*(1/6+0.5*0.05*jjjjj*0.25)</f>
        <v>8.71967432914369</v>
      </c>
      <c r="H381" s="32">
        <f>I380*(1/6-0.5*0.05*jjjjj*0.25)+I381*(2/3-I40*0.25)+I382*(1/6+0.5*0.05*jjjjj*0.25)</f>
        <v>8.8043162297763</v>
      </c>
      <c r="I381" s="32">
        <f>J380*(1/6-0.5*0.05*jjjjj*0.25)+J381*(2/3-J40*0.25)+J382*(1/6+0.5*0.05*jjjjj*0.25)</f>
        <v>8.88916852567403</v>
      </c>
      <c r="J381" s="32">
        <f>K380*(1/6-0.5*0.05*jjjjj*0.25)+K381*(2/3-K40*0.25)+K382*(1/6+0.5*0.05*jjjjj*0.25)</f>
        <v>8.97414060739813</v>
      </c>
      <c r="K381" s="32">
        <f>L380*(1/6-0.5*0.05*jjjjj*0.25)+L381*(2/3-L40*0.25)+L382*(1/6+0.5*0.05*jjjjj*0.25)</f>
        <v>9.05915505515896</v>
      </c>
      <c r="L381" s="32">
        <f>M380*(1/6-0.5*0.05*jjjjj*0.25)+M381*(2/3-M40*0.25)+M382*(1/6+0.5*0.05*jjjjj*0.25)</f>
        <v>9.14414337129619</v>
      </c>
      <c r="M381" s="32">
        <f>N380*(1/6-0.5*0.05*jjjjj*0.25)+N381*(2/3-N40*0.25)+N382*(1/6+0.5*0.05*jjjjj*0.25)</f>
        <v>9.22904346658233</v>
      </c>
      <c r="N381" s="32">
        <f>O380*(1/6-0.5*0.05*jjjjj*0.25)+O381*(2/3-O40*0.25)+O382*(1/6+0.5*0.05*jjjjj*0.25)</f>
        <v>9.3137980779816</v>
      </c>
      <c r="O381" s="32">
        <f t="shared" si="113"/>
        <v>9.39835372334644</v>
      </c>
      <c r="P381" s="31"/>
      <c r="Q381" s="31"/>
      <c r="R381" s="31"/>
      <c r="S381" s="31"/>
      <c r="T381" s="31"/>
      <c r="U381" s="31"/>
      <c r="V381" s="31"/>
      <c r="W381" s="32"/>
      <c r="X381" s="17">
        <f t="shared" si="115"/>
        <v>-9</v>
      </c>
    </row>
    <row r="382" spans="1:24">
      <c r="A382" s="7"/>
      <c r="B382" s="4">
        <v>-1.73205080756888</v>
      </c>
      <c r="C382" s="32">
        <f>D381*(1/6-0.5*0.05*jjjjj*0.25)+D382*(2/3-D41*0.25)+D383*(1/6+0.5*0.05*jjjjj*0.25)</f>
        <v>8.85301168169867</v>
      </c>
      <c r="D382" s="32">
        <f>E381*(1/6-0.5*0.05*jjjjj*0.25)+E382*(2/3-E41*0.25)+E383*(1/6+0.5*0.05*jjjjj*0.25)</f>
        <v>8.93036970424253</v>
      </c>
      <c r="E382" s="32">
        <f>F381*(1/6-0.5*0.05*jjjjj*0.25)+F382*(2/3-F41*0.25)+F383*(1/6+0.5*0.05*jjjjj*0.25)</f>
        <v>9.00866432365877</v>
      </c>
      <c r="F382" s="32">
        <f>G381*(1/6-0.5*0.05*jjjjj*0.25)+G382*(2/3-G41*0.25)+G383*(1/6+0.5*0.05*jjjjj*0.25)</f>
        <v>9.08735475693782</v>
      </c>
      <c r="G382" s="32">
        <f>H381*(1/6-0.5*0.05*jjjjj*0.25)+H382*(2/3-H41*0.25)+H383*(1/6+0.5*0.05*jjjjj*0.25)</f>
        <v>9.16622718073789</v>
      </c>
      <c r="H382" s="32">
        <f>I381*(1/6-0.5*0.05*jjjjj*0.25)+I382*(2/3-I41*0.25)+I383*(1/6+0.5*0.05*jjjjj*0.25)</f>
        <v>9.2451449726834</v>
      </c>
      <c r="I382" s="32">
        <f>J381*(1/6-0.5*0.05*jjjjj*0.25)+J382*(2/3-J41*0.25)+J383*(1/6+0.5*0.05*jjjjj*0.25)</f>
        <v>9.32400621305876</v>
      </c>
      <c r="J382" s="32">
        <f>K381*(1/6-0.5*0.05*jjjjj*0.25)+K382*(2/3-K41*0.25)+K383*(1/6+0.5*0.05*jjjjj*0.25)</f>
        <v>9.40272835608074</v>
      </c>
      <c r="K382" s="32">
        <f>L381*(1/6-0.5*0.05*jjjjj*0.25)+L382*(2/3-L41*0.25)+L383*(1/6+0.5*0.05*jjjjj*0.25)</f>
        <v>9.48124110185989</v>
      </c>
      <c r="L382" s="32">
        <f>M381*(1/6-0.5*0.05*jjjjj*0.25)+M382*(2/3-M41*0.25)+M383*(1/6+0.5*0.05*jjjjj*0.25)</f>
        <v>9.55948256701908</v>
      </c>
      <c r="M382" s="32">
        <f>N381*(1/6-0.5*0.05*jjjjj*0.25)+N382*(2/3-N41*0.25)+N383*(1/6+0.5*0.05*jjjjj*0.25)</f>
        <v>9.63739702348666</v>
      </c>
      <c r="N382" s="32">
        <f>O381*(1/6-0.5*0.05*jjjjj*0.25)+O382*(2/3-O41*0.25)+O383*(1/6+0.5*0.05*jjjjj*0.25)</f>
        <v>9.71493347102115</v>
      </c>
      <c r="O382" s="32">
        <f t="shared" si="113"/>
        <v>9.7920446907041</v>
      </c>
      <c r="P382" s="31"/>
      <c r="Q382" s="31"/>
      <c r="R382" s="31"/>
      <c r="S382" s="31"/>
      <c r="T382" s="31"/>
      <c r="U382" s="31"/>
      <c r="V382" s="31"/>
      <c r="W382" s="32"/>
      <c r="X382" s="17">
        <f t="shared" si="115"/>
        <v>-10</v>
      </c>
    </row>
    <row r="383" spans="1:24">
      <c r="A383" s="7"/>
      <c r="B383" s="4">
        <v>-1.90525588832577</v>
      </c>
      <c r="C383" s="32">
        <f>D382*(1/6-0.5*0.05*jjjjj*0.25)+D383*(2/3-D42*0.25)+D384*(1/6+0.5*0.05*jjjjj*0.25)</f>
        <v>9.26180057522695</v>
      </c>
      <c r="D383" s="32">
        <f>E382*(1/6-0.5*0.05*jjjjj*0.25)+E383*(2/3-E42*0.25)+E384*(1/6+0.5*0.05*jjjjj*0.25)</f>
        <v>9.33428989538999</v>
      </c>
      <c r="E383" s="32">
        <f>F382*(1/6-0.5*0.05*jjjjj*0.25)+F383*(2/3-F42*0.25)+F384*(1/6+0.5*0.05*jjjjj*0.25)</f>
        <v>9.40738966039866</v>
      </c>
      <c r="F383" s="32">
        <f>G382*(1/6-0.5*0.05*jjjjj*0.25)+G383*(2/3-G42*0.25)+G384*(1/6+0.5*0.05*jjjjj*0.25)</f>
        <v>9.48062059907253</v>
      </c>
      <c r="G383" s="32">
        <f>H382*(1/6-0.5*0.05*jjjjj*0.25)+H383*(2/3-H42*0.25)+H384*(1/6+0.5*0.05*jjjjj*0.25)</f>
        <v>9.55379207047133</v>
      </c>
      <c r="H383" s="32">
        <f>I382*(1/6-0.5*0.05*jjjjj*0.25)+I383*(2/3-I42*0.25)+I384*(1/6+0.5*0.05*jjjjj*0.25)</f>
        <v>9.62678209273136</v>
      </c>
      <c r="I383" s="32">
        <f>J382*(1/6-0.5*0.05*jjjjj*0.25)+J383*(2/3-J42*0.25)+J384*(1/6+0.5*0.05*jjjjj*0.25)</f>
        <v>9.69949981952962</v>
      </c>
      <c r="J383" s="32">
        <f>K382*(1/6-0.5*0.05*jjjjj*0.25)+K383*(2/3-K42*0.25)+K384*(1/6+0.5*0.05*jjjjj*0.25)</f>
        <v>9.77187196917817</v>
      </c>
      <c r="K383" s="32">
        <f>L382*(1/6-0.5*0.05*jjjjj*0.25)+L383*(2/3-L42*0.25)+L384*(1/6+0.5*0.05*jjjjj*0.25)</f>
        <v>9.84383649915171</v>
      </c>
      <c r="L383" s="32">
        <f>M382*(1/6-0.5*0.05*jjjjj*0.25)+M383*(2/3-M42*0.25)+M384*(1/6+0.5*0.05*jjjjj*0.25)</f>
        <v>9.91533919901766</v>
      </c>
      <c r="M383" s="32">
        <f>N382*(1/6-0.5*0.05*jjjjj*0.25)+N383*(2/3-N42*0.25)+N384*(1/6+0.5*0.05*jjjjj*0.25)</f>
        <v>9.9863316724625</v>
      </c>
      <c r="N383" s="32">
        <f>O382*(1/6-0.5*0.05*jjjjj*0.25)+O383*(2/3-O42*0.25)+O384*(1/6+0.5*0.05*jjjjj*0.25)</f>
        <v>10.0567700586136</v>
      </c>
      <c r="O383" s="32">
        <f t="shared" si="113"/>
        <v>10.1266141801974</v>
      </c>
      <c r="P383" s="31"/>
      <c r="Q383" s="31"/>
      <c r="R383" s="31"/>
      <c r="S383" s="31"/>
      <c r="T383" s="31"/>
      <c r="U383" s="31"/>
      <c r="V383" s="31"/>
      <c r="W383" s="32"/>
      <c r="X383" s="17">
        <f t="shared" si="115"/>
        <v>-11</v>
      </c>
    </row>
    <row r="384" spans="1:24">
      <c r="A384" s="7"/>
      <c r="B384" s="4">
        <v>-2.07846096908266</v>
      </c>
      <c r="C384" s="32">
        <f>D383*(1/6-0.5*0.05*jjjjj*0.25)+D384*(2/3-D43*0.25)+D385*(1/6+0.5*0.05*jjjjj*0.25)</f>
        <v>9.61937639898659</v>
      </c>
      <c r="D384" s="32">
        <f>E383*(1/6-0.5*0.05*jjjjj*0.25)+E384*(2/3-E43*0.25)+E385*(1/6+0.5*0.05*jjjjj*0.25)</f>
        <v>9.68680914602699</v>
      </c>
      <c r="E384" s="32">
        <f>F383*(1/6-0.5*0.05*jjjjj*0.25)+F384*(2/3-F43*0.25)+F385*(1/6+0.5*0.05*jjjjj*0.25)</f>
        <v>9.75457497739794</v>
      </c>
      <c r="F384" s="32">
        <f>G383*(1/6-0.5*0.05*jjjjj*0.25)+G384*(2/3-G43*0.25)+G385*(1/6+0.5*0.05*jjjjj*0.25)</f>
        <v>9.82225322702709</v>
      </c>
      <c r="G384" s="32">
        <f>H383*(1/6-0.5*0.05*jjjjj*0.25)+H384*(2/3-H43*0.25)+H385*(1/6+0.5*0.05*jjjjj*0.25)</f>
        <v>9.88967621051553</v>
      </c>
      <c r="H384" s="32">
        <f>I383*(1/6-0.5*0.05*jjjjj*0.25)+I384*(2/3-I43*0.25)+I385*(1/6+0.5*0.05*jjjjj*0.25)</f>
        <v>9.95673685853138</v>
      </c>
      <c r="I384" s="32">
        <f>J383*(1/6-0.5*0.05*jjjjj*0.25)+J384*(2/3-J43*0.25)+J385*(1/6+0.5*0.05*jjjjj*0.25)</f>
        <v>10.0233558152218</v>
      </c>
      <c r="J384" s="32">
        <f>K383*(1/6-0.5*0.05*jjjjj*0.25)+K384*(2/3-K43*0.25)+K385*(1/6+0.5*0.05*jjjjj*0.25)</f>
        <v>10.0894695112612</v>
      </c>
      <c r="K384" s="32">
        <f>L383*(1/6-0.5*0.05*jjjjj*0.25)+L384*(2/3-L43*0.25)+L385*(1/6+0.5*0.05*jjjjj*0.25)</f>
        <v>10.1550245906321</v>
      </c>
      <c r="L384" s="32">
        <f>M383*(1/6-0.5*0.05*jjjjj*0.25)+M384*(2/3-M43*0.25)+M385*(1/6+0.5*0.05*jjjjj*0.25)</f>
        <v>10.2199749000034</v>
      </c>
      <c r="M384" s="32">
        <f>N383*(1/6-0.5*0.05*jjjjj*0.25)+N384*(2/3-N43*0.25)+N385*(1/6+0.5*0.05*jjjjj*0.25)</f>
        <v>10.2842796993103</v>
      </c>
      <c r="N384" s="32">
        <f>O383*(1/6-0.5*0.05*jjjjj*0.25)+O384*(2/3-O43*0.25)+O385*(1/6+0.5*0.05*jjjjj*0.25)</f>
        <v>10.3479025229631</v>
      </c>
      <c r="O384" s="32">
        <f t="shared" si="113"/>
        <v>10.4108104170347</v>
      </c>
      <c r="P384" s="31"/>
      <c r="Q384" s="31"/>
      <c r="R384" s="31"/>
      <c r="S384" s="31"/>
      <c r="T384" s="31"/>
      <c r="U384" s="31"/>
      <c r="V384" s="31"/>
      <c r="W384" s="32"/>
      <c r="X384" s="17">
        <f t="shared" si="115"/>
        <v>-12</v>
      </c>
    </row>
    <row r="385" spans="1:24">
      <c r="A385" s="7"/>
      <c r="B385" s="4">
        <v>-2.25166604983954</v>
      </c>
      <c r="C385" s="32">
        <f>D384*(1/6-0.5*0.05*jjjjj*0.25)+D385*(2/3-D44*0.25)+D386*(1/6+0.5*0.05*jjjjj*0.25)</f>
        <v>9.93166202123474</v>
      </c>
      <c r="D385" s="32">
        <f>E384*(1/6-0.5*0.05*jjjjj*0.25)+E385*(2/3-E44*0.25)+E386*(1/6+0.5*0.05*jjjjj*0.25)</f>
        <v>9.99400825793973</v>
      </c>
      <c r="E385" s="32">
        <f>F384*(1/6-0.5*0.05*jjjjj*0.25)+F385*(2/3-F44*0.25)+F386*(1/6+0.5*0.05*jjjjj*0.25)</f>
        <v>10.0564565186652</v>
      </c>
      <c r="F385" s="32">
        <f>G384*(1/6-0.5*0.05*jjjjj*0.25)+G385*(2/3-G44*0.25)+G386*(1/6+0.5*0.05*jjjjj*0.25)</f>
        <v>10.1186406971579</v>
      </c>
      <c r="G385" s="32">
        <f>H384*(1/6-0.5*0.05*jjjjj*0.25)+H385*(2/3-H44*0.25)+H386*(1/6+0.5*0.05*jjjjj*0.25)</f>
        <v>10.1804150938233</v>
      </c>
      <c r="H385" s="32">
        <f>I384*(1/6-0.5*0.05*jjjjj*0.25)+I385*(2/3-I44*0.25)+I386*(1/6+0.5*0.05*jjjjj*0.25)</f>
        <v>10.2416871872901</v>
      </c>
      <c r="I385" s="32">
        <f>J384*(1/6-0.5*0.05*jjjjj*0.25)+J385*(2/3-J44*0.25)+J386*(1/6+0.5*0.05*jjjjj*0.25)</f>
        <v>10.3023889588097</v>
      </c>
      <c r="J385" s="32">
        <f>K384*(1/6-0.5*0.05*jjjjj*0.25)+K385*(2/3-K44*0.25)+K386*(1/6+0.5*0.05*jjjjj*0.25)</f>
        <v>10.3624664726158</v>
      </c>
      <c r="K385" s="32">
        <f>L384*(1/6-0.5*0.05*jjjjj*0.25)+L385*(2/3-L44*0.25)+L386*(1/6+0.5*0.05*jjjjj*0.25)</f>
        <v>10.4218749940625</v>
      </c>
      <c r="L385" s="32">
        <f>M384*(1/6-0.5*0.05*jjjjj*0.25)+M385*(2/3-M44*0.25)+M386*(1/6+0.5*0.05*jjjjj*0.25)</f>
        <v>10.4805763441165</v>
      </c>
      <c r="M385" s="32">
        <f>N384*(1/6-0.5*0.05*jjjjj*0.25)+N385*(2/3-N44*0.25)+N386*(1/6+0.5*0.05*jjjjj*0.25)</f>
        <v>10.5385373208414</v>
      </c>
      <c r="N385" s="32">
        <f>O384*(1/6-0.5*0.05*jjjjj*0.25)+O385*(2/3-O44*0.25)+O386*(1/6+0.5*0.05*jjjjj*0.25)</f>
        <v>10.5957286899731</v>
      </c>
      <c r="O385" s="32">
        <f t="shared" si="113"/>
        <v>10.6521245046762</v>
      </c>
      <c r="P385" s="31"/>
      <c r="Q385" s="31"/>
      <c r="R385" s="31"/>
      <c r="S385" s="31"/>
      <c r="T385" s="31"/>
      <c r="U385" s="31"/>
      <c r="V385" s="31"/>
      <c r="W385" s="32"/>
      <c r="X385" s="17">
        <f t="shared" si="115"/>
        <v>-13</v>
      </c>
    </row>
    <row r="386" spans="1:24">
      <c r="A386" s="7"/>
      <c r="B386" s="4">
        <v>-2.42487113059643</v>
      </c>
      <c r="C386" s="32">
        <f>D385*(1/6-0.5*0.05*jjjjj*0.25)+D386*(2/3-D45*0.25)+D387*(1/6+0.5*0.05*jjjjj*0.25)</f>
        <v>10.2040276712031</v>
      </c>
      <c r="D386" s="32">
        <f>E385*(1/6-0.5*0.05*jjjjj*0.25)+E386*(2/3-E45*0.25)+E387*(1/6+0.5*0.05*jjjjj*0.25)</f>
        <v>10.2613728263256</v>
      </c>
      <c r="E386" s="32">
        <f>F385*(1/6-0.5*0.05*jjjjj*0.25)+F386*(2/3-F45*0.25)+F387*(1/6+0.5*0.05*jjjjj*0.25)</f>
        <v>10.318631456926</v>
      </c>
      <c r="F386" s="32">
        <f>G385*(1/6-0.5*0.05*jjjjj*0.25)+G386*(2/3-G45*0.25)+G387*(1/6+0.5*0.05*jjjjj*0.25)</f>
        <v>10.3754873291043</v>
      </c>
      <c r="G386" s="32">
        <f>H385*(1/6-0.5*0.05*jjjjj*0.25)+H386*(2/3-H45*0.25)+H387*(1/6+0.5*0.05*jjjjj*0.25)</f>
        <v>10.4318152786657</v>
      </c>
      <c r="H386" s="32">
        <f>I385*(1/6-0.5*0.05*jjjjj*0.25)+I386*(2/3-I45*0.25)+I387*(1/6+0.5*0.05*jjjjj*0.25)</f>
        <v>10.4875365498029</v>
      </c>
      <c r="I386" s="32">
        <f>J385*(1/6-0.5*0.05*jjjjj*0.25)+J386*(2/3-J45*0.25)+J387*(1/6+0.5*0.05*jjjjj*0.25)</f>
        <v>10.5425939266346</v>
      </c>
      <c r="J386" s="32">
        <f>K385*(1/6-0.5*0.05*jjjjj*0.25)+K386*(2/3-K45*0.25)+K387*(1/6+0.5*0.05*jjjjj*0.25)</f>
        <v>10.5969426751293</v>
      </c>
      <c r="K386" s="32">
        <f>L385*(1/6-0.5*0.05*jjjjj*0.25)+L386*(2/3-L45*0.25)+L387*(1/6+0.5*0.05*jjjjj*0.25)</f>
        <v>10.6505462873017</v>
      </c>
      <c r="L386" s="32">
        <f>M385*(1/6-0.5*0.05*jjjjj*0.25)+M386*(2/3-M45*0.25)+M387*(1/6+0.5*0.05*jjjjj*0.25)</f>
        <v>10.7033741671494</v>
      </c>
      <c r="M386" s="32">
        <f>N385*(1/6-0.5*0.05*jjjjj*0.25)+N386*(2/3-N45*0.25)+N387*(1/6+0.5*0.05*jjjjj*0.25)</f>
        <v>10.7554002441134</v>
      </c>
      <c r="N386" s="32">
        <f>O385*(1/6-0.5*0.05*jjjjj*0.25)+O386*(2/3-O45*0.25)+O387*(1/6+0.5*0.05*jjjjj*0.25)</f>
        <v>10.8066020817971</v>
      </c>
      <c r="O386" s="32">
        <f t="shared" si="113"/>
        <v>10.8569602734655</v>
      </c>
      <c r="P386" s="31"/>
      <c r="Q386" s="31"/>
      <c r="R386" s="31"/>
      <c r="S386" s="31"/>
      <c r="T386" s="31"/>
      <c r="U386" s="31"/>
      <c r="V386" s="31"/>
      <c r="W386" s="32"/>
      <c r="X386" s="17">
        <f t="shared" si="115"/>
        <v>-14</v>
      </c>
    </row>
    <row r="387" spans="1:24">
      <c r="A387" s="7"/>
      <c r="B387" s="4">
        <v>-2.59807621135332</v>
      </c>
      <c r="C387" s="32">
        <f>D386*(1/6-0.5*0.05*jjjjj*0.25)+D387*(2/3-D46*0.25)+D388*(1/6+0.5*0.05*jjjjj*0.25)</f>
        <v>10.4413048252455</v>
      </c>
      <c r="D387" s="32">
        <f>E386*(1/6-0.5*0.05*jjjjj*0.25)+E387*(2/3-E46*0.25)+E388*(1/6+0.5*0.05*jjjjj*0.25)</f>
        <v>10.4938161667176</v>
      </c>
      <c r="E387" s="32">
        <f>F386*(1/6-0.5*0.05*jjjjj*0.25)+F387*(2/3-F46*0.25)+F388*(1/6+0.5*0.05*jjjjj*0.25)</f>
        <v>10.5460904923448</v>
      </c>
      <c r="F387" s="32">
        <f>G386*(1/6-0.5*0.05*jjjjj*0.25)+G387*(2/3-G46*0.25)+G388*(1/6+0.5*0.05*jjjjj*0.25)</f>
        <v>10.5978565076301</v>
      </c>
      <c r="G387" s="32">
        <f>H386*(1/6-0.5*0.05*jjjjj*0.25)+H387*(2/3-H46*0.25)+H388*(1/6+0.5*0.05*jjjjj*0.25)</f>
        <v>10.6490078655704</v>
      </c>
      <c r="H387" s="32">
        <f>I386*(1/6-0.5*0.05*jjjjj*0.25)+I387*(2/3-I46*0.25)+I388*(1/6+0.5*0.05*jjjjj*0.25)</f>
        <v>10.6994785382118</v>
      </c>
      <c r="I387" s="32">
        <f>J386*(1/6-0.5*0.05*jjjjj*0.25)+J387*(2/3-J46*0.25)+J388*(1/6+0.5*0.05*jjjjj*0.25)</f>
        <v>10.7492213389057</v>
      </c>
      <c r="J387" s="32">
        <f>K386*(1/6-0.5*0.05*jjjjj*0.25)+K387*(2/3-K46*0.25)+K388*(1/6+0.5*0.05*jjjjj*0.25)</f>
        <v>10.7982000801457</v>
      </c>
      <c r="K387" s="32">
        <f>L386*(1/6-0.5*0.05*jjjjj*0.25)+L387*(2/3-L46*0.25)+L388*(1/6+0.5*0.05*jjjjj*0.25)</f>
        <v>10.8463858783747</v>
      </c>
      <c r="L387" s="32">
        <f>M386*(1/6-0.5*0.05*jjjjj*0.25)+M387*(2/3-M46*0.25)+M388*(1/6+0.5*0.05*jjjjj*0.25)</f>
        <v>10.8937551375735</v>
      </c>
      <c r="M387" s="32">
        <f>N386*(1/6-0.5*0.05*jjjjj*0.25)+N387*(2/3-N46*0.25)+N388*(1/6+0.5*0.05*jjjjj*0.25)</f>
        <v>10.9402883356755</v>
      </c>
      <c r="N387" s="32">
        <f>O386*(1/6-0.5*0.05*jjjjj*0.25)+O387*(2/3-O46*0.25)+O388*(1/6+0.5*0.05*jjjjj*0.25)</f>
        <v>10.9859692401669</v>
      </c>
      <c r="O387" s="32">
        <f t="shared" si="113"/>
        <v>11.030784372475</v>
      </c>
      <c r="P387" s="31"/>
      <c r="Q387" s="31"/>
      <c r="R387" s="31"/>
      <c r="S387" s="31"/>
      <c r="T387" s="31"/>
      <c r="U387" s="31"/>
      <c r="V387" s="31"/>
      <c r="W387" s="32"/>
      <c r="X387" s="17">
        <f t="shared" si="115"/>
        <v>-15</v>
      </c>
    </row>
    <row r="388" spans="1:24">
      <c r="A388" s="7"/>
      <c r="B388" s="4">
        <v>-2.77128129211021</v>
      </c>
      <c r="C388" s="32">
        <f>D387*(1/6-0.5*0.05*jjjjj*0.25)+D388*(2/3-D47*0.25)+D389*(1/6+0.5*0.05*jjjjj*0.25)</f>
        <v>10.6478152444789</v>
      </c>
      <c r="D388" s="32">
        <f>E387*(1/6-0.5*0.05*jjjjj*0.25)+E388*(2/3-E47*0.25)+E389*(1/6+0.5*0.05*jjjjj*0.25)</f>
        <v>10.6957152307276</v>
      </c>
      <c r="E388" s="32">
        <f>F387*(1/6-0.5*0.05*jjjjj*0.25)+F388*(2/3-F47*0.25)+F389*(1/6+0.5*0.05*jjjjj*0.25)</f>
        <v>10.7432611715203</v>
      </c>
      <c r="F388" s="32">
        <f>G387*(1/6-0.5*0.05*jjjjj*0.25)+G388*(2/3-G47*0.25)+G389*(1/6+0.5*0.05*jjjjj*0.25)</f>
        <v>10.7902218049233</v>
      </c>
      <c r="G388" s="32">
        <f>H387*(1/6-0.5*0.05*jjjjj*0.25)+H388*(2/3-H47*0.25)+H389*(1/6+0.5*0.05*jjjjj*0.25)</f>
        <v>10.8365077634621</v>
      </c>
      <c r="H388" s="32">
        <f>I387*(1/6-0.5*0.05*jjjjj*0.25)+I388*(2/3-I47*0.25)+I389*(1/6+0.5*0.05*jjjjj*0.25)</f>
        <v>10.8820645710042</v>
      </c>
      <c r="I388" s="32">
        <f>J387*(1/6-0.5*0.05*jjjjj*0.25)+J388*(2/3-J47*0.25)+J389*(1/6+0.5*0.05*jjjjj*0.25)</f>
        <v>10.9268541574176</v>
      </c>
      <c r="J388" s="32">
        <f>K387*(1/6-0.5*0.05*jjjjj*0.25)+K388*(2/3-K47*0.25)+K389*(1/6+0.5*0.05*jjjjj*0.25)</f>
        <v>10.9708480926234</v>
      </c>
      <c r="K388" s="32">
        <f>L387*(1/6-0.5*0.05*jjjjj*0.25)+L388*(2/3-L47*0.25)+L389*(1/6+0.5*0.05*jjjjj*0.25)</f>
        <v>11.0140243895713</v>
      </c>
      <c r="L388" s="32">
        <f>M387*(1/6-0.5*0.05*jjjjj*0.25)+M388*(2/3-M47*0.25)+M389*(1/6+0.5*0.05*jjjjj*0.25)</f>
        <v>11.0563657538363</v>
      </c>
      <c r="M388" s="32">
        <f>N387*(1/6-0.5*0.05*jjjjj*0.25)+N388*(2/3-N47*0.25)+N389*(1/6+0.5*0.05*jjjjj*0.25)</f>
        <v>11.0978585255925</v>
      </c>
      <c r="N388" s="32">
        <f>O387*(1/6-0.5*0.05*jjjjj*0.25)+O388*(2/3-O47*0.25)+O389*(1/6+0.5*0.05*jjjjj*0.25)</f>
        <v>11.1384919916055</v>
      </c>
      <c r="O388" s="32">
        <f t="shared" si="113"/>
        <v>11.1782579122976</v>
      </c>
      <c r="P388" s="31"/>
      <c r="Q388" s="31"/>
      <c r="R388" s="31"/>
      <c r="S388" s="31"/>
      <c r="T388" s="31"/>
      <c r="U388" s="31"/>
      <c r="V388" s="31"/>
      <c r="W388" s="32"/>
      <c r="X388" s="17">
        <f t="shared" si="115"/>
        <v>-16</v>
      </c>
    </row>
    <row r="389" spans="1:24">
      <c r="A389" s="7"/>
      <c r="B389" s="4">
        <v>-2.9444863728671</v>
      </c>
      <c r="C389" s="32">
        <f>D388*(1/6-0.5*0.05*jjjjj*0.25)+D389*(2/3-D48*0.25)+D390*(1/6+0.5*0.05*jjjjj*0.25)</f>
        <v>10.8274256352949</v>
      </c>
      <c r="D389" s="32">
        <f>E388*(1/6-0.5*0.05*jjjjj*0.25)+E389*(2/3-E48*0.25)+E390*(1/6+0.5*0.05*jjjjj*0.25)</f>
        <v>10.8709680013698</v>
      </c>
      <c r="E389" s="32">
        <f>F388*(1/6-0.5*0.05*jjjjj*0.25)+F389*(2/3-F48*0.25)+F390*(1/6+0.5*0.05*jjjjj*0.25)</f>
        <v>10.9140685499902</v>
      </c>
      <c r="F389" s="32">
        <f>G388*(1/6-0.5*0.05*jjjjj*0.25)+G389*(2/3-G48*0.25)+G390*(1/6+0.5*0.05*jjjjj*0.25)</f>
        <v>10.9565313714953</v>
      </c>
      <c r="G389" s="32">
        <f>H388*(1/6-0.5*0.05*jjjjj*0.25)+H389*(2/3-H48*0.25)+H390*(1/6+0.5*0.05*jjjjj*0.25)</f>
        <v>10.9982822496745</v>
      </c>
      <c r="H389" s="32">
        <f>I388*(1/6-0.5*0.05*jjjjj*0.25)+I389*(2/3-I48*0.25)+I390*(1/6+0.5*0.05*jjjjj*0.25)</f>
        <v>11.0392770516317</v>
      </c>
      <c r="I389" s="32">
        <f>J388*(1/6-0.5*0.05*jjjjj*0.25)+J389*(2/3-J48*0.25)+J390*(1/6+0.5*0.05*jjjjj*0.25)</f>
        <v>11.0794858600618</v>
      </c>
      <c r="J389" s="32">
        <f>K388*(1/6-0.5*0.05*jjjjj*0.25)+K389*(2/3-K48*0.25)+K390*(1/6+0.5*0.05*jjjjj*0.25)</f>
        <v>11.1188871486705</v>
      </c>
      <c r="K389" s="32">
        <f>L388*(1/6-0.5*0.05*jjjjj*0.25)+L389*(2/3-L48*0.25)+L390*(1/6+0.5*0.05*jjjjj*0.25)</f>
        <v>11.1574650213245</v>
      </c>
      <c r="L389" s="32">
        <f>M388*(1/6-0.5*0.05*jjjjj*0.25)+M389*(2/3-M48*0.25)+M390*(1/6+0.5*0.05*jjjjj*0.25)</f>
        <v>11.1952076974426</v>
      </c>
      <c r="M389" s="32">
        <f>N388*(1/6-0.5*0.05*jjjjj*0.25)+N389*(2/3-N48*0.25)+N390*(1/6+0.5*0.05*jjjjj*0.25)</f>
        <v>11.2321065983593</v>
      </c>
      <c r="N389" s="32">
        <f>O388*(1/6-0.5*0.05*jjjjj*0.25)+O389*(2/3-O48*0.25)+O390*(1/6+0.5*0.05*jjjjj*0.25)</f>
        <v>11.2681557568335</v>
      </c>
      <c r="O389" s="32">
        <f t="shared" si="113"/>
        <v>11.3033514031309</v>
      </c>
      <c r="P389" s="31"/>
      <c r="Q389" s="31"/>
      <c r="R389" s="31"/>
      <c r="S389" s="31"/>
      <c r="T389" s="31"/>
      <c r="U389" s="31"/>
      <c r="V389" s="31"/>
      <c r="W389" s="32"/>
      <c r="X389" s="17">
        <f t="shared" si="115"/>
        <v>-17</v>
      </c>
    </row>
    <row r="390" spans="1:24">
      <c r="A390" s="7"/>
      <c r="B390" s="4">
        <v>-3.11769145362399</v>
      </c>
      <c r="C390" s="32">
        <f>D389*(1/6-0.5*0.05*jjjjj*0.25)+D390*(2/3-D49*0.25)+D391*(1/6+0.5*0.05*jjjjj*0.25)</f>
        <v>10.9837559108802</v>
      </c>
      <c r="D390" s="32">
        <f>E389*(1/6-0.5*0.05*jjjjj*0.25)+E390*(2/3-E49*0.25)+E391*(1/6+0.5*0.05*jjjjj*0.25)</f>
        <v>11.0231855788401</v>
      </c>
      <c r="E390" s="32">
        <f>F389*(1/6-0.5*0.05*jjjjj*0.25)+F390*(2/3-F49*0.25)+F391*(1/6+0.5*0.05*jjjjj*0.25)</f>
        <v>11.06211206089</v>
      </c>
      <c r="F390" s="32">
        <f>G389*(1/6-0.5*0.05*jjjjj*0.25)+G390*(2/3-G49*0.25)+G391*(1/6+0.5*0.05*jjjjj*0.25)</f>
        <v>11.1003705920027</v>
      </c>
      <c r="G390" s="32">
        <f>H389*(1/6-0.5*0.05*jjjjj*0.25)+H390*(2/3-H49*0.25)+H391*(1/6+0.5*0.05*jjjjj*0.25)</f>
        <v>11.1379005304019</v>
      </c>
      <c r="H390" s="32">
        <f>I389*(1/6-0.5*0.05*jjjjj*0.25)+I390*(2/3-I49*0.25)+I391*(1/6+0.5*0.05*jjjjj*0.25)</f>
        <v>11.1746671074104</v>
      </c>
      <c r="I390" s="32">
        <f>J389*(1/6-0.5*0.05*jjjjj*0.25)+J390*(2/3-J49*0.25)+J391*(1/6+0.5*0.05*jjjjj*0.25)</f>
        <v>11.2106478252538</v>
      </c>
      <c r="J390" s="32">
        <f>K389*(1/6-0.5*0.05*jjjjj*0.25)+K390*(2/3-K49*0.25)+K391*(1/6+0.5*0.05*jjjjj*0.25)</f>
        <v>11.2458274295367</v>
      </c>
      <c r="K390" s="32">
        <f>L389*(1/6-0.5*0.05*jjjjj*0.25)+L390*(2/3-L49*0.25)+L391*(1/6+0.5*0.05*jjjjj*0.25)</f>
        <v>11.2801954906561</v>
      </c>
      <c r="L390" s="32">
        <f>M389*(1/6-0.5*0.05*jjjjj*0.25)+M390*(2/3-M49*0.25)+M391*(1/6+0.5*0.05*jjjjj*0.25)</f>
        <v>11.3137450406848</v>
      </c>
      <c r="M390" s="32">
        <f>N389*(1/6-0.5*0.05*jjjjj*0.25)+N390*(2/3-N49*0.25)+N391*(1/6+0.5*0.05*jjjjj*0.25)</f>
        <v>11.3464717257867</v>
      </c>
      <c r="N390" s="32">
        <f>O389*(1/6-0.5*0.05*jjjjj*0.25)+O390*(2/3-O49*0.25)+O391*(1/6+0.5*0.05*jjjjj*0.25)</f>
        <v>11.3783732808257</v>
      </c>
      <c r="O390" s="32">
        <f t="shared" si="113"/>
        <v>11.4094493278906</v>
      </c>
      <c r="P390" s="31"/>
      <c r="Q390" s="31"/>
      <c r="R390" s="31"/>
      <c r="S390" s="31"/>
      <c r="T390" s="31"/>
      <c r="U390" s="31"/>
      <c r="V390" s="31"/>
      <c r="W390" s="32"/>
      <c r="X390" s="17">
        <f t="shared" si="115"/>
        <v>-18</v>
      </c>
    </row>
    <row r="391" ht="13.5" customHeight="1" spans="1:24">
      <c r="A391" s="7"/>
      <c r="B391" s="4">
        <v>-3.29089653438087</v>
      </c>
      <c r="C391" s="32">
        <f>D390*(1/6-0.5*0.05*jjjjj*0.25)+D391*(2/3-D50*0.25)+D392*(1/6+0.5*0.05*jjjjj*0.25)</f>
        <v>11.121670308005</v>
      </c>
      <c r="D391" s="32">
        <f>E390*(1/6-0.5*0.05*jjjjj*0.25)+E391*(2/3-E50*0.25)+E392*(1/6+0.5*0.05*jjjjj*0.25)</f>
        <v>11.1570480970732</v>
      </c>
      <c r="E391" s="32">
        <f>F390*(1/6-0.5*0.05*jjjjj*0.25)+F391*(2/3-F50*0.25)+F392*(1/6+0.5*0.05*jjjjj*0.25)</f>
        <v>11.1918888185578</v>
      </c>
      <c r="F391" s="32">
        <f>G390*(1/6-0.5*0.05*jjjjj*0.25)+G391*(2/3-G50*0.25)+G392*(1/6+0.5*0.05*jjjjj*0.25)</f>
        <v>11.226055489537</v>
      </c>
      <c r="G391" s="32">
        <f>H390*(1/6-0.5*0.05*jjjjj*0.25)+H391*(2/3-H50*0.25)+H392*(1/6+0.5*0.05*jjjjj*0.25)</f>
        <v>11.2595002346444</v>
      </c>
      <c r="H391" s="32">
        <f>I390*(1/6-0.5*0.05*jjjjj*0.25)+I391*(2/3-I50*0.25)+I392*(1/6+0.5*0.05*jjjjj*0.25)</f>
        <v>11.292197627951</v>
      </c>
      <c r="I391" s="32">
        <f>J390*(1/6-0.5*0.05*jjjjj*0.25)+J391*(2/3-J50*0.25)+J392*(1/6+0.5*0.05*jjjjj*0.25)</f>
        <v>11.3241331173215</v>
      </c>
      <c r="J391" s="32">
        <f>K390*(1/6-0.5*0.05*jjjjj*0.25)+K391*(2/3-K50*0.25)+K392*(1/6+0.5*0.05*jjjjj*0.25)</f>
        <v>11.3552987525015</v>
      </c>
      <c r="K391" s="32">
        <f>L390*(1/6-0.5*0.05*jjjjj*0.25)+L391*(2/3-L50*0.25)+L392*(1/6+0.5*0.05*jjjjj*0.25)</f>
        <v>11.3856910992896</v>
      </c>
      <c r="L391" s="32">
        <f>M390*(1/6-0.5*0.05*jjjjj*0.25)+M391*(2/3-M50*0.25)+M392*(1/6+0.5*0.05*jjjjj*0.25)</f>
        <v>11.4153099463948</v>
      </c>
      <c r="M391" s="32">
        <f>N390*(1/6-0.5*0.05*jjjjj*0.25)+N391*(2/3-N50*0.25)+N392*(1/6+0.5*0.05*jjjjj*0.25)</f>
        <v>11.4441571976217</v>
      </c>
      <c r="N391" s="32">
        <f>O390*(1/6-0.5*0.05*jjjjj*0.25)+O391*(2/3-O50*0.25)+O392*(1/6+0.5*0.05*jjjjj*0.25)</f>
        <v>11.4722354722974</v>
      </c>
      <c r="O391" s="32">
        <f t="shared" si="113"/>
        <v>11.4995457541556</v>
      </c>
      <c r="P391" s="31"/>
      <c r="Q391" s="31"/>
      <c r="R391" s="31"/>
      <c r="S391" s="31"/>
      <c r="T391" s="31"/>
      <c r="U391" s="31"/>
      <c r="V391" s="31"/>
      <c r="W391" s="32"/>
      <c r="X391" s="17">
        <f t="shared" si="115"/>
        <v>-19</v>
      </c>
    </row>
    <row r="392" spans="1:24">
      <c r="A392" s="7"/>
      <c r="B392" s="4">
        <v>-3.46410161513776</v>
      </c>
      <c r="C392" s="32">
        <f>D391*(1/6-0.5*0.05*jjjjj*0.25)+D392*(2/3-D51*0.25)+D393*(1/6+0.5*0.05*jjjjj*0.25)</f>
        <v>11.2604169836716</v>
      </c>
      <c r="D392" s="32">
        <f>E391*(1/6-0.5*0.05*jjjjj*0.25)+E392*(2/3-E51*0.25)+E393*(1/6+0.5*0.05*jjjjj*0.25)</f>
        <v>11.2904514323124</v>
      </c>
      <c r="E392" s="32">
        <f>F391*(1/6-0.5*0.05*jjjjj*0.25)+F392*(2/3-F51*0.25)+F393*(1/6+0.5*0.05*jjjjj*0.25)</f>
        <v>11.3199597059049</v>
      </c>
      <c r="F392" s="32">
        <f>G391*(1/6-0.5*0.05*jjjjj*0.25)+G392*(2/3-G51*0.25)+G393*(1/6+0.5*0.05*jjjjj*0.25)</f>
        <v>11.3488296963154</v>
      </c>
      <c r="G392" s="32">
        <f>H391*(1/6-0.5*0.05*jjjjj*0.25)+H392*(2/3-H51*0.25)+H393*(1/6+0.5*0.05*jjjjj*0.25)</f>
        <v>11.3770258609259</v>
      </c>
      <c r="H392" s="32">
        <f>I391*(1/6-0.5*0.05*jjjjj*0.25)+I392*(2/3-I51*0.25)+I393*(1/6+0.5*0.05*jjjjj*0.25)</f>
        <v>11.4045326955401</v>
      </c>
      <c r="I392" s="32">
        <f>J391*(1/6-0.5*0.05*jjjjj*0.25)+J392*(2/3-J51*0.25)+J393*(1/6+0.5*0.05*jjjjj*0.25)</f>
        <v>11.4313452759182</v>
      </c>
      <c r="J392" s="32">
        <f>K391*(1/6-0.5*0.05*jjjjj*0.25)+K392*(2/3-K51*0.25)+K393*(1/6+0.5*0.05*jjjjj*0.25)</f>
        <v>11.4574662706529</v>
      </c>
      <c r="K392" s="32">
        <f>L391*(1/6-0.5*0.05*jjjjj*0.25)+L392*(2/3-L51*0.25)+L393*(1/6+0.5*0.05*jjjjj*0.25)</f>
        <v>11.4829052286281</v>
      </c>
      <c r="L392" s="32">
        <f>M391*(1/6-0.5*0.05*jjjjj*0.25)+M392*(2/3-M51*0.25)+M393*(1/6+0.5*0.05*jjjjj*0.25)</f>
        <v>11.5076792468545</v>
      </c>
      <c r="M392" s="32">
        <f>N391*(1/6-0.5*0.05*jjjjj*0.25)+N392*(2/3-N51*0.25)+N393*(1/6+0.5*0.05*jjjjj*0.25)</f>
        <v>11.5318150341672</v>
      </c>
      <c r="N392" s="32">
        <f>O391*(1/6-0.5*0.05*jjjjj*0.25)+O392*(2/3-O51*0.25)+O393*(1/6+0.5*0.05*jjjjj*0.25)</f>
        <v>11.5553529514867</v>
      </c>
      <c r="O392" s="32">
        <f t="shared" si="113"/>
        <v>11.5783543295051</v>
      </c>
      <c r="P392" s="31"/>
      <c r="Q392" s="31"/>
      <c r="R392" s="31"/>
      <c r="S392" s="31"/>
      <c r="T392" s="31"/>
      <c r="U392" s="31"/>
      <c r="V392" s="31"/>
      <c r="W392" s="32"/>
      <c r="X392" s="17">
        <f t="shared" si="115"/>
        <v>-20</v>
      </c>
    </row>
    <row r="393" ht="14" customHeight="1" spans="1:24">
      <c r="A393" s="7"/>
      <c r="B393" s="4">
        <v>-3.63730669589465</v>
      </c>
      <c r="C393" s="32">
        <f>D392*(1/6-0.5*0.05*jjjjj*0.25)+D393*(2/3-D52*0.25)+D394*(1/6+0.5*0.05*jjjjj*0.25)</f>
        <v>11.5634932953316</v>
      </c>
      <c r="D393" s="32">
        <f>E392*(1/6-0.5*0.05*jjjjj*0.25)+E393*(2/3-E52*0.25)+E394*(1/6+0.5*0.05*jjjjj*0.25)</f>
        <v>11.5762294269209</v>
      </c>
      <c r="E393" s="32">
        <f>F392*(1/6-0.5*0.05*jjjjj*0.25)+F393*(2/3-F52*0.25)+F394*(1/6+0.5*0.05*jjjjj*0.25)</f>
        <v>11.5886277920784</v>
      </c>
      <c r="F393" s="32">
        <f>G392*(1/6-0.5*0.05*jjjjj*0.25)+G393*(2/3-G52*0.25)+G394*(1/6+0.5*0.05*jjjjj*0.25)</f>
        <v>11.6005972115679</v>
      </c>
      <c r="G393" s="32">
        <f>H392*(1/6-0.5*0.05*jjjjj*0.25)+H393*(2/3-H52*0.25)+H394*(1/6+0.5*0.05*jjjjj*0.25)</f>
        <v>11.6121101695165</v>
      </c>
      <c r="H393" s="32">
        <f>I392*(1/6-0.5*0.05*jjjjj*0.25)+I393*(2/3-I52*0.25)+I394*(1/6+0.5*0.05*jjjjj*0.25)</f>
        <v>11.623154229039</v>
      </c>
      <c r="I393" s="32">
        <f>J392*(1/6-0.5*0.05*jjjjj*0.25)+J393*(2/3-J52*0.25)+J394*(1/6+0.5*0.05*jjjjj*0.25)</f>
        <v>11.6337236417877</v>
      </c>
      <c r="J393" s="32">
        <f>K392*(1/6-0.5*0.05*jjjjj*0.25)+K393*(2/3-K52*0.25)+K394*(1/6+0.5*0.05*jjjjj*0.25)</f>
        <v>11.6438162194686</v>
      </c>
      <c r="K393" s="32">
        <f>L392*(1/6-0.5*0.05*jjjjj*0.25)+L393*(2/3-L52*0.25)+L394*(1/6+0.5*0.05*jjjjj*0.25)</f>
        <v>11.6534317659551</v>
      </c>
      <c r="L393" s="32">
        <f>M392*(1/6-0.5*0.05*jjjjj*0.25)+M393*(2/3-M52*0.25)+M394*(1/6+0.5*0.05*jjjjj*0.25)</f>
        <v>11.6625710907993</v>
      </c>
      <c r="M393" s="32">
        <f>N392*(1/6-0.5*0.05*jjjjj*0.25)+N393*(2/3-N52*0.25)+N394*(1/6+0.5*0.05*jjjjj*0.25)</f>
        <v>11.6712352262366</v>
      </c>
      <c r="N393" s="32">
        <f>O392*(1/6-0.5*0.05*jjjjj*0.25)+O393*(2/3-O52*0.25)+O394*(1/6+0.5*0.05*jjjjj*0.25)</f>
        <v>11.6794246348584</v>
      </c>
      <c r="O393" s="32">
        <f t="shared" si="113"/>
        <v>11.6871382162423</v>
      </c>
      <c r="P393" s="31"/>
      <c r="Q393" s="31"/>
      <c r="R393" s="31"/>
      <c r="S393" s="31"/>
      <c r="T393" s="31"/>
      <c r="U393" s="31"/>
      <c r="V393" s="31"/>
      <c r="W393" s="32"/>
      <c r="X393" s="17">
        <v>21</v>
      </c>
    </row>
    <row r="394" spans="1:24">
      <c r="A394" s="1"/>
      <c r="B394" s="1"/>
      <c r="C394" s="38">
        <f t="shared" ref="C394:O394" si="116">C393</f>
        <v>11.5634932953316</v>
      </c>
      <c r="D394" s="38">
        <f t="shared" si="116"/>
        <v>11.5762294269209</v>
      </c>
      <c r="E394" s="38">
        <f t="shared" si="116"/>
        <v>11.5886277920784</v>
      </c>
      <c r="F394" s="38">
        <f t="shared" si="116"/>
        <v>11.6005972115679</v>
      </c>
      <c r="G394" s="38">
        <f t="shared" si="116"/>
        <v>11.6121101695165</v>
      </c>
      <c r="H394" s="38">
        <f t="shared" si="116"/>
        <v>11.623154229039</v>
      </c>
      <c r="I394" s="38">
        <f t="shared" si="116"/>
        <v>11.6337236417877</v>
      </c>
      <c r="J394" s="38">
        <f t="shared" si="116"/>
        <v>11.6438162194686</v>
      </c>
      <c r="K394" s="38">
        <f t="shared" si="116"/>
        <v>11.6534317659551</v>
      </c>
      <c r="L394" s="38">
        <f t="shared" si="116"/>
        <v>11.6625710907993</v>
      </c>
      <c r="M394" s="38">
        <f t="shared" si="116"/>
        <v>11.6712352262366</v>
      </c>
      <c r="N394" s="38">
        <f t="shared" si="116"/>
        <v>11.6794246348584</v>
      </c>
      <c r="O394" s="38">
        <f t="shared" si="116"/>
        <v>11.6871382162423</v>
      </c>
      <c r="P394" s="38"/>
      <c r="Q394" s="38"/>
      <c r="R394" s="38"/>
      <c r="S394" s="38"/>
      <c r="T394" s="38"/>
      <c r="U394" s="38"/>
      <c r="V394" s="38"/>
      <c r="W394" s="30"/>
      <c r="X394" s="17"/>
    </row>
    <row r="396" spans="2:3">
      <c r="B396" s="39" t="s">
        <v>18</v>
      </c>
      <c r="C396" s="40">
        <f>C372</f>
        <v>1.42794877222581</v>
      </c>
    </row>
    <row r="440" ht="12.75" customHeight="1"/>
  </sheetData>
  <mergeCells count="19">
    <mergeCell ref="C8:O8"/>
    <mergeCell ref="C56:O56"/>
    <mergeCell ref="C103:O103"/>
    <mergeCell ref="C151:O151"/>
    <mergeCell ref="C200:O200"/>
    <mergeCell ref="C249:O249"/>
    <mergeCell ref="C297:O297"/>
    <mergeCell ref="C349:O349"/>
    <mergeCell ref="A11:A51"/>
    <mergeCell ref="A59:A99"/>
    <mergeCell ref="A106:A146"/>
    <mergeCell ref="A154:A194"/>
    <mergeCell ref="A203:A243"/>
    <mergeCell ref="A252:A292"/>
    <mergeCell ref="A300:A340"/>
    <mergeCell ref="A352:A392"/>
    <mergeCell ref="Y11:Y51"/>
    <mergeCell ref="Y59:Y99"/>
    <mergeCell ref="Y106:Y14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Lyashenko</dc:creator>
  <cp:lastModifiedBy>Mengjing Song</cp:lastModifiedBy>
  <dcterms:created xsi:type="dcterms:W3CDTF">2007-04-14T15:13:00Z</dcterms:created>
  <dcterms:modified xsi:type="dcterms:W3CDTF">2016-04-25T18:54:48Z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