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codeName="ThisWorkbook"/>
  <bookViews>
    <workbookView activeTab="0"/>
  </bookViews>
  <sheets>
    <sheet name="Analysis" sheetId="1" state="visible" r:id="rId1"/>
    <sheet name="Raw Data" sheetId="2" state="visible" r:id="rId2"/>
    <sheet name="Validation" sheetId="3" state="visible" r:id="rId3"/>
    <sheet name="Sheet1" sheetId="4" state="visible" r:id="rId4"/>
  </sheets>
  <definedNames/>
  <calcPr calcId="124519" fullCalcOnLoad="1"/>
</workbook>
</file>

<file path=xl/sharedStrings.xml><?xml version="1.0" encoding="utf-8"?>
<sst xmlns="http://schemas.openxmlformats.org/spreadsheetml/2006/main" uniqueCount="159">
  <si>
    <t>Final Barcode:</t>
  </si>
  <si>
    <t>213123</t>
  </si>
  <si>
    <t>Initials:</t>
  </si>
  <si>
    <t>dwhite</t>
  </si>
  <si>
    <t>Well Position</t>
  </si>
  <si>
    <t>Target Volume (uL)</t>
  </si>
  <si>
    <t>Reported Volume (uL)</t>
  </si>
  <si>
    <t>Result</t>
  </si>
  <si>
    <t>Difference (uL)</t>
  </si>
  <si>
    <t>Difference (%)</t>
  </si>
  <si>
    <t>Notes</t>
  </si>
  <si>
    <t>High Tolerance (uL)</t>
  </si>
  <si>
    <t>Low Tolerance (uL)</t>
  </si>
  <si>
    <t>A1</t>
  </si>
  <si>
    <t>A2</t>
  </si>
  <si>
    <t>A3</t>
  </si>
  <si>
    <t>A4</t>
  </si>
  <si>
    <t>A5</t>
  </si>
  <si>
    <t>A6</t>
  </si>
  <si>
    <t>A7</t>
  </si>
  <si>
    <t>A8</t>
  </si>
  <si>
    <t>A9</t>
  </si>
  <si>
    <t>A10</t>
  </si>
  <si>
    <t>A11</t>
  </si>
  <si>
    <t>A12</t>
  </si>
  <si>
    <t>B1</t>
  </si>
  <si>
    <t>B2</t>
  </si>
  <si>
    <t>B3</t>
  </si>
  <si>
    <t>B4</t>
  </si>
  <si>
    <t>B5</t>
  </si>
  <si>
    <t>B6</t>
  </si>
  <si>
    <t>B7</t>
  </si>
  <si>
    <t>B8</t>
  </si>
  <si>
    <t>B9</t>
  </si>
  <si>
    <t>B10</t>
  </si>
  <si>
    <t>B11</t>
  </si>
  <si>
    <t>B12</t>
  </si>
  <si>
    <t>C1</t>
  </si>
  <si>
    <t>C2</t>
  </si>
  <si>
    <t>C3</t>
  </si>
  <si>
    <t>C4</t>
  </si>
  <si>
    <t>C5</t>
  </si>
  <si>
    <t>C6</t>
  </si>
  <si>
    <t>C7</t>
  </si>
  <si>
    <t>C8</t>
  </si>
  <si>
    <t>C9</t>
  </si>
  <si>
    <t>C10</t>
  </si>
  <si>
    <t>C11</t>
  </si>
  <si>
    <t>C12</t>
  </si>
  <si>
    <t>D1</t>
  </si>
  <si>
    <t>D2</t>
  </si>
  <si>
    <t>D3</t>
  </si>
  <si>
    <t>D4</t>
  </si>
  <si>
    <t>D5</t>
  </si>
  <si>
    <t>D6</t>
  </si>
  <si>
    <t>D7</t>
  </si>
  <si>
    <t>D8</t>
  </si>
  <si>
    <t>D9</t>
  </si>
  <si>
    <t>D10</t>
  </si>
  <si>
    <t>D11</t>
  </si>
  <si>
    <t>D12</t>
  </si>
  <si>
    <t>E1</t>
  </si>
  <si>
    <t>E2</t>
  </si>
  <si>
    <t>E3</t>
  </si>
  <si>
    <t>E4</t>
  </si>
  <si>
    <t>E5</t>
  </si>
  <si>
    <t>E6</t>
  </si>
  <si>
    <t>E7</t>
  </si>
  <si>
    <t>E8</t>
  </si>
  <si>
    <t>E9</t>
  </si>
  <si>
    <t>E10</t>
  </si>
  <si>
    <t>E11</t>
  </si>
  <si>
    <t>E12</t>
  </si>
  <si>
    <t>F1</t>
  </si>
  <si>
    <t>F2</t>
  </si>
  <si>
    <t>F3</t>
  </si>
  <si>
    <t>F4</t>
  </si>
  <si>
    <t>F5</t>
  </si>
  <si>
    <t>F6</t>
  </si>
  <si>
    <t>F7</t>
  </si>
  <si>
    <t>F8</t>
  </si>
  <si>
    <t>F9</t>
  </si>
  <si>
    <t>F10</t>
  </si>
  <si>
    <t>F11</t>
  </si>
  <si>
    <t>F12</t>
  </si>
  <si>
    <t>G1</t>
  </si>
  <si>
    <t>G2</t>
  </si>
  <si>
    <t>G3</t>
  </si>
  <si>
    <t>G4</t>
  </si>
  <si>
    <t>G5</t>
  </si>
  <si>
    <t>G6</t>
  </si>
  <si>
    <t>G7</t>
  </si>
  <si>
    <t>G8</t>
  </si>
  <si>
    <t>G9</t>
  </si>
  <si>
    <t>G10</t>
  </si>
  <si>
    <t>G11</t>
  </si>
  <si>
    <t>G12</t>
  </si>
  <si>
    <t>H1</t>
  </si>
  <si>
    <t>H2</t>
  </si>
  <si>
    <t>H3</t>
  </si>
  <si>
    <t>H4</t>
  </si>
  <si>
    <t>H5</t>
  </si>
  <si>
    <t>H6</t>
  </si>
  <si>
    <t>H7</t>
  </si>
  <si>
    <t>H8</t>
  </si>
  <si>
    <t>H9</t>
  </si>
  <si>
    <t>H10</t>
  </si>
  <si>
    <t>H11</t>
  </si>
  <si>
    <t>H12</t>
  </si>
  <si>
    <t xml:space="preserve">Intended Use: [use Alt+Enter for carriage return]
</t>
  </si>
  <si>
    <t>Requirements and Testing</t>
  </si>
  <si>
    <t>Worksheet ID:</t>
  </si>
  <si>
    <t>Analysis</t>
  </si>
  <si>
    <t>Line #</t>
  </si>
  <si>
    <t>Requirement
[Use as many lines as necessary to identify all calculation and conditional formatting formulae]</t>
  </si>
  <si>
    <t>Test Description
[Identify test data and entry instructions to demonstrate that the functions are correct]</t>
  </si>
  <si>
    <t>Expected Results</t>
  </si>
  <si>
    <t>Pass / Fail</t>
  </si>
  <si>
    <t>Initial &amp; Date</t>
  </si>
  <si>
    <t>Comments</t>
  </si>
  <si>
    <t>When the volume data is retrieved for the barcode of interest and pasted onto the "Raw Data" worksheet, the volumes are imported into the B column.                                       In B column:  ‘=SUM(IF(A4='Raw Data'!B:B,'Raw Data'!E:E,IF(A4='Raw Data'!A:A,'Raw Data'!D:D,0)))’</t>
  </si>
  <si>
    <t xml:space="preserve">Paste data from barcode 7670323.                                               </t>
  </si>
  <si>
    <t>For Well Positions A1-A3, target volume = 399.                                                                      For Well Positions A4-A12, target volume = 0.</t>
  </si>
  <si>
    <t>Pass</t>
  </si>
  <si>
    <t>GLM  5/9/2013</t>
  </si>
  <si>
    <t>When the reported volume of a well is entered, the worksheet will calculate the uL difference.   Column E = (C#-B#).</t>
  </si>
  <si>
    <t>Enter 350 into C4.                                                                                        Enter 450 into C4.                                                  Enter 0 into C4.</t>
  </si>
  <si>
    <t>E4 = -49.                                                              E4 = 51.                                                              E4 = -399.</t>
  </si>
  <si>
    <t>When the reported volume of a well is entered, the worksheet will calculate the % difference.                  Column F = E#/B#.</t>
  </si>
  <si>
    <t>F4 = -12.28%.                                                                            F4 = 12.78%.                                                                      F4 = -100.00%</t>
  </si>
  <si>
    <t>When the target volume of a well is entered, the worksheet will calculate the High Tolerance.                                             Column H = (B#*1.05)+10.</t>
  </si>
  <si>
    <t>Enter 399 into B4.</t>
  </si>
  <si>
    <t xml:space="preserve">H4 = 429. </t>
  </si>
  <si>
    <t>When the target volume of a well is entered, the worksheet will calculate the Low Tolerance.                                             Column I = (B#*0.95)-10.</t>
  </si>
  <si>
    <t>H4 = 369.</t>
  </si>
  <si>
    <t>When the reported dispense of a well is entered, the worksheet will alert the user if the well passes or fails with a green or red indicator.                                                  Column D =IF(AND(C4&lt;=H4,C4&gt;=I4),"PASS","FAIL").</t>
  </si>
  <si>
    <t>Enter 350 into C4.                                                                                        Enter 400 into C4.                                          Enter 0 into C4.                                                  Enter 0 into C7.</t>
  </si>
  <si>
    <t>D4 = FAIL.                                                                                                   D4 = PASS.                                                   D4 = FAIL.                                                  D7 = PASS.</t>
  </si>
  <si>
    <t>Security:  All cells except those required for user entry are locked.
1.  Select all cells in worksheet.
2.  Format &gt;&gt; Cells… &gt;&gt; Protection [tab] and check Locked and select OK.
3. Now select all cells in worksheet that require user entry and set protection as Unlocked and OK.
4. Under Tools &gt;&gt; Protection &gt;&gt; Protect Sheet … and make sure "Protect worksheet and contents of locked cells" is Checked and select OK.</t>
  </si>
  <si>
    <t xml:space="preserve">
Enter information into any Unlocked cell.
Try to edit any formula or Locked cell.</t>
  </si>
  <si>
    <t xml:space="preserve">
For Unlocked cells, information is accepted without error
For Locked Cells, an Error message indicating that the cells are protected appears and data is not accepted.</t>
  </si>
  <si>
    <t>Raw Data</t>
  </si>
  <si>
    <t>No calculations are done on this tab.  Raw data is pasted onto this sheet at the specified cell.</t>
  </si>
  <si>
    <t>Paste data from barcode 7670323.</t>
  </si>
  <si>
    <t>Position, Mfg Item, Sample ODs and Sample Volume data appear for the barcode of interest.</t>
  </si>
  <si>
    <t>This worksheet is to remain unlocked.  Data is pasted onto this worksheet.</t>
  </si>
  <si>
    <t>Sharing your Workbook and generating History audit trail.
IMPORTANT!  Create and protect each worksheet prior to Sharing the Workbook</t>
  </si>
  <si>
    <t>Requirement</t>
  </si>
  <si>
    <t>Test Description</t>
  </si>
  <si>
    <t>Expected Result</t>
  </si>
  <si>
    <t xml:space="preserve">Tracking Changes:
1. Open the Tools &gt;&gt; Share Workbook… menu.
2. On the Editing Tab, make sure "Allow Changes by more than one user…" is Checked.
3. On the Advanced Tab check "Keep change history for: 1825 days".
4. Select update changes "When file is saved".
5. Select "The changes being saved win".
6. Print and filter settings are Checked and select OK (this will automatically save the workbook).
</t>
  </si>
  <si>
    <t>Test and view History of tracked changes to ensure Audit trail is acceptable for use.
1. In the Tools &gt;&gt; Options &gt;&gt; General Tab, enter your name in the User field. Select OK.
2. In the workbook being tested, enter "Audit Test" into one of the unlocked user entry cells and Save the workbook.
2. Open the Tools &gt;&gt; Track Changes &gt;&gt; Highlight Changes … menu.
3. Check "Track changes while editing".
4. Unckeck "Who", "When", and "Where"
5. Uncheck "Highligh changes on screen"
6. Check "List changes on a new sheet". and press OK.
NOTE:  Once completed, delete your changes and save the workbook prior to controlling in Pilgrim.</t>
  </si>
  <si>
    <t xml:space="preserve">
The History tab should appear.
Select Audit Test from the New Value column filter drop-down list and verify that the Date, Time, Your Name, Worksheet Name, and Cell Range match your actions for the changes made.
</t>
  </si>
  <si>
    <t>Validation Plan Created By</t>
  </si>
  <si>
    <t>Golda Monohon</t>
  </si>
  <si>
    <t>Validation Plan Created Date</t>
  </si>
  <si>
    <t>Validation Plan Approved By</t>
  </si>
  <si>
    <t>Curt Franklin</t>
  </si>
  <si>
    <t>Validation Plan Approved Date</t>
  </si>
</sst>
</file>

<file path=xl/styles.xml><?xml version="1.0" encoding="utf-8"?>
<styleSheet xmlns="http://schemas.openxmlformats.org/spreadsheetml/2006/main">
  <numFmts count="1">
    <numFmt formatCode="0.000" numFmtId="164"/>
  </numFmts>
  <fonts count="23">
    <font>
      <name val="Arial"/>
      <sz val="10"/>
    </font>
    <font>
      <name val="Arial"/>
      <family val="2"/>
      <b val="1"/>
      <sz val="10"/>
    </font>
    <font>
      <name val="Arial"/>
      <family val="2"/>
      <b val="1"/>
      <sz val="10"/>
    </font>
    <font>
      <name val="Arial"/>
      <family val="2"/>
      <sz val="10"/>
    </font>
    <font>
      <name val="Arial"/>
      <family val="2"/>
      <color indexed="8"/>
      <sz val="10"/>
    </font>
    <font>
      <name val="Arial"/>
      <family val="2"/>
      <b val="1"/>
      <sz val="12"/>
    </font>
    <font>
      <name val="Arial"/>
      <family val="2"/>
      <sz val="12"/>
    </font>
    <font>
      <name val="Arial"/>
      <family val="2"/>
      <sz val="8"/>
    </font>
    <font>
      <name val="Arial"/>
      <family val="2"/>
      <b val="1"/>
      <i val="1"/>
      <color indexed="12"/>
      <sz val="12"/>
    </font>
    <font>
      <name val="Arial"/>
      <family val="2"/>
      <b val="1"/>
      <sz val="9"/>
    </font>
    <font>
      <name val="Arial"/>
      <family val="2"/>
      <color indexed="12"/>
      <sz val="8"/>
    </font>
    <font>
      <name val="Arial"/>
      <family val="2"/>
      <sz val="9"/>
    </font>
    <font>
      <name val="Arial"/>
      <family val="2"/>
      <i val="1"/>
      <sz val="10"/>
    </font>
    <font>
      <name val="Arial"/>
      <family val="2"/>
      <color indexed="12"/>
      <sz val="10"/>
    </font>
    <font>
      <name val="Arial"/>
      <family val="2"/>
      <i val="1"/>
      <color indexed="12"/>
      <sz val="10"/>
    </font>
    <font>
      <name val="Arial"/>
      <family val="2"/>
      <b val="1"/>
      <color indexed="12"/>
      <sz val="12"/>
    </font>
    <font>
      <name val="Arial"/>
      <family val="2"/>
      <b val="1"/>
      <color indexed="12"/>
      <sz val="14"/>
    </font>
    <font>
      <name val="Arial"/>
      <family val="2"/>
      <b val="1"/>
      <sz val="14"/>
    </font>
    <font>
      <name val="Arial"/>
      <family val="2"/>
      <color indexed="12"/>
      <sz val="12"/>
    </font>
    <font>
      <name val="Arial"/>
      <family val="2"/>
      <b val="1"/>
      <i val="1"/>
      <sz val="10"/>
    </font>
    <font>
      <name val="Arial"/>
      <family val="2"/>
      <color indexed="10"/>
      <sz val="10"/>
    </font>
    <font>
      <name val="Arial"/>
      <family val="2"/>
      <color indexed="17"/>
      <sz val="10"/>
    </font>
    <font>
      <name val="Arial"/>
      <family val="2"/>
      <b val="1"/>
      <color rgb="FFFF0000"/>
      <sz val="12"/>
    </font>
  </fonts>
  <fills count="7">
    <fill>
      <patternFill/>
    </fill>
    <fill>
      <patternFill patternType="gray125"/>
    </fill>
    <fill>
      <patternFill patternType="solid">
        <fgColor indexed="63"/>
        <bgColor indexed="64"/>
      </patternFill>
    </fill>
    <fill>
      <patternFill patternType="solid">
        <fgColor indexed="22"/>
        <bgColor indexed="64"/>
      </patternFill>
    </fill>
    <fill>
      <patternFill patternType="solid">
        <fgColor theme="3" tint="0.7999816888943144"/>
        <bgColor indexed="64"/>
      </patternFill>
    </fill>
    <fill>
      <patternFill patternType="solid">
        <fgColor rgb="FFFFFF00"/>
        <bgColor indexed="64"/>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s>
  <cellStyleXfs count="3">
    <xf borderId="0" fillId="0" fontId="0" numFmtId="0"/>
    <xf borderId="0" fillId="0" fontId="3" numFmtId="0"/>
    <xf borderId="0" fillId="0" fontId="3" numFmtId="0"/>
  </cellStyleXfs>
  <cellXfs count="72">
    <xf borderId="0" fillId="0" fontId="0" numFmtId="0" pivotButton="0" quotePrefix="0" xfId="0"/>
    <xf applyProtection="1" borderId="0" fillId="0" fontId="0" numFmtId="0" pivotButton="0" quotePrefix="0" xfId="0">
      <protection hidden="0" locked="0"/>
    </xf>
    <xf borderId="0" fillId="0" fontId="0" numFmtId="0" pivotButton="0" quotePrefix="0" xfId="0"/>
    <xf applyAlignment="1" applyProtection="1" borderId="0" fillId="4" fontId="1" numFmtId="0" pivotButton="0" quotePrefix="0" xfId="0">
      <alignment horizontal="center" vertical="center"/>
      <protection hidden="0" locked="0"/>
    </xf>
    <xf applyAlignment="1" applyProtection="1" borderId="0" fillId="4" fontId="3" numFmtId="10" pivotButton="0" quotePrefix="0" xfId="0">
      <alignment horizontal="center" vertical="center"/>
      <protection hidden="0" locked="0"/>
    </xf>
    <xf applyAlignment="1" applyProtection="1" borderId="0" fillId="0" fontId="0" numFmtId="0" pivotButton="0" quotePrefix="0" xfId="0">
      <alignment horizontal="center" vertical="center" wrapText="1"/>
      <protection hidden="0" locked="0"/>
    </xf>
    <xf applyAlignment="1" applyProtection="1" borderId="0" fillId="0" fontId="0" numFmtId="0" pivotButton="0" quotePrefix="0" xfId="0">
      <alignment vertical="center" wrapText="1"/>
      <protection hidden="0" locked="0"/>
    </xf>
    <xf applyAlignment="1" applyProtection="1" borderId="0" fillId="0" fontId="0" numFmtId="10" pivotButton="0" quotePrefix="0" xfId="0">
      <alignment horizontal="center" vertical="center"/>
      <protection hidden="0" locked="0"/>
    </xf>
    <xf applyAlignment="1" applyProtection="1" borderId="1" fillId="0" fontId="9" numFmtId="0" pivotButton="0" quotePrefix="0" xfId="1">
      <alignment horizontal="center" vertical="center" wrapText="1"/>
      <protection hidden="0" locked="0"/>
    </xf>
    <xf applyAlignment="1" applyProtection="1" borderId="1" fillId="0" fontId="11" numFmtId="0" pivotButton="0" quotePrefix="0" xfId="1">
      <alignment horizontal="left" vertical="top" wrapText="1"/>
      <protection hidden="0" locked="0"/>
    </xf>
    <xf applyAlignment="1" applyProtection="1" borderId="2" fillId="0" fontId="0" numFmtId="0" pivotButton="0" quotePrefix="0" xfId="0">
      <alignment horizontal="center" vertical="center"/>
      <protection hidden="0" locked="0"/>
    </xf>
    <xf applyAlignment="1" borderId="0" fillId="0" fontId="0" numFmtId="1" pivotButton="0" quotePrefix="0" xfId="0">
      <alignment horizontal="center" vertical="center"/>
    </xf>
    <xf applyAlignment="1" applyProtection="1" borderId="0" fillId="0" fontId="3" numFmtId="0" pivotButton="0" quotePrefix="0" xfId="0">
      <alignment horizontal="center" vertical="center" wrapText="1"/>
      <protection hidden="0" locked="0"/>
    </xf>
    <xf applyAlignment="1" borderId="0" fillId="4" fontId="1" numFmtId="0" pivotButton="0" quotePrefix="0" xfId="0">
      <alignment horizontal="center" vertical="center"/>
    </xf>
    <xf applyAlignment="1" borderId="0" fillId="0" fontId="22" numFmtId="0" pivotButton="0" quotePrefix="0" xfId="0">
      <alignment horizontal="right"/>
    </xf>
    <xf borderId="0" fillId="0" fontId="0" numFmtId="0" pivotButton="0" quotePrefix="0" xfId="0"/>
    <xf borderId="0" fillId="0" fontId="0" numFmtId="10" pivotButton="0" quotePrefix="0" xfId="0"/>
    <xf applyAlignment="1" borderId="0" fillId="0" fontId="1" numFmtId="0" pivotButton="0" quotePrefix="0" xfId="0">
      <alignment horizontal="center"/>
    </xf>
    <xf applyAlignment="1" borderId="0" fillId="0" fontId="1" numFmtId="0" pivotButton="0" quotePrefix="0" xfId="0">
      <alignment horizontal="right"/>
    </xf>
    <xf applyAlignment="1" borderId="0" fillId="0" fontId="1" numFmtId="10" pivotButton="0" quotePrefix="0" xfId="0">
      <alignment horizontal="center"/>
    </xf>
    <xf applyAlignment="1" borderId="3" fillId="0" fontId="1" numFmtId="0" pivotButton="0" quotePrefix="0" xfId="0">
      <alignment horizontal="center" vertical="center" wrapText="1"/>
    </xf>
    <xf applyAlignment="1" borderId="3" fillId="0" fontId="1" numFmtId="0" pivotButton="0" quotePrefix="0" xfId="0">
      <alignment horizontal="center" vertical="center"/>
    </xf>
    <xf applyAlignment="1" borderId="3" fillId="0" fontId="1" numFmtId="0" pivotButton="0" quotePrefix="0" xfId="0">
      <alignment horizontal="center"/>
    </xf>
    <xf applyAlignment="1" borderId="0" fillId="0" fontId="1" numFmtId="0" pivotButton="0" quotePrefix="0" xfId="0">
      <alignment horizontal="center" vertical="center"/>
    </xf>
    <xf applyAlignment="1" borderId="0" fillId="0" fontId="0" numFmtId="0" pivotButton="0" quotePrefix="0" xfId="0">
      <alignment horizontal="center" vertical="center" wrapText="1"/>
    </xf>
    <xf applyAlignment="1" borderId="0" fillId="0" fontId="0" numFmtId="0" pivotButton="0" quotePrefix="0" xfId="0">
      <alignment horizontal="center" vertical="center"/>
    </xf>
    <xf applyAlignment="1" borderId="0" fillId="0" fontId="0" numFmtId="10" pivotButton="0" quotePrefix="0" xfId="0">
      <alignment horizontal="center" vertical="center"/>
    </xf>
    <xf applyAlignment="1" borderId="0" fillId="0" fontId="4" numFmtId="0" pivotButton="0" quotePrefix="0" xfId="0">
      <alignment horizontal="center" readingOrder="1" vertical="top" wrapText="1"/>
    </xf>
    <xf applyAlignment="1" borderId="0" fillId="0" fontId="2" numFmtId="0" pivotButton="0" quotePrefix="0" xfId="0">
      <alignment horizontal="center" vertical="center" wrapText="1"/>
    </xf>
    <xf applyAlignment="1" borderId="0" fillId="0" fontId="0" numFmtId="0" pivotButton="0" quotePrefix="0" xfId="0">
      <alignment wrapText="1"/>
    </xf>
    <xf applyAlignment="1" borderId="0" fillId="0" fontId="0" numFmtId="0" pivotButton="0" quotePrefix="0" xfId="0">
      <alignment vertical="center" wrapText="1"/>
    </xf>
    <xf applyAlignment="1" borderId="0" fillId="0" fontId="0" numFmtId="0" pivotButton="0" quotePrefix="0" xfId="0">
      <alignment horizontal="right"/>
    </xf>
    <xf borderId="0" fillId="0" fontId="0" numFmtId="10" pivotButton="0" quotePrefix="0" xfId="0"/>
    <xf applyAlignment="1" applyProtection="1" borderId="1" fillId="0" fontId="9" numFmtId="0" pivotButton="0" quotePrefix="0" xfId="1">
      <alignment horizontal="left" vertical="top" wrapText="1"/>
      <protection hidden="0" locked="0"/>
    </xf>
    <xf applyProtection="1" borderId="0" fillId="0" fontId="0" numFmtId="0" pivotButton="0" quotePrefix="0" xfId="0">
      <protection hidden="0" locked="0"/>
    </xf>
    <xf applyProtection="1" borderId="0" fillId="0" fontId="0" numFmtId="0" pivotButton="0" quotePrefix="0" xfId="0">
      <protection hidden="0" locked="0"/>
    </xf>
    <xf applyAlignment="1" applyProtection="1" borderId="0" fillId="0" fontId="3" numFmtId="0" pivotButton="0" quotePrefix="0" xfId="0">
      <alignment vertical="center" wrapText="1"/>
      <protection hidden="0" locked="0"/>
    </xf>
    <xf applyProtection="1" borderId="0" fillId="0" fontId="0" numFmtId="0" pivotButton="0" quotePrefix="0" xfId="0">
      <protection hidden="0" locked="0"/>
    </xf>
    <xf borderId="0" fillId="2" fontId="3" numFmtId="0" pivotButton="0" quotePrefix="0" xfId="1"/>
    <xf borderId="0" fillId="0" fontId="3" numFmtId="0" pivotButton="0" quotePrefix="0" xfId="1"/>
    <xf borderId="0" fillId="0" fontId="3" numFmtId="0" pivotButton="0" quotePrefix="0" xfId="1"/>
    <xf borderId="0" fillId="0" fontId="6" numFmtId="0" pivotButton="0" quotePrefix="0" xfId="1"/>
    <xf applyAlignment="1" borderId="1" fillId="3" fontId="9" numFmtId="0" pivotButton="0" quotePrefix="0" xfId="1">
      <alignment horizontal="center" vertical="top" wrapText="1"/>
    </xf>
    <xf applyAlignment="1" borderId="0" fillId="0" fontId="3" numFmtId="0" pivotButton="0" quotePrefix="0" xfId="1">
      <alignment wrapText="1"/>
    </xf>
    <xf applyAlignment="1" borderId="1" fillId="0" fontId="3" numFmtId="0" pivotButton="0" quotePrefix="0" xfId="1">
      <alignment horizontal="center" vertical="center"/>
    </xf>
    <xf applyAlignment="1" borderId="1" fillId="0" fontId="3" numFmtId="0" pivotButton="0" quotePrefix="0" xfId="1">
      <alignment horizontal="left" vertical="top" wrapText="1"/>
    </xf>
    <xf applyAlignment="1" borderId="1" fillId="0" fontId="3" numFmtId="164" pivotButton="0" quotePrefix="0" xfId="2">
      <alignment horizontal="left" vertical="top" wrapText="1"/>
    </xf>
    <xf applyAlignment="1" borderId="1" fillId="0" fontId="3" numFmtId="0" pivotButton="0" quotePrefix="0" xfId="1">
      <alignment wrapText="1"/>
    </xf>
    <xf applyAlignment="1" borderId="1" fillId="0" fontId="1" numFmtId="0" pivotButton="0" quotePrefix="0" xfId="1">
      <alignment horizontal="left" vertical="top" wrapText="1"/>
    </xf>
    <xf applyAlignment="1" borderId="1" fillId="3" fontId="1" numFmtId="0" pivotButton="0" quotePrefix="0" xfId="1">
      <alignment horizontal="center" vertical="center" wrapText="1"/>
    </xf>
    <xf applyAlignment="1" borderId="0" fillId="0" fontId="3" numFmtId="0" pivotButton="0" quotePrefix="0" xfId="1">
      <alignment horizontal="center"/>
    </xf>
    <xf applyAlignment="1" borderId="0" fillId="0" fontId="3" numFmtId="0" pivotButton="0" quotePrefix="0" xfId="1">
      <alignment horizontal="center"/>
    </xf>
    <xf applyAlignment="1" applyProtection="1" borderId="0" fillId="5" fontId="1" numFmtId="0" pivotButton="0" quotePrefix="0" xfId="0">
      <alignment horizontal="center" vertical="center" wrapText="1"/>
      <protection hidden="0" locked="0"/>
    </xf>
    <xf applyAlignment="1" applyProtection="1" borderId="0" fillId="0" fontId="1" numFmtId="0" pivotButton="0" quotePrefix="0" xfId="0">
      <alignment horizontal="center" vertical="center" wrapText="1"/>
      <protection hidden="0" locked="0"/>
    </xf>
    <xf applyAlignment="1" applyProtection="1" borderId="2" fillId="0" fontId="1" numFmtId="0" pivotButton="0" quotePrefix="0" xfId="0">
      <alignment horizontal="center" vertical="center"/>
      <protection hidden="0" locked="0"/>
    </xf>
    <xf applyAlignment="1" applyProtection="1" borderId="4" fillId="6" fontId="1" numFmtId="14" pivotButton="0" quotePrefix="0" xfId="1">
      <alignment horizontal="center" vertical="center" wrapText="1"/>
      <protection hidden="0" locked="0"/>
    </xf>
    <xf applyAlignment="1" applyProtection="1" borderId="5" fillId="6" fontId="1" numFmtId="0" pivotButton="0" quotePrefix="0" xfId="1">
      <alignment horizontal="center" vertical="center" wrapText="1"/>
      <protection hidden="0" locked="0"/>
    </xf>
    <xf applyAlignment="1" applyProtection="1" borderId="4" fillId="6" fontId="3" numFmtId="14" pivotButton="0" quotePrefix="0" xfId="1">
      <alignment horizontal="center" vertical="center" wrapText="1"/>
      <protection hidden="0" locked="0"/>
    </xf>
    <xf applyAlignment="1" applyProtection="1" borderId="5" fillId="6" fontId="3" numFmtId="0" pivotButton="0" quotePrefix="0" xfId="1">
      <alignment horizontal="center" vertical="center" wrapText="1"/>
      <protection hidden="0" locked="0"/>
    </xf>
    <xf applyAlignment="1" borderId="0" fillId="0" fontId="5" numFmtId="0" pivotButton="0" quotePrefix="0" xfId="1">
      <alignment horizontal="left" vertical="top" wrapText="1"/>
    </xf>
    <xf borderId="0" fillId="0" fontId="0" numFmtId="0" pivotButton="0" quotePrefix="0" xfId="0"/>
    <xf borderId="6" fillId="0" fontId="0" numFmtId="0" pivotButton="0" quotePrefix="0" xfId="0"/>
    <xf applyAlignment="1" borderId="1" fillId="3" fontId="1" numFmtId="0" pivotButton="0" quotePrefix="0" xfId="1">
      <alignment horizontal="center" vertical="center"/>
    </xf>
    <xf borderId="1" fillId="3" fontId="0" numFmtId="0" pivotButton="0" quotePrefix="0" xfId="0"/>
    <xf applyAlignment="1" borderId="1" fillId="3" fontId="5" numFmtId="0" pivotButton="0" quotePrefix="0" xfId="1">
      <alignment horizontal="right"/>
    </xf>
    <xf borderId="1" fillId="0" fontId="0" numFmtId="0" pivotButton="0" quotePrefix="0" xfId="0"/>
    <xf applyAlignment="1" borderId="4" fillId="3" fontId="8" numFmtId="0" pivotButton="0" quotePrefix="0" xfId="1">
      <alignment horizontal="left" vertical="center"/>
    </xf>
    <xf applyAlignment="1" borderId="2" fillId="3" fontId="8" numFmtId="0" pivotButton="0" quotePrefix="0" xfId="1">
      <alignment horizontal="left" vertical="center"/>
    </xf>
    <xf applyAlignment="1" borderId="5" fillId="3" fontId="8" numFmtId="0" pivotButton="0" quotePrefix="0" xfId="1">
      <alignment horizontal="left" vertical="center"/>
    </xf>
    <xf applyAlignment="1" borderId="4" fillId="3" fontId="5" numFmtId="0" pivotButton="0" quotePrefix="0" xfId="1">
      <alignment horizontal="left" vertical="center" wrapText="1"/>
    </xf>
    <xf applyAlignment="1" borderId="2" fillId="0" fontId="0" numFmtId="0" pivotButton="0" quotePrefix="0" xfId="0">
      <alignment vertical="center"/>
    </xf>
    <xf applyAlignment="1" borderId="5" fillId="0" fontId="0" numFmtId="0" pivotButton="0" quotePrefix="0" xfId="0">
      <alignment vertical="center"/>
    </xf>
  </cellXfs>
  <cellStyles count="3">
    <cellStyle builtinId="0" name="Normal" xfId="0"/>
    <cellStyle name="Normal_Excel Validatin Tab" xfId="1"/>
    <cellStyle name="Normal_Ufill gravimetric summary 200ul 5-02-02" xfId="2"/>
  </cellStyles>
  <dxfs count="2">
    <dxf>
      <font>
        <b val="1"/>
        <condense val="0"/>
        <extend val="0"/>
      </font>
      <fill>
        <patternFill>
          <bgColor indexed="10"/>
        </patternFill>
      </fill>
    </dxf>
    <dxf>
      <fill>
        <patternFill>
          <bgColor rgb="FF00B050"/>
        </patternFill>
      </fill>
    </dxf>
  </dxf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sharedStrings.xml" Type="http://schemas.openxmlformats.org/officeDocument/2006/relationships/sharedStrings" /><Relationship Id="rId6" Target="styles.xml" Type="http://schemas.openxmlformats.org/officeDocument/2006/relationships/styles" /><Relationship Id="rId7"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codeName="Sheet1">
    <outlinePr summaryBelow="1" summaryRight="1"/>
    <pageSetUpPr/>
  </sheetPr>
  <dimension ref="A1:P99"/>
  <sheetViews>
    <sheetView tabSelected="1" workbookViewId="0">
      <pane activePane="bottomLeft" state="frozen" topLeftCell="A4" ySplit="3"/>
      <selection activeCell="G9" pane="bottomLeft" sqref="G9"/>
    </sheetView>
  </sheetViews>
  <sheetFormatPr baseColWidth="8" defaultRowHeight="12.75" outlineLevelCol="0"/>
  <cols>
    <col bestFit="1" customWidth="1" max="1" min="1" style="60" width="14.42578125"/>
    <col customWidth="1" max="2" min="2" style="31" width="16.7109375"/>
    <col customWidth="1" max="3" min="3" style="31" width="17.85546875"/>
    <col bestFit="1" customWidth="1" max="4" min="4" style="60" width="6.5703125"/>
    <col customWidth="1" max="5" min="5" style="60" width="12.85546875"/>
    <col customWidth="1" max="6" min="6" style="32" width="11.85546875"/>
    <col customWidth="1" max="7" min="7" style="32" width="13.5703125"/>
    <col customWidth="1" max="8" min="8" style="60" width="14.5703125"/>
    <col customWidth="1" max="9" min="9" style="60" width="14.28515625"/>
    <col customWidth="1" max="10" min="10" style="60" width="9.140625"/>
    <col customWidth="1" max="11" min="11" style="60" width="10.7109375"/>
    <col customWidth="1" max="12" min="12" style="60" width="12.28515625"/>
    <col customWidth="1" max="13" min="13" style="60" width="9.140625"/>
    <col customWidth="1" max="14" min="14" style="60" width="22.85546875"/>
    <col customWidth="1" max="15" min="15" style="60" width="35"/>
    <col customWidth="1" max="16384" min="16" style="60" width="9.140625"/>
  </cols>
  <sheetData>
    <row customHeight="1" ht="15.75" r="1" s="60" spans="1:16">
      <c r="A1" s="13" t="s">
        <v>0</v>
      </c>
      <c r="B1" s="3" t="s">
        <v>1</v>
      </c>
      <c r="C1" s="14" t="n"/>
      <c r="F1" s="32" t="n"/>
      <c r="G1" s="32" t="n"/>
      <c r="H1" s="13" t="s">
        <v>2</v>
      </c>
      <c r="I1" s="4" t="s">
        <v>3</v>
      </c>
    </row>
    <row r="2" spans="1:16">
      <c r="A2" s="17" t="n"/>
      <c r="B2" s="18" t="n"/>
      <c r="C2" s="18" t="n"/>
      <c r="D2" s="17" t="n"/>
      <c r="E2" s="17" t="n"/>
      <c r="F2" s="19" t="n"/>
      <c r="G2" s="19" t="n"/>
      <c r="H2" s="17" t="n"/>
      <c r="I2" s="17" t="n"/>
    </row>
    <row customFormat="1" customHeight="1" ht="26.25" r="3" s="22" spans="1:16" thickBot="1">
      <c r="A3" s="20" t="s">
        <v>4</v>
      </c>
      <c r="B3" s="20" t="s">
        <v>5</v>
      </c>
      <c r="C3" s="20" t="s">
        <v>6</v>
      </c>
      <c r="D3" s="21" t="s">
        <v>7</v>
      </c>
      <c r="E3" s="20" t="s">
        <v>8</v>
      </c>
      <c r="F3" s="20" t="s">
        <v>9</v>
      </c>
      <c r="G3" s="21" t="s">
        <v>10</v>
      </c>
      <c r="H3" s="20" t="s">
        <v>11</v>
      </c>
      <c r="I3" s="20" t="s">
        <v>12</v>
      </c>
    </row>
    <row r="4" spans="1:16">
      <c r="A4" s="23" t="s">
        <v>13</v>
      </c>
      <c r="B4" s="11">
        <f ref="B4" t="array">SUM(IF(A4='Raw Data'!B:B,'Raw Data'!E:E,IF(A4='Raw Data'!A:A,'Raw Data'!D:D,0)))</f>
        <v/>
      </c>
      <c r="C4" s="12" t="n"/>
      <c r="D4" s="25">
        <f>IF(AND(C4&lt;=H4,C4&gt;=I4),"PASS","FAIL")</f>
        <v/>
      </c>
      <c r="E4" s="11">
        <f>(C4-B4)</f>
        <v/>
      </c>
      <c r="F4" s="26">
        <f>E4/B4</f>
        <v/>
      </c>
      <c r="G4" s="7" t="n"/>
      <c r="H4" s="11">
        <f>(B4*1.05)+10</f>
        <v/>
      </c>
      <c r="I4" s="11">
        <f>(B4*0.95)-10</f>
        <v/>
      </c>
      <c r="K4" s="27" t="n"/>
      <c r="L4" s="27" t="n"/>
      <c r="M4" s="27" t="n"/>
      <c r="N4" s="27" t="n"/>
      <c r="O4" s="27" t="n"/>
    </row>
    <row r="5" spans="1:16">
      <c r="A5" s="23" t="s">
        <v>14</v>
      </c>
      <c r="B5" s="11">
        <f ref="B5" t="array">SUM(IF(A5='Raw Data'!B:B,'Raw Data'!E:E,IF(A5='Raw Data'!A:A,'Raw Data'!D:D,0)))</f>
        <v/>
      </c>
      <c r="C5" s="5" t="n"/>
      <c r="D5" s="25">
        <f>IF(AND(C5&lt;=H5,C5&gt;=I5),"PASS","FAIL")</f>
        <v/>
      </c>
      <c r="E5" s="11">
        <f>(C5-B5)</f>
        <v/>
      </c>
      <c r="F5" s="26">
        <f>E5/B5</f>
        <v/>
      </c>
      <c r="G5" s="7" t="n"/>
      <c r="H5" s="11">
        <f>(B5*1.05)+10</f>
        <v/>
      </c>
      <c r="I5" s="11">
        <f>(B5*0.95)-10</f>
        <v/>
      </c>
      <c r="K5" s="27" t="n"/>
      <c r="L5" s="27" t="n"/>
      <c r="M5" s="27" t="n"/>
      <c r="N5" s="27" t="n"/>
      <c r="O5" s="27" t="n"/>
    </row>
    <row r="6" spans="1:16">
      <c r="A6" s="23" t="s">
        <v>15</v>
      </c>
      <c r="B6" s="11">
        <f ref="B6" t="array">SUM(IF(A6='Raw Data'!B:B,'Raw Data'!E:E,IF(A6='Raw Data'!A:A,'Raw Data'!D:D,0)))</f>
        <v/>
      </c>
      <c r="C6" s="5" t="n"/>
      <c r="D6" s="25">
        <f>IF(AND(C6&lt;=H6,C6&gt;=I6),"PASS","FAIL")</f>
        <v/>
      </c>
      <c r="E6" s="11">
        <f>(C6-B6)</f>
        <v/>
      </c>
      <c r="F6" s="26">
        <f>E6/B6</f>
        <v/>
      </c>
      <c r="G6" s="7" t="n"/>
      <c r="H6" s="11">
        <f>(B6*1.05)+10</f>
        <v/>
      </c>
      <c r="I6" s="11">
        <f>(B6*0.95)-10</f>
        <v/>
      </c>
      <c r="K6" s="27" t="n"/>
      <c r="L6" s="27" t="n"/>
      <c r="M6" s="27" t="n"/>
      <c r="N6" s="27" t="n"/>
      <c r="O6" s="27" t="n"/>
    </row>
    <row r="7" spans="1:16">
      <c r="A7" s="23" t="s">
        <v>16</v>
      </c>
      <c r="B7" s="11">
        <f ref="B7" t="array">SUM(IF(A7='Raw Data'!B:B,'Raw Data'!E:E,IF(A7='Raw Data'!A:A,'Raw Data'!D:D,0)))</f>
        <v/>
      </c>
      <c r="C7" s="12" t="n"/>
      <c r="D7" s="25">
        <f>IF(AND(C7&lt;=H7,C7&gt;=I7),"PASS","FAIL")</f>
        <v/>
      </c>
      <c r="E7" s="11">
        <f>(C7-B7)</f>
        <v/>
      </c>
      <c r="F7" s="26">
        <f>E7/B7</f>
        <v/>
      </c>
      <c r="G7" s="7" t="n"/>
      <c r="H7" s="11">
        <f>(B7*1.05)+10</f>
        <v/>
      </c>
      <c r="I7" s="11">
        <f>(B7*0.95)-10</f>
        <v/>
      </c>
      <c r="K7" s="27" t="n"/>
      <c r="L7" s="27" t="n"/>
      <c r="M7" s="27" t="n"/>
      <c r="N7" s="27" t="n"/>
      <c r="O7" s="27" t="n"/>
    </row>
    <row r="8" spans="1:16">
      <c r="A8" s="23" t="s">
        <v>17</v>
      </c>
      <c r="B8" s="11">
        <f ref="B8" t="array">SUM(IF(A8='Raw Data'!B:B,'Raw Data'!E:E,IF(A8='Raw Data'!A:A,'Raw Data'!D:D,0)))</f>
        <v/>
      </c>
      <c r="C8" s="5" t="n"/>
      <c r="D8" s="25">
        <f>IF(AND(C8&lt;=H8,C8&gt;=I8),"PASS","FAIL")</f>
        <v/>
      </c>
      <c r="E8" s="11">
        <f>(C8-B8)</f>
        <v/>
      </c>
      <c r="F8" s="26">
        <f>E8/B8</f>
        <v/>
      </c>
      <c r="G8" s="7" t="n"/>
      <c r="H8" s="11">
        <f>(B8*1.05)+10</f>
        <v/>
      </c>
      <c r="I8" s="11">
        <f>(B8*0.95)-10</f>
        <v/>
      </c>
      <c r="K8" s="27" t="n"/>
      <c r="L8" s="27" t="n"/>
      <c r="M8" s="27" t="n"/>
      <c r="N8" s="27" t="n"/>
      <c r="O8" s="27" t="n"/>
      <c r="P8" s="28" t="n"/>
    </row>
    <row r="9" spans="1:16">
      <c r="A9" s="23" t="s">
        <v>18</v>
      </c>
      <c r="B9" s="11">
        <f ref="B9" t="array">SUM(IF(A9='Raw Data'!B:B,'Raw Data'!E:E,IF(A9='Raw Data'!A:A,'Raw Data'!D:D,0)))</f>
        <v/>
      </c>
      <c r="C9" s="5" t="n"/>
      <c r="D9" s="25">
        <f>IF(AND(C9&lt;=H9,C9&gt;=I9),"PASS","FAIL")</f>
        <v/>
      </c>
      <c r="E9" s="11">
        <f>(C9-B9)</f>
        <v/>
      </c>
      <c r="F9" s="26">
        <f>E9/B9</f>
        <v/>
      </c>
      <c r="G9" s="7" t="n"/>
      <c r="H9" s="11">
        <f>(B9*1.05)+10</f>
        <v/>
      </c>
      <c r="I9" s="11">
        <f>(B9*0.95)-10</f>
        <v/>
      </c>
      <c r="K9" s="27" t="n"/>
      <c r="L9" s="27" t="n"/>
      <c r="M9" s="27" t="n"/>
      <c r="N9" s="27" t="n"/>
      <c r="O9" s="27" t="n"/>
      <c r="P9" s="29" t="n"/>
    </row>
    <row r="10" spans="1:16">
      <c r="A10" s="23" t="s">
        <v>19</v>
      </c>
      <c r="B10" s="11">
        <f ref="B10" t="array">SUM(IF(A10='Raw Data'!B:B,'Raw Data'!E:E,IF(A10='Raw Data'!A:A,'Raw Data'!D:D,0)))</f>
        <v/>
      </c>
      <c r="C10" s="5" t="n"/>
      <c r="D10" s="25">
        <f>IF(AND(C10&lt;=H10,C10&gt;=I10),"PASS","FAIL")</f>
        <v/>
      </c>
      <c r="E10" s="11">
        <f>(C10-B10)</f>
        <v/>
      </c>
      <c r="F10" s="26">
        <f>E10/B10</f>
        <v/>
      </c>
      <c r="G10" s="7" t="n"/>
      <c r="H10" s="11">
        <f>(B10*1.05)+10</f>
        <v/>
      </c>
      <c r="I10" s="11">
        <f>(B10*0.95)-10</f>
        <v/>
      </c>
      <c r="K10" s="27" t="n"/>
      <c r="L10" s="27" t="n"/>
      <c r="M10" s="27" t="n"/>
      <c r="N10" s="27" t="n"/>
      <c r="O10" s="27" t="n"/>
      <c r="P10" s="29" t="n"/>
    </row>
    <row r="11" spans="1:16">
      <c r="A11" s="23" t="s">
        <v>20</v>
      </c>
      <c r="B11" s="11">
        <f ref="B11" t="array">SUM(IF(A11='Raw Data'!B:B,'Raw Data'!E:E,IF(A11='Raw Data'!A:A,'Raw Data'!D:D,0)))</f>
        <v/>
      </c>
      <c r="C11" s="5" t="n"/>
      <c r="D11" s="25">
        <f>IF(AND(C11&lt;=H11,C11&gt;=I11),"PASS","FAIL")</f>
        <v/>
      </c>
      <c r="E11" s="11">
        <f>(C11-B11)</f>
        <v/>
      </c>
      <c r="F11" s="26">
        <f>E11/B11</f>
        <v/>
      </c>
      <c r="G11" s="7" t="n"/>
      <c r="H11" s="11">
        <f>(B11*1.05)+10</f>
        <v/>
      </c>
      <c r="I11" s="11">
        <f>(B11*0.95)-10</f>
        <v/>
      </c>
      <c r="K11" s="27" t="n"/>
      <c r="L11" s="27" t="n"/>
      <c r="M11" s="27" t="n"/>
      <c r="N11" s="27" t="n"/>
      <c r="O11" s="27" t="n"/>
      <c r="P11" s="29" t="n"/>
    </row>
    <row r="12" spans="1:16">
      <c r="A12" s="23" t="s">
        <v>21</v>
      </c>
      <c r="B12" s="11">
        <f ref="B12" t="array">SUM(IF(A12='Raw Data'!B:B,'Raw Data'!E:E,IF(A12='Raw Data'!A:A,'Raw Data'!D:D,0)))</f>
        <v/>
      </c>
      <c r="C12" s="5" t="n"/>
      <c r="D12" s="25">
        <f>IF(AND(C12&lt;=H12,C12&gt;=I12),"PASS","FAIL")</f>
        <v/>
      </c>
      <c r="E12" s="11">
        <f>(C12-B12)</f>
        <v/>
      </c>
      <c r="F12" s="26">
        <f>E12/B12</f>
        <v/>
      </c>
      <c r="G12" s="7" t="n"/>
      <c r="H12" s="11">
        <f>(B12*1.05)+10</f>
        <v/>
      </c>
      <c r="I12" s="11">
        <f>(B12*0.95)-10</f>
        <v/>
      </c>
      <c r="K12" s="27" t="n"/>
      <c r="L12" s="27" t="n"/>
      <c r="M12" s="27" t="n"/>
      <c r="N12" s="27" t="n"/>
      <c r="O12" s="27" t="n"/>
      <c r="P12" s="29" t="n"/>
    </row>
    <row r="13" spans="1:16">
      <c r="A13" s="23" t="s">
        <v>22</v>
      </c>
      <c r="B13" s="11">
        <f ref="B13" t="array">SUM(IF(A13='Raw Data'!B:B,'Raw Data'!E:E,IF(A13='Raw Data'!A:A,'Raw Data'!D:D,0)))</f>
        <v/>
      </c>
      <c r="C13" s="5" t="n"/>
      <c r="D13" s="25">
        <f>IF(AND(C13&lt;=H13,C13&gt;=I13),"PASS","FAIL")</f>
        <v/>
      </c>
      <c r="E13" s="11">
        <f>(C13-B13)</f>
        <v/>
      </c>
      <c r="F13" s="26">
        <f>E13/B13</f>
        <v/>
      </c>
      <c r="G13" s="7" t="n"/>
      <c r="H13" s="11">
        <f>(B13*1.05)+10</f>
        <v/>
      </c>
      <c r="I13" s="11">
        <f>(B13*0.95)-10</f>
        <v/>
      </c>
      <c r="K13" s="27" t="n"/>
      <c r="L13" s="27" t="n"/>
      <c r="M13" s="27" t="n"/>
      <c r="N13" s="27" t="n"/>
      <c r="O13" s="27" t="n"/>
      <c r="P13" s="29" t="n"/>
    </row>
    <row r="14" spans="1:16">
      <c r="A14" s="23" t="s">
        <v>23</v>
      </c>
      <c r="B14" s="11">
        <f ref="B14" t="array">SUM(IF(A14='Raw Data'!B:B,'Raw Data'!E:E,IF(A14='Raw Data'!A:A,'Raw Data'!D:D,0)))</f>
        <v/>
      </c>
      <c r="C14" s="5" t="n"/>
      <c r="D14" s="25">
        <f>IF(AND(C14&lt;=H14,C14&gt;=I14),"PASS","FAIL")</f>
        <v/>
      </c>
      <c r="E14" s="11">
        <f>(C14-B14)</f>
        <v/>
      </c>
      <c r="F14" s="26">
        <f>E14/B14</f>
        <v/>
      </c>
      <c r="G14" s="7" t="n"/>
      <c r="H14" s="11">
        <f>(B14*1.05)+10</f>
        <v/>
      </c>
      <c r="I14" s="11">
        <f>(B14*0.95)-10</f>
        <v/>
      </c>
      <c r="K14" s="27" t="n"/>
      <c r="L14" s="27" t="n"/>
      <c r="M14" s="27" t="n"/>
      <c r="N14" s="27" t="n"/>
      <c r="O14" s="27" t="n"/>
      <c r="P14" s="29" t="n"/>
    </row>
    <row r="15" spans="1:16">
      <c r="A15" s="23" t="s">
        <v>24</v>
      </c>
      <c r="B15" s="11">
        <f ref="B15" t="array">SUM(IF(A15='Raw Data'!B:B,'Raw Data'!E:E,IF(A15='Raw Data'!A:A,'Raw Data'!D:D,0)))</f>
        <v/>
      </c>
      <c r="C15" s="5" t="n"/>
      <c r="D15" s="25">
        <f>IF(AND(C15&lt;=H15,C15&gt;=I15),"PASS","FAIL")</f>
        <v/>
      </c>
      <c r="E15" s="11">
        <f>(C15-B15)</f>
        <v/>
      </c>
      <c r="F15" s="26">
        <f>E15/B15</f>
        <v/>
      </c>
      <c r="G15" s="7" t="n"/>
      <c r="H15" s="11">
        <f>(B15*1.05)+10</f>
        <v/>
      </c>
      <c r="I15" s="11">
        <f>(B15*0.95)-10</f>
        <v/>
      </c>
      <c r="K15" s="27" t="n"/>
      <c r="L15" s="27" t="n"/>
      <c r="M15" s="27" t="n"/>
      <c r="N15" s="27" t="n"/>
      <c r="O15" s="27" t="n"/>
      <c r="P15" s="29" t="n"/>
    </row>
    <row r="16" spans="1:16">
      <c r="A16" s="23" t="s">
        <v>25</v>
      </c>
      <c r="B16" s="11">
        <f ref="B16" t="array">SUM(IF(A16='Raw Data'!B:B,'Raw Data'!E:E,IF(A16='Raw Data'!A:A,'Raw Data'!D:D,0)))</f>
        <v/>
      </c>
      <c r="C16" s="5" t="n"/>
      <c r="D16" s="25">
        <f>IF(AND(C16&lt;=H16,C16&gt;=I16),"PASS","FAIL")</f>
        <v/>
      </c>
      <c r="E16" s="11">
        <f>(C16-B16)</f>
        <v/>
      </c>
      <c r="F16" s="26">
        <f>E16/B16</f>
        <v/>
      </c>
      <c r="G16" s="7" t="n"/>
      <c r="H16" s="11">
        <f>(B16*1.05)+10</f>
        <v/>
      </c>
      <c r="I16" s="11">
        <f>(B16*0.95)-10</f>
        <v/>
      </c>
      <c r="K16" s="27" t="n"/>
      <c r="L16" s="27" t="n"/>
      <c r="M16" s="27" t="n"/>
      <c r="N16" s="27" t="n"/>
      <c r="O16" s="27" t="n"/>
      <c r="P16" s="29" t="n"/>
    </row>
    <row r="17" spans="1:16">
      <c r="A17" s="23" t="s">
        <v>26</v>
      </c>
      <c r="B17" s="11">
        <f ref="B17" t="array">SUM(IF(A17='Raw Data'!B:B,'Raw Data'!E:E,IF(A17='Raw Data'!A:A,'Raw Data'!D:D,0)))</f>
        <v/>
      </c>
      <c r="C17" s="5" t="n"/>
      <c r="D17" s="25">
        <f>IF(AND(C17&lt;=H17,C17&gt;=I17),"PASS","FAIL")</f>
        <v/>
      </c>
      <c r="E17" s="11">
        <f>(C17-B17)</f>
        <v/>
      </c>
      <c r="F17" s="26">
        <f>E17/B17</f>
        <v/>
      </c>
      <c r="G17" s="7" t="n"/>
      <c r="H17" s="11">
        <f>(B17*1.05)+10</f>
        <v/>
      </c>
      <c r="I17" s="11">
        <f>(B17*0.95)-10</f>
        <v/>
      </c>
      <c r="K17" s="27" t="n"/>
      <c r="L17" s="27" t="n"/>
      <c r="M17" s="27" t="n"/>
      <c r="N17" s="27" t="n"/>
      <c r="O17" s="27" t="n"/>
      <c r="P17" s="29" t="n"/>
    </row>
    <row r="18" spans="1:16">
      <c r="A18" s="23" t="s">
        <v>27</v>
      </c>
      <c r="B18" s="11">
        <f ref="B18" t="array">SUM(IF(A18='Raw Data'!B:B,'Raw Data'!E:E,IF(A18='Raw Data'!A:A,'Raw Data'!D:D,0)))</f>
        <v/>
      </c>
      <c r="C18" s="5" t="n"/>
      <c r="D18" s="25">
        <f>IF(AND(C18&lt;=H18,C18&gt;=I18),"PASS","FAIL")</f>
        <v/>
      </c>
      <c r="E18" s="11">
        <f>(C18-B18)</f>
        <v/>
      </c>
      <c r="F18" s="26">
        <f>E18/B18</f>
        <v/>
      </c>
      <c r="G18" s="7" t="n"/>
      <c r="H18" s="11">
        <f>(B18*1.05)+10</f>
        <v/>
      </c>
      <c r="I18" s="11">
        <f>(B18*0.95)-10</f>
        <v/>
      </c>
      <c r="K18" s="27" t="n"/>
      <c r="L18" s="27" t="n"/>
      <c r="M18" s="27" t="n"/>
      <c r="N18" s="27" t="n"/>
      <c r="O18" s="27" t="n"/>
      <c r="P18" s="29" t="n"/>
    </row>
    <row r="19" spans="1:16">
      <c r="A19" s="23" t="s">
        <v>28</v>
      </c>
      <c r="B19" s="11">
        <f ref="B19" t="array">SUM(IF(A19='Raw Data'!B:B,'Raw Data'!E:E,IF(A19='Raw Data'!A:A,'Raw Data'!D:D,0)))</f>
        <v/>
      </c>
      <c r="C19" s="5" t="n"/>
      <c r="D19" s="25">
        <f>IF(AND(C19&lt;=H19,C19&gt;=I19),"PASS","FAIL")</f>
        <v/>
      </c>
      <c r="E19" s="11">
        <f>(C19-B19)</f>
        <v/>
      </c>
      <c r="F19" s="26">
        <f>E19/B19</f>
        <v/>
      </c>
      <c r="G19" s="7" t="n"/>
      <c r="H19" s="11">
        <f>(B19*1.05)+10</f>
        <v/>
      </c>
      <c r="I19" s="11">
        <f>(B19*0.95)-10</f>
        <v/>
      </c>
      <c r="K19" s="27" t="n"/>
      <c r="L19" s="27" t="n"/>
      <c r="M19" s="27" t="n"/>
      <c r="N19" s="27" t="n"/>
      <c r="O19" s="27" t="n"/>
      <c r="P19" s="29" t="n"/>
    </row>
    <row r="20" spans="1:16">
      <c r="A20" s="23" t="s">
        <v>29</v>
      </c>
      <c r="B20" s="11">
        <f ref="B20" t="array">SUM(IF(A20='Raw Data'!B:B,'Raw Data'!E:E,IF(A20='Raw Data'!A:A,'Raw Data'!D:D,0)))</f>
        <v/>
      </c>
      <c r="C20" s="5" t="n"/>
      <c r="D20" s="25">
        <f>IF(AND(C20&lt;=H20,C20&gt;=I20),"PASS","FAIL")</f>
        <v/>
      </c>
      <c r="E20" s="11">
        <f>(C20-B20)</f>
        <v/>
      </c>
      <c r="F20" s="26">
        <f>E20/B20</f>
        <v/>
      </c>
      <c r="G20" s="7" t="n"/>
      <c r="H20" s="11">
        <f>(B20*1.05)+10</f>
        <v/>
      </c>
      <c r="I20" s="11">
        <f>(B20*0.95)-10</f>
        <v/>
      </c>
      <c r="K20" s="27" t="n"/>
      <c r="L20" s="27" t="n"/>
      <c r="M20" s="27" t="n"/>
      <c r="N20" s="27" t="n"/>
      <c r="O20" s="27" t="n"/>
      <c r="P20" s="29" t="n"/>
    </row>
    <row r="21" spans="1:16">
      <c r="A21" s="23" t="s">
        <v>30</v>
      </c>
      <c r="B21" s="11">
        <f ref="B21" t="array">SUM(IF(A21='Raw Data'!B:B,'Raw Data'!E:E,IF(A21='Raw Data'!A:A,'Raw Data'!D:D,0)))</f>
        <v/>
      </c>
      <c r="C21" s="5" t="n"/>
      <c r="D21" s="25">
        <f>IF(AND(C21&lt;=H21,C21&gt;=I21),"PASS","FAIL")</f>
        <v/>
      </c>
      <c r="E21" s="11">
        <f>(C21-B21)</f>
        <v/>
      </c>
      <c r="F21" s="26">
        <f>E21/B21</f>
        <v/>
      </c>
      <c r="G21" s="7" t="n"/>
      <c r="H21" s="11">
        <f>(B21*1.05)+10</f>
        <v/>
      </c>
      <c r="I21" s="11">
        <f>(B21*0.95)-10</f>
        <v/>
      </c>
      <c r="K21" s="27" t="n"/>
      <c r="L21" s="27" t="n"/>
      <c r="M21" s="27" t="n"/>
      <c r="N21" s="27" t="n"/>
      <c r="O21" s="27" t="n"/>
      <c r="P21" s="29" t="n"/>
    </row>
    <row r="22" spans="1:16">
      <c r="A22" s="23" t="s">
        <v>31</v>
      </c>
      <c r="B22" s="11">
        <f ref="B22" t="array">SUM(IF(A22='Raw Data'!B:B,'Raw Data'!E:E,IF(A22='Raw Data'!A:A,'Raw Data'!D:D,0)))</f>
        <v/>
      </c>
      <c r="C22" s="5" t="n"/>
      <c r="D22" s="25">
        <f>IF(AND(C22&lt;=H22,C22&gt;=I22),"PASS","FAIL")</f>
        <v/>
      </c>
      <c r="E22" s="11">
        <f>(C22-B22)</f>
        <v/>
      </c>
      <c r="F22" s="26">
        <f>E22/B22</f>
        <v/>
      </c>
      <c r="G22" s="7" t="n"/>
      <c r="H22" s="11">
        <f>(B22*1.05)+10</f>
        <v/>
      </c>
      <c r="I22" s="11">
        <f>(B22*0.95)-10</f>
        <v/>
      </c>
      <c r="K22" s="27" t="n"/>
      <c r="L22" s="27" t="n"/>
      <c r="M22" s="27" t="n"/>
      <c r="N22" s="27" t="n"/>
      <c r="O22" s="27" t="n"/>
      <c r="P22" s="29" t="n"/>
    </row>
    <row r="23" spans="1:16">
      <c r="A23" s="23" t="s">
        <v>32</v>
      </c>
      <c r="B23" s="11">
        <f ref="B23" t="array">SUM(IF(A23='Raw Data'!B:B,'Raw Data'!E:E,IF(A23='Raw Data'!A:A,'Raw Data'!D:D,0)))</f>
        <v/>
      </c>
      <c r="C23" s="5" t="n"/>
      <c r="D23" s="25">
        <f>IF(AND(C23&lt;=H23,C23&gt;=I23),"PASS","FAIL")</f>
        <v/>
      </c>
      <c r="E23" s="11">
        <f>(C23-B23)</f>
        <v/>
      </c>
      <c r="F23" s="26">
        <f>E23/B23</f>
        <v/>
      </c>
      <c r="G23" s="7" t="n"/>
      <c r="H23" s="11">
        <f>(B23*1.05)+10</f>
        <v/>
      </c>
      <c r="I23" s="11">
        <f>(B23*0.95)-10</f>
        <v/>
      </c>
      <c r="K23" s="27" t="n"/>
      <c r="L23" s="27" t="n"/>
      <c r="M23" s="27" t="n"/>
      <c r="N23" s="27" t="n"/>
      <c r="O23" s="27" t="n"/>
      <c r="P23" s="29" t="n"/>
    </row>
    <row r="24" spans="1:16">
      <c r="A24" s="23" t="s">
        <v>33</v>
      </c>
      <c r="B24" s="11">
        <f ref="B24" t="array">SUM(IF(A24='Raw Data'!B:B,'Raw Data'!E:E,IF(A24='Raw Data'!A:A,'Raw Data'!D:D,0)))</f>
        <v/>
      </c>
      <c r="C24" s="5" t="n"/>
      <c r="D24" s="25">
        <f>IF(AND(C24&lt;=H24,C24&gt;=I24),"PASS","FAIL")</f>
        <v/>
      </c>
      <c r="E24" s="11">
        <f>(C24-B24)</f>
        <v/>
      </c>
      <c r="F24" s="26">
        <f>E24/B24</f>
        <v/>
      </c>
      <c r="G24" s="7" t="n"/>
      <c r="H24" s="11">
        <f>(B24*1.05)+10</f>
        <v/>
      </c>
      <c r="I24" s="11">
        <f>(B24*0.95)-10</f>
        <v/>
      </c>
      <c r="K24" s="27" t="n"/>
      <c r="L24" s="27" t="n"/>
      <c r="M24" s="27" t="n"/>
      <c r="N24" s="27" t="n"/>
      <c r="O24" s="27" t="n"/>
      <c r="P24" s="29" t="n"/>
    </row>
    <row r="25" spans="1:16">
      <c r="A25" s="23" t="s">
        <v>34</v>
      </c>
      <c r="B25" s="11">
        <f ref="B25" t="array">SUM(IF(A25='Raw Data'!B:B,'Raw Data'!E:E,IF(A25='Raw Data'!A:A,'Raw Data'!D:D,0)))</f>
        <v/>
      </c>
      <c r="C25" s="5" t="n"/>
      <c r="D25" s="25">
        <f>IF(AND(C25&lt;=H25,C25&gt;=I25),"PASS","FAIL")</f>
        <v/>
      </c>
      <c r="E25" s="11">
        <f>(C25-B25)</f>
        <v/>
      </c>
      <c r="F25" s="26">
        <f>E25/B25</f>
        <v/>
      </c>
      <c r="G25" s="7" t="n"/>
      <c r="H25" s="11">
        <f>(B25*1.05)+10</f>
        <v/>
      </c>
      <c r="I25" s="11">
        <f>(B25*0.95)-10</f>
        <v/>
      </c>
      <c r="K25" s="27" t="n"/>
      <c r="L25" s="27" t="n"/>
      <c r="M25" s="27" t="n"/>
      <c r="N25" s="27" t="n"/>
      <c r="O25" s="27" t="n"/>
      <c r="P25" s="29" t="n"/>
    </row>
    <row r="26" spans="1:16">
      <c r="A26" s="23" t="s">
        <v>35</v>
      </c>
      <c r="B26" s="11">
        <f ref="B26" t="array">SUM(IF(A26='Raw Data'!B:B,'Raw Data'!E:E,IF(A26='Raw Data'!A:A,'Raw Data'!D:D,0)))</f>
        <v/>
      </c>
      <c r="C26" s="5" t="n"/>
      <c r="D26" s="25">
        <f>IF(AND(C26&lt;=H26,C26&gt;=I26),"PASS","FAIL")</f>
        <v/>
      </c>
      <c r="E26" s="11">
        <f>(C26-B26)</f>
        <v/>
      </c>
      <c r="F26" s="26">
        <f>E26/B26</f>
        <v/>
      </c>
      <c r="G26" s="7" t="n"/>
      <c r="H26" s="11">
        <f>(B26*1.05)+10</f>
        <v/>
      </c>
      <c r="I26" s="11">
        <f>(B26*0.95)-10</f>
        <v/>
      </c>
      <c r="K26" s="27" t="n"/>
      <c r="L26" s="27" t="n"/>
      <c r="M26" s="27" t="n"/>
      <c r="N26" s="27" t="n"/>
      <c r="O26" s="27" t="n"/>
      <c r="P26" s="29" t="n"/>
    </row>
    <row r="27" spans="1:16">
      <c r="A27" s="23" t="s">
        <v>36</v>
      </c>
      <c r="B27" s="11">
        <f ref="B27" t="array">SUM(IF(A27='Raw Data'!B:B,'Raw Data'!E:E,IF(A27='Raw Data'!A:A,'Raw Data'!D:D,0)))</f>
        <v/>
      </c>
      <c r="C27" s="5" t="n"/>
      <c r="D27" s="25">
        <f>IF(AND(C27&lt;=H27,C27&gt;=I27),"PASS","FAIL")</f>
        <v/>
      </c>
      <c r="E27" s="11">
        <f>(C27-B27)</f>
        <v/>
      </c>
      <c r="F27" s="26">
        <f>E27/B27</f>
        <v/>
      </c>
      <c r="G27" s="7" t="n"/>
      <c r="H27" s="11">
        <f>(B27*1.05)+10</f>
        <v/>
      </c>
      <c r="I27" s="11">
        <f>(B27*0.95)-10</f>
        <v/>
      </c>
      <c r="K27" s="27" t="n"/>
      <c r="L27" s="27" t="n"/>
      <c r="M27" s="27" t="n"/>
      <c r="N27" s="27" t="n"/>
      <c r="O27" s="27" t="n"/>
      <c r="P27" s="29" t="n"/>
    </row>
    <row r="28" spans="1:16">
      <c r="A28" s="23" t="s">
        <v>37</v>
      </c>
      <c r="B28" s="11">
        <f ref="B28" t="array">SUM(IF(A28='Raw Data'!B:B,'Raw Data'!E:E,IF(A28='Raw Data'!A:A,'Raw Data'!D:D,0)))</f>
        <v/>
      </c>
      <c r="C28" s="5" t="n"/>
      <c r="D28" s="25">
        <f>IF(AND(C28&lt;=H28,C28&gt;=I28),"PASS","FAIL")</f>
        <v/>
      </c>
      <c r="E28" s="11">
        <f>(C28-B28)</f>
        <v/>
      </c>
      <c r="F28" s="26">
        <f>E28/B28</f>
        <v/>
      </c>
      <c r="G28" s="7" t="n"/>
      <c r="H28" s="11">
        <f>(B28*1.05)+10</f>
        <v/>
      </c>
      <c r="I28" s="11">
        <f>(B28*0.95)-10</f>
        <v/>
      </c>
      <c r="K28" s="27" t="n"/>
      <c r="L28" s="27" t="n"/>
      <c r="M28" s="27" t="n"/>
      <c r="N28" s="27" t="n"/>
      <c r="O28" s="27" t="n"/>
      <c r="P28" s="29" t="n"/>
    </row>
    <row r="29" spans="1:16">
      <c r="A29" s="23" t="s">
        <v>38</v>
      </c>
      <c r="B29" s="11">
        <f ref="B29" t="array">SUM(IF(A29='Raw Data'!B:B,'Raw Data'!E:E,IF(A29='Raw Data'!A:A,'Raw Data'!D:D,0)))</f>
        <v/>
      </c>
      <c r="C29" s="5" t="n"/>
      <c r="D29" s="25">
        <f>IF(AND(C29&lt;=H29,C29&gt;=I29),"PASS","FAIL")</f>
        <v/>
      </c>
      <c r="E29" s="11">
        <f>(C29-B29)</f>
        <v/>
      </c>
      <c r="F29" s="26">
        <f>E29/B29</f>
        <v/>
      </c>
      <c r="G29" s="7" t="n"/>
      <c r="H29" s="11">
        <f>(B29*1.05)+10</f>
        <v/>
      </c>
      <c r="I29" s="11">
        <f>(B29*0.95)-10</f>
        <v/>
      </c>
      <c r="K29" s="27" t="n"/>
      <c r="L29" s="27" t="n"/>
      <c r="M29" s="27" t="n"/>
      <c r="N29" s="27" t="n"/>
      <c r="O29" s="27" t="n"/>
      <c r="P29" s="29" t="n"/>
    </row>
    <row r="30" spans="1:16">
      <c r="A30" s="23" t="s">
        <v>39</v>
      </c>
      <c r="B30" s="11">
        <f ref="B30" t="array">SUM(IF(A30='Raw Data'!B:B,'Raw Data'!E:E,IF(A30='Raw Data'!A:A,'Raw Data'!D:D,0)))</f>
        <v/>
      </c>
      <c r="C30" s="5" t="n"/>
      <c r="D30" s="25">
        <f>IF(AND(C30&lt;=H30,C30&gt;=I30),"PASS","FAIL")</f>
        <v/>
      </c>
      <c r="E30" s="11">
        <f>(C30-B30)</f>
        <v/>
      </c>
      <c r="F30" s="26">
        <f>E30/B30</f>
        <v/>
      </c>
      <c r="G30" s="7" t="n"/>
      <c r="H30" s="11">
        <f>(B30*1.05)+10</f>
        <v/>
      </c>
      <c r="I30" s="11">
        <f>(B30*0.95)-10</f>
        <v/>
      </c>
      <c r="K30" s="27" t="n"/>
      <c r="L30" s="27" t="n"/>
      <c r="M30" s="27" t="n"/>
      <c r="N30" s="27" t="n"/>
      <c r="O30" s="27" t="n"/>
      <c r="P30" s="29" t="n"/>
    </row>
    <row r="31" spans="1:16">
      <c r="A31" s="23" t="s">
        <v>40</v>
      </c>
      <c r="B31" s="11">
        <f ref="B31" t="array">SUM(IF(A31='Raw Data'!B:B,'Raw Data'!E:E,IF(A31='Raw Data'!A:A,'Raw Data'!D:D,0)))</f>
        <v/>
      </c>
      <c r="C31" s="5" t="n"/>
      <c r="D31" s="25">
        <f>IF(AND(C31&lt;=H31,C31&gt;=I31),"PASS","FAIL")</f>
        <v/>
      </c>
      <c r="E31" s="11">
        <f>(C31-B31)</f>
        <v/>
      </c>
      <c r="F31" s="26">
        <f>E31/B31</f>
        <v/>
      </c>
      <c r="G31" s="7" t="n"/>
      <c r="H31" s="11">
        <f>(B31*1.05)+10</f>
        <v/>
      </c>
      <c r="I31" s="11">
        <f>(B31*0.95)-10</f>
        <v/>
      </c>
      <c r="K31" s="27" t="n"/>
      <c r="L31" s="27" t="n"/>
      <c r="M31" s="27" t="n"/>
      <c r="N31" s="27" t="n"/>
      <c r="O31" s="27" t="n"/>
      <c r="P31" s="29" t="n"/>
    </row>
    <row r="32" spans="1:16">
      <c r="A32" s="23" t="s">
        <v>41</v>
      </c>
      <c r="B32" s="11">
        <f ref="B32" t="array">SUM(IF(A32='Raw Data'!B:B,'Raw Data'!E:E,IF(A32='Raw Data'!A:A,'Raw Data'!D:D,0)))</f>
        <v/>
      </c>
      <c r="C32" s="5" t="n"/>
      <c r="D32" s="25">
        <f>IF(AND(C32&lt;=H32,C32&gt;=I32),"PASS","FAIL")</f>
        <v/>
      </c>
      <c r="E32" s="11">
        <f>(C32-B32)</f>
        <v/>
      </c>
      <c r="F32" s="26">
        <f>E32/B32</f>
        <v/>
      </c>
      <c r="G32" s="7" t="n"/>
      <c r="H32" s="11">
        <f>(B32*1.05)+10</f>
        <v/>
      </c>
      <c r="I32" s="11">
        <f>(B32*0.95)-10</f>
        <v/>
      </c>
      <c r="K32" s="27" t="n"/>
      <c r="L32" s="27" t="n"/>
      <c r="M32" s="27" t="n"/>
      <c r="N32" s="27" t="n"/>
      <c r="O32" s="27" t="n"/>
      <c r="P32" s="29" t="n"/>
    </row>
    <row r="33" spans="1:16">
      <c r="A33" s="23" t="s">
        <v>42</v>
      </c>
      <c r="B33" s="11">
        <f ref="B33" t="array">SUM(IF(A33='Raw Data'!B:B,'Raw Data'!E:E,IF(A33='Raw Data'!A:A,'Raw Data'!D:D,0)))</f>
        <v/>
      </c>
      <c r="C33" s="5" t="n"/>
      <c r="D33" s="25">
        <f>IF(AND(C33&lt;=H33,C33&gt;=I33),"PASS","FAIL")</f>
        <v/>
      </c>
      <c r="E33" s="11">
        <f>(C33-B33)</f>
        <v/>
      </c>
      <c r="F33" s="26">
        <f>E33/B33</f>
        <v/>
      </c>
      <c r="G33" s="7" t="n"/>
      <c r="H33" s="11">
        <f>(B33*1.05)+10</f>
        <v/>
      </c>
      <c r="I33" s="11">
        <f>(B33*0.95)-10</f>
        <v/>
      </c>
      <c r="K33" s="27" t="n"/>
      <c r="L33" s="27" t="n"/>
      <c r="M33" s="27" t="n"/>
      <c r="N33" s="27" t="n"/>
      <c r="O33" s="27" t="n"/>
      <c r="P33" s="29" t="n"/>
    </row>
    <row r="34" spans="1:16">
      <c r="A34" s="23" t="s">
        <v>43</v>
      </c>
      <c r="B34" s="11">
        <f ref="B34" t="array">SUM(IF(A34='Raw Data'!B:B,'Raw Data'!E:E,IF(A34='Raw Data'!A:A,'Raw Data'!D:D,0)))</f>
        <v/>
      </c>
      <c r="C34" s="5" t="n"/>
      <c r="D34" s="25">
        <f>IF(AND(C34&lt;=H34,C34&gt;=I34),"PASS","FAIL")</f>
        <v/>
      </c>
      <c r="E34" s="11">
        <f>(C34-B34)</f>
        <v/>
      </c>
      <c r="F34" s="26">
        <f>E34/B34</f>
        <v/>
      </c>
      <c r="G34" s="7" t="n"/>
      <c r="H34" s="11">
        <f>(B34*1.05)+10</f>
        <v/>
      </c>
      <c r="I34" s="11">
        <f>(B34*0.95)-10</f>
        <v/>
      </c>
      <c r="K34" s="27" t="n"/>
      <c r="L34" s="27" t="n"/>
      <c r="M34" s="27" t="n"/>
      <c r="N34" s="27" t="n"/>
      <c r="O34" s="27" t="n"/>
      <c r="P34" s="29" t="n"/>
    </row>
    <row r="35" spans="1:16">
      <c r="A35" s="23" t="s">
        <v>44</v>
      </c>
      <c r="B35" s="11">
        <f ref="B35" t="array">SUM(IF(A35='Raw Data'!B:B,'Raw Data'!E:E,IF(A35='Raw Data'!A:A,'Raw Data'!D:D,0)))</f>
        <v/>
      </c>
      <c r="C35" s="5" t="n"/>
      <c r="D35" s="25">
        <f>IF(AND(C35&lt;=H35,C35&gt;=I35),"PASS","FAIL")</f>
        <v/>
      </c>
      <c r="E35" s="11">
        <f>(C35-B35)</f>
        <v/>
      </c>
      <c r="F35" s="26">
        <f>E35/B35</f>
        <v/>
      </c>
      <c r="G35" s="7" t="n"/>
      <c r="H35" s="11">
        <f>(B35*1.05)+10</f>
        <v/>
      </c>
      <c r="I35" s="11">
        <f>(B35*0.95)-10</f>
        <v/>
      </c>
      <c r="K35" s="27" t="n"/>
      <c r="L35" s="27" t="n"/>
      <c r="M35" s="27" t="n"/>
      <c r="N35" s="27" t="n"/>
      <c r="O35" s="27" t="n"/>
      <c r="P35" s="29" t="n"/>
    </row>
    <row r="36" spans="1:16">
      <c r="A36" s="23" t="s">
        <v>45</v>
      </c>
      <c r="B36" s="11">
        <f ref="B36" t="array">SUM(IF(A36='Raw Data'!B:B,'Raw Data'!E:E,IF(A36='Raw Data'!A:A,'Raw Data'!D:D,0)))</f>
        <v/>
      </c>
      <c r="C36" s="5" t="n"/>
      <c r="D36" s="25">
        <f>IF(AND(C36&lt;=H36,C36&gt;=I36),"PASS","FAIL")</f>
        <v/>
      </c>
      <c r="E36" s="11">
        <f>(C36-B36)</f>
        <v/>
      </c>
      <c r="F36" s="26">
        <f>E36/B36</f>
        <v/>
      </c>
      <c r="G36" s="7" t="n"/>
      <c r="H36" s="11">
        <f>(B36*1.05)+10</f>
        <v/>
      </c>
      <c r="I36" s="11">
        <f>(B36*0.95)-10</f>
        <v/>
      </c>
      <c r="K36" s="27" t="n"/>
      <c r="L36" s="27" t="n"/>
      <c r="M36" s="27" t="n"/>
      <c r="N36" s="27" t="n"/>
      <c r="O36" s="27" t="n"/>
      <c r="P36" s="29" t="n"/>
    </row>
    <row r="37" spans="1:16">
      <c r="A37" s="23" t="s">
        <v>46</v>
      </c>
      <c r="B37" s="11">
        <f ref="B37" t="array">SUM(IF(A37='Raw Data'!B:B,'Raw Data'!E:E,IF(A37='Raw Data'!A:A,'Raw Data'!D:D,0)))</f>
        <v/>
      </c>
      <c r="C37" s="5" t="n"/>
      <c r="D37" s="25">
        <f>IF(AND(C37&lt;=H37,C37&gt;=I37),"PASS","FAIL")</f>
        <v/>
      </c>
      <c r="E37" s="11">
        <f>(C37-B37)</f>
        <v/>
      </c>
      <c r="F37" s="26">
        <f>E37/B37</f>
        <v/>
      </c>
      <c r="G37" s="7" t="n"/>
      <c r="H37" s="11">
        <f>(B37*1.05)+10</f>
        <v/>
      </c>
      <c r="I37" s="11">
        <f>(B37*0.95)-10</f>
        <v/>
      </c>
      <c r="K37" s="27" t="n"/>
      <c r="L37" s="27" t="n"/>
      <c r="M37" s="27" t="n"/>
      <c r="N37" s="27" t="n"/>
      <c r="O37" s="27" t="n"/>
      <c r="P37" s="29" t="n"/>
    </row>
    <row r="38" spans="1:16">
      <c r="A38" s="23" t="s">
        <v>47</v>
      </c>
      <c r="B38" s="11">
        <f ref="B38" t="array">SUM(IF(A38='Raw Data'!B:B,'Raw Data'!E:E,IF(A38='Raw Data'!A:A,'Raw Data'!D:D,0)))</f>
        <v/>
      </c>
      <c r="C38" s="5" t="n"/>
      <c r="D38" s="25">
        <f>IF(AND(C38&lt;=H38,C38&gt;=I38),"PASS","FAIL")</f>
        <v/>
      </c>
      <c r="E38" s="11">
        <f>(C38-B38)</f>
        <v/>
      </c>
      <c r="F38" s="26">
        <f>E38/B38</f>
        <v/>
      </c>
      <c r="G38" s="7" t="n"/>
      <c r="H38" s="11">
        <f>(B38*1.05)+10</f>
        <v/>
      </c>
      <c r="I38" s="11">
        <f>(B38*0.95)-10</f>
        <v/>
      </c>
      <c r="K38" s="27" t="n"/>
      <c r="L38" s="27" t="n"/>
      <c r="M38" s="27" t="n"/>
      <c r="N38" s="27" t="n"/>
      <c r="O38" s="27" t="n"/>
      <c r="P38" s="29" t="n"/>
    </row>
    <row r="39" spans="1:16">
      <c r="A39" s="23" t="s">
        <v>48</v>
      </c>
      <c r="B39" s="11">
        <f ref="B39" t="array">SUM(IF(A39='Raw Data'!B:B,'Raw Data'!E:E,IF(A39='Raw Data'!A:A,'Raw Data'!D:D,0)))</f>
        <v/>
      </c>
      <c r="C39" s="5" t="n"/>
      <c r="D39" s="25">
        <f>IF(AND(C39&lt;=H39,C39&gt;=I39),"PASS","FAIL")</f>
        <v/>
      </c>
      <c r="E39" s="11">
        <f>(C39-B39)</f>
        <v/>
      </c>
      <c r="F39" s="26">
        <f>E39/B39</f>
        <v/>
      </c>
      <c r="G39" s="7" t="n"/>
      <c r="H39" s="11">
        <f>(B39*1.05)+10</f>
        <v/>
      </c>
      <c r="I39" s="11">
        <f>(B39*0.95)-10</f>
        <v/>
      </c>
      <c r="K39" s="27" t="n"/>
      <c r="L39" s="27" t="n"/>
      <c r="M39" s="27" t="n"/>
      <c r="N39" s="27" t="n"/>
      <c r="O39" s="27" t="n"/>
      <c r="P39" s="29" t="n"/>
    </row>
    <row r="40" spans="1:16">
      <c r="A40" s="23" t="s">
        <v>49</v>
      </c>
      <c r="B40" s="11">
        <f ref="B40" t="array">SUM(IF(A40='Raw Data'!B:B,'Raw Data'!E:E,IF(A40='Raw Data'!A:A,'Raw Data'!D:D,0)))</f>
        <v/>
      </c>
      <c r="C40" s="5" t="n"/>
      <c r="D40" s="25">
        <f>IF(AND(C40&lt;=H40,C40&gt;=I40),"PASS","FAIL")</f>
        <v/>
      </c>
      <c r="E40" s="11">
        <f>(C40-B40)</f>
        <v/>
      </c>
      <c r="F40" s="26">
        <f>E40/B40</f>
        <v/>
      </c>
      <c r="G40" s="7" t="n"/>
      <c r="H40" s="11">
        <f>(B40*1.05)+10</f>
        <v/>
      </c>
      <c r="I40" s="11">
        <f>(B40*0.95)-10</f>
        <v/>
      </c>
      <c r="J40" s="24" t="n"/>
      <c r="K40" s="30" t="n"/>
      <c r="L40" s="30" t="n"/>
      <c r="M40" s="30" t="n"/>
      <c r="N40" s="30" t="n"/>
      <c r="O40" s="29" t="n"/>
      <c r="P40" s="29" t="n"/>
    </row>
    <row r="41" spans="1:16">
      <c r="A41" s="23" t="s">
        <v>50</v>
      </c>
      <c r="B41" s="11">
        <f ref="B41" t="array">SUM(IF(A41='Raw Data'!B:B,'Raw Data'!E:E,IF(A41='Raw Data'!A:A,'Raw Data'!D:D,0)))</f>
        <v/>
      </c>
      <c r="C41" s="5" t="n"/>
      <c r="D41" s="25">
        <f>IF(AND(C41&lt;=H41,C41&gt;=I41),"PASS","FAIL")</f>
        <v/>
      </c>
      <c r="E41" s="11">
        <f>(C41-B41)</f>
        <v/>
      </c>
      <c r="F41" s="26">
        <f>E41/B41</f>
        <v/>
      </c>
      <c r="G41" s="7" t="n"/>
      <c r="H41" s="11">
        <f>(B41*1.05)+10</f>
        <v/>
      </c>
      <c r="I41" s="11">
        <f>(B41*0.95)-10</f>
        <v/>
      </c>
      <c r="J41" s="24" t="n"/>
      <c r="K41" s="30" t="n"/>
      <c r="L41" s="30" t="n"/>
      <c r="M41" s="30" t="n"/>
      <c r="N41" s="30" t="n"/>
      <c r="O41" s="29" t="n"/>
      <c r="P41" s="29" t="n"/>
    </row>
    <row r="42" spans="1:16">
      <c r="A42" s="23" t="s">
        <v>51</v>
      </c>
      <c r="B42" s="11">
        <f ref="B42" t="array">SUM(IF(A42='Raw Data'!B:B,'Raw Data'!E:E,IF(A42='Raw Data'!A:A,'Raw Data'!D:D,0)))</f>
        <v/>
      </c>
      <c r="C42" s="5" t="n"/>
      <c r="D42" s="25">
        <f>IF(AND(C42&lt;=H42,C42&gt;=I42),"PASS","FAIL")</f>
        <v/>
      </c>
      <c r="E42" s="11">
        <f>(C42-B42)</f>
        <v/>
      </c>
      <c r="F42" s="26">
        <f>E42/B42</f>
        <v/>
      </c>
      <c r="G42" s="7" t="n"/>
      <c r="H42" s="11">
        <f>(B42*1.05)+10</f>
        <v/>
      </c>
      <c r="I42" s="11">
        <f>(B42*0.95)-10</f>
        <v/>
      </c>
      <c r="J42" s="24" t="n"/>
      <c r="K42" s="30" t="n"/>
      <c r="L42" s="30" t="n"/>
      <c r="M42" s="30" t="n"/>
      <c r="N42" s="30" t="n"/>
      <c r="O42" s="29" t="n"/>
      <c r="P42" s="29" t="n"/>
    </row>
    <row r="43" spans="1:16">
      <c r="A43" s="23" t="s">
        <v>52</v>
      </c>
      <c r="B43" s="11">
        <f ref="B43" t="array">SUM(IF(A43='Raw Data'!B:B,'Raw Data'!E:E,IF(A43='Raw Data'!A:A,'Raw Data'!D:D,0)))</f>
        <v/>
      </c>
      <c r="C43" s="5" t="n"/>
      <c r="D43" s="25">
        <f>IF(AND(C43&lt;=H43,C43&gt;=I43),"PASS","FAIL")</f>
        <v/>
      </c>
      <c r="E43" s="11">
        <f>(C43-B43)</f>
        <v/>
      </c>
      <c r="F43" s="26">
        <f>E43/B43</f>
        <v/>
      </c>
      <c r="G43" s="7" t="n"/>
      <c r="H43" s="11">
        <f>(B43*1.05)+10</f>
        <v/>
      </c>
      <c r="I43" s="11">
        <f>(B43*0.95)-10</f>
        <v/>
      </c>
      <c r="J43" s="24" t="n"/>
      <c r="K43" s="30" t="n"/>
      <c r="L43" s="30" t="n"/>
      <c r="M43" s="30" t="n"/>
      <c r="N43" s="30" t="n"/>
      <c r="O43" s="29" t="n"/>
      <c r="P43" s="29" t="n"/>
    </row>
    <row r="44" spans="1:16">
      <c r="A44" s="23" t="s">
        <v>53</v>
      </c>
      <c r="B44" s="11">
        <f ref="B44" t="array">SUM(IF(A44='Raw Data'!B:B,'Raw Data'!E:E,IF(A44='Raw Data'!A:A,'Raw Data'!D:D,0)))</f>
        <v/>
      </c>
      <c r="C44" s="5" t="n"/>
      <c r="D44" s="25">
        <f>IF(AND(C44&lt;=H44,C44&gt;=I44),"PASS","FAIL")</f>
        <v/>
      </c>
      <c r="E44" s="11">
        <f>(C44-B44)</f>
        <v/>
      </c>
      <c r="F44" s="26">
        <f>E44/B44</f>
        <v/>
      </c>
      <c r="G44" s="7" t="n"/>
      <c r="H44" s="11">
        <f>(B44*1.05)+10</f>
        <v/>
      </c>
      <c r="I44" s="11">
        <f>(B44*0.95)-10</f>
        <v/>
      </c>
      <c r="J44" s="24" t="n"/>
      <c r="K44" s="30" t="n"/>
      <c r="L44" s="30" t="n"/>
      <c r="M44" s="30" t="n"/>
      <c r="N44" s="30" t="n"/>
      <c r="O44" s="29" t="n"/>
      <c r="P44" s="29" t="n"/>
    </row>
    <row r="45" spans="1:16">
      <c r="A45" s="23" t="s">
        <v>54</v>
      </c>
      <c r="B45" s="11">
        <f ref="B45" t="array">SUM(IF(A45='Raw Data'!B:B,'Raw Data'!E:E,IF(A45='Raw Data'!A:A,'Raw Data'!D:D,0)))</f>
        <v/>
      </c>
      <c r="C45" s="5" t="n"/>
      <c r="D45" s="25">
        <f>IF(AND(C45&lt;=H45,C45&gt;=I45),"PASS","FAIL")</f>
        <v/>
      </c>
      <c r="E45" s="11">
        <f>(C45-B45)</f>
        <v/>
      </c>
      <c r="F45" s="26">
        <f>E45/B45</f>
        <v/>
      </c>
      <c r="G45" s="7" t="n"/>
      <c r="H45" s="11">
        <f>(B45*1.05)+10</f>
        <v/>
      </c>
      <c r="I45" s="11">
        <f>(B45*0.95)-10</f>
        <v/>
      </c>
      <c r="J45" s="24" t="n"/>
      <c r="K45" s="30" t="n"/>
      <c r="L45" s="30" t="n"/>
      <c r="M45" s="30" t="n"/>
      <c r="N45" s="30" t="n"/>
      <c r="O45" s="29" t="n"/>
      <c r="P45" s="29" t="n"/>
    </row>
    <row r="46" spans="1:16">
      <c r="A46" s="23" t="s">
        <v>55</v>
      </c>
      <c r="B46" s="11">
        <f ref="B46" t="array">SUM(IF(A46='Raw Data'!B:B,'Raw Data'!E:E,IF(A46='Raw Data'!A:A,'Raw Data'!D:D,0)))</f>
        <v/>
      </c>
      <c r="C46" s="5" t="n"/>
      <c r="D46" s="25">
        <f>IF(AND(C46&lt;=H46,C46&gt;=I46),"PASS","FAIL")</f>
        <v/>
      </c>
      <c r="E46" s="11">
        <f>(C46-B46)</f>
        <v/>
      </c>
      <c r="F46" s="26">
        <f>E46/B46</f>
        <v/>
      </c>
      <c r="G46" s="7" t="n"/>
      <c r="H46" s="11">
        <f>(B46*1.05)+10</f>
        <v/>
      </c>
      <c r="I46" s="11">
        <f>(B46*0.95)-10</f>
        <v/>
      </c>
      <c r="J46" s="24" t="n"/>
      <c r="K46" s="30" t="n"/>
      <c r="L46" s="30" t="n"/>
      <c r="M46" s="30" t="n"/>
      <c r="N46" s="30" t="n"/>
      <c r="O46" s="29" t="n"/>
      <c r="P46" s="29" t="n"/>
    </row>
    <row r="47" spans="1:16">
      <c r="A47" s="23" t="s">
        <v>56</v>
      </c>
      <c r="B47" s="11">
        <f ref="B47" t="array">SUM(IF(A47='Raw Data'!B:B,'Raw Data'!E:E,IF(A47='Raw Data'!A:A,'Raw Data'!D:D,0)))</f>
        <v/>
      </c>
      <c r="C47" s="5" t="n"/>
      <c r="D47" s="25">
        <f>IF(AND(C47&lt;=H47,C47&gt;=I47),"PASS","FAIL")</f>
        <v/>
      </c>
      <c r="E47" s="11">
        <f>(C47-B47)</f>
        <v/>
      </c>
      <c r="F47" s="26">
        <f>E47/B47</f>
        <v/>
      </c>
      <c r="G47" s="7" t="n"/>
      <c r="H47" s="11">
        <f>(B47*1.05)+10</f>
        <v/>
      </c>
      <c r="I47" s="11">
        <f>(B47*0.95)-10</f>
        <v/>
      </c>
      <c r="J47" s="24" t="n"/>
      <c r="K47" s="30" t="n"/>
      <c r="L47" s="30" t="n"/>
      <c r="M47" s="30" t="n"/>
      <c r="N47" s="30" t="n"/>
      <c r="O47" s="29" t="n"/>
      <c r="P47" s="29" t="n"/>
    </row>
    <row r="48" spans="1:16">
      <c r="A48" s="23" t="s">
        <v>57</v>
      </c>
      <c r="B48" s="11">
        <f ref="B48" t="array">SUM(IF(A48='Raw Data'!B:B,'Raw Data'!E:E,IF(A48='Raw Data'!A:A,'Raw Data'!D:D,0)))</f>
        <v/>
      </c>
      <c r="C48" s="5" t="n"/>
      <c r="D48" s="25">
        <f>IF(AND(C48&lt;=H48,C48&gt;=I48),"PASS","FAIL")</f>
        <v/>
      </c>
      <c r="E48" s="11">
        <f>(C48-B48)</f>
        <v/>
      </c>
      <c r="F48" s="26">
        <f>E48/B48</f>
        <v/>
      </c>
      <c r="G48" s="7" t="n"/>
      <c r="H48" s="11">
        <f>(B48*1.05)+10</f>
        <v/>
      </c>
      <c r="I48" s="11">
        <f>(B48*0.95)-10</f>
        <v/>
      </c>
      <c r="J48" s="24" t="n"/>
      <c r="K48" s="30" t="n"/>
      <c r="L48" s="30" t="n"/>
      <c r="M48" s="30" t="n"/>
      <c r="N48" s="30" t="n"/>
      <c r="O48" s="29" t="n"/>
      <c r="P48" s="29" t="n"/>
    </row>
    <row r="49" spans="1:16">
      <c r="A49" s="23" t="s">
        <v>58</v>
      </c>
      <c r="B49" s="11">
        <f ref="B49" t="array">SUM(IF(A49='Raw Data'!B:B,'Raw Data'!E:E,IF(A49='Raw Data'!A:A,'Raw Data'!D:D,0)))</f>
        <v/>
      </c>
      <c r="C49" s="5" t="n"/>
      <c r="D49" s="25">
        <f>IF(AND(C49&lt;=H49,C49&gt;=I49),"PASS","FAIL")</f>
        <v/>
      </c>
      <c r="E49" s="11">
        <f>(C49-B49)</f>
        <v/>
      </c>
      <c r="F49" s="26">
        <f>E49/B49</f>
        <v/>
      </c>
      <c r="G49" s="7" t="n"/>
      <c r="H49" s="11">
        <f>(B49*1.05)+10</f>
        <v/>
      </c>
      <c r="I49" s="11">
        <f>(B49*0.95)-10</f>
        <v/>
      </c>
      <c r="J49" s="24" t="n"/>
      <c r="K49" s="30" t="n"/>
      <c r="L49" s="30" t="n"/>
      <c r="M49" s="30" t="n"/>
      <c r="N49" s="30" t="n"/>
      <c r="O49" s="29" t="n"/>
      <c r="P49" s="29" t="n"/>
    </row>
    <row r="50" spans="1:16">
      <c r="A50" s="23" t="s">
        <v>59</v>
      </c>
      <c r="B50" s="11">
        <f ref="B50" t="array">SUM(IF(A50='Raw Data'!B:B,'Raw Data'!E:E,IF(A50='Raw Data'!A:A,'Raw Data'!D:D,0)))</f>
        <v/>
      </c>
      <c r="C50" s="5" t="n"/>
      <c r="D50" s="25">
        <f>IF(AND(C50&lt;=H50,C50&gt;=I50),"PASS","FAIL")</f>
        <v/>
      </c>
      <c r="E50" s="11">
        <f>(C50-B50)</f>
        <v/>
      </c>
      <c r="F50" s="26">
        <f>E50/B50</f>
        <v/>
      </c>
      <c r="G50" s="7" t="n"/>
      <c r="H50" s="11">
        <f>(B50*1.05)+10</f>
        <v/>
      </c>
      <c r="I50" s="11">
        <f>(B50*0.95)-10</f>
        <v/>
      </c>
      <c r="J50" s="24" t="n"/>
      <c r="K50" s="30" t="n"/>
      <c r="L50" s="30" t="n"/>
      <c r="M50" s="30" t="n"/>
      <c r="N50" s="30" t="n"/>
      <c r="O50" s="29" t="n"/>
      <c r="P50" s="29" t="n"/>
    </row>
    <row r="51" spans="1:16">
      <c r="A51" s="23" t="s">
        <v>60</v>
      </c>
      <c r="B51" s="11">
        <f ref="B51" t="array">SUM(IF(A51='Raw Data'!B:B,'Raw Data'!E:E,IF(A51='Raw Data'!A:A,'Raw Data'!D:D,0)))</f>
        <v/>
      </c>
      <c r="C51" s="5" t="n"/>
      <c r="D51" s="25">
        <f>IF(AND(C51&lt;=H51,C51&gt;=I51),"PASS","FAIL")</f>
        <v/>
      </c>
      <c r="E51" s="11">
        <f>(C51-B51)</f>
        <v/>
      </c>
      <c r="F51" s="26">
        <f>E51/B51</f>
        <v/>
      </c>
      <c r="G51" s="7" t="n"/>
      <c r="H51" s="11">
        <f>(B51*1.05)+10</f>
        <v/>
      </c>
      <c r="I51" s="11">
        <f>(B51*0.95)-10</f>
        <v/>
      </c>
      <c r="J51" s="24" t="n"/>
      <c r="K51" s="30" t="n"/>
      <c r="L51" s="30" t="n"/>
      <c r="M51" s="30" t="n"/>
      <c r="N51" s="30" t="n"/>
      <c r="O51" s="29" t="n"/>
      <c r="P51" s="29" t="n"/>
    </row>
    <row r="52" spans="1:16">
      <c r="A52" s="23" t="s">
        <v>61</v>
      </c>
      <c r="B52" s="11">
        <f ref="B52" t="array">SUM(IF(A52='Raw Data'!B:B,'Raw Data'!E:E,IF(A52='Raw Data'!A:A,'Raw Data'!D:D,0)))</f>
        <v/>
      </c>
      <c r="C52" s="5" t="n"/>
      <c r="D52" s="25">
        <f>IF(AND(C52&lt;=H52,C52&gt;=I52),"PASS","FAIL")</f>
        <v/>
      </c>
      <c r="E52" s="11">
        <f>(C52-B52)</f>
        <v/>
      </c>
      <c r="F52" s="26">
        <f>E52/B52</f>
        <v/>
      </c>
      <c r="G52" s="7" t="n"/>
      <c r="H52" s="11">
        <f>(B52*1.05)+10</f>
        <v/>
      </c>
      <c r="I52" s="11">
        <f>(B52*0.95)-10</f>
        <v/>
      </c>
      <c r="J52" s="24" t="n"/>
      <c r="K52" s="30" t="n"/>
      <c r="L52" s="30" t="n"/>
      <c r="M52" s="30" t="n"/>
      <c r="N52" s="30" t="n"/>
      <c r="O52" s="29" t="n"/>
      <c r="P52" s="29" t="n"/>
    </row>
    <row r="53" spans="1:16">
      <c r="A53" s="23" t="s">
        <v>62</v>
      </c>
      <c r="B53" s="11">
        <f ref="B53" t="array">SUM(IF(A53='Raw Data'!B:B,'Raw Data'!E:E,IF(A53='Raw Data'!A:A,'Raw Data'!D:D,0)))</f>
        <v/>
      </c>
      <c r="C53" s="5" t="n"/>
      <c r="D53" s="25">
        <f>IF(AND(C53&lt;=H53,C53&gt;=I53),"PASS","FAIL")</f>
        <v/>
      </c>
      <c r="E53" s="11">
        <f>(C53-B53)</f>
        <v/>
      </c>
      <c r="F53" s="26">
        <f>E53/B53</f>
        <v/>
      </c>
      <c r="G53" s="7" t="n"/>
      <c r="H53" s="11">
        <f>(B53*1.05)+10</f>
        <v/>
      </c>
      <c r="I53" s="11">
        <f>(B53*0.95)-10</f>
        <v/>
      </c>
      <c r="J53" s="24" t="n"/>
      <c r="K53" s="30" t="n"/>
      <c r="L53" s="30" t="n"/>
      <c r="M53" s="30" t="n"/>
      <c r="N53" s="30" t="n"/>
      <c r="O53" s="29" t="n"/>
      <c r="P53" s="29" t="n"/>
    </row>
    <row r="54" spans="1:16">
      <c r="A54" s="23" t="s">
        <v>63</v>
      </c>
      <c r="B54" s="11">
        <f ref="B54" t="array">SUM(IF(A54='Raw Data'!B:B,'Raw Data'!E:E,IF(A54='Raw Data'!A:A,'Raw Data'!D:D,0)))</f>
        <v/>
      </c>
      <c r="C54" s="5" t="n"/>
      <c r="D54" s="25">
        <f>IF(AND(C54&lt;=H54,C54&gt;=I54),"PASS","FAIL")</f>
        <v/>
      </c>
      <c r="E54" s="11">
        <f>(C54-B54)</f>
        <v/>
      </c>
      <c r="F54" s="26">
        <f>E54/B54</f>
        <v/>
      </c>
      <c r="G54" s="7" t="n"/>
      <c r="H54" s="11">
        <f>(B54*1.05)+10</f>
        <v/>
      </c>
      <c r="I54" s="11">
        <f>(B54*0.95)-10</f>
        <v/>
      </c>
      <c r="J54" s="24" t="n"/>
      <c r="K54" s="30" t="n"/>
      <c r="L54" s="30" t="n"/>
      <c r="M54" s="30" t="n"/>
      <c r="N54" s="30" t="n"/>
      <c r="O54" s="29" t="n"/>
      <c r="P54" s="29" t="n"/>
    </row>
    <row r="55" spans="1:16">
      <c r="A55" s="23" t="s">
        <v>64</v>
      </c>
      <c r="B55" s="11">
        <f ref="B55" t="array">SUM(IF(A55='Raw Data'!B:B,'Raw Data'!E:E,IF(A55='Raw Data'!A:A,'Raw Data'!D:D,0)))</f>
        <v/>
      </c>
      <c r="C55" s="5" t="n"/>
      <c r="D55" s="25">
        <f>IF(AND(C55&lt;=H55,C55&gt;=I55),"PASS","FAIL")</f>
        <v/>
      </c>
      <c r="E55" s="11">
        <f>(C55-B55)</f>
        <v/>
      </c>
      <c r="F55" s="26">
        <f>E55/B55</f>
        <v/>
      </c>
      <c r="G55" s="7" t="n"/>
      <c r="H55" s="11">
        <f>(B55*1.05)+10</f>
        <v/>
      </c>
      <c r="I55" s="11">
        <f>(B55*0.95)-10</f>
        <v/>
      </c>
      <c r="J55" s="24" t="n"/>
      <c r="K55" s="30" t="n"/>
      <c r="L55" s="30" t="n"/>
      <c r="M55" s="30" t="n"/>
      <c r="N55" s="30" t="n"/>
      <c r="O55" s="29" t="n"/>
      <c r="P55" s="29" t="n"/>
    </row>
    <row r="56" spans="1:16">
      <c r="A56" s="23" t="s">
        <v>65</v>
      </c>
      <c r="B56" s="11">
        <f ref="B56" t="array">SUM(IF(A56='Raw Data'!B:B,'Raw Data'!E:E,IF(A56='Raw Data'!A:A,'Raw Data'!D:D,0)))</f>
        <v/>
      </c>
      <c r="C56" s="5" t="n"/>
      <c r="D56" s="25">
        <f>IF(AND(C56&lt;=H56,C56&gt;=I56),"PASS","FAIL")</f>
        <v/>
      </c>
      <c r="E56" s="11">
        <f>(C56-B56)</f>
        <v/>
      </c>
      <c r="F56" s="26">
        <f>E56/B56</f>
        <v/>
      </c>
      <c r="G56" s="7" t="n"/>
      <c r="H56" s="11">
        <f>(B56*1.05)+10</f>
        <v/>
      </c>
      <c r="I56" s="11">
        <f>(B56*0.95)-10</f>
        <v/>
      </c>
      <c r="J56" s="24" t="n"/>
      <c r="K56" s="30" t="n"/>
      <c r="L56" s="30" t="n"/>
      <c r="M56" s="30" t="n"/>
      <c r="N56" s="30" t="n"/>
    </row>
    <row r="57" spans="1:16">
      <c r="A57" s="23" t="s">
        <v>66</v>
      </c>
      <c r="B57" s="11">
        <f ref="B57" t="array">SUM(IF(A57='Raw Data'!B:B,'Raw Data'!E:E,IF(A57='Raw Data'!A:A,'Raw Data'!D:D,0)))</f>
        <v/>
      </c>
      <c r="C57" s="5" t="n"/>
      <c r="D57" s="25">
        <f>IF(AND(C57&lt;=H57,C57&gt;=I57),"PASS","FAIL")</f>
        <v/>
      </c>
      <c r="E57" s="11">
        <f>(C57-B57)</f>
        <v/>
      </c>
      <c r="F57" s="26">
        <f>E57/B57</f>
        <v/>
      </c>
      <c r="G57" s="7" t="n"/>
      <c r="H57" s="11">
        <f>(B57*1.05)+10</f>
        <v/>
      </c>
      <c r="I57" s="11">
        <f>(B57*0.95)-10</f>
        <v/>
      </c>
      <c r="J57" s="24" t="n"/>
      <c r="K57" s="30" t="n"/>
      <c r="L57" s="30" t="n"/>
      <c r="M57" s="30" t="n"/>
      <c r="N57" s="30" t="n"/>
    </row>
    <row r="58" spans="1:16">
      <c r="A58" s="23" t="s">
        <v>67</v>
      </c>
      <c r="B58" s="11">
        <f ref="B58" t="array">SUM(IF(A58='Raw Data'!B:B,'Raw Data'!E:E,IF(A58='Raw Data'!A:A,'Raw Data'!D:D,0)))</f>
        <v/>
      </c>
      <c r="C58" s="5" t="n"/>
      <c r="D58" s="25">
        <f>IF(AND(C58&lt;=H58,C58&gt;=I58),"PASS","FAIL")</f>
        <v/>
      </c>
      <c r="E58" s="11">
        <f>(C58-B58)</f>
        <v/>
      </c>
      <c r="F58" s="26">
        <f>E58/B58</f>
        <v/>
      </c>
      <c r="G58" s="7" t="n"/>
      <c r="H58" s="11">
        <f>(B58*1.05)+10</f>
        <v/>
      </c>
      <c r="I58" s="11">
        <f>(B58*0.95)-10</f>
        <v/>
      </c>
      <c r="J58" s="24" t="n"/>
      <c r="K58" s="30" t="n"/>
      <c r="L58" s="30" t="n"/>
      <c r="M58" s="30" t="n"/>
      <c r="N58" s="30" t="n"/>
    </row>
    <row r="59" spans="1:16">
      <c r="A59" s="23" t="s">
        <v>68</v>
      </c>
      <c r="B59" s="11">
        <f ref="B59" t="array">SUM(IF(A59='Raw Data'!B:B,'Raw Data'!E:E,IF(A59='Raw Data'!A:A,'Raw Data'!D:D,0)))</f>
        <v/>
      </c>
      <c r="C59" s="5" t="n"/>
      <c r="D59" s="25">
        <f>IF(AND(C59&lt;=H59,C59&gt;=I59),"PASS","FAIL")</f>
        <v/>
      </c>
      <c r="E59" s="11">
        <f>(C59-B59)</f>
        <v/>
      </c>
      <c r="F59" s="26">
        <f>E59/B59</f>
        <v/>
      </c>
      <c r="G59" s="7" t="n"/>
      <c r="H59" s="11">
        <f>(B59*1.05)+10</f>
        <v/>
      </c>
      <c r="I59" s="11">
        <f>(B59*0.95)-10</f>
        <v/>
      </c>
      <c r="J59" s="24" t="n"/>
      <c r="K59" s="30" t="n"/>
      <c r="L59" s="30" t="n"/>
      <c r="M59" s="30" t="n"/>
      <c r="N59" s="30" t="n"/>
    </row>
    <row r="60" spans="1:16">
      <c r="A60" s="23" t="s">
        <v>69</v>
      </c>
      <c r="B60" s="11">
        <f ref="B60" t="array">SUM(IF(A60='Raw Data'!B:B,'Raw Data'!E:E,IF(A60='Raw Data'!A:A,'Raw Data'!D:D,0)))</f>
        <v/>
      </c>
      <c r="C60" s="5" t="n"/>
      <c r="D60" s="25">
        <f>IF(AND(C60&lt;=H60,C60&gt;=I60),"PASS","FAIL")</f>
        <v/>
      </c>
      <c r="E60" s="11">
        <f>(C60-B60)</f>
        <v/>
      </c>
      <c r="F60" s="26">
        <f>E60/B60</f>
        <v/>
      </c>
      <c r="G60" s="7" t="n"/>
      <c r="H60" s="11">
        <f>(B60*1.05)+10</f>
        <v/>
      </c>
      <c r="I60" s="11">
        <f>(B60*0.95)-10</f>
        <v/>
      </c>
      <c r="J60" s="24" t="n"/>
      <c r="K60" s="30" t="n"/>
      <c r="L60" s="30" t="n"/>
      <c r="M60" s="30" t="n"/>
      <c r="N60" s="30" t="n"/>
    </row>
    <row r="61" spans="1:16">
      <c r="A61" s="23" t="s">
        <v>70</v>
      </c>
      <c r="B61" s="11">
        <f ref="B61" t="array">SUM(IF(A61='Raw Data'!B:B,'Raw Data'!E:E,IF(A61='Raw Data'!A:A,'Raw Data'!D:D,0)))</f>
        <v/>
      </c>
      <c r="C61" s="5" t="n"/>
      <c r="D61" s="25">
        <f>IF(AND(C61&lt;=H61,C61&gt;=I61),"PASS","FAIL")</f>
        <v/>
      </c>
      <c r="E61" s="11">
        <f>(C61-B61)</f>
        <v/>
      </c>
      <c r="F61" s="26">
        <f>E61/B61</f>
        <v/>
      </c>
      <c r="G61" s="7" t="n"/>
      <c r="H61" s="11">
        <f>(B61*1.05)+10</f>
        <v/>
      </c>
      <c r="I61" s="11">
        <f>(B61*0.95)-10</f>
        <v/>
      </c>
      <c r="J61" s="24" t="n"/>
      <c r="K61" s="30" t="n"/>
      <c r="L61" s="30" t="n"/>
      <c r="M61" s="30" t="n"/>
      <c r="N61" s="30" t="n"/>
    </row>
    <row r="62" spans="1:16">
      <c r="A62" s="23" t="s">
        <v>71</v>
      </c>
      <c r="B62" s="11">
        <f ref="B62" t="array">SUM(IF(A62='Raw Data'!B:B,'Raw Data'!E:E,IF(A62='Raw Data'!A:A,'Raw Data'!D:D,0)))</f>
        <v/>
      </c>
      <c r="C62" s="5" t="n"/>
      <c r="D62" s="25">
        <f>IF(AND(C62&lt;=H62,C62&gt;=I62),"PASS","FAIL")</f>
        <v/>
      </c>
      <c r="E62" s="11">
        <f>(C62-B62)</f>
        <v/>
      </c>
      <c r="F62" s="26">
        <f>E62/B62</f>
        <v/>
      </c>
      <c r="G62" s="7" t="n"/>
      <c r="H62" s="11">
        <f>(B62*1.05)+10</f>
        <v/>
      </c>
      <c r="I62" s="11">
        <f>(B62*0.95)-10</f>
        <v/>
      </c>
      <c r="J62" s="24" t="n"/>
      <c r="K62" s="30" t="n"/>
      <c r="L62" s="30" t="n"/>
      <c r="M62" s="30" t="n"/>
      <c r="N62" s="30" t="n"/>
    </row>
    <row r="63" spans="1:16">
      <c r="A63" s="23" t="s">
        <v>72</v>
      </c>
      <c r="B63" s="11">
        <f ref="B63" t="array">SUM(IF(A63='Raw Data'!B:B,'Raw Data'!E:E,IF(A63='Raw Data'!A:A,'Raw Data'!D:D,0)))</f>
        <v/>
      </c>
      <c r="C63" s="5" t="n"/>
      <c r="D63" s="25">
        <f>IF(AND(C63&lt;=H63,C63&gt;=I63),"PASS","FAIL")</f>
        <v/>
      </c>
      <c r="E63" s="11">
        <f>(C63-B63)</f>
        <v/>
      </c>
      <c r="F63" s="26">
        <f>E63/B63</f>
        <v/>
      </c>
      <c r="G63" s="7" t="n"/>
      <c r="H63" s="11">
        <f>(B63*1.05)+10</f>
        <v/>
      </c>
      <c r="I63" s="11">
        <f>(B63*0.95)-10</f>
        <v/>
      </c>
      <c r="J63" s="24" t="n"/>
      <c r="K63" s="30" t="n"/>
      <c r="L63" s="30" t="n"/>
      <c r="M63" s="30" t="n"/>
      <c r="N63" s="30" t="n"/>
    </row>
    <row r="64" spans="1:16">
      <c r="A64" s="23" t="s">
        <v>73</v>
      </c>
      <c r="B64" s="11">
        <f ref="B64" t="array">SUM(IF(A64='Raw Data'!B:B,'Raw Data'!E:E,IF(A64='Raw Data'!A:A,'Raw Data'!D:D,0)))</f>
        <v/>
      </c>
      <c r="C64" s="5" t="n"/>
      <c r="D64" s="25">
        <f>IF(AND(C64&lt;=H64,C64&gt;=I64),"PASS","FAIL")</f>
        <v/>
      </c>
      <c r="E64" s="11">
        <f>(C64-B64)</f>
        <v/>
      </c>
      <c r="F64" s="26">
        <f>E64/B64</f>
        <v/>
      </c>
      <c r="G64" s="7" t="n"/>
      <c r="H64" s="11">
        <f>(B64*1.05)+10</f>
        <v/>
      </c>
      <c r="I64" s="11">
        <f>(B64*0.95)-10</f>
        <v/>
      </c>
      <c r="J64" s="24" t="n"/>
      <c r="K64" s="30" t="n"/>
      <c r="L64" s="30" t="n"/>
      <c r="M64" s="30" t="n"/>
      <c r="N64" s="30" t="n"/>
    </row>
    <row r="65" spans="1:16">
      <c r="A65" s="23" t="s">
        <v>74</v>
      </c>
      <c r="B65" s="11">
        <f ref="B65" t="array">SUM(IF(A65='Raw Data'!B:B,'Raw Data'!E:E,IF(A65='Raw Data'!A:A,'Raw Data'!D:D,0)))</f>
        <v/>
      </c>
      <c r="C65" s="5" t="n"/>
      <c r="D65" s="25">
        <f>IF(AND(C65&lt;=H65,C65&gt;=I65),"PASS","FAIL")</f>
        <v/>
      </c>
      <c r="E65" s="11">
        <f>(C65-B65)</f>
        <v/>
      </c>
      <c r="F65" s="26">
        <f>E65/B65</f>
        <v/>
      </c>
      <c r="G65" s="7" t="n"/>
      <c r="H65" s="11">
        <f>(B65*1.05)+10</f>
        <v/>
      </c>
      <c r="I65" s="11">
        <f>(B65*0.95)-10</f>
        <v/>
      </c>
      <c r="J65" s="24" t="n"/>
      <c r="K65" s="30" t="n"/>
      <c r="L65" s="30" t="n"/>
      <c r="M65" s="30" t="n"/>
      <c r="N65" s="30" t="n"/>
    </row>
    <row r="66" spans="1:16">
      <c r="A66" s="23" t="s">
        <v>75</v>
      </c>
      <c r="B66" s="11">
        <f ref="B66" t="array">SUM(IF(A66='Raw Data'!B:B,'Raw Data'!E:E,IF(A66='Raw Data'!A:A,'Raw Data'!D:D,0)))</f>
        <v/>
      </c>
      <c r="C66" s="5" t="n"/>
      <c r="D66" s="25">
        <f>IF(AND(C66&lt;=H66,C66&gt;=I66),"PASS","FAIL")</f>
        <v/>
      </c>
      <c r="E66" s="11">
        <f>(C66-B66)</f>
        <v/>
      </c>
      <c r="F66" s="26">
        <f>E66/B66</f>
        <v/>
      </c>
      <c r="G66" s="7" t="n"/>
      <c r="H66" s="11">
        <f>(B66*1.05)+10</f>
        <v/>
      </c>
      <c r="I66" s="11">
        <f>(B66*0.95)-10</f>
        <v/>
      </c>
      <c r="J66" s="24" t="n"/>
      <c r="K66" s="30" t="n"/>
      <c r="L66" s="30" t="n"/>
      <c r="M66" s="30" t="n"/>
      <c r="N66" s="30" t="n"/>
    </row>
    <row r="67" spans="1:16">
      <c r="A67" s="23" t="s">
        <v>76</v>
      </c>
      <c r="B67" s="11">
        <f ref="B67" t="array">SUM(IF(A67='Raw Data'!B:B,'Raw Data'!E:E,IF(A67='Raw Data'!A:A,'Raw Data'!D:D,0)))</f>
        <v/>
      </c>
      <c r="C67" s="5" t="n"/>
      <c r="D67" s="25">
        <f>IF(AND(C67&lt;=H67,C67&gt;=I67),"PASS","FAIL")</f>
        <v/>
      </c>
      <c r="E67" s="11">
        <f>(C67-B67)</f>
        <v/>
      </c>
      <c r="F67" s="26">
        <f>E67/B67</f>
        <v/>
      </c>
      <c r="G67" s="7" t="n"/>
      <c r="H67" s="11">
        <f>(B67*1.05)+10</f>
        <v/>
      </c>
      <c r="I67" s="11">
        <f>(B67*0.95)-10</f>
        <v/>
      </c>
      <c r="J67" s="24" t="n"/>
      <c r="K67" s="30" t="n"/>
      <c r="L67" s="30" t="n"/>
      <c r="M67" s="30" t="n"/>
      <c r="N67" s="30" t="n"/>
    </row>
    <row r="68" spans="1:16">
      <c r="A68" s="23" t="s">
        <v>77</v>
      </c>
      <c r="B68" s="11">
        <f ref="B68" t="array">SUM(IF(A68='Raw Data'!B:B,'Raw Data'!E:E,IF(A68='Raw Data'!A:A,'Raw Data'!D:D,0)))</f>
        <v/>
      </c>
      <c r="C68" s="5" t="n"/>
      <c r="D68" s="25">
        <f>IF(AND(C68&lt;=H68,C68&gt;=I68),"PASS","FAIL")</f>
        <v/>
      </c>
      <c r="E68" s="11">
        <f>(C68-B68)</f>
        <v/>
      </c>
      <c r="F68" s="26">
        <f>E68/B68</f>
        <v/>
      </c>
      <c r="G68" s="7" t="n"/>
      <c r="H68" s="11">
        <f>(B68*1.05)+10</f>
        <v/>
      </c>
      <c r="I68" s="11">
        <f>(B68*0.95)-10</f>
        <v/>
      </c>
      <c r="J68" s="24" t="n"/>
      <c r="K68" s="30" t="n"/>
      <c r="L68" s="30" t="n"/>
      <c r="M68" s="30" t="n"/>
      <c r="N68" s="30" t="n"/>
    </row>
    <row r="69" spans="1:16">
      <c r="A69" s="23" t="s">
        <v>78</v>
      </c>
      <c r="B69" s="11">
        <f ref="B69" t="array">SUM(IF(A69='Raw Data'!B:B,'Raw Data'!E:E,IF(A69='Raw Data'!A:A,'Raw Data'!D:D,0)))</f>
        <v/>
      </c>
      <c r="C69" s="5" t="n"/>
      <c r="D69" s="25">
        <f>IF(AND(C69&lt;=H69,C69&gt;=I69),"PASS","FAIL")</f>
        <v/>
      </c>
      <c r="E69" s="11">
        <f>(C69-B69)</f>
        <v/>
      </c>
      <c r="F69" s="26">
        <f>E69/B69</f>
        <v/>
      </c>
      <c r="G69" s="7" t="n"/>
      <c r="H69" s="11">
        <f>(B69*1.05)+10</f>
        <v/>
      </c>
      <c r="I69" s="11">
        <f>(B69*0.95)-10</f>
        <v/>
      </c>
      <c r="J69" s="24" t="n"/>
      <c r="K69" s="30" t="n"/>
      <c r="L69" s="30" t="n"/>
      <c r="M69" s="30" t="n"/>
      <c r="N69" s="30" t="n"/>
    </row>
    <row r="70" spans="1:16">
      <c r="A70" s="23" t="s">
        <v>79</v>
      </c>
      <c r="B70" s="11">
        <f ref="B70" t="array">SUM(IF(A70='Raw Data'!B:B,'Raw Data'!E:E,IF(A70='Raw Data'!A:A,'Raw Data'!D:D,0)))</f>
        <v/>
      </c>
      <c r="C70" s="5" t="n"/>
      <c r="D70" s="25">
        <f>IF(AND(C70&lt;=H70,C70&gt;=I70),"PASS","FAIL")</f>
        <v/>
      </c>
      <c r="E70" s="11">
        <f>(C70-B70)</f>
        <v/>
      </c>
      <c r="F70" s="26">
        <f>E70/B70</f>
        <v/>
      </c>
      <c r="G70" s="7" t="n"/>
      <c r="H70" s="11">
        <f>(B70*1.05)+10</f>
        <v/>
      </c>
      <c r="I70" s="11">
        <f>(B70*0.95)-10</f>
        <v/>
      </c>
      <c r="J70" s="24" t="n"/>
      <c r="K70" s="30" t="n"/>
      <c r="L70" s="30" t="n"/>
      <c r="M70" s="30" t="n"/>
      <c r="N70" s="30" t="n"/>
    </row>
    <row r="71" spans="1:16">
      <c r="A71" s="23" t="s">
        <v>80</v>
      </c>
      <c r="B71" s="11">
        <f ref="B71" t="array">SUM(IF(A71='Raw Data'!B:B,'Raw Data'!E:E,IF(A71='Raw Data'!A:A,'Raw Data'!D:D,0)))</f>
        <v/>
      </c>
      <c r="C71" s="5" t="n"/>
      <c r="D71" s="25">
        <f>IF(AND(C71&lt;=H71,C71&gt;=I71),"PASS","FAIL")</f>
        <v/>
      </c>
      <c r="E71" s="11">
        <f>(C71-B71)</f>
        <v/>
      </c>
      <c r="F71" s="26">
        <f>E71/B71</f>
        <v/>
      </c>
      <c r="G71" s="7" t="n"/>
      <c r="H71" s="11">
        <f>(B71*1.05)+10</f>
        <v/>
      </c>
      <c r="I71" s="11">
        <f>(B71*0.95)-10</f>
        <v/>
      </c>
      <c r="J71" s="24" t="n"/>
      <c r="K71" s="30" t="n"/>
      <c r="L71" s="30" t="n"/>
      <c r="M71" s="30" t="n"/>
      <c r="N71" s="30" t="n"/>
    </row>
    <row r="72" spans="1:16">
      <c r="A72" s="23" t="s">
        <v>81</v>
      </c>
      <c r="B72" s="11">
        <f ref="B72" t="array">SUM(IF(A72='Raw Data'!B:B,'Raw Data'!E:E,IF(A72='Raw Data'!A:A,'Raw Data'!D:D,0)))</f>
        <v/>
      </c>
      <c r="C72" s="5" t="n"/>
      <c r="D72" s="25">
        <f>IF(AND(C72&lt;=H72,C72&gt;=I72),"PASS","FAIL")</f>
        <v/>
      </c>
      <c r="E72" s="11">
        <f>(C72-B72)</f>
        <v/>
      </c>
      <c r="F72" s="26">
        <f>E72/B72</f>
        <v/>
      </c>
      <c r="G72" s="7" t="n"/>
      <c r="H72" s="11">
        <f>(B72*1.05)+10</f>
        <v/>
      </c>
      <c r="I72" s="11">
        <f>(B72*0.95)-10</f>
        <v/>
      </c>
      <c r="J72" s="24" t="n"/>
      <c r="K72" s="30" t="n"/>
      <c r="L72" s="30" t="n"/>
      <c r="M72" s="30" t="n"/>
      <c r="N72" s="30" t="n"/>
    </row>
    <row r="73" spans="1:16">
      <c r="A73" s="23" t="s">
        <v>82</v>
      </c>
      <c r="B73" s="11">
        <f ref="B73" t="array">SUM(IF(A73='Raw Data'!B:B,'Raw Data'!E:E,IF(A73='Raw Data'!A:A,'Raw Data'!D:D,0)))</f>
        <v/>
      </c>
      <c r="C73" s="5" t="n"/>
      <c r="D73" s="25">
        <f>IF(AND(C73&lt;=H73,C73&gt;=I73),"PASS","FAIL")</f>
        <v/>
      </c>
      <c r="E73" s="11">
        <f>(C73-B73)</f>
        <v/>
      </c>
      <c r="F73" s="26">
        <f>E73/B73</f>
        <v/>
      </c>
      <c r="G73" s="7" t="n"/>
      <c r="H73" s="11">
        <f>(B73*1.05)+10</f>
        <v/>
      </c>
      <c r="I73" s="11">
        <f>(B73*0.95)-10</f>
        <v/>
      </c>
      <c r="J73" s="24" t="n"/>
      <c r="K73" s="30" t="n"/>
      <c r="L73" s="30" t="n"/>
      <c r="M73" s="30" t="n"/>
      <c r="N73" s="30" t="n"/>
    </row>
    <row r="74" spans="1:16">
      <c r="A74" s="23" t="s">
        <v>83</v>
      </c>
      <c r="B74" s="11">
        <f ref="B74" t="array">SUM(IF(A74='Raw Data'!B:B,'Raw Data'!E:E,IF(A74='Raw Data'!A:A,'Raw Data'!D:D,0)))</f>
        <v/>
      </c>
      <c r="C74" s="5" t="n"/>
      <c r="D74" s="25">
        <f>IF(AND(C74&lt;=H74,C74&gt;=I74),"PASS","FAIL")</f>
        <v/>
      </c>
      <c r="E74" s="11">
        <f>(C74-B74)</f>
        <v/>
      </c>
      <c r="F74" s="26">
        <f>E74/B74</f>
        <v/>
      </c>
      <c r="G74" s="7" t="n"/>
      <c r="H74" s="11">
        <f>(B74*1.05)+10</f>
        <v/>
      </c>
      <c r="I74" s="11">
        <f>(B74*0.95)-10</f>
        <v/>
      </c>
      <c r="J74" s="24" t="n"/>
      <c r="K74" s="30" t="n"/>
      <c r="L74" s="30" t="n"/>
      <c r="M74" s="30" t="n"/>
      <c r="N74" s="30" t="n"/>
    </row>
    <row r="75" spans="1:16">
      <c r="A75" s="23" t="s">
        <v>84</v>
      </c>
      <c r="B75" s="11">
        <f ref="B75" t="array">SUM(IF(A75='Raw Data'!B:B,'Raw Data'!E:E,IF(A75='Raw Data'!A:A,'Raw Data'!D:D,0)))</f>
        <v/>
      </c>
      <c r="C75" s="5" t="n"/>
      <c r="D75" s="25">
        <f>IF(AND(C75&lt;=H75,C75&gt;=I75),"PASS","FAIL")</f>
        <v/>
      </c>
      <c r="E75" s="11">
        <f>(C75-B75)</f>
        <v/>
      </c>
      <c r="F75" s="26">
        <f>E75/B75</f>
        <v/>
      </c>
      <c r="G75" s="7" t="n"/>
      <c r="H75" s="11">
        <f>(B75*1.05)+10</f>
        <v/>
      </c>
      <c r="I75" s="11">
        <f>(B75*0.95)-10</f>
        <v/>
      </c>
      <c r="J75" s="24" t="n"/>
      <c r="K75" s="30" t="n"/>
      <c r="L75" s="30" t="n"/>
      <c r="M75" s="30" t="n"/>
      <c r="N75" s="30" t="n"/>
    </row>
    <row r="76" spans="1:16">
      <c r="A76" s="23" t="s">
        <v>85</v>
      </c>
      <c r="B76" s="11">
        <f ref="B76" t="array">SUM(IF(A76='Raw Data'!B:B,'Raw Data'!E:E,IF(A76='Raw Data'!A:A,'Raw Data'!D:D,0)))</f>
        <v/>
      </c>
      <c r="C76" s="5" t="n"/>
      <c r="D76" s="25">
        <f>IF(AND(C76&lt;=H76,C76&gt;=I76),"PASS","FAIL")</f>
        <v/>
      </c>
      <c r="E76" s="11">
        <f>(C76-B76)</f>
        <v/>
      </c>
      <c r="F76" s="26">
        <f>E76/B76</f>
        <v/>
      </c>
      <c r="G76" s="7" t="n"/>
      <c r="H76" s="11">
        <f>(B76*1.05)+10</f>
        <v/>
      </c>
      <c r="I76" s="11">
        <f>(B76*0.95)-10</f>
        <v/>
      </c>
      <c r="J76" s="24" t="n"/>
      <c r="K76" s="30" t="n"/>
      <c r="L76" s="30" t="n"/>
      <c r="M76" s="30" t="n"/>
      <c r="N76" s="30" t="n"/>
    </row>
    <row r="77" spans="1:16">
      <c r="A77" s="23" t="s">
        <v>86</v>
      </c>
      <c r="B77" s="11">
        <f ref="B77" t="array">SUM(IF(A77='Raw Data'!B:B,'Raw Data'!E:E,IF(A77='Raw Data'!A:A,'Raw Data'!D:D,0)))</f>
        <v/>
      </c>
      <c r="C77" s="5" t="n"/>
      <c r="D77" s="25">
        <f>IF(AND(C77&lt;=H77,C77&gt;=I77),"PASS","FAIL")</f>
        <v/>
      </c>
      <c r="E77" s="11">
        <f>(C77-B77)</f>
        <v/>
      </c>
      <c r="F77" s="26">
        <f>E77/B77</f>
        <v/>
      </c>
      <c r="G77" s="7" t="n"/>
      <c r="H77" s="11">
        <f>(B77*1.05)+10</f>
        <v/>
      </c>
      <c r="I77" s="11">
        <f>(B77*0.95)-10</f>
        <v/>
      </c>
      <c r="J77" s="24" t="n"/>
      <c r="K77" s="30" t="n"/>
      <c r="L77" s="30" t="n"/>
      <c r="M77" s="30" t="n"/>
      <c r="N77" s="30" t="n"/>
    </row>
    <row r="78" spans="1:16">
      <c r="A78" s="23" t="s">
        <v>87</v>
      </c>
      <c r="B78" s="11">
        <f ref="B78" t="array">SUM(IF(A78='Raw Data'!B:B,'Raw Data'!E:E,IF(A78='Raw Data'!A:A,'Raw Data'!D:D,0)))</f>
        <v/>
      </c>
      <c r="C78" s="5" t="n"/>
      <c r="D78" s="25">
        <f>IF(AND(C78&lt;=H78,C78&gt;=I78),"PASS","FAIL")</f>
        <v/>
      </c>
      <c r="E78" s="11">
        <f>(C78-B78)</f>
        <v/>
      </c>
      <c r="F78" s="26">
        <f>E78/B78</f>
        <v/>
      </c>
      <c r="G78" s="7" t="n"/>
      <c r="H78" s="11">
        <f>(B78*1.05)+10</f>
        <v/>
      </c>
      <c r="I78" s="11">
        <f>(B78*0.95)-10</f>
        <v/>
      </c>
      <c r="J78" s="24" t="n"/>
      <c r="K78" s="30" t="n"/>
      <c r="L78" s="30" t="n"/>
      <c r="M78" s="30" t="n"/>
      <c r="N78" s="30" t="n"/>
    </row>
    <row r="79" spans="1:16">
      <c r="A79" s="23" t="s">
        <v>88</v>
      </c>
      <c r="B79" s="11">
        <f ref="B79" t="array">SUM(IF(A79='Raw Data'!B:B,'Raw Data'!E:E,IF(A79='Raw Data'!A:A,'Raw Data'!D:D,0)))</f>
        <v/>
      </c>
      <c r="C79" s="5" t="n"/>
      <c r="D79" s="25">
        <f>IF(AND(C79&lt;=H79,C79&gt;=I79),"PASS","FAIL")</f>
        <v/>
      </c>
      <c r="E79" s="11">
        <f>(C79-B79)</f>
        <v/>
      </c>
      <c r="F79" s="26">
        <f>E79/B79</f>
        <v/>
      </c>
      <c r="G79" s="7" t="n"/>
      <c r="H79" s="11">
        <f>(B79*1.05)+10</f>
        <v/>
      </c>
      <c r="I79" s="11">
        <f>(B79*0.95)-10</f>
        <v/>
      </c>
      <c r="J79" s="24" t="n"/>
      <c r="K79" s="30" t="n"/>
      <c r="L79" s="30" t="n"/>
      <c r="M79" s="30" t="n"/>
      <c r="N79" s="30" t="n"/>
    </row>
    <row r="80" spans="1:16">
      <c r="A80" s="23" t="s">
        <v>89</v>
      </c>
      <c r="B80" s="11">
        <f ref="B80" t="array">SUM(IF(A80='Raw Data'!B:B,'Raw Data'!E:E,IF(A80='Raw Data'!A:A,'Raw Data'!D:D,0)))</f>
        <v/>
      </c>
      <c r="C80" s="5" t="n"/>
      <c r="D80" s="25">
        <f>IF(AND(C80&lt;=H80,C80&gt;=I80),"PASS","FAIL")</f>
        <v/>
      </c>
      <c r="E80" s="11">
        <f>(C80-B80)</f>
        <v/>
      </c>
      <c r="F80" s="26">
        <f>E80/B80</f>
        <v/>
      </c>
      <c r="G80" s="7" t="n"/>
      <c r="H80" s="11">
        <f>(B80*1.05)+10</f>
        <v/>
      </c>
      <c r="I80" s="11">
        <f>(B80*0.95)-10</f>
        <v/>
      </c>
      <c r="J80" s="24" t="n"/>
      <c r="K80" s="30" t="n"/>
      <c r="L80" s="30" t="n"/>
      <c r="M80" s="30" t="n"/>
      <c r="N80" s="30" t="n"/>
    </row>
    <row r="81" spans="1:16">
      <c r="A81" s="23" t="s">
        <v>90</v>
      </c>
      <c r="B81" s="11">
        <f ref="B81" t="array">SUM(IF(A81='Raw Data'!B:B,'Raw Data'!E:E,IF(A81='Raw Data'!A:A,'Raw Data'!D:D,0)))</f>
        <v/>
      </c>
      <c r="C81" s="5" t="n"/>
      <c r="D81" s="25">
        <f>IF(AND(C81&lt;=H81,C81&gt;=I81),"PASS","FAIL")</f>
        <v/>
      </c>
      <c r="E81" s="11">
        <f>(C81-B81)</f>
        <v/>
      </c>
      <c r="F81" s="26">
        <f>E81/B81</f>
        <v/>
      </c>
      <c r="G81" s="7" t="n"/>
      <c r="H81" s="11">
        <f>(B81*1.05)+10</f>
        <v/>
      </c>
      <c r="I81" s="11">
        <f>(B81*0.95)-10</f>
        <v/>
      </c>
      <c r="J81" s="24" t="n"/>
      <c r="K81" s="30" t="n"/>
      <c r="L81" s="30" t="n"/>
      <c r="M81" s="30" t="n"/>
      <c r="N81" s="30" t="n"/>
    </row>
    <row r="82" spans="1:16">
      <c r="A82" s="23" t="s">
        <v>91</v>
      </c>
      <c r="B82" s="11">
        <f ref="B82" t="array">SUM(IF(A82='Raw Data'!B:B,'Raw Data'!E:E,IF(A82='Raw Data'!A:A,'Raw Data'!D:D,0)))</f>
        <v/>
      </c>
      <c r="C82" s="5" t="n"/>
      <c r="D82" s="25">
        <f>IF(AND(C82&lt;=H82,C82&gt;=I82),"PASS","FAIL")</f>
        <v/>
      </c>
      <c r="E82" s="11">
        <f>(C82-B82)</f>
        <v/>
      </c>
      <c r="F82" s="26">
        <f>E82/B82</f>
        <v/>
      </c>
      <c r="G82" s="7" t="n"/>
      <c r="H82" s="11">
        <f>(B82*1.05)+10</f>
        <v/>
      </c>
      <c r="I82" s="11">
        <f>(B82*0.95)-10</f>
        <v/>
      </c>
      <c r="J82" s="24" t="n"/>
      <c r="K82" s="30" t="n"/>
      <c r="L82" s="30" t="n"/>
      <c r="M82" s="30" t="n"/>
      <c r="N82" s="30" t="n"/>
    </row>
    <row r="83" spans="1:16">
      <c r="A83" s="23" t="s">
        <v>92</v>
      </c>
      <c r="B83" s="11">
        <f ref="B83" t="array">SUM(IF(A83='Raw Data'!B:B,'Raw Data'!E:E,IF(A83='Raw Data'!A:A,'Raw Data'!D:D,0)))</f>
        <v/>
      </c>
      <c r="C83" s="5" t="n"/>
      <c r="D83" s="25">
        <f>IF(AND(C83&lt;=H83,C83&gt;=I83),"PASS","FAIL")</f>
        <v/>
      </c>
      <c r="E83" s="11">
        <f>(C83-B83)</f>
        <v/>
      </c>
      <c r="F83" s="26">
        <f>E83/B83</f>
        <v/>
      </c>
      <c r="G83" s="7" t="n"/>
      <c r="H83" s="11">
        <f>(B83*1.05)+10</f>
        <v/>
      </c>
      <c r="I83" s="11">
        <f>(B83*0.95)-10</f>
        <v/>
      </c>
      <c r="J83" s="24" t="n"/>
      <c r="K83" s="30" t="n"/>
      <c r="L83" s="30" t="n"/>
      <c r="M83" s="30" t="n"/>
      <c r="N83" s="30" t="n"/>
    </row>
    <row r="84" spans="1:16">
      <c r="A84" s="23" t="s">
        <v>93</v>
      </c>
      <c r="B84" s="11">
        <f ref="B84" t="array">SUM(IF(A84='Raw Data'!B:B,'Raw Data'!E:E,IF(A84='Raw Data'!A:A,'Raw Data'!D:D,0)))</f>
        <v/>
      </c>
      <c r="C84" s="5" t="n"/>
      <c r="D84" s="25">
        <f>IF(AND(C84&lt;=H84,C84&gt;=I84),"PASS","FAIL")</f>
        <v/>
      </c>
      <c r="E84" s="11">
        <f>(C84-B84)</f>
        <v/>
      </c>
      <c r="F84" s="26">
        <f>E84/B84</f>
        <v/>
      </c>
      <c r="G84" s="7" t="n"/>
      <c r="H84" s="11">
        <f>(B84*1.05)+10</f>
        <v/>
      </c>
      <c r="I84" s="11">
        <f>(B84*0.95)-10</f>
        <v/>
      </c>
      <c r="J84" s="24" t="n"/>
      <c r="K84" s="30" t="n"/>
      <c r="L84" s="30" t="n"/>
      <c r="M84" s="30" t="n"/>
      <c r="N84" s="30" t="n"/>
    </row>
    <row r="85" spans="1:16">
      <c r="A85" s="23" t="s">
        <v>94</v>
      </c>
      <c r="B85" s="11">
        <f ref="B85" t="array">SUM(IF(A85='Raw Data'!B:B,'Raw Data'!E:E,IF(A85='Raw Data'!A:A,'Raw Data'!D:D,0)))</f>
        <v/>
      </c>
      <c r="C85" s="5" t="n"/>
      <c r="D85" s="25">
        <f>IF(AND(C85&lt;=H85,C85&gt;=I85),"PASS","FAIL")</f>
        <v/>
      </c>
      <c r="E85" s="11">
        <f>(C85-B85)</f>
        <v/>
      </c>
      <c r="F85" s="26">
        <f>E85/B85</f>
        <v/>
      </c>
      <c r="G85" s="7" t="n"/>
      <c r="H85" s="11">
        <f>(B85*1.05)+10</f>
        <v/>
      </c>
      <c r="I85" s="11">
        <f>(B85*0.95)-10</f>
        <v/>
      </c>
      <c r="J85" s="24" t="n"/>
      <c r="K85" s="30" t="n"/>
      <c r="L85" s="30" t="n"/>
      <c r="M85" s="30" t="n"/>
      <c r="N85" s="30" t="n"/>
    </row>
    <row r="86" spans="1:16">
      <c r="A86" s="23" t="s">
        <v>95</v>
      </c>
      <c r="B86" s="11">
        <f ref="B86" t="array">SUM(IF(A86='Raw Data'!B:B,'Raw Data'!E:E,IF(A86='Raw Data'!A:A,'Raw Data'!D:D,0)))</f>
        <v/>
      </c>
      <c r="C86" s="5" t="n"/>
      <c r="D86" s="25">
        <f>IF(AND(C86&lt;=H86,C86&gt;=I86),"PASS","FAIL")</f>
        <v/>
      </c>
      <c r="E86" s="11">
        <f>(C86-B86)</f>
        <v/>
      </c>
      <c r="F86" s="26">
        <f>E86/B86</f>
        <v/>
      </c>
      <c r="G86" s="7" t="n"/>
      <c r="H86" s="11">
        <f>(B86*1.05)+10</f>
        <v/>
      </c>
      <c r="I86" s="11">
        <f>(B86*0.95)-10</f>
        <v/>
      </c>
      <c r="J86" s="24" t="n"/>
      <c r="K86" s="30" t="n"/>
      <c r="L86" s="30" t="n"/>
      <c r="M86" s="30" t="n"/>
      <c r="N86" s="30" t="n"/>
    </row>
    <row r="87" spans="1:16">
      <c r="A87" s="23" t="s">
        <v>96</v>
      </c>
      <c r="B87" s="11">
        <f ref="B87" t="array">SUM(IF(A87='Raw Data'!B:B,'Raw Data'!E:E,IF(A87='Raw Data'!A:A,'Raw Data'!D:D,0)))</f>
        <v/>
      </c>
      <c r="C87" s="5" t="n"/>
      <c r="D87" s="25">
        <f>IF(AND(C87&lt;=H87,C87&gt;=I87),"PASS","FAIL")</f>
        <v/>
      </c>
      <c r="E87" s="11">
        <f>(C87-B87)</f>
        <v/>
      </c>
      <c r="F87" s="26">
        <f>E87/B87</f>
        <v/>
      </c>
      <c r="G87" s="7" t="n"/>
      <c r="H87" s="11">
        <f>(B87*1.05)+10</f>
        <v/>
      </c>
      <c r="I87" s="11">
        <f>(B87*0.95)-10</f>
        <v/>
      </c>
      <c r="J87" s="24" t="n"/>
      <c r="K87" s="30" t="n"/>
      <c r="L87" s="30" t="n"/>
      <c r="M87" s="30" t="n"/>
      <c r="N87" s="30" t="n"/>
    </row>
    <row r="88" spans="1:16">
      <c r="A88" s="23" t="s">
        <v>97</v>
      </c>
      <c r="B88" s="11">
        <f ref="B88" t="array">SUM(IF(A88='Raw Data'!B:B,'Raw Data'!E:E,IF(A88='Raw Data'!A:A,'Raw Data'!D:D,0)))</f>
        <v/>
      </c>
      <c r="C88" s="5" t="n"/>
      <c r="D88" s="25">
        <f>IF(AND(C88&lt;=H88,C88&gt;=I88),"PASS","FAIL")</f>
        <v/>
      </c>
      <c r="E88" s="11">
        <f>(C88-B88)</f>
        <v/>
      </c>
      <c r="F88" s="26">
        <f>E88/B88</f>
        <v/>
      </c>
      <c r="G88" s="7" t="n"/>
      <c r="H88" s="11">
        <f>(B88*1.05)+10</f>
        <v/>
      </c>
      <c r="I88" s="11">
        <f>(B88*0.95)-10</f>
        <v/>
      </c>
      <c r="J88" s="24" t="n"/>
      <c r="K88" s="30" t="n"/>
      <c r="L88" s="30" t="n"/>
      <c r="M88" s="30" t="n"/>
      <c r="N88" s="30" t="n"/>
    </row>
    <row r="89" spans="1:16">
      <c r="A89" s="23" t="s">
        <v>98</v>
      </c>
      <c r="B89" s="11">
        <f ref="B89" t="array">SUM(IF(A89='Raw Data'!B:B,'Raw Data'!E:E,IF(A89='Raw Data'!A:A,'Raw Data'!D:D,0)))</f>
        <v/>
      </c>
      <c r="C89" s="5" t="n"/>
      <c r="D89" s="25">
        <f>IF(AND(C89&lt;=H89,C89&gt;=I89),"PASS","FAIL")</f>
        <v/>
      </c>
      <c r="E89" s="11">
        <f>(C89-B89)</f>
        <v/>
      </c>
      <c r="F89" s="26">
        <f>E89/B89</f>
        <v/>
      </c>
      <c r="G89" s="7" t="n"/>
      <c r="H89" s="11">
        <f>(B89*1.05)+10</f>
        <v/>
      </c>
      <c r="I89" s="11">
        <f>(B89*0.95)-10</f>
        <v/>
      </c>
      <c r="J89" s="24" t="n"/>
      <c r="K89" s="30" t="n"/>
      <c r="L89" s="30" t="n"/>
      <c r="M89" s="30" t="n"/>
      <c r="N89" s="30" t="n"/>
    </row>
    <row r="90" spans="1:16">
      <c r="A90" s="23" t="s">
        <v>99</v>
      </c>
      <c r="B90" s="11">
        <f ref="B90" t="array">SUM(IF(A90='Raw Data'!B:B,'Raw Data'!E:E,IF(A90='Raw Data'!A:A,'Raw Data'!D:D,0)))</f>
        <v/>
      </c>
      <c r="C90" s="5" t="n"/>
      <c r="D90" s="25">
        <f>IF(AND(C90&lt;=H90,C90&gt;=I90),"PASS","FAIL")</f>
        <v/>
      </c>
      <c r="E90" s="11">
        <f>(C90-B90)</f>
        <v/>
      </c>
      <c r="F90" s="26">
        <f>E90/B90</f>
        <v/>
      </c>
      <c r="G90" s="7" t="n"/>
      <c r="H90" s="11">
        <f>(B90*1.05)+10</f>
        <v/>
      </c>
      <c r="I90" s="11">
        <f>(B90*0.95)-10</f>
        <v/>
      </c>
      <c r="J90" s="24" t="n"/>
      <c r="K90" s="30" t="n"/>
      <c r="L90" s="30" t="n"/>
      <c r="M90" s="30" t="n"/>
      <c r="N90" s="30" t="n"/>
    </row>
    <row r="91" spans="1:16">
      <c r="A91" s="23" t="s">
        <v>100</v>
      </c>
      <c r="B91" s="11">
        <f ref="B91" t="array">SUM(IF(A91='Raw Data'!B:B,'Raw Data'!E:E,IF(A91='Raw Data'!A:A,'Raw Data'!D:D,0)))</f>
        <v/>
      </c>
      <c r="C91" s="5" t="n"/>
      <c r="D91" s="25">
        <f>IF(AND(C91&lt;=H91,C91&gt;=I91),"PASS","FAIL")</f>
        <v/>
      </c>
      <c r="E91" s="11">
        <f>(C91-B91)</f>
        <v/>
      </c>
      <c r="F91" s="26">
        <f>E91/B91</f>
        <v/>
      </c>
      <c r="G91" s="7" t="n"/>
      <c r="H91" s="11">
        <f>(B91*1.05)+10</f>
        <v/>
      </c>
      <c r="I91" s="11">
        <f>(B91*0.95)-10</f>
        <v/>
      </c>
      <c r="J91" s="24" t="n"/>
      <c r="K91" s="30" t="n"/>
      <c r="L91" s="30" t="n"/>
      <c r="M91" s="30" t="n"/>
      <c r="N91" s="30" t="n"/>
    </row>
    <row r="92" spans="1:16">
      <c r="A92" s="23" t="s">
        <v>101</v>
      </c>
      <c r="B92" s="11">
        <f ref="B92" t="array">SUM(IF(A92='Raw Data'!B:B,'Raw Data'!E:E,IF(A92='Raw Data'!A:A,'Raw Data'!D:D,0)))</f>
        <v/>
      </c>
      <c r="C92" s="5" t="n"/>
      <c r="D92" s="25">
        <f>IF(AND(C92&lt;=H92,C92&gt;=I92),"PASS","FAIL")</f>
        <v/>
      </c>
      <c r="E92" s="11">
        <f>(C92-B92)</f>
        <v/>
      </c>
      <c r="F92" s="26">
        <f>E92/B92</f>
        <v/>
      </c>
      <c r="G92" s="7" t="n"/>
      <c r="H92" s="11">
        <f>(B92*1.05)+10</f>
        <v/>
      </c>
      <c r="I92" s="11">
        <f>(B92*0.95)-10</f>
        <v/>
      </c>
      <c r="J92" s="24" t="n"/>
      <c r="K92" s="30" t="n"/>
      <c r="L92" s="30" t="n"/>
      <c r="M92" s="30" t="n"/>
      <c r="N92" s="30" t="n"/>
    </row>
    <row r="93" spans="1:16">
      <c r="A93" s="23" t="s">
        <v>102</v>
      </c>
      <c r="B93" s="11">
        <f ref="B93" t="array">SUM(IF(A93='Raw Data'!B:B,'Raw Data'!E:E,IF(A93='Raw Data'!A:A,'Raw Data'!D:D,0)))</f>
        <v/>
      </c>
      <c r="C93" s="5" t="n"/>
      <c r="D93" s="25">
        <f>IF(AND(C93&lt;=H93,C93&gt;=I93),"PASS","FAIL")</f>
        <v/>
      </c>
      <c r="E93" s="11">
        <f>(C93-B93)</f>
        <v/>
      </c>
      <c r="F93" s="26">
        <f>E93/B93</f>
        <v/>
      </c>
      <c r="G93" s="7" t="n"/>
      <c r="H93" s="11">
        <f>(B93*1.05)+10</f>
        <v/>
      </c>
      <c r="I93" s="11">
        <f>(B93*0.95)-10</f>
        <v/>
      </c>
      <c r="J93" s="24" t="n"/>
      <c r="K93" s="30" t="n"/>
      <c r="L93" s="30" t="n"/>
      <c r="M93" s="30" t="n"/>
      <c r="N93" s="30" t="n"/>
    </row>
    <row r="94" spans="1:16">
      <c r="A94" s="23" t="s">
        <v>103</v>
      </c>
      <c r="B94" s="11">
        <f ref="B94" t="array">SUM(IF(A94='Raw Data'!B:B,'Raw Data'!E:E,IF(A94='Raw Data'!A:A,'Raw Data'!D:D,0)))</f>
        <v/>
      </c>
      <c r="C94" s="5" t="n"/>
      <c r="D94" s="25">
        <f>IF(AND(C94&lt;=H94,C94&gt;=I94),"PASS","FAIL")</f>
        <v/>
      </c>
      <c r="E94" s="11">
        <f>(C94-B94)</f>
        <v/>
      </c>
      <c r="F94" s="26">
        <f>E94/B94</f>
        <v/>
      </c>
      <c r="G94" s="7" t="n"/>
      <c r="H94" s="11">
        <f>(B94*1.05)+10</f>
        <v/>
      </c>
      <c r="I94" s="11">
        <f>(B94*0.95)-10</f>
        <v/>
      </c>
      <c r="J94" s="24" t="n"/>
      <c r="K94" s="30" t="n"/>
      <c r="L94" s="30" t="n"/>
      <c r="M94" s="30" t="n"/>
      <c r="N94" s="30" t="n"/>
    </row>
    <row r="95" spans="1:16">
      <c r="A95" s="23" t="s">
        <v>104</v>
      </c>
      <c r="B95" s="11">
        <f ref="B95" t="array">SUM(IF(A95='Raw Data'!B:B,'Raw Data'!E:E,IF(A95='Raw Data'!A:A,'Raw Data'!D:D,0)))</f>
        <v/>
      </c>
      <c r="C95" s="5" t="n"/>
      <c r="D95" s="25">
        <f>IF(AND(C95&lt;=H95,C95&gt;=I95),"PASS","FAIL")</f>
        <v/>
      </c>
      <c r="E95" s="11">
        <f>(C95-B95)</f>
        <v/>
      </c>
      <c r="F95" s="26">
        <f>E95/B95</f>
        <v/>
      </c>
      <c r="G95" s="7" t="n"/>
      <c r="H95" s="11">
        <f>(B95*1.05)+10</f>
        <v/>
      </c>
      <c r="I95" s="11">
        <f>(B95*0.95)-10</f>
        <v/>
      </c>
      <c r="J95" s="24" t="n"/>
      <c r="K95" s="30" t="n"/>
      <c r="L95" s="30" t="n"/>
      <c r="M95" s="30" t="n"/>
      <c r="N95" s="30" t="n"/>
    </row>
    <row r="96" spans="1:16">
      <c r="A96" s="23" t="s">
        <v>105</v>
      </c>
      <c r="B96" s="11">
        <f ref="B96" t="array">SUM(IF(A96='Raw Data'!B:B,'Raw Data'!E:E,IF(A96='Raw Data'!A:A,'Raw Data'!D:D,0)))</f>
        <v/>
      </c>
      <c r="C96" s="5" t="n"/>
      <c r="D96" s="25">
        <f>IF(AND(C96&lt;=H96,C96&gt;=I96),"PASS","FAIL")</f>
        <v/>
      </c>
      <c r="E96" s="11">
        <f>(C96-B96)</f>
        <v/>
      </c>
      <c r="F96" s="26">
        <f>E96/B96</f>
        <v/>
      </c>
      <c r="G96" s="7" t="n"/>
      <c r="H96" s="11">
        <f>(B96*1.05)+10</f>
        <v/>
      </c>
      <c r="I96" s="11">
        <f>(B96*0.95)-10</f>
        <v/>
      </c>
      <c r="J96" s="24" t="n"/>
      <c r="K96" s="30" t="n"/>
      <c r="L96" s="30" t="n"/>
      <c r="M96" s="30" t="n"/>
      <c r="N96" s="30" t="n"/>
    </row>
    <row r="97" spans="1:16">
      <c r="A97" s="23" t="s">
        <v>106</v>
      </c>
      <c r="B97" s="11">
        <f ref="B97" t="array">SUM(IF(A97='Raw Data'!B:B,'Raw Data'!E:E,IF(A97='Raw Data'!A:A,'Raw Data'!D:D,0)))</f>
        <v/>
      </c>
      <c r="C97" s="5" t="n"/>
      <c r="D97" s="25">
        <f>IF(AND(C97&lt;=H97,C97&gt;=I97),"PASS","FAIL")</f>
        <v/>
      </c>
      <c r="E97" s="11">
        <f>(C97-B97)</f>
        <v/>
      </c>
      <c r="F97" s="26">
        <f>E97/B97</f>
        <v/>
      </c>
      <c r="G97" s="7" t="n"/>
      <c r="H97" s="11">
        <f>(B97*1.05)+10</f>
        <v/>
      </c>
      <c r="I97" s="11">
        <f>(B97*0.95)-10</f>
        <v/>
      </c>
      <c r="J97" s="24" t="n"/>
      <c r="K97" s="30" t="n"/>
      <c r="L97" s="30" t="n"/>
      <c r="M97" s="30" t="n"/>
      <c r="N97" s="30" t="n"/>
    </row>
    <row r="98" spans="1:16">
      <c r="A98" s="23" t="s">
        <v>107</v>
      </c>
      <c r="B98" s="11">
        <f ref="B98" t="array">SUM(IF(A98='Raw Data'!B:B,'Raw Data'!E:E,IF(A98='Raw Data'!A:A,'Raw Data'!D:D,0)))</f>
        <v/>
      </c>
      <c r="C98" s="5" t="n"/>
      <c r="D98" s="25">
        <f>IF(AND(C98&lt;=H98,C98&gt;=I98),"PASS","FAIL")</f>
        <v/>
      </c>
      <c r="E98" s="11">
        <f>(C98-B98)</f>
        <v/>
      </c>
      <c r="F98" s="26">
        <f>E98/B98</f>
        <v/>
      </c>
      <c r="G98" s="7" t="n"/>
      <c r="H98" s="11">
        <f>(B98*1.05)+10</f>
        <v/>
      </c>
      <c r="I98" s="11">
        <f>(B98*0.95)-10</f>
        <v/>
      </c>
      <c r="J98" s="24" t="n"/>
      <c r="K98" s="30" t="n"/>
      <c r="L98" s="30" t="n"/>
      <c r="M98" s="30" t="n"/>
      <c r="N98" s="30" t="n"/>
    </row>
    <row r="99" spans="1:16">
      <c r="A99" s="23" t="s">
        <v>108</v>
      </c>
      <c r="B99" s="11">
        <f ref="B99" t="array">SUM(IF(A99='Raw Data'!B:B,'Raw Data'!E:E,IF(A99='Raw Data'!A:A,'Raw Data'!D:D,0)))</f>
        <v/>
      </c>
      <c r="C99" s="5" t="n"/>
      <c r="D99" s="25">
        <f>IF(AND(C99&lt;=H99,C99&gt;=I99),"PASS","FAIL")</f>
        <v/>
      </c>
      <c r="E99" s="11">
        <f>(C99-B99)</f>
        <v/>
      </c>
      <c r="F99" s="26">
        <f>E99/B99</f>
        <v/>
      </c>
      <c r="G99" s="7" t="n"/>
      <c r="H99" s="11">
        <f>(B99*1.05)+10</f>
        <v/>
      </c>
      <c r="I99" s="11">
        <f>(B99*0.95)-10</f>
        <v/>
      </c>
      <c r="J99" s="24" t="n"/>
      <c r="K99" s="30" t="n"/>
      <c r="L99" s="30" t="n"/>
      <c r="M99" s="30" t="n"/>
      <c r="N99" s="30" t="n"/>
    </row>
  </sheetData>
  <sheetProtection autoFilter="1" deleteColumns="1" deleteRows="1" formatCells="1" formatColumns="1" formatRows="1" insertColumns="1" insertHyperlinks="1" insertRows="1" objects="0" pivotTables="1" scenarios="0" selectLockedCells="1" selectUnlockedCells="0" sheet="1" sort="1"/>
  <conditionalFormatting sqref="D1:D1048576">
    <cfRule dxfId="1" operator="equal" priority="1" stopIfTrue="1" type="cellIs">
      <formula>"PASS"</formula>
    </cfRule>
    <cfRule dxfId="0" operator="equal" priority="2" stopIfTrue="1" type="cellIs">
      <formula>"FAIL"</formula>
    </cfRule>
  </conditionalFormatting>
  <pageMargins bottom="1" footer="0.5" header="0.5" left="0.75" right="0.75" top="1"/>
  <pageSetup orientation="portrait"/>
  <headerFooter alignWithMargins="0">
    <oddHeader/>
    <oddFooter>&amp;LHPF-112 REV02</oddFooter>
    <evenHeader/>
    <evenFooter/>
    <firstHeader/>
    <firstFooter/>
  </headerFooter>
</worksheet>
</file>

<file path=xl/worksheets/sheet2.xml><?xml version="1.0" encoding="utf-8"?>
<worksheet xmlns="http://schemas.openxmlformats.org/spreadsheetml/2006/main">
  <sheetPr>
    <outlinePr summaryBelow="1" summaryRight="1"/>
    <pageSetUpPr/>
  </sheetPr>
  <dimension ref="A1:K97"/>
  <sheetViews>
    <sheetView workbookViewId="0">
      <pane activePane="bottomLeft" state="frozen" topLeftCell="A2" ySplit="1"/>
      <selection activeCell="G9" sqref="G9"/>
      <selection activeCell="G9" pane="bottomLeft" sqref="G9"/>
    </sheetView>
  </sheetViews>
  <sheetFormatPr baseColWidth="8" defaultColWidth="32.140625" defaultRowHeight="12.75" outlineLevelCol="0"/>
  <cols>
    <col customWidth="1" max="1" min="1" style="37" width="32.140625"/>
    <col customWidth="1" max="5" min="2" style="37" width="18.5703125"/>
    <col customWidth="1" max="6" min="6" style="37" width="32.140625"/>
    <col customWidth="1" max="16384" min="7" style="37" width="32.140625"/>
  </cols>
  <sheetData>
    <row customFormat="1" r="1" s="37" spans="1:11">
      <c r="A1" s="52" t="s">
        <v>13</v>
      </c>
      <c r="B1" s="53" t="n">
        <v>2620763</v>
      </c>
      <c r="C1" s="53" t="n">
        <v>52163180</v>
      </c>
      <c r="D1" s="53" t="n">
        <v>100</v>
      </c>
      <c r="E1" s="53" t="n">
        <v>187072044</v>
      </c>
      <c r="F1" t="n">
        <v>0.29</v>
      </c>
    </row>
    <row customFormat="1" r="2" s="37" spans="1:11">
      <c r="A2" s="12" t="s">
        <v>14</v>
      </c>
      <c r="B2" s="36" t="n">
        <v>2620763</v>
      </c>
      <c r="C2" s="36" t="n">
        <v>52163188</v>
      </c>
      <c r="D2" s="36" t="n">
        <v>100</v>
      </c>
      <c r="E2" s="36" t="n">
        <v>187072052</v>
      </c>
      <c r="F2" t="n">
        <v>0.29</v>
      </c>
      <c r="K2" s="37" t="n"/>
    </row>
    <row r="3" spans="1:11">
      <c r="A3" s="12" t="s">
        <v>15</v>
      </c>
      <c r="B3" s="36" t="n">
        <v>2620763</v>
      </c>
      <c r="C3" s="36" t="n">
        <v>52163196</v>
      </c>
      <c r="D3" s="36" t="n">
        <v>100</v>
      </c>
      <c r="E3" s="36" t="n">
        <v>187072060</v>
      </c>
      <c r="F3" t="n">
        <v>0.28</v>
      </c>
      <c r="K3" s="37" t="n"/>
    </row>
    <row r="4" spans="1:11">
      <c r="A4" s="12" t="s">
        <v>16</v>
      </c>
      <c r="B4" s="36" t="n">
        <v>2620763</v>
      </c>
      <c r="C4" s="36" t="n">
        <v>52163204</v>
      </c>
      <c r="D4" s="36" t="n">
        <v>100</v>
      </c>
      <c r="E4" s="36" t="n">
        <v>187072068</v>
      </c>
      <c r="F4" t="n">
        <v>0.29</v>
      </c>
      <c r="K4" s="37" t="n"/>
    </row>
    <row r="5" spans="1:11">
      <c r="A5" s="12" t="s">
        <v>17</v>
      </c>
      <c r="B5" s="36" t="n">
        <v>2620763</v>
      </c>
      <c r="C5" s="36" t="n">
        <v>52163212</v>
      </c>
      <c r="D5" s="36" t="n">
        <v>100</v>
      </c>
      <c r="E5" s="36" t="n">
        <v>187072076</v>
      </c>
      <c r="F5" t="n">
        <v>0.28</v>
      </c>
      <c r="K5" s="37" t="n"/>
    </row>
    <row r="6" spans="1:11">
      <c r="A6" s="12" t="s">
        <v>18</v>
      </c>
      <c r="B6" s="36" t="n">
        <v>2620763</v>
      </c>
      <c r="C6" s="36" t="n">
        <v>52163220</v>
      </c>
      <c r="D6" s="36" t="n">
        <v>100</v>
      </c>
      <c r="E6" s="36" t="n">
        <v>187072084</v>
      </c>
      <c r="F6" t="n">
        <v>0.28</v>
      </c>
      <c r="K6" s="37" t="n"/>
    </row>
    <row r="7" spans="1:11">
      <c r="A7" s="12" t="s">
        <v>19</v>
      </c>
      <c r="B7" s="36" t="n">
        <v>2620763</v>
      </c>
      <c r="C7" s="36" t="n">
        <v>52163228</v>
      </c>
      <c r="D7" s="36" t="n">
        <v>100</v>
      </c>
      <c r="E7" s="36" t="n">
        <v>187072092</v>
      </c>
      <c r="F7" t="n">
        <v>0.29</v>
      </c>
      <c r="K7" s="37" t="n"/>
    </row>
    <row r="8" spans="1:11">
      <c r="A8" s="12" t="s">
        <v>20</v>
      </c>
      <c r="B8" s="36" t="n">
        <v>2620763</v>
      </c>
      <c r="C8" s="36" t="n">
        <v>52163236</v>
      </c>
      <c r="D8" s="36" t="n">
        <v>100</v>
      </c>
      <c r="E8" s="36" t="n">
        <v>187072100</v>
      </c>
      <c r="F8" t="n">
        <v>0.28</v>
      </c>
      <c r="K8" s="37" t="n"/>
    </row>
    <row r="9" spans="1:11">
      <c r="A9" s="12" t="s">
        <v>21</v>
      </c>
      <c r="B9" s="36" t="n">
        <v>2620763</v>
      </c>
      <c r="C9" s="36" t="n">
        <v>52163244</v>
      </c>
      <c r="D9" s="36" t="n">
        <v>100</v>
      </c>
      <c r="E9" s="36" t="n">
        <v>187072108</v>
      </c>
      <c r="F9" t="n">
        <v>0.29</v>
      </c>
      <c r="K9" s="37" t="n"/>
    </row>
    <row r="10" spans="1:11">
      <c r="A10" s="12" t="s">
        <v>22</v>
      </c>
      <c r="B10" s="36" t="n">
        <v>2620763</v>
      </c>
      <c r="C10" s="36" t="n">
        <v>52163252</v>
      </c>
      <c r="D10" s="36" t="n">
        <v>100</v>
      </c>
      <c r="E10" s="36" t="n">
        <v>187072116</v>
      </c>
      <c r="F10" t="n">
        <v>0.28</v>
      </c>
      <c r="K10" s="37" t="n"/>
    </row>
    <row r="11" spans="1:11">
      <c r="A11" s="12" t="s">
        <v>25</v>
      </c>
      <c r="B11" s="36" t="n">
        <v>2620763</v>
      </c>
      <c r="C11" s="36" t="n">
        <v>52163181</v>
      </c>
      <c r="D11" s="36" t="n">
        <v>100</v>
      </c>
      <c r="E11" s="36" t="n">
        <v>187072045</v>
      </c>
      <c r="F11" t="n">
        <v>0.29</v>
      </c>
      <c r="K11" s="37" t="n"/>
    </row>
    <row r="12" spans="1:11">
      <c r="A12" s="12" t="s">
        <v>26</v>
      </c>
      <c r="B12" s="36" t="n">
        <v>2620763</v>
      </c>
      <c r="C12" s="36" t="n">
        <v>52163189</v>
      </c>
      <c r="D12" s="36" t="n">
        <v>100</v>
      </c>
      <c r="E12" s="36" t="n">
        <v>187072053</v>
      </c>
      <c r="F12" t="n">
        <v>0.29</v>
      </c>
      <c r="K12" s="37" t="n"/>
    </row>
    <row r="13" spans="1:11">
      <c r="A13" s="12" t="s">
        <v>27</v>
      </c>
      <c r="B13" s="36" t="n">
        <v>2620763</v>
      </c>
      <c r="C13" s="36" t="n">
        <v>52163197</v>
      </c>
      <c r="D13" s="36" t="n">
        <v>100</v>
      </c>
      <c r="E13" s="36" t="n">
        <v>187072061</v>
      </c>
      <c r="F13" t="n">
        <v>0.28</v>
      </c>
      <c r="K13" s="37" t="n"/>
    </row>
    <row r="14" spans="1:11">
      <c r="A14" s="12" t="s">
        <v>28</v>
      </c>
      <c r="B14" s="36" t="n">
        <v>2620763</v>
      </c>
      <c r="C14" s="36" t="n">
        <v>52163205</v>
      </c>
      <c r="D14" s="36" t="n">
        <v>100</v>
      </c>
      <c r="E14" s="36" t="n">
        <v>187072069</v>
      </c>
      <c r="F14" t="n">
        <v>0.28</v>
      </c>
      <c r="K14" s="37" t="n"/>
    </row>
    <row r="15" spans="1:11">
      <c r="A15" s="12" t="s">
        <v>29</v>
      </c>
      <c r="B15" s="36" t="n">
        <v>2620763</v>
      </c>
      <c r="C15" s="36" t="n">
        <v>52163213</v>
      </c>
      <c r="D15" s="36" t="n">
        <v>100</v>
      </c>
      <c r="E15" s="36" t="n">
        <v>187072077</v>
      </c>
      <c r="F15" t="n">
        <v>0.29</v>
      </c>
      <c r="K15" s="37" t="n"/>
    </row>
    <row r="16" spans="1:11">
      <c r="A16" s="12" t="s">
        <v>30</v>
      </c>
      <c r="B16" s="36" t="n">
        <v>2620763</v>
      </c>
      <c r="C16" s="36" t="n">
        <v>52163221</v>
      </c>
      <c r="D16" s="36" t="n">
        <v>100</v>
      </c>
      <c r="E16" s="36" t="n">
        <v>187072085</v>
      </c>
      <c r="F16" t="n">
        <v>0.29</v>
      </c>
      <c r="K16" s="37" t="n"/>
    </row>
    <row r="17" spans="1:11">
      <c r="A17" s="12" t="s">
        <v>31</v>
      </c>
      <c r="B17" s="36" t="n">
        <v>2620763</v>
      </c>
      <c r="C17" s="36" t="n">
        <v>52163229</v>
      </c>
      <c r="D17" s="36" t="n">
        <v>100</v>
      </c>
      <c r="E17" s="36" t="n">
        <v>187072093</v>
      </c>
      <c r="F17" t="n">
        <v>0.29</v>
      </c>
      <c r="K17" s="37" t="n"/>
    </row>
    <row r="18" spans="1:11">
      <c r="A18" s="12" t="s">
        <v>32</v>
      </c>
      <c r="B18" s="36" t="n">
        <v>2620763</v>
      </c>
      <c r="C18" s="36" t="n">
        <v>52163237</v>
      </c>
      <c r="D18" s="36" t="n">
        <v>100</v>
      </c>
      <c r="E18" s="36" t="n">
        <v>187072101</v>
      </c>
      <c r="F18" t="n">
        <v>0.29</v>
      </c>
      <c r="K18" s="37" t="n"/>
    </row>
    <row r="19" spans="1:11">
      <c r="A19" s="12" t="s">
        <v>33</v>
      </c>
      <c r="B19" s="36" t="n">
        <v>2620763</v>
      </c>
      <c r="C19" s="36" t="n">
        <v>52163245</v>
      </c>
      <c r="D19" s="36" t="n">
        <v>100</v>
      </c>
      <c r="E19" s="36" t="n">
        <v>187072109</v>
      </c>
      <c r="F19" t="n">
        <v>0.22</v>
      </c>
      <c r="K19" s="37" t="n"/>
    </row>
    <row r="20" spans="1:11">
      <c r="A20" s="12" t="s">
        <v>34</v>
      </c>
      <c r="B20" s="36" t="n">
        <v>2620763</v>
      </c>
      <c r="C20" s="36" t="n">
        <v>52163253</v>
      </c>
      <c r="D20" s="36" t="n">
        <v>100</v>
      </c>
      <c r="E20" s="36" t="n">
        <v>187072117</v>
      </c>
      <c r="F20" t="n">
        <v>0.29</v>
      </c>
      <c r="K20" s="37" t="n"/>
    </row>
    <row r="21" spans="1:11">
      <c r="A21" s="12" t="s">
        <v>37</v>
      </c>
      <c r="B21" s="36" t="n">
        <v>2620763</v>
      </c>
      <c r="C21" s="36" t="n">
        <v>52163182</v>
      </c>
      <c r="D21" s="36" t="n">
        <v>100</v>
      </c>
      <c r="E21" s="36" t="n">
        <v>187072046</v>
      </c>
      <c r="F21" t="n">
        <v>0.29</v>
      </c>
      <c r="K21" s="37" t="n"/>
    </row>
    <row r="22" spans="1:11">
      <c r="A22" s="12" t="s">
        <v>38</v>
      </c>
      <c r="B22" s="36" t="n">
        <v>2620763</v>
      </c>
      <c r="C22" s="36" t="n">
        <v>52163190</v>
      </c>
      <c r="D22" s="36" t="n">
        <v>100</v>
      </c>
      <c r="E22" s="36" t="n">
        <v>187072054</v>
      </c>
      <c r="F22" t="n">
        <v>0.29</v>
      </c>
      <c r="K22" s="37" t="n"/>
    </row>
    <row r="23" spans="1:11">
      <c r="A23" s="12" t="s">
        <v>39</v>
      </c>
      <c r="B23" s="36" t="n">
        <v>2620763</v>
      </c>
      <c r="C23" s="36" t="n">
        <v>52163198</v>
      </c>
      <c r="D23" s="36" t="n">
        <v>100</v>
      </c>
      <c r="E23" s="36" t="n">
        <v>187072062</v>
      </c>
      <c r="F23" t="n">
        <v>0.3</v>
      </c>
      <c r="K23" s="37" t="n"/>
    </row>
    <row r="24" spans="1:11">
      <c r="A24" s="12" t="s">
        <v>40</v>
      </c>
      <c r="B24" s="36" t="n">
        <v>2620763</v>
      </c>
      <c r="C24" s="36" t="n">
        <v>52163206</v>
      </c>
      <c r="D24" s="36" t="n">
        <v>100</v>
      </c>
      <c r="E24" s="36" t="n">
        <v>187072070</v>
      </c>
      <c r="F24" t="n">
        <v>0.29</v>
      </c>
      <c r="K24" s="37" t="n"/>
    </row>
    <row r="25" spans="1:11">
      <c r="A25" s="12" t="s">
        <v>41</v>
      </c>
      <c r="B25" s="36" t="n">
        <v>2620763</v>
      </c>
      <c r="C25" s="36" t="n">
        <v>52163214</v>
      </c>
      <c r="D25" s="36" t="n">
        <v>100</v>
      </c>
      <c r="E25" s="36" t="n">
        <v>187072078</v>
      </c>
      <c r="F25" t="n">
        <v>0.27</v>
      </c>
      <c r="K25" s="37" t="n"/>
    </row>
    <row r="26" spans="1:11">
      <c r="A26" s="12" t="s">
        <v>42</v>
      </c>
      <c r="B26" s="36" t="n">
        <v>2620763</v>
      </c>
      <c r="C26" s="36" t="n">
        <v>52163222</v>
      </c>
      <c r="D26" s="36" t="n">
        <v>100</v>
      </c>
      <c r="E26" s="36" t="n">
        <v>187072086</v>
      </c>
      <c r="F26" t="n">
        <v>0.29</v>
      </c>
      <c r="K26" s="37" t="n"/>
    </row>
    <row r="27" spans="1:11">
      <c r="A27" s="12" t="s">
        <v>43</v>
      </c>
      <c r="B27" s="36" t="n">
        <v>2620763</v>
      </c>
      <c r="C27" s="36" t="n">
        <v>52163230</v>
      </c>
      <c r="D27" s="36" t="n">
        <v>100</v>
      </c>
      <c r="E27" s="36" t="n">
        <v>187072094</v>
      </c>
      <c r="F27" t="n">
        <v>0.28</v>
      </c>
      <c r="K27" s="37" t="n"/>
    </row>
    <row r="28" spans="1:11">
      <c r="A28" s="12" t="s">
        <v>44</v>
      </c>
      <c r="B28" s="36" t="n">
        <v>2620763</v>
      </c>
      <c r="C28" s="36" t="n">
        <v>52163238</v>
      </c>
      <c r="D28" s="36" t="n">
        <v>100</v>
      </c>
      <c r="E28" s="36" t="n">
        <v>187072102</v>
      </c>
      <c r="F28" t="n">
        <v>0.3</v>
      </c>
      <c r="K28" s="37" t="n"/>
    </row>
    <row r="29" spans="1:11">
      <c r="A29" s="12" t="s">
        <v>45</v>
      </c>
      <c r="B29" s="36" t="n">
        <v>2620763</v>
      </c>
      <c r="C29" s="36" t="n">
        <v>52163246</v>
      </c>
      <c r="D29" s="36" t="n">
        <v>100</v>
      </c>
      <c r="E29" s="36" t="n">
        <v>187072110</v>
      </c>
      <c r="F29" t="n">
        <v>0.28</v>
      </c>
      <c r="K29" s="37" t="n"/>
    </row>
    <row r="30" spans="1:11">
      <c r="A30" s="12" t="s">
        <v>46</v>
      </c>
      <c r="B30" s="36" t="n">
        <v>2620763</v>
      </c>
      <c r="C30" s="36" t="n">
        <v>52163254</v>
      </c>
      <c r="D30" s="36" t="n">
        <v>100</v>
      </c>
      <c r="E30" s="36" t="n">
        <v>187072118</v>
      </c>
      <c r="F30" t="n">
        <v>0.29</v>
      </c>
      <c r="K30" s="37" t="n"/>
    </row>
    <row r="31" spans="1:11">
      <c r="A31" s="12" t="s">
        <v>49</v>
      </c>
      <c r="B31" s="36" t="n">
        <v>2620763</v>
      </c>
      <c r="C31" s="36" t="n">
        <v>52163183</v>
      </c>
      <c r="D31" s="36" t="n">
        <v>100</v>
      </c>
      <c r="E31" s="36" t="n">
        <v>187072047</v>
      </c>
      <c r="F31" t="n">
        <v>0.29</v>
      </c>
      <c r="K31" s="37" t="n"/>
    </row>
    <row r="32" spans="1:11">
      <c r="A32" s="12" t="s">
        <v>50</v>
      </c>
      <c r="B32" s="36" t="n">
        <v>2620763</v>
      </c>
      <c r="C32" s="36" t="n">
        <v>52163191</v>
      </c>
      <c r="D32" s="36" t="n">
        <v>100</v>
      </c>
      <c r="E32" s="36" t="n">
        <v>187072055</v>
      </c>
      <c r="F32" t="n">
        <v>0.29</v>
      </c>
      <c r="K32" s="37" t="n"/>
    </row>
    <row r="33" spans="1:11">
      <c r="A33" s="12" t="s">
        <v>51</v>
      </c>
      <c r="B33" s="36" t="n">
        <v>2620763</v>
      </c>
      <c r="C33" s="36" t="n">
        <v>52163199</v>
      </c>
      <c r="D33" s="36" t="n">
        <v>100</v>
      </c>
      <c r="E33" s="36" t="n">
        <v>187072063</v>
      </c>
      <c r="F33" t="n">
        <v>0.27</v>
      </c>
      <c r="K33" s="37" t="n"/>
    </row>
    <row r="34" spans="1:11">
      <c r="A34" s="12" t="s">
        <v>52</v>
      </c>
      <c r="B34" s="36" t="n">
        <v>2620763</v>
      </c>
      <c r="C34" s="36" t="n">
        <v>52163207</v>
      </c>
      <c r="D34" s="36" t="n">
        <v>100</v>
      </c>
      <c r="E34" s="36" t="n">
        <v>187072071</v>
      </c>
      <c r="F34" t="n">
        <v>0.28</v>
      </c>
      <c r="K34" s="37" t="n"/>
    </row>
    <row r="35" spans="1:11">
      <c r="A35" s="12" t="s">
        <v>53</v>
      </c>
      <c r="B35" s="36" t="n">
        <v>2620763</v>
      </c>
      <c r="C35" s="36" t="n">
        <v>52163215</v>
      </c>
      <c r="D35" s="36" t="n">
        <v>100</v>
      </c>
      <c r="E35" s="36" t="n">
        <v>187072079</v>
      </c>
      <c r="F35" t="n">
        <v>0.29</v>
      </c>
      <c r="K35" s="37" t="n"/>
    </row>
    <row r="36" spans="1:11">
      <c r="A36" s="12" t="s">
        <v>54</v>
      </c>
      <c r="B36" s="36" t="n">
        <v>2620763</v>
      </c>
      <c r="C36" s="36" t="n">
        <v>52163223</v>
      </c>
      <c r="D36" s="36" t="n">
        <v>100</v>
      </c>
      <c r="E36" s="36" t="n">
        <v>187072087</v>
      </c>
      <c r="F36" t="n">
        <v>0.28</v>
      </c>
      <c r="K36" s="37" t="n"/>
    </row>
    <row r="37" spans="1:11">
      <c r="A37" s="12" t="s">
        <v>55</v>
      </c>
      <c r="B37" s="36" t="n">
        <v>2620763</v>
      </c>
      <c r="C37" s="36" t="n">
        <v>52163231</v>
      </c>
      <c r="D37" s="36" t="n">
        <v>100</v>
      </c>
      <c r="E37" s="36" t="n">
        <v>187072095</v>
      </c>
      <c r="F37" t="n">
        <v>0.28</v>
      </c>
      <c r="K37" s="37" t="n"/>
    </row>
    <row r="38" spans="1:11">
      <c r="A38" s="12" t="s">
        <v>56</v>
      </c>
      <c r="B38" s="36" t="n">
        <v>2620763</v>
      </c>
      <c r="C38" s="36" t="n">
        <v>52163239</v>
      </c>
      <c r="D38" s="36" t="n">
        <v>100</v>
      </c>
      <c r="E38" s="36" t="n">
        <v>187072103</v>
      </c>
      <c r="F38" t="n">
        <v>0.28</v>
      </c>
      <c r="K38" s="37" t="n"/>
    </row>
    <row r="39" spans="1:11">
      <c r="A39" s="12" t="s">
        <v>57</v>
      </c>
      <c r="B39" s="36" t="n">
        <v>2620763</v>
      </c>
      <c r="C39" s="36" t="n">
        <v>52163247</v>
      </c>
      <c r="D39" s="36" t="n">
        <v>100</v>
      </c>
      <c r="E39" s="36" t="n">
        <v>187072111</v>
      </c>
      <c r="F39" t="n">
        <v>0.28</v>
      </c>
      <c r="K39" s="37" t="n"/>
    </row>
    <row r="40" spans="1:11">
      <c r="A40" s="12" t="s">
        <v>58</v>
      </c>
      <c r="B40" s="36" t="n">
        <v>2620763</v>
      </c>
      <c r="C40" s="36" t="n">
        <v>52163255</v>
      </c>
      <c r="D40" s="36" t="n">
        <v>100</v>
      </c>
      <c r="E40" s="36" t="n">
        <v>187072119</v>
      </c>
      <c r="F40" t="n">
        <v>0.27</v>
      </c>
      <c r="K40" s="37" t="n"/>
    </row>
    <row r="41" spans="1:11">
      <c r="A41" s="12" t="s">
        <v>61</v>
      </c>
      <c r="B41" s="36" t="n">
        <v>2620763</v>
      </c>
      <c r="C41" s="36" t="n">
        <v>52163184</v>
      </c>
      <c r="D41" s="36" t="n">
        <v>100</v>
      </c>
      <c r="E41" s="36" t="n">
        <v>187072048</v>
      </c>
      <c r="F41" t="n">
        <v>0.31</v>
      </c>
      <c r="K41" s="37" t="n"/>
    </row>
    <row r="42" spans="1:11">
      <c r="A42" s="12" t="s">
        <v>62</v>
      </c>
      <c r="B42" s="36" t="n">
        <v>2620763</v>
      </c>
      <c r="C42" s="36" t="n">
        <v>52163192</v>
      </c>
      <c r="D42" s="36" t="n">
        <v>100</v>
      </c>
      <c r="E42" s="36" t="n">
        <v>187072056</v>
      </c>
      <c r="F42" t="n">
        <v>0.29</v>
      </c>
      <c r="K42" s="37" t="n"/>
    </row>
    <row r="43" spans="1:11">
      <c r="A43" s="12" t="s">
        <v>63</v>
      </c>
      <c r="B43" s="36" t="n">
        <v>2620763</v>
      </c>
      <c r="C43" s="36" t="n">
        <v>52163200</v>
      </c>
      <c r="D43" s="36" t="n">
        <v>100</v>
      </c>
      <c r="E43" s="36" t="n">
        <v>187072064</v>
      </c>
      <c r="F43" t="n">
        <v>0.29</v>
      </c>
      <c r="K43" s="37" t="n"/>
    </row>
    <row r="44" spans="1:11">
      <c r="A44" s="12" t="s">
        <v>64</v>
      </c>
      <c r="B44" s="36" t="n">
        <v>2620763</v>
      </c>
      <c r="C44" s="36" t="n">
        <v>52163208</v>
      </c>
      <c r="D44" s="36" t="n">
        <v>100</v>
      </c>
      <c r="E44" s="36" t="n">
        <v>187072072</v>
      </c>
      <c r="F44" t="n">
        <v>0.29</v>
      </c>
      <c r="K44" s="37" t="n"/>
    </row>
    <row r="45" spans="1:11">
      <c r="A45" s="12" t="s">
        <v>65</v>
      </c>
      <c r="B45" s="36" t="n">
        <v>2620763</v>
      </c>
      <c r="C45" s="36" t="n">
        <v>52163216</v>
      </c>
      <c r="D45" s="36" t="n">
        <v>100</v>
      </c>
      <c r="E45" s="36" t="n">
        <v>187072080</v>
      </c>
      <c r="F45" t="n">
        <v>0.28</v>
      </c>
      <c r="K45" s="37" t="n"/>
    </row>
    <row r="46" spans="1:11">
      <c r="A46" s="12" t="s">
        <v>66</v>
      </c>
      <c r="B46" s="36" t="n">
        <v>2620763</v>
      </c>
      <c r="C46" s="36" t="n">
        <v>52163224</v>
      </c>
      <c r="D46" s="36" t="n">
        <v>100</v>
      </c>
      <c r="E46" s="36" t="n">
        <v>187072088</v>
      </c>
      <c r="F46" t="n">
        <v>0.29</v>
      </c>
      <c r="K46" s="37" t="n"/>
    </row>
    <row r="47" spans="1:11">
      <c r="A47" s="12" t="s">
        <v>67</v>
      </c>
      <c r="B47" s="36" t="n">
        <v>2620763</v>
      </c>
      <c r="C47" s="36" t="n">
        <v>52163232</v>
      </c>
      <c r="D47" s="36" t="n">
        <v>100</v>
      </c>
      <c r="E47" s="36" t="n">
        <v>187072096</v>
      </c>
      <c r="F47" t="n">
        <v>0.29</v>
      </c>
      <c r="K47" s="37" t="n"/>
    </row>
    <row r="48" spans="1:11">
      <c r="A48" s="12" t="s">
        <v>68</v>
      </c>
      <c r="B48" s="36" t="n">
        <v>2620763</v>
      </c>
      <c r="C48" s="36" t="n">
        <v>52163240</v>
      </c>
      <c r="D48" s="36" t="n">
        <v>100</v>
      </c>
      <c r="E48" s="36" t="n">
        <v>187072104</v>
      </c>
      <c r="F48" t="n">
        <v>0.28</v>
      </c>
      <c r="K48" s="37" t="n"/>
    </row>
    <row r="49" spans="1:11">
      <c r="A49" s="12" t="s">
        <v>69</v>
      </c>
      <c r="B49" s="36" t="n">
        <v>2620763</v>
      </c>
      <c r="C49" s="36" t="n">
        <v>52163248</v>
      </c>
      <c r="D49" s="36" t="n">
        <v>100</v>
      </c>
      <c r="E49" s="36" t="n">
        <v>187072112</v>
      </c>
      <c r="F49" t="n">
        <v>0.28</v>
      </c>
      <c r="K49" s="37" t="n"/>
    </row>
    <row r="50" spans="1:11">
      <c r="A50" s="12" t="s">
        <v>73</v>
      </c>
      <c r="B50" s="36" t="n">
        <v>2620763</v>
      </c>
      <c r="C50" s="36" t="n">
        <v>52163185</v>
      </c>
      <c r="D50" s="36" t="n">
        <v>100</v>
      </c>
      <c r="E50" s="36" t="n">
        <v>187072049</v>
      </c>
      <c r="F50" t="n">
        <v>0.3</v>
      </c>
      <c r="K50" s="37" t="n"/>
    </row>
    <row r="51" spans="1:11">
      <c r="A51" s="12" t="s">
        <v>74</v>
      </c>
      <c r="B51" s="36" t="n">
        <v>2620763</v>
      </c>
      <c r="C51" s="36" t="n">
        <v>52163193</v>
      </c>
      <c r="D51" s="36" t="n">
        <v>100</v>
      </c>
      <c r="E51" s="36" t="n">
        <v>187072057</v>
      </c>
      <c r="F51" t="n">
        <v>0.29</v>
      </c>
      <c r="K51" s="37" t="n"/>
    </row>
    <row r="52" spans="1:11">
      <c r="A52" s="12" t="s">
        <v>75</v>
      </c>
      <c r="B52" s="36" t="n">
        <v>2620763</v>
      </c>
      <c r="C52" s="36" t="n">
        <v>52163201</v>
      </c>
      <c r="D52" s="36" t="n">
        <v>100</v>
      </c>
      <c r="E52" s="36" t="n">
        <v>187072065</v>
      </c>
      <c r="F52" t="n">
        <v>0.29</v>
      </c>
      <c r="K52" s="37" t="n"/>
    </row>
    <row r="53" spans="1:11">
      <c r="A53" s="12" t="s">
        <v>76</v>
      </c>
      <c r="B53" s="36" t="n">
        <v>2620763</v>
      </c>
      <c r="C53" s="36" t="n">
        <v>52163209</v>
      </c>
      <c r="D53" s="36" t="n">
        <v>100</v>
      </c>
      <c r="E53" s="36" t="n">
        <v>187072073</v>
      </c>
      <c r="F53" t="n">
        <v>0.29</v>
      </c>
      <c r="K53" s="37" t="n"/>
    </row>
    <row r="54" spans="1:11">
      <c r="A54" s="12" t="s">
        <v>77</v>
      </c>
      <c r="B54" s="36" t="n">
        <v>2620763</v>
      </c>
      <c r="C54" s="36" t="n">
        <v>52163217</v>
      </c>
      <c r="D54" s="36" t="n">
        <v>100</v>
      </c>
      <c r="E54" s="36" t="n">
        <v>187072081</v>
      </c>
      <c r="F54" t="n">
        <v>0.28</v>
      </c>
      <c r="K54" s="37" t="n"/>
    </row>
    <row r="55" spans="1:11">
      <c r="A55" s="12" t="s">
        <v>78</v>
      </c>
      <c r="B55" s="36" t="n">
        <v>2620763</v>
      </c>
      <c r="C55" s="36" t="n">
        <v>52163225</v>
      </c>
      <c r="D55" s="36" t="n">
        <v>100</v>
      </c>
      <c r="E55" s="36" t="n">
        <v>187072089</v>
      </c>
      <c r="F55" t="n">
        <v>0.3</v>
      </c>
      <c r="K55" s="37" t="n"/>
    </row>
    <row r="56" spans="1:11">
      <c r="A56" s="12" t="s">
        <v>79</v>
      </c>
      <c r="B56" s="36" t="n">
        <v>2620763</v>
      </c>
      <c r="C56" s="36" t="n">
        <v>52163233</v>
      </c>
      <c r="D56" s="36" t="n">
        <v>100</v>
      </c>
      <c r="E56" s="36" t="n">
        <v>187072097</v>
      </c>
      <c r="F56" t="n">
        <v>0.29</v>
      </c>
      <c r="K56" s="37" t="n"/>
    </row>
    <row r="57" spans="1:11">
      <c r="A57" s="12" t="s">
        <v>80</v>
      </c>
      <c r="B57" s="36" t="n">
        <v>2620763</v>
      </c>
      <c r="C57" s="36" t="n">
        <v>52163241</v>
      </c>
      <c r="D57" s="36" t="n">
        <v>100</v>
      </c>
      <c r="E57" s="36" t="n">
        <v>187072105</v>
      </c>
      <c r="F57" t="n">
        <v>0.3</v>
      </c>
      <c r="K57" s="37" t="n"/>
    </row>
    <row r="58" spans="1:11">
      <c r="A58" s="12" t="s">
        <v>81</v>
      </c>
      <c r="B58" s="36" t="n">
        <v>2620763</v>
      </c>
      <c r="C58" s="36" t="n">
        <v>52163249</v>
      </c>
      <c r="D58" s="36" t="n">
        <v>100</v>
      </c>
      <c r="E58" s="36" t="n">
        <v>187072113</v>
      </c>
      <c r="F58" t="n">
        <v>0.29</v>
      </c>
      <c r="K58" s="37" t="n"/>
    </row>
    <row r="59" spans="1:11">
      <c r="A59" s="12" t="s">
        <v>85</v>
      </c>
      <c r="B59" s="36" t="n">
        <v>2620763</v>
      </c>
      <c r="C59" s="36" t="n">
        <v>52163186</v>
      </c>
      <c r="D59" s="36" t="n">
        <v>100</v>
      </c>
      <c r="E59" s="36" t="n">
        <v>187072050</v>
      </c>
      <c r="F59" t="n">
        <v>0.3</v>
      </c>
      <c r="K59" s="37" t="n"/>
    </row>
    <row r="60" spans="1:11">
      <c r="A60" s="12" t="s">
        <v>86</v>
      </c>
      <c r="B60" s="36" t="n">
        <v>2620763</v>
      </c>
      <c r="C60" s="36" t="n">
        <v>52163194</v>
      </c>
      <c r="D60" s="36" t="n">
        <v>100</v>
      </c>
      <c r="E60" s="36" t="n">
        <v>187072058</v>
      </c>
      <c r="F60" t="n">
        <v>0.28</v>
      </c>
      <c r="K60" s="37" t="n"/>
    </row>
    <row r="61" spans="1:11">
      <c r="A61" s="12" t="s">
        <v>87</v>
      </c>
      <c r="B61" s="36" t="n">
        <v>2620763</v>
      </c>
      <c r="C61" s="36" t="n">
        <v>52163202</v>
      </c>
      <c r="D61" s="36" t="n">
        <v>100</v>
      </c>
      <c r="E61" s="36" t="n">
        <v>187072066</v>
      </c>
      <c r="F61" t="n">
        <v>0.28</v>
      </c>
      <c r="K61" s="37" t="n"/>
    </row>
    <row r="62" spans="1:11">
      <c r="A62" s="12" t="s">
        <v>88</v>
      </c>
      <c r="B62" s="36" t="n">
        <v>2620763</v>
      </c>
      <c r="C62" s="36" t="n">
        <v>52163210</v>
      </c>
      <c r="D62" s="36" t="n">
        <v>100</v>
      </c>
      <c r="E62" s="36" t="n">
        <v>187072074</v>
      </c>
      <c r="F62" t="n">
        <v>0.29</v>
      </c>
      <c r="K62" s="37" t="n"/>
    </row>
    <row r="63" spans="1:11">
      <c r="A63" s="12" t="s">
        <v>89</v>
      </c>
      <c r="B63" s="36" t="n">
        <v>2620763</v>
      </c>
      <c r="C63" s="36" t="n">
        <v>52163218</v>
      </c>
      <c r="D63" s="36" t="n">
        <v>100</v>
      </c>
      <c r="E63" s="36" t="n">
        <v>187072082</v>
      </c>
      <c r="F63" t="n">
        <v>0.29</v>
      </c>
      <c r="K63" s="37" t="n"/>
    </row>
    <row r="64" spans="1:11">
      <c r="A64" s="12" t="s">
        <v>90</v>
      </c>
      <c r="B64" s="36" t="n">
        <v>2620763</v>
      </c>
      <c r="C64" s="36" t="n">
        <v>52163226</v>
      </c>
      <c r="D64" s="36" t="n">
        <v>100</v>
      </c>
      <c r="E64" s="36" t="n">
        <v>187072090</v>
      </c>
      <c r="F64" t="n">
        <v>0.3</v>
      </c>
      <c r="K64" s="37" t="n"/>
    </row>
    <row r="65" spans="1:11">
      <c r="A65" s="12" t="s">
        <v>91</v>
      </c>
      <c r="B65" s="36" t="n">
        <v>2620763</v>
      </c>
      <c r="C65" s="36" t="n">
        <v>52163234</v>
      </c>
      <c r="D65" s="36" t="n">
        <v>100</v>
      </c>
      <c r="E65" s="36" t="n">
        <v>187072098</v>
      </c>
      <c r="F65" t="n">
        <v>0.29</v>
      </c>
      <c r="K65" s="37" t="n"/>
    </row>
    <row r="66" spans="1:11">
      <c r="A66" s="12" t="s">
        <v>92</v>
      </c>
      <c r="B66" s="36" t="n">
        <v>2620763</v>
      </c>
      <c r="C66" s="36" t="n">
        <v>52163242</v>
      </c>
      <c r="D66" s="36" t="n">
        <v>100</v>
      </c>
      <c r="E66" s="36" t="n">
        <v>187072106</v>
      </c>
      <c r="F66" t="n">
        <v>0.3</v>
      </c>
      <c r="K66" s="37" t="n"/>
    </row>
    <row r="67" spans="1:11">
      <c r="A67" s="12" t="s">
        <v>93</v>
      </c>
      <c r="B67" s="36" t="n">
        <v>2620763</v>
      </c>
      <c r="C67" s="36" t="n">
        <v>52163250</v>
      </c>
      <c r="D67" s="36" t="n">
        <v>100</v>
      </c>
      <c r="E67" s="36" t="n">
        <v>187072114</v>
      </c>
      <c r="F67" t="n">
        <v>0.28</v>
      </c>
      <c r="K67" s="37" t="n"/>
    </row>
    <row r="68" spans="1:11">
      <c r="A68" s="12" t="s">
        <v>97</v>
      </c>
      <c r="B68" s="36" t="n">
        <v>2620763</v>
      </c>
      <c r="C68" s="36" t="n">
        <v>52163187</v>
      </c>
      <c r="D68" s="36" t="n">
        <v>100</v>
      </c>
      <c r="E68" s="36" t="n">
        <v>187072051</v>
      </c>
      <c r="F68" t="n">
        <v>0.31</v>
      </c>
      <c r="K68" s="37" t="n"/>
    </row>
    <row r="69" spans="1:11">
      <c r="A69" s="12" t="s">
        <v>98</v>
      </c>
      <c r="B69" s="36" t="n">
        <v>2620763</v>
      </c>
      <c r="C69" s="36" t="n">
        <v>52163195</v>
      </c>
      <c r="D69" s="36" t="n">
        <v>100</v>
      </c>
      <c r="E69" s="36" t="n">
        <v>187072059</v>
      </c>
      <c r="F69" t="n">
        <v>0.33</v>
      </c>
      <c r="K69" s="37" t="n"/>
    </row>
    <row r="70" spans="1:11">
      <c r="A70" s="12" t="s">
        <v>99</v>
      </c>
      <c r="B70" s="36" t="n">
        <v>2620763</v>
      </c>
      <c r="C70" s="36" t="n">
        <v>52163203</v>
      </c>
      <c r="D70" s="36" t="n">
        <v>100</v>
      </c>
      <c r="E70" s="36" t="n">
        <v>187072067</v>
      </c>
      <c r="F70" t="n">
        <v>0.29</v>
      </c>
      <c r="K70" s="37" t="n"/>
    </row>
    <row r="71" spans="1:11">
      <c r="A71" s="12" t="s">
        <v>100</v>
      </c>
      <c r="B71" s="36" t="n">
        <v>2620763</v>
      </c>
      <c r="C71" s="36" t="n">
        <v>52163211</v>
      </c>
      <c r="D71" s="36" t="n">
        <v>100</v>
      </c>
      <c r="E71" s="36" t="n">
        <v>187072075</v>
      </c>
      <c r="F71" t="n">
        <v>0.28</v>
      </c>
      <c r="K71" s="37" t="n"/>
    </row>
    <row r="72" spans="1:11">
      <c r="A72" s="12" t="s">
        <v>101</v>
      </c>
      <c r="B72" s="36" t="n">
        <v>2620763</v>
      </c>
      <c r="C72" s="36" t="n">
        <v>52163219</v>
      </c>
      <c r="D72" s="36" t="n">
        <v>100</v>
      </c>
      <c r="E72" s="36" t="n">
        <v>187072083</v>
      </c>
      <c r="F72" t="n">
        <v>0.29</v>
      </c>
      <c r="K72" s="37" t="n"/>
    </row>
    <row r="73" spans="1:11">
      <c r="A73" s="12" t="s">
        <v>102</v>
      </c>
      <c r="B73" s="36" t="n">
        <v>2620763</v>
      </c>
      <c r="C73" s="36" t="n">
        <v>52163227</v>
      </c>
      <c r="D73" s="36" t="n">
        <v>100</v>
      </c>
      <c r="E73" s="36" t="n">
        <v>187072091</v>
      </c>
      <c r="F73" t="n">
        <v>0.27</v>
      </c>
      <c r="K73" s="37" t="n"/>
    </row>
    <row r="74" spans="1:11">
      <c r="A74" s="12" t="s">
        <v>103</v>
      </c>
      <c r="B74" s="36" t="n">
        <v>2620763</v>
      </c>
      <c r="C74" s="36" t="n">
        <v>52163235</v>
      </c>
      <c r="D74" s="36" t="n">
        <v>100</v>
      </c>
      <c r="E74" s="36" t="n">
        <v>187072099</v>
      </c>
      <c r="F74" t="n">
        <v>0.3</v>
      </c>
    </row>
    <row r="75" spans="1:11">
      <c r="A75" s="5" t="s">
        <v>104</v>
      </c>
      <c r="B75" s="6" t="n">
        <v>2620763</v>
      </c>
      <c r="C75" s="6" t="n">
        <v>52163767</v>
      </c>
      <c r="D75" s="6" t="n">
        <v>100</v>
      </c>
      <c r="E75" s="6" t="n">
        <v>187072107</v>
      </c>
      <c r="F75" t="n">
        <v>0.29</v>
      </c>
    </row>
    <row r="76" spans="1:11">
      <c r="A76" s="5" t="s">
        <v>105</v>
      </c>
      <c r="B76" s="6" t="n">
        <v>2620763</v>
      </c>
      <c r="C76" s="6" t="n">
        <v>52163251</v>
      </c>
      <c r="D76" s="6" t="n">
        <v>100</v>
      </c>
      <c r="E76" s="6" t="n">
        <v>187072115</v>
      </c>
      <c r="F76" t="n">
        <v>0.31</v>
      </c>
    </row>
    <row r="77" spans="1:11">
      <c r="A77" s="5" t="n"/>
      <c r="B77" s="6" t="n"/>
      <c r="C77" s="6" t="n"/>
      <c r="D77" s="6" t="n"/>
      <c r="E77" s="6" t="n"/>
    </row>
    <row r="78" spans="1:11">
      <c r="A78" s="5" t="n"/>
      <c r="B78" s="6" t="n"/>
      <c r="C78" s="6" t="n"/>
      <c r="D78" s="6" t="n"/>
      <c r="E78" s="6" t="n"/>
    </row>
    <row r="79" spans="1:11">
      <c r="A79" s="5" t="n"/>
      <c r="B79" s="6" t="n"/>
      <c r="C79" s="6" t="n"/>
      <c r="D79" s="6" t="n"/>
      <c r="E79" s="6" t="n"/>
    </row>
    <row r="80" spans="1:11">
      <c r="A80" s="5" t="n"/>
      <c r="B80" s="6" t="n"/>
      <c r="C80" s="6" t="n"/>
      <c r="D80" s="6" t="n"/>
      <c r="E80" s="6" t="n"/>
    </row>
    <row r="81" spans="1:11">
      <c r="A81" s="5" t="n"/>
      <c r="B81" s="6" t="n"/>
      <c r="C81" s="6" t="n"/>
      <c r="D81" s="6" t="n"/>
      <c r="E81" s="6" t="n"/>
    </row>
    <row r="82" spans="1:11">
      <c r="A82" s="5" t="n"/>
      <c r="B82" s="6" t="n"/>
      <c r="C82" s="6" t="n"/>
      <c r="D82" s="6" t="n"/>
      <c r="E82" s="6" t="n"/>
    </row>
    <row r="83" spans="1:11">
      <c r="A83" s="5" t="n"/>
      <c r="B83" s="6" t="n"/>
      <c r="C83" s="6" t="n"/>
      <c r="D83" s="6" t="n"/>
      <c r="E83" s="6" t="n"/>
    </row>
    <row r="84" spans="1:11">
      <c r="A84" s="5" t="n"/>
      <c r="B84" s="6" t="n"/>
      <c r="C84" s="6" t="n"/>
      <c r="D84" s="6" t="n"/>
      <c r="E84" s="6" t="n"/>
    </row>
    <row r="85" spans="1:11">
      <c r="A85" s="5" t="n"/>
      <c r="B85" s="6" t="n"/>
      <c r="C85" s="6" t="n"/>
      <c r="D85" s="6" t="n"/>
      <c r="E85" s="6" t="n"/>
    </row>
    <row r="86" spans="1:11">
      <c r="A86" s="5" t="n"/>
      <c r="B86" s="6" t="n"/>
      <c r="C86" s="6" t="n"/>
      <c r="D86" s="6" t="n"/>
      <c r="E86" s="6" t="n"/>
    </row>
    <row r="87" spans="1:11">
      <c r="A87" s="5" t="n"/>
      <c r="B87" s="6" t="n"/>
      <c r="C87" s="6" t="n"/>
      <c r="D87" s="6" t="n"/>
      <c r="E87" s="6" t="n"/>
    </row>
    <row r="88" spans="1:11">
      <c r="A88" s="5" t="n"/>
      <c r="B88" s="6" t="n"/>
      <c r="C88" s="6" t="n"/>
      <c r="D88" s="6" t="n"/>
      <c r="E88" s="6" t="n"/>
    </row>
    <row r="89" spans="1:11">
      <c r="A89" s="5" t="n"/>
      <c r="B89" s="6" t="n"/>
      <c r="C89" s="6" t="n"/>
      <c r="D89" s="6" t="n"/>
      <c r="E89" s="6" t="n"/>
    </row>
    <row r="90" spans="1:11">
      <c r="A90" s="5" t="n"/>
      <c r="B90" s="6" t="n"/>
      <c r="C90" s="6" t="n"/>
      <c r="D90" s="6" t="n"/>
      <c r="E90" s="6" t="n"/>
    </row>
    <row r="91" spans="1:11">
      <c r="A91" s="5" t="n"/>
      <c r="B91" s="6" t="n"/>
      <c r="C91" s="6" t="n"/>
      <c r="D91" s="6" t="n"/>
      <c r="E91" s="6" t="n"/>
    </row>
    <row r="92" spans="1:11">
      <c r="A92" s="5" t="n"/>
      <c r="B92" s="6" t="n"/>
      <c r="C92" s="6" t="n"/>
      <c r="D92" s="6" t="n"/>
      <c r="E92" s="6" t="n"/>
    </row>
    <row r="93" spans="1:11">
      <c r="A93" s="5" t="n"/>
      <c r="B93" s="6" t="n"/>
      <c r="C93" s="6" t="n"/>
      <c r="D93" s="6" t="n"/>
      <c r="E93" s="6" t="n"/>
    </row>
    <row r="94" spans="1:11">
      <c r="A94" s="5" t="n"/>
      <c r="B94" s="6" t="n"/>
      <c r="C94" s="6" t="n"/>
      <c r="D94" s="6" t="n"/>
      <c r="E94" s="6" t="n"/>
    </row>
    <row r="95" spans="1:11">
      <c r="A95" s="5" t="n"/>
      <c r="B95" s="6" t="n"/>
      <c r="C95" s="6" t="n"/>
      <c r="D95" s="6" t="n"/>
      <c r="E95" s="6" t="n"/>
    </row>
    <row r="96" spans="1:11">
      <c r="A96" s="5" t="n"/>
      <c r="B96" s="6" t="n"/>
      <c r="C96" s="6" t="n"/>
      <c r="D96" s="6" t="n"/>
      <c r="E96" s="6" t="n"/>
    </row>
    <row r="97" spans="1:11">
      <c r="A97" s="5" t="n"/>
      <c r="B97" s="6" t="n"/>
      <c r="C97" s="6" t="n"/>
      <c r="D97" s="6" t="n"/>
      <c r="E97" s="6" t="n"/>
    </row>
  </sheetData>
  <sheetProtection autoFilter="1" deleteColumns="1" deleteRows="1" formatCells="1" formatColumns="1" formatRows="1" insertColumns="1" insertHyperlinks="1" insertRows="1" objects="0" pivotTables="1" scenarios="0" selectLockedCells="1" selectUnlockedCells="0" sheet="1" sort="1"/>
  <pageMargins bottom="1" footer="0.5" header="0.5" left="0.75" right="0.75" top="1"/>
  <pageSetup orientation="portrait"/>
  <headerFooter alignWithMargins="0">
    <oddHeader/>
    <oddFooter>&amp;LHPF-112 REV02</oddFooter>
    <evenHeader/>
    <evenFooter/>
    <firstHeader/>
    <firstFooter/>
  </headerFooter>
</worksheet>
</file>

<file path=xl/worksheets/sheet3.xml><?xml version="1.0" encoding="utf-8"?>
<worksheet xmlns="http://schemas.openxmlformats.org/spreadsheetml/2006/main">
  <sheetPr>
    <outlinePr summaryBelow="1" summaryRight="1"/>
    <pageSetUpPr/>
  </sheetPr>
  <dimension ref="A1:G29"/>
  <sheetViews>
    <sheetView topLeftCell="A22" workbookViewId="0">
      <selection activeCell="G9" sqref="G9"/>
    </sheetView>
  </sheetViews>
  <sheetFormatPr baseColWidth="8" defaultRowHeight="12.75" outlineLevelCol="0"/>
  <cols>
    <col bestFit="1" customWidth="1" max="1" min="1" style="40" width="6"/>
    <col customWidth="1" max="4" min="2" style="40" width="39.28515625"/>
    <col customWidth="1" max="5" min="5" style="40" width="9.28515625"/>
    <col customWidth="1" max="6" min="6" style="40" width="10.85546875"/>
    <col customWidth="1" max="7" min="7" style="40" width="16.140625"/>
    <col customWidth="1" max="16384" min="8" style="40" width="9.140625"/>
  </cols>
  <sheetData>
    <row customHeight="1" ht="9.75" r="1" s="60" spans="1:7">
      <c r="A1" s="38" t="n"/>
      <c r="B1" s="38" t="n"/>
      <c r="C1" s="38" t="n"/>
      <c r="D1" s="38" t="n"/>
      <c r="E1" s="38" t="n"/>
      <c r="F1" s="38" t="n"/>
      <c r="G1" s="38" t="n"/>
    </row>
    <row customHeight="1" ht="12.75" r="2" s="60" spans="1:7">
      <c r="A2" s="59" t="s">
        <v>109</v>
      </c>
    </row>
    <row customFormat="1" r="3" s="40" spans="1:7"/>
    <row customFormat="1" r="4" s="40" spans="1:7"/>
    <row customFormat="1" r="5" s="40" spans="1:7"/>
    <row customFormat="1" r="6" s="40" spans="1:7"/>
    <row r="8" spans="1:7">
      <c r="A8" s="62" t="s">
        <v>110</v>
      </c>
    </row>
    <row customFormat="1" customHeight="1" ht="15.75" r="10" s="41" spans="1:7">
      <c r="A10" s="64" t="s">
        <v>111</v>
      </c>
      <c r="C10" s="66" t="s">
        <v>112</v>
      </c>
    </row>
    <row customFormat="1" customHeight="1" ht="34.5" r="11" s="43" spans="1:7">
      <c r="A11" s="42" t="s">
        <v>113</v>
      </c>
      <c r="B11" s="42" t="s">
        <v>114</v>
      </c>
      <c r="C11" s="42" t="s">
        <v>115</v>
      </c>
      <c r="D11" s="42" t="s">
        <v>116</v>
      </c>
      <c r="E11" s="42" t="s">
        <v>117</v>
      </c>
      <c r="F11" s="42" t="s">
        <v>118</v>
      </c>
      <c r="G11" s="42" t="s">
        <v>119</v>
      </c>
    </row>
    <row customHeight="1" ht="89.25" r="12" s="60" spans="1:7">
      <c r="A12" s="44" t="n">
        <v>1</v>
      </c>
      <c r="B12" s="45" t="s">
        <v>120</v>
      </c>
      <c r="C12" s="46" t="s">
        <v>121</v>
      </c>
      <c r="D12" s="46" t="s">
        <v>122</v>
      </c>
      <c r="E12" s="8" t="s">
        <v>123</v>
      </c>
      <c r="F12" s="8" t="s">
        <v>124</v>
      </c>
      <c r="G12" s="9" t="n"/>
    </row>
    <row customHeight="1" ht="38.25" r="13" s="60" spans="1:7">
      <c r="A13" s="44" t="n">
        <v>2</v>
      </c>
      <c r="B13" s="47" t="s">
        <v>125</v>
      </c>
      <c r="C13" s="46" t="s">
        <v>126</v>
      </c>
      <c r="D13" s="46" t="s">
        <v>127</v>
      </c>
      <c r="E13" s="8" t="s">
        <v>123</v>
      </c>
      <c r="F13" s="8" t="s">
        <v>124</v>
      </c>
      <c r="G13" s="9" t="n"/>
    </row>
    <row customHeight="1" ht="38.25" r="14" s="60" spans="1:7">
      <c r="A14" s="44" t="n">
        <v>3</v>
      </c>
      <c r="B14" s="47" t="s">
        <v>128</v>
      </c>
      <c r="C14" s="46" t="s">
        <v>126</v>
      </c>
      <c r="D14" s="46" t="s">
        <v>129</v>
      </c>
      <c r="E14" s="8" t="s">
        <v>123</v>
      </c>
      <c r="F14" s="8" t="s">
        <v>124</v>
      </c>
      <c r="G14" s="9" t="n"/>
    </row>
    <row customHeight="1" ht="51" r="15" s="60" spans="1:7">
      <c r="A15" s="44" t="n">
        <v>4</v>
      </c>
      <c r="B15" s="47" t="s">
        <v>130</v>
      </c>
      <c r="C15" s="46" t="s">
        <v>131</v>
      </c>
      <c r="D15" s="46" t="s">
        <v>132</v>
      </c>
      <c r="E15" s="8" t="s">
        <v>123</v>
      </c>
      <c r="F15" s="8" t="s">
        <v>124</v>
      </c>
      <c r="G15" s="9" t="n"/>
    </row>
    <row customHeight="1" ht="51" r="16" s="60" spans="1:7">
      <c r="A16" s="44" t="n">
        <v>5</v>
      </c>
      <c r="B16" s="47" t="s">
        <v>133</v>
      </c>
      <c r="C16" s="46" t="s">
        <v>131</v>
      </c>
      <c r="D16" s="46" t="s">
        <v>134</v>
      </c>
      <c r="E16" s="8" t="s">
        <v>123</v>
      </c>
      <c r="F16" s="8" t="s">
        <v>124</v>
      </c>
      <c r="G16" s="9" t="n"/>
    </row>
    <row customHeight="1" ht="76.5" r="17" s="60" spans="1:7">
      <c r="A17" s="44" t="n">
        <v>6</v>
      </c>
      <c r="B17" s="47" t="s">
        <v>135</v>
      </c>
      <c r="C17" s="46" t="s">
        <v>136</v>
      </c>
      <c r="D17" s="46" t="s">
        <v>137</v>
      </c>
      <c r="E17" s="8" t="s">
        <v>123</v>
      </c>
      <c r="F17" s="8" t="s">
        <v>124</v>
      </c>
      <c r="G17" s="9" t="n"/>
    </row>
    <row customHeight="1" ht="153" r="18" s="60" spans="1:7">
      <c r="A18" s="44" t="n">
        <v>7</v>
      </c>
      <c r="B18" s="48" t="s">
        <v>138</v>
      </c>
      <c r="C18" s="46" t="s">
        <v>139</v>
      </c>
      <c r="D18" s="46" t="s">
        <v>140</v>
      </c>
      <c r="E18" s="8" t="s">
        <v>123</v>
      </c>
      <c r="F18" s="8" t="s">
        <v>124</v>
      </c>
      <c r="G18" s="9" t="n"/>
    </row>
    <row customFormat="1" customHeight="1" ht="15.75" r="19" s="41" spans="1:7">
      <c r="A19" s="64" t="s">
        <v>111</v>
      </c>
      <c r="C19" s="66" t="s">
        <v>141</v>
      </c>
    </row>
    <row customFormat="1" customHeight="1" ht="34.5" r="20" s="43" spans="1:7">
      <c r="A20" s="42" t="s">
        <v>113</v>
      </c>
      <c r="B20" s="42" t="s">
        <v>114</v>
      </c>
      <c r="C20" s="42" t="s">
        <v>115</v>
      </c>
      <c r="D20" s="42" t="s">
        <v>116</v>
      </c>
      <c r="E20" s="42" t="s">
        <v>117</v>
      </c>
      <c r="F20" s="42" t="s">
        <v>118</v>
      </c>
      <c r="G20" s="42" t="s">
        <v>119</v>
      </c>
    </row>
    <row customHeight="1" ht="38.25" r="21" s="60" spans="1:7">
      <c r="A21" s="44" t="n">
        <v>1</v>
      </c>
      <c r="B21" s="45" t="s">
        <v>142</v>
      </c>
      <c r="C21" s="46" t="s">
        <v>143</v>
      </c>
      <c r="D21" s="46" t="s">
        <v>144</v>
      </c>
      <c r="E21" s="8" t="s">
        <v>123</v>
      </c>
      <c r="F21" s="8" t="s">
        <v>124</v>
      </c>
      <c r="G21" s="9" t="n"/>
    </row>
    <row customHeight="1" ht="153" r="22" s="60" spans="1:7">
      <c r="A22" s="44" t="n">
        <v>3</v>
      </c>
      <c r="B22" s="48" t="s">
        <v>138</v>
      </c>
      <c r="C22" s="46" t="s">
        <v>139</v>
      </c>
      <c r="D22" s="46" t="s">
        <v>140</v>
      </c>
      <c r="E22" s="8" t="s">
        <v>123</v>
      </c>
      <c r="F22" s="8" t="s">
        <v>124</v>
      </c>
      <c r="G22" s="33" t="s">
        <v>145</v>
      </c>
    </row>
    <row customHeight="1" ht="40.5" r="23" s="60" spans="1:7">
      <c r="A23" s="69" t="s">
        <v>146</v>
      </c>
    </row>
    <row customFormat="1" customHeight="1" ht="24" r="24" s="43" spans="1:7">
      <c r="A24" s="42" t="s">
        <v>113</v>
      </c>
      <c r="B24" s="42" t="s">
        <v>147</v>
      </c>
      <c r="C24" s="42" t="s">
        <v>148</v>
      </c>
      <c r="D24" s="42" t="s">
        <v>149</v>
      </c>
      <c r="E24" s="42" t="s">
        <v>117</v>
      </c>
      <c r="F24" s="42" t="s">
        <v>118</v>
      </c>
      <c r="G24" s="42" t="s">
        <v>119</v>
      </c>
    </row>
    <row customHeight="1" ht="225" r="25" s="60" spans="1:7">
      <c r="A25" s="44" t="n"/>
      <c r="B25" s="48" t="s">
        <v>150</v>
      </c>
      <c r="C25" s="46" t="s">
        <v>151</v>
      </c>
      <c r="D25" s="46" t="s">
        <v>152</v>
      </c>
      <c r="E25" s="8" t="s">
        <v>123</v>
      </c>
      <c r="F25" s="8" t="s">
        <v>124</v>
      </c>
      <c r="G25" s="9" t="n"/>
    </row>
    <row customHeight="1" ht="15.75" r="27" s="60" spans="1:7">
      <c r="B27" s="49" t="s">
        <v>153</v>
      </c>
      <c r="C27" s="54" t="s">
        <v>154</v>
      </c>
      <c r="D27" s="49" t="s">
        <v>155</v>
      </c>
      <c r="E27" s="55" t="n">
        <v>41403</v>
      </c>
    </row>
    <row r="28" spans="1:7">
      <c r="B28" s="51" t="n"/>
      <c r="C28" s="51" t="n"/>
      <c r="D28" s="51" t="n"/>
      <c r="E28" s="51" t="n"/>
      <c r="F28" s="51" t="n"/>
    </row>
    <row customHeight="1" ht="15.75" r="29" s="60" spans="1:7">
      <c r="B29" s="49" t="s">
        <v>156</v>
      </c>
      <c r="C29" s="10" t="s">
        <v>157</v>
      </c>
      <c r="D29" s="49" t="s">
        <v>158</v>
      </c>
      <c r="E29" s="57" t="n">
        <v>41403</v>
      </c>
    </row>
  </sheetData>
  <sheetProtection autoFilter="1" deleteColumns="1" deleteRows="1" formatCells="1" formatColumns="1" formatRows="1" insertColumns="1" insertHyperlinks="1" insertRows="1" objects="0" pivotTables="1" scenarios="0" selectLockedCells="1" selectUnlockedCells="0" sheet="1" sort="1"/>
  <mergeCells count="9">
    <mergeCell ref="E27:F27"/>
    <mergeCell ref="E29:F29"/>
    <mergeCell ref="A2:G7"/>
    <mergeCell ref="A8:G9"/>
    <mergeCell ref="A10:B10"/>
    <mergeCell ref="C10:G10"/>
    <mergeCell ref="A23:G23"/>
    <mergeCell ref="A19:B19"/>
    <mergeCell ref="C19:G19"/>
  </mergeCells>
  <pageMargins bottom="1" footer="0.5" header="0.5" left="0.75" right="0.75" top="1"/>
  <pageSetup orientation="portrait"/>
  <headerFooter alignWithMargins="0">
    <oddHeader/>
    <oddFooter>&amp;LHPF-112 REV02</oddFooter>
    <evenHeader/>
    <evenFooter/>
    <firstHeader/>
    <firstFooter/>
  </headerFooter>
</worksheet>
</file>

<file path=xl/worksheets/sheet4.xml><?xml version="1.0" encoding="utf-8"?>
<worksheet xmlns="http://schemas.openxmlformats.org/spreadsheetml/2006/main">
  <sheetPr>
    <outlinePr summaryBelow="1" summaryRight="1"/>
    <pageSetUpPr/>
  </sheetPr>
  <dimension ref="A1:A1"/>
  <sheetViews>
    <sheetView workbookViewId="0">
      <selection activeCell="G9" sqref="G9"/>
    </sheetView>
  </sheetViews>
  <sheetFormatPr baseColWidth="8" defaultRowHeight="12.75"/>
  <sheetData/>
  <pageMargins bottom="1" footer="0.5" header="0.5" left="0.75" right="0.75" top="1"/>
  <pageSetup orientation="portrait"/>
  <headerFooter alignWithMargins="0">
    <oddHeader/>
    <oddFooter>&amp;LHPF-112 REV02</oddFooter>
    <evenHeader/>
    <evenFooter/>
    <firstHeader/>
    <firstFooter/>
  </headerFooter>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mmiller</dc:creator>
  <dcterms:created xsi:type="dcterms:W3CDTF">2006-11-07T21:08:48Z</dcterms:created>
  <dcterms:modified xsi:type="dcterms:W3CDTF">2018-01-13T23:49:39Z</dcterms:modified>
  <cp:lastModifiedBy>Dan</cp:lastModifiedBy>
  <cp:lastPrinted>2018-01-13T23:49:11Z</cp:lastPrinted>
</cp:coreProperties>
</file>