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6925"/>
  <workbookPr codeName="ThisWorkbook" defaultThemeVersion="124226"/>
  <mc:AlternateContent>
    <mc:Choice Requires="x15">
      <x15ac:absPath xmlns:x15ac="http://schemas.microsoft.com/office/spreadsheetml/2010/11/ac" url="U:\Shared\QA-IN Process\HPF\"/>
    </mc:Choice>
  </mc:AlternateContent>
  <bookViews>
    <workbookView windowHeight="11940" windowWidth="18465" xWindow="-345" yWindow="-165"/>
  </bookViews>
  <sheets>
    <sheet name="Analysis" r:id="rId1" sheetId="1"/>
    <sheet name="Raw Data" r:id="rId2" sheetId="2"/>
    <sheet name="Validation" r:id="rId3" sheetId="3"/>
    <sheet name="Sheet1" r:id="rId4" sheetId="4"/>
  </sheets>
  <calcPr calcId="171027"/>
  <customWorkbookViews>
    <customWorkbookView activeSheetId="1" guid="{A079EE5E-548E-44E6-8CD6-9DE38EF18C5D}" maximized="1" mergeInterval="0" name="Carrie Andrews - Personal View" personalView="1" windowHeight="1026" windowWidth="1696" xWindow="1672" yWindow="-8"/>
    <customWorkbookView activeSheetId="1" guid="{D4BC0202-85EA-4C8E-ACF5-B79344380D31}" maximized="1" mergeInterval="0" name="Jill Heath - Personal View" personalView="1" windowHeight="927" windowWidth="1680"/>
  </customWorkbookViews>
</workbook>
</file>

<file path=xl/calcChain.xml><?xml version="1.0" encoding="utf-8"?>
<calcChain xmlns="http://schemas.openxmlformats.org/spreadsheetml/2006/main">
  <c a="1" i="1" l="1" r="B4"/>
  <c i="1" r="B4" s="1"/>
  <c a="1" i="1" r="B5"/>
  <c i="1" r="B5" s="1"/>
  <c a="1" i="1" r="B6"/>
  <c i="1" r="B6" s="1"/>
  <c i="1" r="B7"/>
  <c i="1" r="H7" s="1"/>
  <c i="1" r="D7" s="1"/>
  <c a="1" i="1" r="B7"/>
  <c i="1" r="E7"/>
  <c i="1" r="F7" s="1"/>
  <c i="1" r="I7"/>
  <c a="1" i="1" r="B8"/>
  <c i="1" r="B8" s="1"/>
  <c a="1" i="1" r="B9"/>
  <c i="1" r="B9" s="1"/>
  <c a="1" i="1" r="B10"/>
  <c i="1" r="B10" s="1"/>
  <c a="1" i="1" r="B11"/>
  <c i="1" r="B11" s="1"/>
  <c a="1" i="1" r="B12"/>
  <c i="1" r="B12" s="1"/>
  <c a="1" i="1" r="B13"/>
  <c i="1" r="B13" s="1"/>
  <c a="1" i="1" r="B14"/>
  <c i="1" r="B14" s="1"/>
  <c a="1" i="1" r="B15"/>
  <c i="1" r="B15" s="1"/>
  <c a="1" i="1" r="B16"/>
  <c i="1" r="B16" s="1"/>
  <c a="1" i="1" r="B17"/>
  <c i="1" r="B17" s="1"/>
  <c a="1" i="1" r="B18"/>
  <c i="1" r="B18" s="1"/>
  <c i="1" r="B19"/>
  <c i="1" r="E19" s="1"/>
  <c i="1" r="F19" s="1"/>
  <c a="1" i="1" r="B19"/>
  <c i="1" r="I19"/>
  <c a="1" i="1" r="B20"/>
  <c i="1" r="B20" s="1"/>
  <c a="1" i="1" r="B21"/>
  <c i="1" r="B21" s="1"/>
  <c a="1" i="1" r="B22"/>
  <c i="1" r="B22" s="1"/>
  <c i="1" r="B23"/>
  <c i="1" r="E23" s="1"/>
  <c i="1" r="F23" s="1"/>
  <c a="1" i="1" r="B23"/>
  <c i="1" r="I23"/>
  <c a="1" i="1" r="B24"/>
  <c i="1" r="B24" s="1"/>
  <c a="1" i="1" r="B25"/>
  <c i="1" r="B25" s="1"/>
  <c a="1" i="1" r="B26"/>
  <c i="1" r="B26" s="1"/>
  <c i="1" r="B27"/>
  <c i="1" r="E27" s="1"/>
  <c i="1" r="F27" s="1"/>
  <c a="1" i="1" r="B27"/>
  <c i="1" r="I27"/>
  <c a="1" i="1" r="B28"/>
  <c i="1" r="B28" s="1"/>
  <c a="1" i="1" r="B29"/>
  <c i="1" r="B29" s="1"/>
  <c a="1" i="1" r="B30"/>
  <c i="1" r="B30" s="1"/>
  <c i="1" r="B31"/>
  <c i="1" r="E31" s="1"/>
  <c i="1" r="F31" s="1"/>
  <c a="1" i="1" r="B31"/>
  <c i="1" r="I31"/>
  <c a="1" i="1" r="B32"/>
  <c i="1" r="B32" s="1"/>
  <c a="1" i="1" r="B33"/>
  <c i="1" r="B33" s="1"/>
  <c a="1" i="1" r="B34"/>
  <c i="1" r="B34" s="1"/>
  <c i="1" r="B35"/>
  <c i="1" r="E35" s="1"/>
  <c i="1" r="F35" s="1"/>
  <c a="1" i="1" r="B35"/>
  <c i="1" r="I35"/>
  <c a="1" i="1" r="B36"/>
  <c i="1" r="B36" s="1"/>
  <c a="1" i="1" r="B37"/>
  <c i="1" r="B37" s="1"/>
  <c a="1" i="1" r="B38"/>
  <c i="1" r="B38" s="1"/>
  <c i="1" r="B39"/>
  <c i="1" r="E39" s="1"/>
  <c i="1" r="F39" s="1"/>
  <c a="1" i="1" r="B39"/>
  <c i="1" r="I39"/>
  <c a="1" i="1" r="B40"/>
  <c i="1" r="B40" s="1"/>
  <c a="1" i="1" r="B41"/>
  <c i="1" r="B41" s="1"/>
  <c a="1" i="1" r="B42"/>
  <c i="1" r="B42" s="1"/>
  <c i="1" r="B43"/>
  <c i="1" r="E43" s="1"/>
  <c i="1" r="F43" s="1"/>
  <c a="1" i="1" r="B43"/>
  <c i="1" r="I43"/>
  <c a="1" i="1" r="B44"/>
  <c i="1" r="B44" s="1"/>
  <c a="1" i="1" r="B45"/>
  <c i="1" r="B45" s="1"/>
  <c a="1" i="1" r="B46"/>
  <c i="1" r="B46" s="1"/>
  <c i="1" r="B47"/>
  <c i="1" r="E47" s="1"/>
  <c i="1" r="F47" s="1"/>
  <c a="1" i="1" r="B47"/>
  <c i="1" r="I47"/>
  <c a="1" i="1" r="B48"/>
  <c i="1" r="B48" s="1"/>
  <c i="1" r="B49"/>
  <c i="1" r="H49" s="1"/>
  <c i="1" r="D49" s="1"/>
  <c a="1" i="1" r="B49"/>
  <c i="1" r="I49"/>
  <c a="1" i="1" r="B50"/>
  <c i="1" r="B50" s="1"/>
  <c i="1" r="B51"/>
  <c i="1" r="E51" s="1"/>
  <c i="1" r="F51" s="1"/>
  <c a="1" i="1" r="B51"/>
  <c i="1" r="I51"/>
  <c a="1" i="1" r="B52"/>
  <c i="1" r="B52" s="1"/>
  <c i="1" r="B53"/>
  <c i="1" r="H53" s="1"/>
  <c i="1" r="D53" s="1"/>
  <c a="1" i="1" r="B53"/>
  <c i="1" r="I53"/>
  <c a="1" i="1" r="B54"/>
  <c i="1" r="B54" s="1"/>
  <c i="1" r="B55"/>
  <c i="1" r="E55" s="1"/>
  <c i="1" r="F55" s="1"/>
  <c a="1" i="1" r="B55"/>
  <c i="1" r="I55"/>
  <c a="1" i="1" r="B56"/>
  <c i="1" r="B56" s="1"/>
  <c i="1" r="I56" s="1"/>
  <c i="1" r="E56"/>
  <c i="1" r="F56" s="1"/>
  <c i="1" r="H56"/>
  <c i="1" r="D56" s="1"/>
  <c i="1" r="B57"/>
  <c a="1" i="1" r="B57"/>
  <c i="1" r="I57"/>
  <c a="1" i="1" r="B58"/>
  <c i="1" r="B58" s="1"/>
  <c i="1" r="I58" s="1"/>
  <c i="1" r="B59"/>
  <c i="1" r="E59" s="1"/>
  <c a="1" i="1" r="B59"/>
  <c i="1" r="F59"/>
  <c i="1" r="H59"/>
  <c i="1" r="I59"/>
  <c i="1" r="D59" s="1"/>
  <c a="1" i="1" r="B60"/>
  <c i="1" r="B60" s="1"/>
  <c i="1" r="E60" s="1"/>
  <c i="1" r="F60" s="1"/>
  <c i="1" r="I60"/>
  <c a="1" i="1" r="B61"/>
  <c i="1" r="B61" s="1"/>
  <c a="1" i="1" r="B62"/>
  <c i="1" r="B62" s="1"/>
  <c a="1" i="1" r="B63"/>
  <c i="1" r="B63" s="1"/>
  <c a="1" i="1" r="B64"/>
  <c i="1" r="B64" s="1"/>
  <c a="1" i="1" r="B65"/>
  <c i="1" r="B65" s="1"/>
  <c a="1" i="1" r="B66"/>
  <c i="1" r="B66" s="1"/>
  <c a="1" i="1" r="B67"/>
  <c i="1" r="B67" s="1"/>
  <c a="1" i="1" r="B68"/>
  <c i="1" r="B68" s="1"/>
  <c a="1" i="1" r="B69"/>
  <c i="1" r="B69" s="1"/>
  <c a="1" i="1" r="B70"/>
  <c i="1" r="B70" s="1"/>
  <c a="1" i="1" r="B71"/>
  <c i="1" r="B71" s="1"/>
  <c a="1" i="1" r="B72"/>
  <c i="1" r="B72" s="1"/>
  <c a="1" i="1" r="B73"/>
  <c i="1" r="B73" s="1"/>
  <c a="1" i="1" r="B74"/>
  <c i="1" r="B74" s="1"/>
  <c a="1" i="1" r="B75"/>
  <c i="1" r="B75" s="1"/>
  <c a="1" i="1" r="B76"/>
  <c i="1" r="B76" s="1"/>
  <c a="1" i="1" r="B77"/>
  <c i="1" r="B77" s="1"/>
  <c a="1" i="1" r="B78"/>
  <c i="1" r="B78" s="1"/>
  <c a="1" i="1" r="B79"/>
  <c i="1" r="B79" s="1"/>
  <c a="1" i="1" r="B80"/>
  <c i="1" r="B80" s="1"/>
  <c a="1" i="1" r="B81"/>
  <c i="1" r="B81" s="1"/>
  <c a="1" i="1" r="B82"/>
  <c i="1" r="B82" s="1"/>
  <c a="1" i="1" r="B83"/>
  <c i="1" r="B83" s="1"/>
  <c a="1" i="1" r="B84"/>
  <c i="1" r="B84" s="1"/>
  <c a="1" i="1" r="B85"/>
  <c i="1" r="B85" s="1"/>
  <c a="1" i="1" r="B86"/>
  <c i="1" r="B86" s="1"/>
  <c a="1" i="1" r="B87"/>
  <c i="1" r="B87" s="1"/>
  <c a="1" i="1" r="B88"/>
  <c i="1" r="B88" s="1"/>
  <c a="1" i="1" r="B89"/>
  <c i="1" r="B89" s="1"/>
  <c a="1" i="1" r="B90"/>
  <c i="1" r="B90" s="1"/>
  <c a="1" i="1" r="B91"/>
  <c i="1" r="B91" s="1"/>
  <c a="1" i="1" r="B92"/>
  <c i="1" r="B92" s="1"/>
  <c a="1" i="1" r="B93"/>
  <c i="1" r="B93" s="1"/>
  <c a="1" i="1" r="B94"/>
  <c i="1" r="B94" s="1"/>
  <c a="1" i="1" r="B95"/>
  <c i="1" r="B95" s="1"/>
  <c a="1" i="1" r="B96"/>
  <c i="1" r="B96" s="1"/>
  <c a="1" i="1" r="B97"/>
  <c i="1" r="B97" s="1"/>
  <c a="1" i="1" r="B98"/>
  <c i="1" r="B98" s="1"/>
  <c a="1" i="1" r="B99"/>
  <c i="1" r="B99" s="1"/>
  <c i="1" l="1" r="E98"/>
  <c i="1" r="F98" s="1"/>
  <c i="1" r="H98"/>
  <c i="1" r="D98" s="1"/>
  <c i="1" r="I98"/>
  <c i="1" r="I90"/>
  <c i="1" r="E90"/>
  <c i="1" r="F90" s="1"/>
  <c i="1" r="H90"/>
  <c i="1" r="I82"/>
  <c i="1" r="E82"/>
  <c i="1" r="F82" s="1"/>
  <c i="1" r="H82"/>
  <c i="1" r="D82" s="1"/>
  <c i="1" r="I74"/>
  <c i="1" r="E74"/>
  <c i="1" r="F74" s="1"/>
  <c i="1" r="H74"/>
  <c i="1" r="D74" s="1"/>
  <c i="1" r="I66"/>
  <c i="1" r="E66"/>
  <c i="1" r="F66" s="1"/>
  <c i="1" r="H66"/>
  <c i="1" r="I97"/>
  <c i="1" r="E97"/>
  <c i="1" r="F97" s="1"/>
  <c i="1" r="H97"/>
  <c i="1" r="H93"/>
  <c i="1" r="I93"/>
  <c i="1" r="E93"/>
  <c i="1" r="F93" s="1"/>
  <c i="1" r="H89"/>
  <c i="1" r="D89" s="1"/>
  <c i="1" r="I89"/>
  <c i="1" r="E89"/>
  <c i="1" r="F89" s="1"/>
  <c i="1" r="H85"/>
  <c i="1" r="I85"/>
  <c i="1" r="E85"/>
  <c i="1" r="F85" s="1"/>
  <c i="1" r="H81"/>
  <c i="1" r="D81" s="1"/>
  <c i="1" r="I81"/>
  <c i="1" r="E81"/>
  <c i="1" r="F81" s="1"/>
  <c i="1" r="H77"/>
  <c i="1" r="I77"/>
  <c i="1" r="E77"/>
  <c i="1" r="F77" s="1"/>
  <c i="1" r="H73"/>
  <c i="1" r="D73" s="1"/>
  <c i="1" r="I73"/>
  <c i="1" r="E73"/>
  <c i="1" r="F73" s="1"/>
  <c i="1" r="H69"/>
  <c i="1" r="I69"/>
  <c i="1" r="E69"/>
  <c i="1" r="F69" s="1"/>
  <c i="1" r="H65"/>
  <c i="1" r="D65" s="1"/>
  <c i="1" r="I65"/>
  <c i="1" r="E65"/>
  <c i="1" r="F65" s="1"/>
  <c i="1" r="H61"/>
  <c i="1" r="I61"/>
  <c i="1" r="E61"/>
  <c i="1" r="F61" s="1"/>
  <c i="1" r="H99"/>
  <c i="1" r="D99" s="1"/>
  <c i="1" r="I99"/>
  <c i="1" r="E99"/>
  <c i="1" r="F99" s="1"/>
  <c i="1" r="E95"/>
  <c i="1" r="F95" s="1"/>
  <c i="1" r="H95"/>
  <c i="1" r="D95" s="1"/>
  <c i="1" r="I95"/>
  <c i="1" r="E91"/>
  <c i="1" r="F91" s="1"/>
  <c i="1" r="H91"/>
  <c i="1" r="I91"/>
  <c i="1" r="E87"/>
  <c i="1" r="F87" s="1"/>
  <c i="1" r="H87"/>
  <c i="1" r="D87" s="1"/>
  <c i="1" r="I87"/>
  <c i="1" r="E83"/>
  <c i="1" r="F83" s="1"/>
  <c i="1" r="H83"/>
  <c i="1" r="I83"/>
  <c i="1" r="E79"/>
  <c i="1" r="F79" s="1"/>
  <c i="1" r="H79"/>
  <c i="1" r="D79" s="1"/>
  <c i="1" r="I79"/>
  <c i="1" r="E75"/>
  <c i="1" r="F75" s="1"/>
  <c i="1" r="H75"/>
  <c i="1" r="I75"/>
  <c i="1" r="E71"/>
  <c i="1" r="F71" s="1"/>
  <c i="1" r="H71"/>
  <c i="1" r="D71" s="1"/>
  <c i="1" r="I71"/>
  <c i="1" r="E67"/>
  <c i="1" r="F67" s="1"/>
  <c i="1" r="H67"/>
  <c i="1" r="I67"/>
  <c i="1" r="E63"/>
  <c i="1" r="F63" s="1"/>
  <c i="1" r="H63"/>
  <c i="1" r="D63" s="1"/>
  <c i="1" r="I63"/>
  <c i="1" r="I94"/>
  <c i="1" r="E94"/>
  <c i="1" r="F94" s="1"/>
  <c i="1" r="H94"/>
  <c i="1" r="I86"/>
  <c i="1" r="E86"/>
  <c i="1" r="F86" s="1"/>
  <c i="1" r="H86"/>
  <c i="1" r="D86" s="1"/>
  <c i="1" r="I78"/>
  <c i="1" r="E78"/>
  <c i="1" r="F78" s="1"/>
  <c i="1" r="H78"/>
  <c i="1" r="D78" s="1"/>
  <c i="1" r="I70"/>
  <c i="1" r="E70"/>
  <c i="1" r="F70" s="1"/>
  <c i="1" r="H70"/>
  <c i="1" r="I62"/>
  <c i="1" r="E62"/>
  <c i="1" r="F62" s="1"/>
  <c i="1" r="H62"/>
  <c i="1" r="H96"/>
  <c i="1" r="I96"/>
  <c i="1" r="E96"/>
  <c i="1" r="F96" s="1"/>
  <c i="1" r="H92"/>
  <c i="1" r="D92" s="1"/>
  <c i="1" r="I92"/>
  <c i="1" r="E92"/>
  <c i="1" r="F92" s="1"/>
  <c i="1" r="H88"/>
  <c i="1" r="I88"/>
  <c i="1" r="E88"/>
  <c i="1" r="F88" s="1"/>
  <c i="1" r="H84"/>
  <c i="1" r="D84" s="1"/>
  <c i="1" r="I84"/>
  <c i="1" r="E84"/>
  <c i="1" r="F84" s="1"/>
  <c i="1" r="H80"/>
  <c i="1" r="I80"/>
  <c i="1" r="E80"/>
  <c i="1" r="F80" s="1"/>
  <c i="1" r="H76"/>
  <c i="1" r="D76" s="1"/>
  <c i="1" r="I76"/>
  <c i="1" r="E76"/>
  <c i="1" r="F76" s="1"/>
  <c i="1" r="H72"/>
  <c i="1" r="I72"/>
  <c i="1" r="E72"/>
  <c i="1" r="F72" s="1"/>
  <c i="1" r="H68"/>
  <c i="1" r="D68" s="1"/>
  <c i="1" r="I68"/>
  <c i="1" r="E68"/>
  <c i="1" r="F68" s="1"/>
  <c i="1" r="H64"/>
  <c i="1" r="I64"/>
  <c i="1" r="E64"/>
  <c i="1" r="F64" s="1"/>
  <c i="1" r="H58"/>
  <c i="1" r="D58" s="1"/>
  <c i="1" r="I54"/>
  <c i="1" r="E54"/>
  <c i="1" r="F54" s="1"/>
  <c i="1" r="H52"/>
  <c i="1" r="I52"/>
  <c i="1" r="E52"/>
  <c i="1" r="F52" s="1"/>
  <c i="1" r="I50"/>
  <c i="1" r="E50"/>
  <c i="1" r="F50" s="1"/>
  <c i="1" r="H50"/>
  <c i="1" r="H48"/>
  <c i="1" r="I48"/>
  <c i="1" r="E48"/>
  <c i="1" r="F48" s="1"/>
  <c i="1" r="I46"/>
  <c i="1" r="E46"/>
  <c i="1" r="F46" s="1"/>
  <c i="1" r="H46"/>
  <c i="1" r="D46" s="1"/>
  <c i="1" r="H40"/>
  <c i="1" r="I40"/>
  <c i="1" r="E40"/>
  <c i="1" r="F40" s="1"/>
  <c i="1" r="I38"/>
  <c i="1" r="E38"/>
  <c i="1" r="F38" s="1"/>
  <c i="1" r="H38"/>
  <c i="1" r="H32"/>
  <c i="1" r="I32"/>
  <c i="1" r="E32"/>
  <c i="1" r="F32" s="1"/>
  <c i="1" r="I30"/>
  <c i="1" r="E30"/>
  <c i="1" r="F30" s="1"/>
  <c i="1" r="H30"/>
  <c i="1" r="D30" s="1"/>
  <c i="1" r="H24"/>
  <c i="1" r="I24"/>
  <c i="1" r="E24"/>
  <c i="1" r="F24" s="1"/>
  <c i="1" r="I22"/>
  <c i="1" r="E22"/>
  <c i="1" r="F22" s="1"/>
  <c i="1" r="H22"/>
  <c i="1" r="H16"/>
  <c i="1" r="I16"/>
  <c i="1" r="E16"/>
  <c i="1" r="F16" s="1"/>
  <c i="1" r="H12"/>
  <c i="1" r="D12" s="1"/>
  <c i="1" r="I12"/>
  <c i="1" r="E12"/>
  <c i="1" r="F12" s="1"/>
  <c i="1" r="H8"/>
  <c i="1" r="I8"/>
  <c i="1" r="E8"/>
  <c i="1" r="F8" s="1"/>
  <c i="1" r="E58"/>
  <c i="1" r="F58" s="1"/>
  <c i="1" r="H45"/>
  <c i="1" r="I45"/>
  <c i="1" r="E45"/>
  <c i="1" r="F45" s="1"/>
  <c i="1" r="H37"/>
  <c i="1" r="D37" s="1"/>
  <c i="1" r="I37"/>
  <c i="1" r="E37"/>
  <c i="1" r="F37" s="1"/>
  <c i="1" r="H29"/>
  <c i="1" r="I29"/>
  <c i="1" r="E29"/>
  <c i="1" r="F29" s="1"/>
  <c i="1" r="H21"/>
  <c i="1" r="D21" s="1"/>
  <c i="1" r="I21"/>
  <c i="1" r="E21"/>
  <c i="1" r="F21" s="1"/>
  <c i="1" r="E15"/>
  <c i="1" r="F15" s="1"/>
  <c i="1" r="H15"/>
  <c i="1" r="D15" s="1"/>
  <c i="1" r="I15"/>
  <c i="1" r="E11"/>
  <c i="1" r="F11" s="1"/>
  <c i="1" r="H11"/>
  <c i="1" r="I11"/>
  <c i="1" r="I6"/>
  <c i="1" r="E6"/>
  <c i="1" r="F6" s="1"/>
  <c i="1" r="H6"/>
  <c i="1" r="D6" s="1"/>
  <c i="1" r="H60"/>
  <c i="1" r="D60" s="1"/>
  <c i="1" r="H44"/>
  <c i="1" r="I44"/>
  <c i="1" r="E44"/>
  <c i="1" r="F44" s="1"/>
  <c i="1" r="I42"/>
  <c i="1" r="E42"/>
  <c i="1" r="F42" s="1"/>
  <c i="1" r="H42"/>
  <c i="1" r="D42" s="1"/>
  <c i="1" r="H36"/>
  <c i="1" r="I36"/>
  <c i="1" r="E36"/>
  <c i="1" r="F36" s="1"/>
  <c i="1" r="I34"/>
  <c i="1" r="E34"/>
  <c i="1" r="F34" s="1"/>
  <c i="1" r="H34"/>
  <c i="1" r="H28"/>
  <c i="1" r="I28"/>
  <c i="1" r="E28"/>
  <c i="1" r="F28" s="1"/>
  <c i="1" r="I26"/>
  <c i="1" r="E26"/>
  <c i="1" r="F26" s="1"/>
  <c i="1" r="H26"/>
  <c i="1" r="D26" s="1"/>
  <c i="1" r="H20"/>
  <c i="1" r="I20"/>
  <c i="1" r="E20"/>
  <c i="1" r="F20" s="1"/>
  <c i="1" r="I18"/>
  <c i="1" r="E18"/>
  <c i="1" r="F18" s="1"/>
  <c i="1" r="H18"/>
  <c i="1" r="I14"/>
  <c i="1" r="E14"/>
  <c i="1" r="F14" s="1"/>
  <c i="1" r="H14"/>
  <c i="1" r="D14" s="1"/>
  <c i="1" r="I10"/>
  <c i="1" r="E10"/>
  <c i="1" r="F10" s="1"/>
  <c i="1" r="H10"/>
  <c i="1" r="D10" s="1"/>
  <c i="1" r="H5"/>
  <c i="1" r="D5" s="1"/>
  <c i="1" r="I5"/>
  <c i="1" r="E5"/>
  <c i="1" r="F5" s="1"/>
  <c i="1" r="H57"/>
  <c i="1" r="D57" s="1"/>
  <c i="1" r="E57"/>
  <c i="1" r="F57" s="1"/>
  <c i="1" r="H54"/>
  <c i="1" r="D54" s="1"/>
  <c i="1" r="H41"/>
  <c i="1" r="I41"/>
  <c i="1" r="E41"/>
  <c i="1" r="F41" s="1"/>
  <c i="1" r="H33"/>
  <c i="1" r="D33" s="1"/>
  <c i="1" r="I33"/>
  <c i="1" r="E33"/>
  <c i="1" r="F33" s="1"/>
  <c i="1" r="H25"/>
  <c i="1" r="I25"/>
  <c i="1" r="E25"/>
  <c i="1" r="F25" s="1"/>
  <c i="1" r="H17"/>
  <c i="1" r="D17" s="1"/>
  <c i="1" r="I17"/>
  <c i="1" r="E17"/>
  <c i="1" r="F17" s="1"/>
  <c i="1" r="H13"/>
  <c i="1" r="I13"/>
  <c i="1" r="E13"/>
  <c i="1" r="F13" s="1"/>
  <c i="1" r="H9"/>
  <c i="1" r="D9" s="1"/>
  <c i="1" r="I9"/>
  <c i="1" r="E9"/>
  <c i="1" r="F9" s="1"/>
  <c i="1" r="H4"/>
  <c i="1" r="I4"/>
  <c i="1" r="E4"/>
  <c i="1" r="F4" s="1"/>
  <c i="1" r="H55"/>
  <c i="1" r="D55" s="1"/>
  <c i="1" r="E53"/>
  <c i="1" r="F53" s="1"/>
  <c i="1" r="H51"/>
  <c i="1" r="D51" s="1"/>
  <c i="1" r="E49"/>
  <c i="1" r="F49" s="1"/>
  <c i="1" r="H47"/>
  <c i="1" r="D47" s="1"/>
  <c i="1" r="H43"/>
  <c i="1" r="D43" s="1"/>
  <c i="1" r="H39"/>
  <c i="1" r="D39" s="1"/>
  <c i="1" r="H35"/>
  <c i="1" r="D35" s="1"/>
  <c i="1" r="H31"/>
  <c i="1" r="D31" s="1"/>
  <c i="1" r="H27"/>
  <c i="1" r="D27" s="1"/>
  <c i="1" r="H23"/>
  <c i="1" r="D23" s="1"/>
  <c i="1" r="H19"/>
  <c i="1" r="D19" s="1"/>
  <c i="1" l="1" r="D13"/>
  <c i="1" r="D41"/>
  <c i="1" r="D28"/>
  <c i="1" r="D44"/>
  <c i="1" r="D29"/>
  <c i="1" r="D16"/>
  <c i="1" r="D32"/>
  <c i="1" r="D48"/>
  <c i="1" r="D64"/>
  <c i="1" r="D80"/>
  <c i="1" r="D96"/>
  <c i="1" r="D70"/>
  <c i="1" r="D67"/>
  <c i="1" r="D83"/>
  <c i="1" r="D61"/>
  <c i="1" r="D77"/>
  <c i="1" r="D93"/>
  <c i="1" r="D66"/>
  <c i="1" r="D18"/>
  <c i="1" r="D34"/>
  <c i="1" r="D22"/>
  <c i="1" r="D38"/>
  <c i="1" r="D50"/>
  <c i="1" r="D62"/>
  <c i="1" r="D94"/>
  <c i="1" r="D97"/>
  <c i="1" r="D90"/>
  <c i="1" r="D4"/>
  <c i="1" r="D25"/>
  <c i="1" r="D20"/>
  <c i="1" r="D36"/>
  <c i="1" r="D11"/>
  <c i="1" r="D45"/>
  <c i="1" r="D8"/>
  <c i="1" r="D24"/>
  <c i="1" r="D40"/>
  <c i="1" r="D52"/>
  <c i="1" r="D72"/>
  <c i="1" r="D88"/>
  <c i="1" r="D75"/>
  <c i="1" r="D91"/>
  <c i="1" r="D69"/>
  <c i="1" r="D85"/>
</calcChain>
</file>

<file path=xl/sharedStrings.xml><?xml version="1.0" encoding="utf-8"?>
<sst xmlns="http://schemas.openxmlformats.org/spreadsheetml/2006/main" count="497" uniqueCount="158">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</sst>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borderId="0" fillId="0" fontId="0" numFmtId="0"/>
    <xf borderId="0" fillId="0" fontId="3" numFmtId="0"/>
    <xf borderId="0" fillId="0" fontId="3" numFmtId="0"/>
  </cellStyleXfs>
  <cellXfs count="72">
    <xf borderId="0" fillId="0" fontId="0" numFmtId="0" xfId="0"/>
    <xf applyProtection="1" borderId="0" fillId="0" fontId="0" numFmtId="0" xfId="0">
      <protection locked="0"/>
    </xf>
    <xf applyProtection="1" borderId="0" fillId="0" fontId="0" numFmtId="0" xfId="0"/>
    <xf applyAlignment="1" applyFill="1" applyFont="1" applyProtection="1" borderId="0" fillId="4" fontId="1" numFmtId="0" xfId="0">
      <alignment horizontal="center" vertical="center"/>
      <protection locked="0"/>
    </xf>
    <xf applyAlignment="1" applyFill="1" applyFont="1" applyNumberFormat="1" applyProtection="1" borderId="0" fillId="4" fontId="3" numFmtId="10" xfId="0">
      <alignment horizontal="center" vertical="center"/>
      <protection locked="0"/>
    </xf>
    <xf applyAlignment="1" applyProtection="1" borderId="0" fillId="0" fontId="0" numFmtId="0" xfId="0">
      <alignment horizontal="center" vertical="center" wrapText="1"/>
      <protection locked="0"/>
    </xf>
    <xf applyAlignment="1" applyProtection="1" borderId="0" fillId="0" fontId="0" numFmtId="0" xfId="0">
      <alignment vertical="center" wrapText="1"/>
      <protection locked="0"/>
    </xf>
    <xf applyAlignment="1" applyNumberFormat="1" applyProtection="1" borderId="0" fillId="0" fontId="0" numFmtId="10" xfId="0">
      <alignment horizontal="center" vertical="center"/>
      <protection locked="0"/>
    </xf>
    <xf applyAlignment="1" applyBorder="1" applyFont="1" applyProtection="1" borderId="1" fillId="0" fontId="9" numFmtId="0" xfId="1">
      <alignment horizontal="center" vertical="center" wrapText="1"/>
      <protection locked="0"/>
    </xf>
    <xf applyAlignment="1" applyBorder="1" applyFont="1" applyProtection="1" borderId="1" fillId="0" fontId="11" numFmtId="0" xfId="1">
      <alignment horizontal="left" vertical="top" wrapText="1"/>
      <protection locked="0"/>
    </xf>
    <xf applyAlignment="1" applyBorder="1" applyProtection="1" borderId="2" fillId="0" fontId="0" numFmtId="0" xfId="0">
      <alignment horizontal="center" vertical="center"/>
      <protection locked="0"/>
    </xf>
    <xf applyAlignment="1" applyNumberFormat="1" applyProtection="1" borderId="0" fillId="0" fontId="0" numFmtId="1" xfId="0">
      <alignment horizontal="center" vertical="center"/>
    </xf>
    <xf applyAlignment="1" applyFont="1" applyProtection="1" borderId="0" fillId="0" fontId="3" numFmtId="0" xfId="0">
      <alignment horizontal="center" vertical="center" wrapText="1"/>
      <protection locked="0"/>
    </xf>
    <xf applyAlignment="1" applyFill="1" applyFont="1" applyProtection="1" borderId="0" fillId="4" fontId="1" numFmtId="0" xfId="0">
      <alignment horizontal="center" vertical="center"/>
    </xf>
    <xf applyAlignment="1" applyFill="1" applyFont="1" applyProtection="1" borderId="0" fillId="0" fontId="22" numFmtId="0" xfId="0">
      <alignment horizontal="right"/>
    </xf>
    <xf applyFill="1" applyProtection="1" borderId="0" fillId="0" fontId="0" numFmtId="0" xfId="0"/>
    <xf applyFill="1" applyNumberFormat="1" applyProtection="1" borderId="0" fillId="0" fontId="0" numFmtId="10" xfId="0"/>
    <xf applyAlignment="1" applyBorder="1" applyFont="1" applyProtection="1" borderId="0" fillId="0" fontId="1" numFmtId="0" xfId="0">
      <alignment horizontal="center"/>
    </xf>
    <xf applyAlignment="1" applyBorder="1" applyFont="1" applyProtection="1" borderId="0" fillId="0" fontId="1" numFmtId="0" xfId="0">
      <alignment horizontal="right"/>
    </xf>
    <xf applyAlignment="1" applyBorder="1" applyFont="1" applyNumberFormat="1" applyProtection="1" borderId="0" fillId="0" fontId="1" numFmtId="10" xfId="0">
      <alignment horizontal="center"/>
    </xf>
    <xf applyAlignment="1" applyBorder="1" applyFont="1" applyProtection="1" borderId="3" fillId="0" fontId="1" numFmtId="0" xfId="0">
      <alignment horizontal="center" vertical="center" wrapText="1"/>
    </xf>
    <xf applyAlignment="1" applyBorder="1" applyFont="1" applyProtection="1" borderId="3" fillId="0" fontId="1" numFmtId="0" xfId="0">
      <alignment horizontal="center" vertical="center"/>
    </xf>
    <xf applyAlignment="1" applyBorder="1" applyFont="1" applyProtection="1" borderId="3" fillId="0" fontId="1" numFmtId="0" xfId="0">
      <alignment horizontal="center"/>
    </xf>
    <xf applyAlignment="1" applyFont="1" applyProtection="1" borderId="0" fillId="0" fontId="1" numFmtId="0" xfId="0">
      <alignment horizontal="center" vertical="center"/>
    </xf>
    <xf applyAlignment="1" applyProtection="1" borderId="0" fillId="0" fontId="0" numFmtId="0" xfId="0">
      <alignment horizontal="center" vertical="center" wrapText="1"/>
    </xf>
    <xf applyAlignment="1" applyProtection="1" borderId="0" fillId="0" fontId="0" numFmtId="0" xfId="0">
      <alignment horizontal="center" vertical="center"/>
    </xf>
    <xf applyAlignment="1" applyNumberFormat="1" applyProtection="1" borderId="0" fillId="0" fontId="0" numFmtId="10" xfId="0">
      <alignment horizontal="center" vertical="center"/>
    </xf>
    <xf applyAlignment="1" applyFont="1" applyProtection="1" borderId="0" fillId="0" fontId="4" numFmtId="0" xfId="0">
      <alignment horizontal="center" readingOrder="1" vertical="top" wrapText="1"/>
    </xf>
    <xf applyAlignment="1" applyFont="1" applyProtection="1" borderId="0" fillId="0" fontId="2" numFmtId="0" xfId="0">
      <alignment horizontal="center" vertical="center" wrapText="1"/>
    </xf>
    <xf applyAlignment="1" applyProtection="1" borderId="0" fillId="0" fontId="0" numFmtId="0" xfId="0">
      <alignment wrapText="1"/>
    </xf>
    <xf applyAlignment="1" applyProtection="1" borderId="0" fillId="0" fontId="0" numFmtId="0" xfId="0">
      <alignment vertical="center" wrapText="1"/>
    </xf>
    <xf applyAlignment="1" applyProtection="1" borderId="0" fillId="0" fontId="0" numFmtId="0" xfId="0">
      <alignment horizontal="right"/>
    </xf>
    <xf applyNumberFormat="1" applyProtection="1" borderId="0" fillId="0" fontId="0" numFmtId="10" xfId="0"/>
    <xf applyAlignment="1" applyBorder="1" applyFont="1" applyProtection="1" borderId="1" fillId="0" fontId="9" numFmtId="0" xfId="1">
      <alignment horizontal="left" vertical="top" wrapText="1"/>
      <protection locked="0"/>
    </xf>
    <xf applyBorder="1" applyProtection="1" borderId="0" fillId="0" fontId="0" numFmtId="0" xfId="0">
      <protection locked="0"/>
    </xf>
    <xf applyBorder="1" applyNumberFormat="1" applyProtection="1" borderId="0" fillId="0" fontId="0" numFmtId="0" xfId="0">
      <protection locked="0"/>
    </xf>
    <xf applyAlignment="1" applyFont="1" applyProtection="1" borderId="0" fillId="0" fontId="3" numFmtId="0" xfId="0">
      <alignment vertical="center" wrapText="1"/>
      <protection locked="0"/>
    </xf>
    <xf applyNumberFormat="1" applyProtection="1" borderId="0" fillId="0" fontId="0" numFmtId="0" xfId="0">
      <protection locked="0"/>
    </xf>
    <xf applyFill="1" applyProtection="1" borderId="0" fillId="2" fontId="3" numFmtId="0" xfId="1"/>
    <xf applyProtection="1" borderId="0" fillId="0" fontId="3" numFmtId="0" xfId="1"/>
    <xf applyFont="1" applyProtection="1" borderId="0" fillId="0" fontId="3" numFmtId="0" xfId="1"/>
    <xf applyFont="1" applyProtection="1" borderId="0" fillId="0" fontId="6" numFmtId="0" xfId="1"/>
    <xf applyAlignment="1" applyBorder="1" applyFill="1" applyFont="1" applyProtection="1" borderId="1" fillId="3" fontId="9" numFmtId="0" xfId="1">
      <alignment horizontal="center" vertical="top" wrapText="1"/>
    </xf>
    <xf applyAlignment="1" applyProtection="1" borderId="0" fillId="0" fontId="3" numFmtId="0" xfId="1">
      <alignment wrapText="1"/>
    </xf>
    <xf applyAlignment="1" applyBorder="1" applyProtection="1" borderId="1" fillId="0" fontId="3" numFmtId="0" xfId="1">
      <alignment horizontal="center" vertical="center"/>
    </xf>
    <xf applyAlignment="1" applyBorder="1" applyFont="1" applyProtection="1" borderId="1" fillId="0" fontId="3" numFmtId="0" xfId="1">
      <alignment horizontal="left" vertical="top" wrapText="1"/>
    </xf>
    <xf applyAlignment="1" applyBorder="1" applyFont="1" applyNumberFormat="1" applyProtection="1" borderId="1" fillId="0" fontId="3" numFmtId="164" xfId="2">
      <alignment horizontal="left" vertical="top" wrapText="1"/>
    </xf>
    <xf applyAlignment="1" applyBorder="1" applyFont="1" applyProtection="1" borderId="1" fillId="0" fontId="3" numFmtId="0" xfId="1">
      <alignment wrapText="1"/>
    </xf>
    <xf applyAlignment="1" applyBorder="1" applyFont="1" applyProtection="1" borderId="1" fillId="0" fontId="1" numFmtId="0" xfId="1">
      <alignment horizontal="left" vertical="top" wrapText="1"/>
    </xf>
    <xf applyAlignment="1" applyBorder="1" applyFill="1" applyFont="1" applyProtection="1" borderId="1" fillId="3" fontId="1" numFmtId="0" xfId="1">
      <alignment horizontal="center" vertical="center" wrapText="1"/>
    </xf>
    <xf applyAlignment="1" applyFont="1" applyProtection="1" borderId="0" fillId="0" fontId="3" numFmtId="0" xfId="1">
      <alignment horizontal="center"/>
    </xf>
    <xf applyAlignment="1" applyProtection="1" borderId="0" fillId="0" fontId="3" numFmtId="0" xfId="1">
      <alignment horizontal="center"/>
    </xf>
    <xf applyAlignment="1" applyFill="1" applyFont="1" applyProtection="1" borderId="0" fillId="5" fontId="1" numFmtId="0" xfId="0">
      <alignment horizontal="center" vertical="center" wrapText="1"/>
      <protection locked="0"/>
    </xf>
    <xf applyAlignment="1" applyFont="1" applyProtection="1" borderId="0" fillId="0" fontId="1" numFmtId="0" xfId="0">
      <alignment horizontal="center" vertical="center" wrapText="1"/>
      <protection locked="0"/>
    </xf>
    <xf applyAlignment="1" applyBorder="1" applyFont="1" applyProtection="1" borderId="2" fillId="0" fontId="1" numFmtId="0" xfId="0">
      <alignment horizontal="center" vertical="center"/>
      <protection locked="0"/>
    </xf>
    <xf applyAlignment="1" applyBorder="1" applyFill="1" applyFont="1" applyNumberFormat="1" applyProtection="1" borderId="4" fillId="6" fontId="1" numFmtId="14" xfId="1">
      <alignment horizontal="center" vertical="center" wrapText="1"/>
      <protection locked="0"/>
    </xf>
    <xf applyAlignment="1" applyBorder="1" applyFill="1" applyFont="1" applyProtection="1" borderId="5" fillId="6" fontId="1" numFmtId="0" xfId="1">
      <alignment horizontal="center" vertical="center" wrapText="1"/>
      <protection locked="0"/>
    </xf>
    <xf applyAlignment="1" applyBorder="1" applyFill="1" applyFont="1" applyNumberFormat="1" applyProtection="1" borderId="4" fillId="6" fontId="3" numFmtId="14" xfId="1">
      <alignment horizontal="center" vertical="center" wrapText="1"/>
      <protection locked="0"/>
    </xf>
    <xf applyAlignment="1" applyBorder="1" applyFill="1" applyFont="1" applyProtection="1" borderId="5" fillId="6" fontId="3" numFmtId="0" xfId="1">
      <alignment horizontal="center" vertical="center" wrapText="1"/>
      <protection locked="0"/>
    </xf>
    <xf applyAlignment="1" applyBorder="1" applyFont="1" applyProtection="1" borderId="0" fillId="0" fontId="5" numFmtId="0" xfId="1">
      <alignment horizontal="left" vertical="top" wrapText="1"/>
    </xf>
    <xf applyAlignment="1" applyProtection="1" borderId="0" fillId="0" fontId="0" numFmtId="0" xfId="0"/>
    <xf applyAlignment="1" applyBorder="1" applyProtection="1" borderId="6" fillId="0" fontId="0" numFmtId="0" xfId="0"/>
    <xf applyAlignment="1" applyBorder="1" applyFill="1" applyFont="1" applyProtection="1" borderId="1" fillId="3" fontId="1" numFmtId="0" xfId="1">
      <alignment horizontal="center" vertical="center"/>
    </xf>
    <xf applyAlignment="1" applyBorder="1" applyFill="1" applyProtection="1" borderId="1" fillId="3" fontId="0" numFmtId="0" xfId="0"/>
    <xf applyAlignment="1" applyBorder="1" applyFill="1" applyFont="1" applyProtection="1" borderId="1" fillId="3" fontId="5" numFmtId="0" xfId="1">
      <alignment horizontal="right"/>
    </xf>
    <xf applyAlignment="1" applyBorder="1" applyProtection="1" borderId="1" fillId="0" fontId="0" numFmtId="0" xfId="0"/>
    <xf applyAlignment="1" applyBorder="1" applyFill="1" applyFont="1" applyProtection="1" borderId="4" fillId="3" fontId="8" numFmtId="0" xfId="1">
      <alignment horizontal="left" vertical="center"/>
    </xf>
    <xf applyAlignment="1" applyBorder="1" applyFill="1" applyFont="1" applyProtection="1" borderId="2" fillId="3" fontId="8" numFmtId="0" xfId="1">
      <alignment horizontal="left" vertical="center"/>
    </xf>
    <xf applyAlignment="1" applyBorder="1" applyFill="1" applyFont="1" applyProtection="1" borderId="5" fillId="3" fontId="8" numFmtId="0" xfId="1">
      <alignment horizontal="left" vertical="center"/>
    </xf>
    <xf applyAlignment="1" applyBorder="1" applyFill="1" applyFont="1" applyProtection="1" borderId="4" fillId="3" fontId="5" numFmtId="0" xfId="1">
      <alignment horizontal="left" vertical="center" wrapText="1"/>
    </xf>
    <xf applyAlignment="1" applyBorder="1" applyProtection="1" borderId="2" fillId="0" fontId="0" numFmtId="0" xfId="0">
      <alignment vertical="center"/>
    </xf>
    <xf applyAlignment="1" applyBorder="1" applyProtection="1" borderId="5" fillId="0" fontId="0" numFmtId="0" xfId="0">
      <alignment vertical="center"/>
    </xf>
  </cellXfs>
  <cellStyles count="3">
    <cellStyle builtinId="0" name="Normal" xf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revisions/revisionHeaders.xml" Type="http://schemas.openxmlformats.org/officeDocument/2006/relationships/revisionHeaders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theme/theme1.xml" Type="http://schemas.openxmlformats.org/officeDocument/2006/relationships/theme"/>
    <Relationship Id="rId6" Target="styles.xml" Type="http://schemas.openxmlformats.org/officeDocument/2006/relationships/styles"/>
    <Relationship Id="rId7" Target="sharedStrings.xml" Type="http://schemas.openxmlformats.org/officeDocument/2006/relationships/sharedStrings"/>
    <Relationship Id="rId8" Target="calcChain.xml" Type="http://schemas.openxmlformats.org/officeDocument/2006/relationships/calcChain"/>
    <Relationship Id="rId9" Target="revisions/userNames.xml" Type="http://schemas.openxmlformats.org/officeDocument/2006/relationships/usernames"/>
</Relationships>
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    <Relationship Id="rId2" Target="../printerSettings/printerSettings2.bin" Type="http://schemas.openxmlformats.org/officeDocument/2006/relationships/printerSettings"/>
    <Relationship Id="rId3" Target="../printerSettings/printerSettings3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    <Relationship Id="rId1" Target="../printerSettings/printerSettings4.bin" Type="http://schemas.openxmlformats.org/officeDocument/2006/relationships/printerSettings"/>
    <Relationship Id="rId2" Target="../printerSettings/printerSettings5.bin" Type="http://schemas.openxmlformats.org/officeDocument/2006/relationships/printerSettings"/>
    <Relationship Id="rId3" Target="../printerSettings/printerSettings6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7.bin" Type="http://schemas.openxmlformats.org/officeDocument/2006/relationships/printerSettings"/>
    <Relationship Id="rId2" Target="../printerSettings/printerSettings8.bin" Type="http://schemas.openxmlformats.org/officeDocument/2006/relationships/printerSettings"/>
    <Relationship Id="rId3" Target="../printerSettings/printerSettings9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    <Relationship Id="rId1" Target="../printerSettings/printerSettings10.bin" Type="http://schemas.openxmlformats.org/officeDocument/2006/relationships/printerSettings"/>
    <Relationship Id="rId2" Target="../printerSettings/printerSettings11.bin" Type="http://schemas.openxmlformats.org/officeDocument/2006/relationships/printerSettings"/>
    <Relationship Id="rId3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P99"/>
  <sheetViews>
    <sheetView tabSelected="1" workbookViewId="0">
      <pane activePane="bottomLeft" state="frozen" topLeftCell="A4" ySplit="3"/>
      <selection activeCell="G9" pane="bottomLeft" sqref="G9"/>
    </sheetView>
  </sheetViews>
  <sheetFormatPr defaultRowHeight="12.75" x14ac:dyDescent="0.2"/>
  <cols>
    <col min="1" max="1" bestFit="true" customWidth="true" style="2" width="14.42578125" collapsed="false"/>
    <col min="2" max="2" customWidth="true" style="31" width="16.7109375" collapsed="false"/>
    <col min="3" max="3" customWidth="true" style="31" width="17.85546875" collapsed="false"/>
    <col min="4" max="4" bestFit="true" customWidth="true" style="2" width="6.5703125" collapsed="false"/>
    <col min="5" max="5" customWidth="true" style="2" width="12.85546875" collapsed="false"/>
    <col min="6" max="6" customWidth="true" style="32" width="11.85546875" collapsed="false"/>
    <col min="7" max="7" customWidth="true" style="32" width="13.5703125" collapsed="false"/>
    <col min="8" max="8" customWidth="true" style="2" width="14.5703125" collapsed="false"/>
    <col min="9" max="9" customWidth="true" style="2" width="14.28515625" collapsed="false"/>
    <col min="10" max="10" style="2" width="9.140625" collapsed="false"/>
    <col min="11" max="11" customWidth="true" style="2" width="10.7109375" collapsed="false"/>
    <col min="12" max="12" customWidth="true" style="2" width="12.28515625" collapsed="false"/>
    <col min="13" max="13" style="2" width="9.140625" collapsed="false"/>
    <col min="14" max="14" customWidth="true" style="2" width="22.85546875" collapsed="false"/>
    <col min="15" max="15" customWidth="true" style="2" width="35.0" collapsed="false"/>
    <col min="16" max="16384" style="2" width="9.140625" collapsed="false"/>
  </cols>
  <sheetData>
    <row ht="15.75" r="1" spans="1:16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customFormat="1" ht="26.25" r="3" s="22" spans="1:16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 t="n">
        <f ref="B4" t="array">SUM(IF(A4='Raw Data'!B:B,'Raw Data'!E:E,IF(A4='Raw Data'!A:A,'Raw Data'!D:D,0)))</f>
        <v>0.0</v>
      </c>
      <c r="C4" s="12" t="n">
        <v>56.0</v>
      </c>
      <c r="D4" s="25" t="str">
        <f ref="D4:D35" si="0" t="shared">IF(AND(C4&lt;=H4,C4&gt;=I4),"PASS","FAIL")</f>
        <v>FAIL</v>
      </c>
      <c r="E4" s="11" t="n">
        <f>(C4-B4)</f>
        <v>56.0</v>
      </c>
      <c r="F4" s="26" t="e">
        <f>E4/B4</f>
        <v>#DIV/0!</v>
      </c>
      <c r="G4" s="7"/>
      <c r="H4" s="11" t="n">
        <f ref="H4:H35" si="1" t="shared">(B4*1.05)+10</f>
        <v>10.0</v>
      </c>
      <c r="I4" s="11" t="n">
        <f ref="I4:I35" si="2" t="shared">(B4*0.95)-10</f>
        <v>-10.0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 t="n">
        <f ref="B5" t="array">SUM(IF(A5='Raw Data'!B:B,'Raw Data'!E:E,IF(A5='Raw Data'!A:A,'Raw Data'!D:D,0)))</f>
        <v>0.0</v>
      </c>
      <c r="C5" s="5" t="n">
        <v>100.0</v>
      </c>
      <c r="D5" s="25" t="str">
        <f si="0" t="shared"/>
        <v>FAIL</v>
      </c>
      <c r="E5" s="11" t="n">
        <f ref="E5:E68" si="3" t="shared">(C5-B5)</f>
        <v>100.0</v>
      </c>
      <c r="F5" s="26" t="e">
        <f ref="F5:F68" si="4" t="shared">E5/B5</f>
        <v>#DIV/0!</v>
      </c>
      <c r="G5" s="7"/>
      <c r="H5" s="11" t="n">
        <f si="1" t="shared"/>
        <v>10.0</v>
      </c>
      <c r="I5" s="11" t="n">
        <f si="2" t="shared"/>
        <v>-10.0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 t="n">
        <f ref="B6" t="array">SUM(IF(A6='Raw Data'!B:B,'Raw Data'!E:E,IF(A6='Raw Data'!A:A,'Raw Data'!D:D,0)))</f>
        <v>0.0</v>
      </c>
      <c r="C6" s="5" t="n">
        <v>100.0</v>
      </c>
      <c r="D6" s="25" t="str">
        <f si="0" t="shared"/>
        <v>FAIL</v>
      </c>
      <c r="E6" s="11" t="n">
        <f si="3" t="shared"/>
        <v>100.0</v>
      </c>
      <c r="F6" s="26" t="e">
        <f si="4" t="shared"/>
        <v>#DIV/0!</v>
      </c>
      <c r="G6" s="7"/>
      <c r="H6" s="11" t="n">
        <f si="1" t="shared"/>
        <v>10.0</v>
      </c>
      <c r="I6" s="11" t="n">
        <f si="2" t="shared"/>
        <v>-10.0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 t="n">
        <f ref="B7" t="array">SUM(IF(A7='Raw Data'!B:B,'Raw Data'!E:E,IF(A7='Raw Data'!A:A,'Raw Data'!D:D,0)))</f>
        <v>0.0</v>
      </c>
      <c r="C7" s="12" t="n">
        <v>100.0</v>
      </c>
      <c r="D7" s="25" t="str">
        <f si="0" t="shared"/>
        <v>FAIL</v>
      </c>
      <c r="E7" s="11" t="n">
        <f si="3" t="shared"/>
        <v>100.0</v>
      </c>
      <c r="F7" s="26" t="e">
        <f si="4" t="shared"/>
        <v>#DIV/0!</v>
      </c>
      <c r="G7" s="7"/>
      <c r="H7" s="11" t="n">
        <f si="1" t="shared"/>
        <v>10.0</v>
      </c>
      <c r="I7" s="11" t="n">
        <f si="2" t="shared"/>
        <v>-10.0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 t="n">
        <f ref="B8" t="array">SUM(IF(A8='Raw Data'!B:B,'Raw Data'!E:E,IF(A8='Raw Data'!A:A,'Raw Data'!D:D,0)))</f>
        <v>0.0</v>
      </c>
      <c r="C8" s="5" t="n">
        <v>156.0441</v>
      </c>
      <c r="D8" s="25" t="str">
        <f si="0" t="shared"/>
        <v>FAIL</v>
      </c>
      <c r="E8" s="11" t="n">
        <f si="3" t="shared"/>
        <v>156.0441</v>
      </c>
      <c r="F8" s="26" t="e">
        <f si="4" t="shared"/>
        <v>#DIV/0!</v>
      </c>
      <c r="G8" s="7"/>
      <c r="H8" s="11" t="n">
        <f si="1" t="shared"/>
        <v>10.0</v>
      </c>
      <c r="I8" s="11" t="n">
        <f si="2" t="shared"/>
        <v>-10.0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 t="n">
        <f ref="B9" t="array">SUM(IF(A9='Raw Data'!B:B,'Raw Data'!E:E,IF(A9='Raw Data'!A:A,'Raw Data'!D:D,0)))</f>
        <v>0.0</v>
      </c>
      <c r="C9" s="5" t="n">
        <v>124.3936</v>
      </c>
      <c r="D9" s="25" t="str">
        <f si="0" t="shared"/>
        <v>FAIL</v>
      </c>
      <c r="E9" s="11" t="n">
        <f si="3" t="shared"/>
        <v>124.3936</v>
      </c>
      <c r="F9" s="26" t="e">
        <f si="4" t="shared"/>
        <v>#DIV/0!</v>
      </c>
      <c r="G9" s="7"/>
      <c r="H9" s="11" t="n">
        <f si="1" t="shared"/>
        <v>10.0</v>
      </c>
      <c r="I9" s="11" t="n">
        <f si="2" t="shared"/>
        <v>-10.0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 t="n">
        <f ref="B10" t="array">SUM(IF(A10='Raw Data'!B:B,'Raw Data'!E:E,IF(A10='Raw Data'!A:A,'Raw Data'!D:D,0)))</f>
        <v>0.0</v>
      </c>
      <c r="C10" s="5" t="n">
        <v>123.3568</v>
      </c>
      <c r="D10" s="25" t="str">
        <f si="0" t="shared"/>
        <v>FAIL</v>
      </c>
      <c r="E10" s="11" t="n">
        <f si="3" t="shared"/>
        <v>123.3568</v>
      </c>
      <c r="F10" s="26" t="e">
        <f si="4" t="shared"/>
        <v>#DIV/0!</v>
      </c>
      <c r="G10" s="7"/>
      <c r="H10" s="11" t="n">
        <f si="1" t="shared"/>
        <v>10.0</v>
      </c>
      <c r="I10" s="11" t="n">
        <f si="2" t="shared"/>
        <v>-10.0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 t="n">
        <f ref="B11" t="array">SUM(IF(A11='Raw Data'!B:B,'Raw Data'!E:E,IF(A11='Raw Data'!A:A,'Raw Data'!D:D,0)))</f>
        <v>0.0</v>
      </c>
      <c r="C11" s="5" t="n">
        <v>135.9624</v>
      </c>
      <c r="D11" s="25" t="str">
        <f si="0" t="shared"/>
        <v>FAIL</v>
      </c>
      <c r="E11" s="11" t="n">
        <f si="3" t="shared"/>
        <v>135.9624</v>
      </c>
      <c r="F11" s="26" t="e">
        <f si="4" t="shared"/>
        <v>#DIV/0!</v>
      </c>
      <c r="G11" s="7"/>
      <c r="H11" s="11" t="n">
        <f si="1" t="shared"/>
        <v>10.0</v>
      </c>
      <c r="I11" s="11" t="n">
        <f si="2" t="shared"/>
        <v>-10.0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 t="n">
        <f ref="B12" t="array">SUM(IF(A12='Raw Data'!B:B,'Raw Data'!E:E,IF(A12='Raw Data'!A:A,'Raw Data'!D:D,0)))</f>
        <v>0.0</v>
      </c>
      <c r="C12" s="5" t="n">
        <v>100.0</v>
      </c>
      <c r="D12" s="25" t="str">
        <f si="0" t="shared"/>
        <v>FAIL</v>
      </c>
      <c r="E12" s="11" t="n">
        <f si="3" t="shared"/>
        <v>100.0</v>
      </c>
      <c r="F12" s="26" t="e">
        <f si="4" t="shared"/>
        <v>#DIV/0!</v>
      </c>
      <c r="G12" s="7"/>
      <c r="H12" s="11" t="n">
        <f si="1" t="shared"/>
        <v>10.0</v>
      </c>
      <c r="I12" s="11" t="n">
        <f si="2" t="shared"/>
        <v>-10.0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 t="n">
        <f ref="B13" t="array">SUM(IF(A13='Raw Data'!B:B,'Raw Data'!E:E,IF(A13='Raw Data'!A:A,'Raw Data'!D:D,0)))</f>
        <v>0.0</v>
      </c>
      <c r="C13" s="5" t="n">
        <v>100.0</v>
      </c>
      <c r="D13" s="25" t="str">
        <f si="0" t="shared"/>
        <v>FAIL</v>
      </c>
      <c r="E13" s="11" t="n">
        <f si="3" t="shared"/>
        <v>100.0</v>
      </c>
      <c r="F13" s="26" t="e">
        <f si="4" t="shared"/>
        <v>#DIV/0!</v>
      </c>
      <c r="G13" s="7"/>
      <c r="H13" s="11" t="n">
        <f si="1" t="shared"/>
        <v>10.0</v>
      </c>
      <c r="I13" s="11" t="n">
        <f si="2" t="shared"/>
        <v>-10.0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 t="n">
        <f ref="B14" t="array">SUM(IF(A14='Raw Data'!B:B,'Raw Data'!E:E,IF(A14='Raw Data'!A:A,'Raw Data'!D:D,0)))</f>
        <v>0.0</v>
      </c>
      <c r="C14" s="5" t="n">
        <v>127.5859</v>
      </c>
      <c r="D14" s="25" t="str">
        <f si="0" t="shared"/>
        <v>FAIL</v>
      </c>
      <c r="E14" s="11" t="n">
        <f si="3" t="shared"/>
        <v>127.5859</v>
      </c>
      <c r="F14" s="26" t="e">
        <f si="4" t="shared"/>
        <v>#DIV/0!</v>
      </c>
      <c r="G14" s="7"/>
      <c r="H14" s="11" t="n">
        <f si="1" t="shared"/>
        <v>10.0</v>
      </c>
      <c r="I14" s="11" t="n">
        <f si="2" t="shared"/>
        <v>-10.0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 t="n">
        <f ref="B15" t="array">SUM(IF(A15='Raw Data'!B:B,'Raw Data'!E:E,IF(A15='Raw Data'!A:A,'Raw Data'!D:D,0)))</f>
        <v>0.0</v>
      </c>
      <c r="C15" s="5" t="n">
        <v>104.6938</v>
      </c>
      <c r="D15" s="25" t="str">
        <f si="0" t="shared"/>
        <v>FAIL</v>
      </c>
      <c r="E15" s="11" t="n">
        <f si="3" t="shared"/>
        <v>104.6938</v>
      </c>
      <c r="F15" s="26" t="e">
        <f si="4" t="shared"/>
        <v>#DIV/0!</v>
      </c>
      <c r="G15" s="7"/>
      <c r="H15" s="11" t="n">
        <f si="1" t="shared"/>
        <v>10.0</v>
      </c>
      <c r="I15" s="11" t="n">
        <f si="2" t="shared"/>
        <v>-10.0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 t="n">
        <f ref="B16" t="array">SUM(IF(A16='Raw Data'!B:B,'Raw Data'!E:E,IF(A16='Raw Data'!A:A,'Raw Data'!D:D,0)))</f>
        <v>0.0</v>
      </c>
      <c r="C16" s="5" t="n">
        <v>137.9815</v>
      </c>
      <c r="D16" s="25" t="str">
        <f si="0" t="shared"/>
        <v>FAIL</v>
      </c>
      <c r="E16" s="11" t="n">
        <f si="3" t="shared"/>
        <v>137.9815</v>
      </c>
      <c r="F16" s="26" t="e">
        <f si="4" t="shared"/>
        <v>#DIV/0!</v>
      </c>
      <c r="G16" s="7"/>
      <c r="H16" s="11" t="n">
        <f si="1" t="shared"/>
        <v>10.0</v>
      </c>
      <c r="I16" s="11" t="n">
        <f si="2" t="shared"/>
        <v>-10.0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 t="n">
        <f ref="B17" t="array">SUM(IF(A17='Raw Data'!B:B,'Raw Data'!E:E,IF(A17='Raw Data'!A:A,'Raw Data'!D:D,0)))</f>
        <v>0.0</v>
      </c>
      <c r="C17" s="5" t="n">
        <v>145.9214</v>
      </c>
      <c r="D17" s="25" t="str">
        <f si="0" t="shared"/>
        <v>FAIL</v>
      </c>
      <c r="E17" s="11" t="n">
        <f si="3" t="shared"/>
        <v>145.9214</v>
      </c>
      <c r="F17" s="26" t="e">
        <f si="4" t="shared"/>
        <v>#DIV/0!</v>
      </c>
      <c r="G17" s="7"/>
      <c r="H17" s="11" t="n">
        <f si="1" t="shared"/>
        <v>10.0</v>
      </c>
      <c r="I17" s="11" t="n">
        <f si="2" t="shared"/>
        <v>-10.0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 t="n">
        <f ref="B18" t="array">SUM(IF(A18='Raw Data'!B:B,'Raw Data'!E:E,IF(A18='Raw Data'!A:A,'Raw Data'!D:D,0)))</f>
        <v>0.0</v>
      </c>
      <c r="C18" s="5" t="n">
        <v>152.961</v>
      </c>
      <c r="D18" s="25" t="str">
        <f si="0" t="shared"/>
        <v>FAIL</v>
      </c>
      <c r="E18" s="11" t="n">
        <f si="3" t="shared"/>
        <v>152.961</v>
      </c>
      <c r="F18" s="26" t="e">
        <f si="4" t="shared"/>
        <v>#DIV/0!</v>
      </c>
      <c r="G18" s="7"/>
      <c r="H18" s="11" t="n">
        <f si="1" t="shared"/>
        <v>10.0</v>
      </c>
      <c r="I18" s="11" t="n">
        <f si="2" t="shared"/>
        <v>-10.0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 t="n">
        <f ref="B19" t="array">SUM(IF(A19='Raw Data'!B:B,'Raw Data'!E:E,IF(A19='Raw Data'!A:A,'Raw Data'!D:D,0)))</f>
        <v>0.0</v>
      </c>
      <c r="C19" s="5" t="n">
        <v>141.2284</v>
      </c>
      <c r="D19" s="25" t="str">
        <f si="0" t="shared"/>
        <v>FAIL</v>
      </c>
      <c r="E19" s="11" t="n">
        <f si="3" t="shared"/>
        <v>141.2284</v>
      </c>
      <c r="F19" s="26" t="e">
        <f si="4" t="shared"/>
        <v>#DIV/0!</v>
      </c>
      <c r="G19" s="7"/>
      <c r="H19" s="11" t="n">
        <f si="1" t="shared"/>
        <v>10.0</v>
      </c>
      <c r="I19" s="11" t="n">
        <f si="2" t="shared"/>
        <v>-10.0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 t="n">
        <f ref="B20" t="array">SUM(IF(A20='Raw Data'!B:B,'Raw Data'!E:E,IF(A20='Raw Data'!A:A,'Raw Data'!D:D,0)))</f>
        <v>0.0</v>
      </c>
      <c r="C20" s="5" t="n">
        <v>156.9991</v>
      </c>
      <c r="D20" s="25" t="str">
        <f si="0" t="shared"/>
        <v>FAIL</v>
      </c>
      <c r="E20" s="11" t="n">
        <f si="3" t="shared"/>
        <v>156.9991</v>
      </c>
      <c r="F20" s="26" t="e">
        <f si="4" t="shared"/>
        <v>#DIV/0!</v>
      </c>
      <c r="G20" s="7"/>
      <c r="H20" s="11" t="n">
        <f si="1" t="shared"/>
        <v>10.0</v>
      </c>
      <c r="I20" s="11" t="n">
        <f si="2" t="shared"/>
        <v>-10.0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 t="n">
        <f ref="B21" t="array">SUM(IF(A21='Raw Data'!B:B,'Raw Data'!E:E,IF(A21='Raw Data'!A:A,'Raw Data'!D:D,0)))</f>
        <v>0.0</v>
      </c>
      <c r="C21" s="5" t="n">
        <v>141.8833</v>
      </c>
      <c r="D21" s="25" t="str">
        <f si="0" t="shared"/>
        <v>FAIL</v>
      </c>
      <c r="E21" s="11" t="n">
        <f si="3" t="shared"/>
        <v>141.8833</v>
      </c>
      <c r="F21" s="26" t="e">
        <f si="4" t="shared"/>
        <v>#DIV/0!</v>
      </c>
      <c r="G21" s="7"/>
      <c r="H21" s="11" t="n">
        <f si="1" t="shared"/>
        <v>10.0</v>
      </c>
      <c r="I21" s="11" t="n">
        <f si="2" t="shared"/>
        <v>-10.0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 t="n">
        <f ref="B22" t="array">SUM(IF(A22='Raw Data'!B:B,'Raw Data'!E:E,IF(A22='Raw Data'!A:A,'Raw Data'!D:D,0)))</f>
        <v>0.0</v>
      </c>
      <c r="C22" s="5" t="n">
        <v>138.2271</v>
      </c>
      <c r="D22" s="25" t="str">
        <f si="0" t="shared"/>
        <v>FAIL</v>
      </c>
      <c r="E22" s="11" t="n">
        <f si="3" t="shared"/>
        <v>138.2271</v>
      </c>
      <c r="F22" s="26" t="e">
        <f si="4" t="shared"/>
        <v>#DIV/0!</v>
      </c>
      <c r="G22" s="7"/>
      <c r="H22" s="11" t="n">
        <f si="1" t="shared"/>
        <v>10.0</v>
      </c>
      <c r="I22" s="11" t="n">
        <f si="2" t="shared"/>
        <v>-10.0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 t="n">
        <f ref="B23" t="array">SUM(IF(A23='Raw Data'!B:B,'Raw Data'!E:E,IF(A23='Raw Data'!A:A,'Raw Data'!D:D,0)))</f>
        <v>0.0</v>
      </c>
      <c r="C23" s="5" t="n">
        <v>166.9309</v>
      </c>
      <c r="D23" s="25" t="str">
        <f si="0" t="shared"/>
        <v>FAIL</v>
      </c>
      <c r="E23" s="11" t="n">
        <f si="3" t="shared"/>
        <v>166.9309</v>
      </c>
      <c r="F23" s="26" t="e">
        <f si="4" t="shared"/>
        <v>#DIV/0!</v>
      </c>
      <c r="G23" s="7"/>
      <c r="H23" s="11" t="n">
        <f si="1" t="shared"/>
        <v>10.0</v>
      </c>
      <c r="I23" s="11" t="n">
        <f si="2" t="shared"/>
        <v>-10.0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 t="n">
        <f ref="B24" t="array">SUM(IF(A24='Raw Data'!B:B,'Raw Data'!E:E,IF(A24='Raw Data'!A:A,'Raw Data'!D:D,0)))</f>
        <v>0.0</v>
      </c>
      <c r="C24" s="5" t="n">
        <v>143.4385</v>
      </c>
      <c r="D24" s="25" t="str">
        <f si="0" t="shared"/>
        <v>FAIL</v>
      </c>
      <c r="E24" s="11" t="n">
        <f si="3" t="shared"/>
        <v>143.4385</v>
      </c>
      <c r="F24" s="26" t="e">
        <f si="4" t="shared"/>
        <v>#DIV/0!</v>
      </c>
      <c r="G24" s="7"/>
      <c r="H24" s="11" t="n">
        <f si="1" t="shared"/>
        <v>10.0</v>
      </c>
      <c r="I24" s="11" t="n">
        <f si="2" t="shared"/>
        <v>-10.0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 t="n">
        <f ref="B25" t="array">SUM(IF(A25='Raw Data'!B:B,'Raw Data'!E:E,IF(A25='Raw Data'!A:A,'Raw Data'!D:D,0)))</f>
        <v>0.0</v>
      </c>
      <c r="C25" s="5" t="n">
        <v>127.4767</v>
      </c>
      <c r="D25" s="25" t="str">
        <f si="0" t="shared"/>
        <v>FAIL</v>
      </c>
      <c r="E25" s="11" t="n">
        <f si="3" t="shared"/>
        <v>127.4767</v>
      </c>
      <c r="F25" s="26" t="e">
        <f si="4" t="shared"/>
        <v>#DIV/0!</v>
      </c>
      <c r="G25" s="7"/>
      <c r="H25" s="11" t="n">
        <f si="1" t="shared"/>
        <v>10.0</v>
      </c>
      <c r="I25" s="11" t="n">
        <f si="2" t="shared"/>
        <v>-10.0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 t="n">
        <f ref="B26" t="array">SUM(IF(A26='Raw Data'!B:B,'Raw Data'!E:E,IF(A26='Raw Data'!A:A,'Raw Data'!D:D,0)))</f>
        <v>0.0</v>
      </c>
      <c r="C26" s="5" t="n">
        <v>135.4986</v>
      </c>
      <c r="D26" s="25" t="str">
        <f si="0" t="shared"/>
        <v>FAIL</v>
      </c>
      <c r="E26" s="11" t="n">
        <f si="3" t="shared"/>
        <v>135.4986</v>
      </c>
      <c r="F26" s="26" t="e">
        <f si="4" t="shared"/>
        <v>#DIV/0!</v>
      </c>
      <c r="G26" s="7"/>
      <c r="H26" s="11" t="n">
        <f si="1" t="shared"/>
        <v>10.0</v>
      </c>
      <c r="I26" s="11" t="n">
        <f si="2" t="shared"/>
        <v>-10.0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 t="n">
        <f ref="B27" t="array">SUM(IF(A27='Raw Data'!B:B,'Raw Data'!E:E,IF(A27='Raw Data'!A:A,'Raw Data'!D:D,0)))</f>
        <v>0.0</v>
      </c>
      <c r="C27" s="5" t="n">
        <v>134.6254</v>
      </c>
      <c r="D27" s="25" t="str">
        <f si="0" t="shared"/>
        <v>FAIL</v>
      </c>
      <c r="E27" s="11" t="n">
        <f si="3" t="shared"/>
        <v>134.6254</v>
      </c>
      <c r="F27" s="26" t="e">
        <f si="4" t="shared"/>
        <v>#DIV/0!</v>
      </c>
      <c r="G27" s="7"/>
      <c r="H27" s="11" t="n">
        <f si="1" t="shared"/>
        <v>10.0</v>
      </c>
      <c r="I27" s="11" t="n">
        <f si="2" t="shared"/>
        <v>-10.0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 t="n">
        <f ref="B28" t="array">SUM(IF(A28='Raw Data'!B:B,'Raw Data'!E:E,IF(A28='Raw Data'!A:A,'Raw Data'!D:D,0)))</f>
        <v>0.0</v>
      </c>
      <c r="C28" s="5" t="n">
        <v>128.3226</v>
      </c>
      <c r="D28" s="25" t="str">
        <f si="0" t="shared"/>
        <v>FAIL</v>
      </c>
      <c r="E28" s="11" t="n">
        <f si="3" t="shared"/>
        <v>128.3226</v>
      </c>
      <c r="F28" s="26" t="e">
        <f si="4" t="shared"/>
        <v>#DIV/0!</v>
      </c>
      <c r="G28" s="7"/>
      <c r="H28" s="11" t="n">
        <f si="1" t="shared"/>
        <v>10.0</v>
      </c>
      <c r="I28" s="11" t="n">
        <f si="2" t="shared"/>
        <v>-10.0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 t="n">
        <f ref="B29" t="array">SUM(IF(A29='Raw Data'!B:B,'Raw Data'!E:E,IF(A29='Raw Data'!A:A,'Raw Data'!D:D,0)))</f>
        <v>0.0</v>
      </c>
      <c r="C29" s="5" t="n">
        <v>151.0783</v>
      </c>
      <c r="D29" s="25" t="str">
        <f si="0" t="shared"/>
        <v>FAIL</v>
      </c>
      <c r="E29" s="11" t="n">
        <f si="3" t="shared"/>
        <v>151.0783</v>
      </c>
      <c r="F29" s="26" t="e">
        <f si="4" t="shared"/>
        <v>#DIV/0!</v>
      </c>
      <c r="G29" s="7"/>
      <c r="H29" s="11" t="n">
        <f si="1" t="shared"/>
        <v>10.0</v>
      </c>
      <c r="I29" s="11" t="n">
        <f si="2" t="shared"/>
        <v>-10.0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 t="n">
        <f ref="B30" t="array">SUM(IF(A30='Raw Data'!B:B,'Raw Data'!E:E,IF(A30='Raw Data'!A:A,'Raw Data'!D:D,0)))</f>
        <v>0.0</v>
      </c>
      <c r="C30" s="5" t="n">
        <v>139.6187</v>
      </c>
      <c r="D30" s="25" t="str">
        <f si="0" t="shared"/>
        <v>FAIL</v>
      </c>
      <c r="E30" s="11" t="n">
        <f si="3" t="shared"/>
        <v>139.6187</v>
      </c>
      <c r="F30" s="26" t="e">
        <f si="4" t="shared"/>
        <v>#DIV/0!</v>
      </c>
      <c r="G30" s="7"/>
      <c r="H30" s="11" t="n">
        <f si="1" t="shared"/>
        <v>10.0</v>
      </c>
      <c r="I30" s="11" t="n">
        <f si="2" t="shared"/>
        <v>-10.0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 t="n">
        <f ref="B31" t="array">SUM(IF(A31='Raw Data'!B:B,'Raw Data'!E:E,IF(A31='Raw Data'!A:A,'Raw Data'!D:D,0)))</f>
        <v>0.0</v>
      </c>
      <c r="C31" s="5" t="n">
        <v>148.8682</v>
      </c>
      <c r="D31" s="25" t="str">
        <f si="0" t="shared"/>
        <v>FAIL</v>
      </c>
      <c r="E31" s="11" t="n">
        <f si="3" t="shared"/>
        <v>148.8682</v>
      </c>
      <c r="F31" s="26" t="e">
        <f si="4" t="shared"/>
        <v>#DIV/0!</v>
      </c>
      <c r="G31" s="7"/>
      <c r="H31" s="11" t="n">
        <f si="1" t="shared"/>
        <v>10.0</v>
      </c>
      <c r="I31" s="11" t="n">
        <f si="2" t="shared"/>
        <v>-10.0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 t="n">
        <f ref="B32" t="array">SUM(IF(A32='Raw Data'!B:B,'Raw Data'!E:E,IF(A32='Raw Data'!A:A,'Raw Data'!D:D,0)))</f>
        <v>0.0</v>
      </c>
      <c r="C32" s="5" t="n">
        <v>131.515</v>
      </c>
      <c r="D32" s="25" t="str">
        <f si="0" t="shared"/>
        <v>FAIL</v>
      </c>
      <c r="E32" s="11" t="n">
        <f si="3" t="shared"/>
        <v>131.515</v>
      </c>
      <c r="F32" s="26" t="e">
        <f si="4" t="shared"/>
        <v>#DIV/0!</v>
      </c>
      <c r="G32" s="7"/>
      <c r="H32" s="11" t="n">
        <f si="1" t="shared"/>
        <v>10.0</v>
      </c>
      <c r="I32" s="11" t="n">
        <f si="2" t="shared"/>
        <v>-10.0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 t="n">
        <f ref="B33" t="array">SUM(IF(A33='Raw Data'!B:B,'Raw Data'!E:E,IF(A33='Raw Data'!A:A,'Raw Data'!D:D,0)))</f>
        <v>0.0</v>
      </c>
      <c r="C33" s="5" t="n">
        <v>140.9556</v>
      </c>
      <c r="D33" s="25" t="str">
        <f si="0" t="shared"/>
        <v>FAIL</v>
      </c>
      <c r="E33" s="11" t="n">
        <f si="3" t="shared"/>
        <v>140.9556</v>
      </c>
      <c r="F33" s="26" t="e">
        <f si="4" t="shared"/>
        <v>#DIV/0!</v>
      </c>
      <c r="G33" s="7"/>
      <c r="H33" s="11" t="n">
        <f si="1" t="shared"/>
        <v>10.0</v>
      </c>
      <c r="I33" s="11" t="n">
        <f si="2" t="shared"/>
        <v>-10.0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 t="n">
        <f ref="B34" t="array">SUM(IF(A34='Raw Data'!B:B,'Raw Data'!E:E,IF(A34='Raw Data'!A:A,'Raw Data'!D:D,0)))</f>
        <v>0.0</v>
      </c>
      <c r="C34" s="5" t="n">
        <v>107.4496</v>
      </c>
      <c r="D34" s="25" t="str">
        <f si="0" t="shared"/>
        <v>FAIL</v>
      </c>
      <c r="E34" s="11" t="n">
        <f si="3" t="shared"/>
        <v>107.4496</v>
      </c>
      <c r="F34" s="26" t="e">
        <f si="4" t="shared"/>
        <v>#DIV/0!</v>
      </c>
      <c r="G34" s="7"/>
      <c r="H34" s="11" t="n">
        <f si="1" t="shared"/>
        <v>10.0</v>
      </c>
      <c r="I34" s="11" t="n">
        <f si="2" t="shared"/>
        <v>-10.0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 t="n">
        <f ref="B35" t="array">SUM(IF(A35='Raw Data'!B:B,'Raw Data'!E:E,IF(A35='Raw Data'!A:A,'Raw Data'!D:D,0)))</f>
        <v>0.0</v>
      </c>
      <c r="C35" s="5" t="n">
        <v>147.2311</v>
      </c>
      <c r="D35" s="25" t="str">
        <f si="0" t="shared"/>
        <v>FAIL</v>
      </c>
      <c r="E35" s="11" t="n">
        <f si="3" t="shared"/>
        <v>147.2311</v>
      </c>
      <c r="F35" s="26" t="e">
        <f si="4" t="shared"/>
        <v>#DIV/0!</v>
      </c>
      <c r="G35" s="7"/>
      <c r="H35" s="11" t="n">
        <f si="1" t="shared"/>
        <v>10.0</v>
      </c>
      <c r="I35" s="11" t="n">
        <f si="2" t="shared"/>
        <v>-10.0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 t="n">
        <f ref="B36" t="array">SUM(IF(A36='Raw Data'!B:B,'Raw Data'!E:E,IF(A36='Raw Data'!A:A,'Raw Data'!D:D,0)))</f>
        <v>0.0</v>
      </c>
      <c r="C36" s="5" t="n">
        <v>150.9965</v>
      </c>
      <c r="D36" s="25" t="str">
        <f ref="D36:D67" si="5" t="shared">IF(AND(C36&lt;=H36,C36&gt;=I36),"PASS","FAIL")</f>
        <v>FAIL</v>
      </c>
      <c r="E36" s="11" t="n">
        <f si="3" t="shared"/>
        <v>150.9965</v>
      </c>
      <c r="F36" s="26" t="e">
        <f si="4" t="shared"/>
        <v>#DIV/0!</v>
      </c>
      <c r="G36" s="7"/>
      <c r="H36" s="11" t="n">
        <f ref="H36:H68" si="6" t="shared">(B36*1.05)+10</f>
        <v>10.0</v>
      </c>
      <c r="I36" s="11" t="n">
        <f ref="I36:I68" si="7" t="shared">(B36*0.95)-10</f>
        <v>-10.0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 t="n">
        <f ref="B37" t="array">SUM(IF(A37='Raw Data'!B:B,'Raw Data'!E:E,IF(A37='Raw Data'!A:A,'Raw Data'!D:D,0)))</f>
        <v>0.0</v>
      </c>
      <c r="C37" s="5" t="n">
        <v>123.2749</v>
      </c>
      <c r="D37" s="25" t="str">
        <f si="5" t="shared"/>
        <v>FAIL</v>
      </c>
      <c r="E37" s="11" t="n">
        <f si="3" t="shared"/>
        <v>123.2749</v>
      </c>
      <c r="F37" s="26" t="e">
        <f si="4" t="shared"/>
        <v>#DIV/0!</v>
      </c>
      <c r="G37" s="7"/>
      <c r="H37" s="11" t="n">
        <f si="6" t="shared"/>
        <v>10.0</v>
      </c>
      <c r="I37" s="11" t="n">
        <f si="7" t="shared"/>
        <v>-10.0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 t="n">
        <f ref="B38" t="array">SUM(IF(A38='Raw Data'!B:B,'Raw Data'!E:E,IF(A38='Raw Data'!A:A,'Raw Data'!D:D,0)))</f>
        <v>0.0</v>
      </c>
      <c r="C38" s="5" t="n">
        <v>185.1845</v>
      </c>
      <c r="D38" s="25" t="str">
        <f si="5" t="shared"/>
        <v>FAIL</v>
      </c>
      <c r="E38" s="11" t="n">
        <f si="3" t="shared"/>
        <v>185.1845</v>
      </c>
      <c r="F38" s="26" t="e">
        <f si="4" t="shared"/>
        <v>#DIV/0!</v>
      </c>
      <c r="G38" s="7"/>
      <c r="H38" s="11" t="n">
        <f si="6" t="shared"/>
        <v>10.0</v>
      </c>
      <c r="I38" s="11" t="n">
        <f si="7" t="shared"/>
        <v>-10.0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 t="n">
        <f ref="B39" t="array">SUM(IF(A39='Raw Data'!B:B,'Raw Data'!E:E,IF(A39='Raw Data'!A:A,'Raw Data'!D:D,0)))</f>
        <v>0.0</v>
      </c>
      <c r="C39" s="5" t="n">
        <v>153.3702</v>
      </c>
      <c r="D39" s="25" t="str">
        <f si="5" t="shared"/>
        <v>FAIL</v>
      </c>
      <c r="E39" s="11" t="n">
        <f si="3" t="shared"/>
        <v>153.3702</v>
      </c>
      <c r="F39" s="26" t="e">
        <f si="4" t="shared"/>
        <v>#DIV/0!</v>
      </c>
      <c r="G39" s="7"/>
      <c r="H39" s="11" t="n">
        <f si="6" t="shared"/>
        <v>10.0</v>
      </c>
      <c r="I39" s="11" t="n">
        <f si="7" t="shared"/>
        <v>-10.0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 t="n">
        <f ref="B40" t="array">SUM(IF(A40='Raw Data'!B:B,'Raw Data'!E:E,IF(A40='Raw Data'!A:A,'Raw Data'!D:D,0)))</f>
        <v>0.0</v>
      </c>
      <c r="C40" s="5" t="n">
        <v>144.4208</v>
      </c>
      <c r="D40" s="25" t="str">
        <f si="5" t="shared"/>
        <v>FAIL</v>
      </c>
      <c r="E40" s="11" t="n">
        <f si="3" t="shared"/>
        <v>144.4208</v>
      </c>
      <c r="F40" s="26" t="e">
        <f si="4" t="shared"/>
        <v>#DIV/0!</v>
      </c>
      <c r="G40" s="7"/>
      <c r="H40" s="11" t="n">
        <f si="6" t="shared"/>
        <v>10.0</v>
      </c>
      <c r="I40" s="11" t="n">
        <f si="7" t="shared"/>
        <v>-10.0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 t="n">
        <f ref="B41" t="array">SUM(IF(A41='Raw Data'!B:B,'Raw Data'!E:E,IF(A41='Raw Data'!A:A,'Raw Data'!D:D,0)))</f>
        <v>0.0</v>
      </c>
      <c r="C41" s="5" t="n">
        <v>118.1453</v>
      </c>
      <c r="D41" s="25" t="str">
        <f si="5" t="shared"/>
        <v>FAIL</v>
      </c>
      <c r="E41" s="11" t="n">
        <f si="3" t="shared"/>
        <v>118.1453</v>
      </c>
      <c r="F41" s="26" t="e">
        <f si="4" t="shared"/>
        <v>#DIV/0!</v>
      </c>
      <c r="G41" s="7"/>
      <c r="H41" s="11" t="n">
        <f si="6" t="shared"/>
        <v>10.0</v>
      </c>
      <c r="I41" s="11" t="n">
        <f si="7" t="shared"/>
        <v>-10.0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 t="n">
        <f ref="B42" t="array">SUM(IF(A42='Raw Data'!B:B,'Raw Data'!E:E,IF(A42='Raw Data'!A:A,'Raw Data'!D:D,0)))</f>
        <v>0.0</v>
      </c>
      <c r="C42" s="5" t="n">
        <v>135.1166</v>
      </c>
      <c r="D42" s="25" t="str">
        <f si="5" t="shared"/>
        <v>FAIL</v>
      </c>
      <c r="E42" s="11" t="n">
        <f si="3" t="shared"/>
        <v>135.1166</v>
      </c>
      <c r="F42" s="26" t="e">
        <f si="4" t="shared"/>
        <v>#DIV/0!</v>
      </c>
      <c r="G42" s="7"/>
      <c r="H42" s="11" t="n">
        <f si="6" t="shared"/>
        <v>10.0</v>
      </c>
      <c r="I42" s="11" t="n">
        <f si="7" t="shared"/>
        <v>-10.0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 t="n">
        <f ref="B43" t="array">SUM(IF(A43='Raw Data'!B:B,'Raw Data'!E:E,IF(A43='Raw Data'!A:A,'Raw Data'!D:D,0)))</f>
        <v>0.0</v>
      </c>
      <c r="C43" s="5" t="n">
        <v>143.4658</v>
      </c>
      <c r="D43" s="25" t="str">
        <f si="5" t="shared"/>
        <v>FAIL</v>
      </c>
      <c r="E43" s="11" t="n">
        <f si="3" t="shared"/>
        <v>143.4658</v>
      </c>
      <c r="F43" s="26" t="e">
        <f si="4" t="shared"/>
        <v>#DIV/0!</v>
      </c>
      <c r="G43" s="7"/>
      <c r="H43" s="11" t="n">
        <f si="6" t="shared"/>
        <v>10.0</v>
      </c>
      <c r="I43" s="11" t="n">
        <f si="7" t="shared"/>
        <v>-10.0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 t="n">
        <f ref="B44" t="array">SUM(IF(A44='Raw Data'!B:B,'Raw Data'!E:E,IF(A44='Raw Data'!A:A,'Raw Data'!D:D,0)))</f>
        <v>0.0</v>
      </c>
      <c r="C44" s="5" t="n">
        <v>134.5163</v>
      </c>
      <c r="D44" s="25" t="str">
        <f si="5" t="shared"/>
        <v>FAIL</v>
      </c>
      <c r="E44" s="11" t="n">
        <f si="3" t="shared"/>
        <v>134.5163</v>
      </c>
      <c r="F44" s="26" t="e">
        <f si="4" t="shared"/>
        <v>#DIV/0!</v>
      </c>
      <c r="G44" s="7"/>
      <c r="H44" s="11" t="n">
        <f si="6" t="shared"/>
        <v>10.0</v>
      </c>
      <c r="I44" s="11" t="n">
        <f si="7" t="shared"/>
        <v>-10.0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 t="n">
        <f ref="B45" t="array">SUM(IF(A45='Raw Data'!B:B,'Raw Data'!E:E,IF(A45='Raw Data'!A:A,'Raw Data'!D:D,0)))</f>
        <v>0.0</v>
      </c>
      <c r="C45" s="5" t="n">
        <v>134.2434</v>
      </c>
      <c r="D45" s="25" t="str">
        <f si="5" t="shared"/>
        <v>FAIL</v>
      </c>
      <c r="E45" s="11" t="n">
        <f si="3" t="shared"/>
        <v>134.2434</v>
      </c>
      <c r="F45" s="26" t="e">
        <f si="4" t="shared"/>
        <v>#DIV/0!</v>
      </c>
      <c r="G45" s="7"/>
      <c r="H45" s="11" t="n">
        <f si="6" t="shared"/>
        <v>10.0</v>
      </c>
      <c r="I45" s="11" t="n">
        <f si="7" t="shared"/>
        <v>-10.0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 t="n">
        <f ref="B46" t="array">SUM(IF(A46='Raw Data'!B:B,'Raw Data'!E:E,IF(A46='Raw Data'!A:A,'Raw Data'!D:D,0)))</f>
        <v>0.0</v>
      </c>
      <c r="C46" s="5" t="n">
        <v>170.6963</v>
      </c>
      <c r="D46" s="25" t="str">
        <f si="5" t="shared"/>
        <v>FAIL</v>
      </c>
      <c r="E46" s="11" t="n">
        <f si="3" t="shared"/>
        <v>170.6963</v>
      </c>
      <c r="F46" s="26" t="e">
        <f si="4" t="shared"/>
        <v>#DIV/0!</v>
      </c>
      <c r="G46" s="7"/>
      <c r="H46" s="11" t="n">
        <f si="6" t="shared"/>
        <v>10.0</v>
      </c>
      <c r="I46" s="11" t="n">
        <f si="7" t="shared"/>
        <v>-10.0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 t="n">
        <f ref="B47" t="array">SUM(IF(A47='Raw Data'!B:B,'Raw Data'!E:E,IF(A47='Raw Data'!A:A,'Raw Data'!D:D,0)))</f>
        <v>0.0</v>
      </c>
      <c r="C47" s="5" t="n">
        <v>134.3799</v>
      </c>
      <c r="D47" s="25" t="str">
        <f si="5" t="shared"/>
        <v>FAIL</v>
      </c>
      <c r="E47" s="11" t="n">
        <f si="3" t="shared"/>
        <v>134.3799</v>
      </c>
      <c r="F47" s="26" t="e">
        <f si="4" t="shared"/>
        <v>#DIV/0!</v>
      </c>
      <c r="G47" s="7"/>
      <c r="H47" s="11" t="n">
        <f si="6" t="shared"/>
        <v>10.0</v>
      </c>
      <c r="I47" s="11" t="n">
        <f si="7" t="shared"/>
        <v>-10.0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 t="n">
        <f ref="B48" t="array">SUM(IF(A48='Raw Data'!B:B,'Raw Data'!E:E,IF(A48='Raw Data'!A:A,'Raw Data'!D:D,0)))</f>
        <v>0.0</v>
      </c>
      <c r="C48" s="5" t="n">
        <v>154.1342</v>
      </c>
      <c r="D48" s="25" t="str">
        <f si="5" t="shared"/>
        <v>FAIL</v>
      </c>
      <c r="E48" s="11" t="n">
        <f si="3" t="shared"/>
        <v>154.1342</v>
      </c>
      <c r="F48" s="26" t="e">
        <f si="4" t="shared"/>
        <v>#DIV/0!</v>
      </c>
      <c r="G48" s="7"/>
      <c r="H48" s="11" t="n">
        <f si="6" t="shared"/>
        <v>10.0</v>
      </c>
      <c r="I48" s="11" t="n">
        <f si="7" t="shared"/>
        <v>-10.0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 t="n">
        <f ref="B49" t="array">SUM(IF(A49='Raw Data'!B:B,'Raw Data'!E:E,IF(A49='Raw Data'!A:A,'Raw Data'!D:D,0)))</f>
        <v>0.0</v>
      </c>
      <c r="C49" s="5" t="n">
        <v>155.5803</v>
      </c>
      <c r="D49" s="25" t="str">
        <f si="5" t="shared"/>
        <v>FAIL</v>
      </c>
      <c r="E49" s="11" t="n">
        <f si="3" t="shared"/>
        <v>155.5803</v>
      </c>
      <c r="F49" s="26" t="e">
        <f si="4" t="shared"/>
        <v>#DIV/0!</v>
      </c>
      <c r="G49" s="7"/>
      <c r="H49" s="11" t="n">
        <f si="6" t="shared"/>
        <v>10.0</v>
      </c>
      <c r="I49" s="11" t="n">
        <f si="7" t="shared"/>
        <v>-10.0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 t="n">
        <f ref="B50" t="array">SUM(IF(A50='Raw Data'!B:B,'Raw Data'!E:E,IF(A50='Raw Data'!A:A,'Raw Data'!D:D,0)))</f>
        <v>0.0</v>
      </c>
      <c r="C50" s="5" t="n">
        <v>144.5026</v>
      </c>
      <c r="D50" s="25" t="str">
        <f si="5" t="shared"/>
        <v>FAIL</v>
      </c>
      <c r="E50" s="11" t="n">
        <f si="3" t="shared"/>
        <v>144.5026</v>
      </c>
      <c r="F50" s="26" t="e">
        <f si="4" t="shared"/>
        <v>#DIV/0!</v>
      </c>
      <c r="G50" s="7"/>
      <c r="H50" s="11" t="n">
        <f si="6" t="shared"/>
        <v>10.0</v>
      </c>
      <c r="I50" s="11" t="n">
        <f si="7" t="shared"/>
        <v>-10.0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 t="n">
        <f ref="B51" t="array">SUM(IF(A51='Raw Data'!B:B,'Raw Data'!E:E,IF(A51='Raw Data'!A:A,'Raw Data'!D:D,0)))</f>
        <v>0.0</v>
      </c>
      <c r="C51" s="5" t="n">
        <v>142.5381</v>
      </c>
      <c r="D51" s="25" t="str">
        <f si="5" t="shared"/>
        <v>FAIL</v>
      </c>
      <c r="E51" s="11" t="n">
        <f si="3" t="shared"/>
        <v>142.5381</v>
      </c>
      <c r="F51" s="26" t="e">
        <f si="4" t="shared"/>
        <v>#DIV/0!</v>
      </c>
      <c r="G51" s="7"/>
      <c r="H51" s="11" t="n">
        <f si="6" t="shared"/>
        <v>10.0</v>
      </c>
      <c r="I51" s="11" t="n">
        <f si="7" t="shared"/>
        <v>-10.0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 t="n">
        <f ref="B52" t="array">SUM(IF(A52='Raw Data'!B:B,'Raw Data'!E:E,IF(A52='Raw Data'!A:A,'Raw Data'!D:D,0)))</f>
        <v>0.0</v>
      </c>
      <c r="C52" s="5" t="n">
        <v>151.9242</v>
      </c>
      <c r="D52" s="25" t="str">
        <f si="5" t="shared"/>
        <v>FAIL</v>
      </c>
      <c r="E52" s="11" t="n">
        <f si="3" t="shared"/>
        <v>151.9242</v>
      </c>
      <c r="F52" s="26" t="e">
        <f si="4" t="shared"/>
        <v>#DIV/0!</v>
      </c>
      <c r="G52" s="7"/>
      <c r="H52" s="11" t="n">
        <f si="6" t="shared"/>
        <v>10.0</v>
      </c>
      <c r="I52" s="11" t="n">
        <f si="7" t="shared"/>
        <v>-10.0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 t="n">
        <f ref="B53" t="array">SUM(IF(A53='Raw Data'!B:B,'Raw Data'!E:E,IF(A53='Raw Data'!A:A,'Raw Data'!D:D,0)))</f>
        <v>0.0</v>
      </c>
      <c r="C53" s="5" t="n">
        <v>149.6322</v>
      </c>
      <c r="D53" s="25" t="str">
        <f si="5" t="shared"/>
        <v>FAIL</v>
      </c>
      <c r="E53" s="11" t="n">
        <f si="3" t="shared"/>
        <v>149.6322</v>
      </c>
      <c r="F53" s="26" t="e">
        <f si="4" t="shared"/>
        <v>#DIV/0!</v>
      </c>
      <c r="G53" s="7"/>
      <c r="H53" s="11" t="n">
        <f si="6" t="shared"/>
        <v>10.0</v>
      </c>
      <c r="I53" s="11" t="n">
        <f si="7" t="shared"/>
        <v>-10.0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 t="n">
        <f ref="B54" t="array">SUM(IF(A54='Raw Data'!B:B,'Raw Data'!E:E,IF(A54='Raw Data'!A:A,'Raw Data'!D:D,0)))</f>
        <v>0.0</v>
      </c>
      <c r="C54" s="5" t="n">
        <v>133.9434</v>
      </c>
      <c r="D54" s="25" t="str">
        <f si="5" t="shared"/>
        <v>FAIL</v>
      </c>
      <c r="E54" s="11" t="n">
        <f si="3" t="shared"/>
        <v>133.9434</v>
      </c>
      <c r="F54" s="26" t="e">
        <f si="4" t="shared"/>
        <v>#DIV/0!</v>
      </c>
      <c r="G54" s="7"/>
      <c r="H54" s="11" t="n">
        <f si="6" t="shared"/>
        <v>10.0</v>
      </c>
      <c r="I54" s="11" t="n">
        <f si="7" t="shared"/>
        <v>-10.0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 t="n">
        <f ref="B55" t="array">SUM(IF(A55='Raw Data'!B:B,'Raw Data'!E:E,IF(A55='Raw Data'!A:A,'Raw Data'!D:D,0)))</f>
        <v>0.0</v>
      </c>
      <c r="C55" s="5" t="n">
        <v>135.9351</v>
      </c>
      <c r="D55" s="25" t="str">
        <f si="5" t="shared"/>
        <v>FAIL</v>
      </c>
      <c r="E55" s="11" t="n">
        <f si="3" t="shared"/>
        <v>135.9351</v>
      </c>
      <c r="F55" s="26" t="e">
        <f si="4" t="shared"/>
        <v>#DIV/0!</v>
      </c>
      <c r="G55" s="7"/>
      <c r="H55" s="11" t="n">
        <f si="6" t="shared"/>
        <v>10.0</v>
      </c>
      <c r="I55" s="11" t="n">
        <f si="7" t="shared"/>
        <v>-10.0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 t="n">
        <f ref="B56" t="array">SUM(IF(A56='Raw Data'!B:B,'Raw Data'!E:E,IF(A56='Raw Data'!A:A,'Raw Data'!D:D,0)))</f>
        <v>0.0</v>
      </c>
      <c r="C56" s="5" t="n">
        <v>139.0183</v>
      </c>
      <c r="D56" s="25" t="str">
        <f si="5" t="shared"/>
        <v>FAIL</v>
      </c>
      <c r="E56" s="11" t="n">
        <f si="3" t="shared"/>
        <v>139.0183</v>
      </c>
      <c r="F56" s="26" t="e">
        <f si="4" t="shared"/>
        <v>#DIV/0!</v>
      </c>
      <c r="G56" s="7"/>
      <c r="H56" s="11" t="n">
        <f si="6" t="shared"/>
        <v>10.0</v>
      </c>
      <c r="I56" s="11" t="n">
        <f si="7" t="shared"/>
        <v>-10.0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 t="n">
        <f ref="B57" t="array">SUM(IF(A57='Raw Data'!B:B,'Raw Data'!E:E,IF(A57='Raw Data'!A:A,'Raw Data'!D:D,0)))</f>
        <v>0.0</v>
      </c>
      <c r="C57" s="5" t="n">
        <v>148.3226</v>
      </c>
      <c r="D57" s="25" t="str">
        <f si="5" t="shared"/>
        <v>FAIL</v>
      </c>
      <c r="E57" s="11" t="n">
        <f si="3" t="shared"/>
        <v>148.3226</v>
      </c>
      <c r="F57" s="26" t="e">
        <f si="4" t="shared"/>
        <v>#DIV/0!</v>
      </c>
      <c r="G57" s="7"/>
      <c r="H57" s="11" t="n">
        <f si="6" t="shared"/>
        <v>10.0</v>
      </c>
      <c r="I57" s="11" t="n">
        <f si="7" t="shared"/>
        <v>-10.0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 t="n">
        <f ref="B58" t="array">SUM(IF(A58='Raw Data'!B:B,'Raw Data'!E:E,IF(A58='Raw Data'!A:A,'Raw Data'!D:D,0)))</f>
        <v>0.0</v>
      </c>
      <c r="C58" s="5" t="n">
        <v>140.6282</v>
      </c>
      <c r="D58" s="25" t="str">
        <f si="5" t="shared"/>
        <v>FAIL</v>
      </c>
      <c r="E58" s="11" t="n">
        <f si="3" t="shared"/>
        <v>140.6282</v>
      </c>
      <c r="F58" s="26" t="e">
        <f si="4" t="shared"/>
        <v>#DIV/0!</v>
      </c>
      <c r="G58" s="7"/>
      <c r="H58" s="11" t="n">
        <f si="6" t="shared"/>
        <v>10.0</v>
      </c>
      <c r="I58" s="11" t="n">
        <f si="7" t="shared"/>
        <v>-10.0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 t="n">
        <f ref="B59" t="array">SUM(IF(A59='Raw Data'!B:B,'Raw Data'!E:E,IF(A59='Raw Data'!A:A,'Raw Data'!D:D,0)))</f>
        <v>0.0</v>
      </c>
      <c r="C59" s="5" t="n">
        <v>153.0974</v>
      </c>
      <c r="D59" s="25" t="str">
        <f si="5" t="shared"/>
        <v>FAIL</v>
      </c>
      <c r="E59" s="11" t="n">
        <f si="3" t="shared"/>
        <v>153.0974</v>
      </c>
      <c r="F59" s="26" t="e">
        <f si="4" t="shared"/>
        <v>#DIV/0!</v>
      </c>
      <c r="G59" s="7"/>
      <c r="H59" s="11" t="n">
        <f si="6" t="shared"/>
        <v>10.0</v>
      </c>
      <c r="I59" s="11" t="n">
        <f si="7" t="shared"/>
        <v>-10.0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 t="n">
        <f ref="B60" t="array">SUM(IF(A60='Raw Data'!B:B,'Raw Data'!E:E,IF(A60='Raw Data'!A:A,'Raw Data'!D:D,0)))</f>
        <v>0.0</v>
      </c>
      <c r="C60" s="5" t="n">
        <v>143.7932</v>
      </c>
      <c r="D60" s="25" t="str">
        <f si="5" t="shared"/>
        <v>FAIL</v>
      </c>
      <c r="E60" s="11" t="n">
        <f si="3" t="shared"/>
        <v>143.7932</v>
      </c>
      <c r="F60" s="26" t="e">
        <f si="4" t="shared"/>
        <v>#DIV/0!</v>
      </c>
      <c r="G60" s="7"/>
      <c r="H60" s="11" t="n">
        <f si="6" t="shared"/>
        <v>10.0</v>
      </c>
      <c r="I60" s="11" t="n">
        <f si="7" t="shared"/>
        <v>-10.0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 t="n">
        <f ref="B61" t="array">SUM(IF(A61='Raw Data'!B:B,'Raw Data'!E:E,IF(A61='Raw Data'!A:A,'Raw Data'!D:D,0)))</f>
        <v>0.0</v>
      </c>
      <c r="C61" s="5" t="n">
        <v>154.2707</v>
      </c>
      <c r="D61" s="25" t="str">
        <f si="5" t="shared"/>
        <v>FAIL</v>
      </c>
      <c r="E61" s="11" t="n">
        <f si="3" t="shared"/>
        <v>154.2707</v>
      </c>
      <c r="F61" s="26" t="e">
        <f si="4" t="shared"/>
        <v>#DIV/0!</v>
      </c>
      <c r="G61" s="7"/>
      <c r="H61" s="11" t="n">
        <f si="6" t="shared"/>
        <v>10.0</v>
      </c>
      <c r="I61" s="11" t="n">
        <f si="7" t="shared"/>
        <v>-10.0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 t="n">
        <f ref="B62" t="array">SUM(IF(A62='Raw Data'!B:B,'Raw Data'!E:E,IF(A62='Raw Data'!A:A,'Raw Data'!D:D,0)))</f>
        <v>0.0</v>
      </c>
      <c r="C62" s="5" t="n">
        <v>134.9801</v>
      </c>
      <c r="D62" s="25" t="str">
        <f si="5" t="shared"/>
        <v>FAIL</v>
      </c>
      <c r="E62" s="11" t="n">
        <f si="3" t="shared"/>
        <v>134.9801</v>
      </c>
      <c r="F62" s="26" t="e">
        <f si="4" t="shared"/>
        <v>#DIV/0!</v>
      </c>
      <c r="G62" s="7"/>
      <c r="H62" s="11" t="n">
        <f si="6" t="shared"/>
        <v>10.0</v>
      </c>
      <c r="I62" s="11" t="n">
        <f si="7" t="shared"/>
        <v>-10.0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 t="n">
        <f ref="B63" t="array">SUM(IF(A63='Raw Data'!B:B,'Raw Data'!E:E,IF(A63='Raw Data'!A:A,'Raw Data'!D:D,0)))</f>
        <v>0.0</v>
      </c>
      <c r="C63" s="5" t="n">
        <v>173.2065</v>
      </c>
      <c r="D63" s="25" t="str">
        <f si="5" t="shared"/>
        <v>FAIL</v>
      </c>
      <c r="E63" s="11" t="n">
        <f si="3" t="shared"/>
        <v>173.2065</v>
      </c>
      <c r="F63" s="26" t="e">
        <f si="4" t="shared"/>
        <v>#DIV/0!</v>
      </c>
      <c r="G63" s="7"/>
      <c r="H63" s="11" t="n">
        <f si="6" t="shared"/>
        <v>10.0</v>
      </c>
      <c r="I63" s="11" t="n">
        <f si="7" t="shared"/>
        <v>-10.0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 t="n">
        <f ref="B64" t="array">SUM(IF(A64='Raw Data'!B:B,'Raw Data'!E:E,IF(A64='Raw Data'!A:A,'Raw Data'!D:D,0)))</f>
        <v>0.0</v>
      </c>
      <c r="C64" s="5" t="n">
        <v>148.3226</v>
      </c>
      <c r="D64" s="25" t="str">
        <f si="5" t="shared"/>
        <v>FAIL</v>
      </c>
      <c r="E64" s="11" t="n">
        <f si="3" t="shared"/>
        <v>148.3226</v>
      </c>
      <c r="F64" s="26" t="e">
        <f si="4" t="shared"/>
        <v>#DIV/0!</v>
      </c>
      <c r="G64" s="7"/>
      <c r="H64" s="11" t="n">
        <f si="6" t="shared"/>
        <v>10.0</v>
      </c>
      <c r="I64" s="11" t="n">
        <f si="7" t="shared"/>
        <v>-10.0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 t="n">
        <f ref="B65" t="array">SUM(IF(A65='Raw Data'!B:B,'Raw Data'!E:E,IF(A65='Raw Data'!A:A,'Raw Data'!D:D,0)))</f>
        <v>0.0</v>
      </c>
      <c r="C65" s="5" t="n">
        <v>144.6936</v>
      </c>
      <c r="D65" s="25" t="str">
        <f si="5" t="shared"/>
        <v>FAIL</v>
      </c>
      <c r="E65" s="11" t="n">
        <f si="3" t="shared"/>
        <v>144.6936</v>
      </c>
      <c r="F65" s="26" t="e">
        <f si="4" t="shared"/>
        <v>#DIV/0!</v>
      </c>
      <c r="G65" s="7"/>
      <c r="H65" s="11" t="n">
        <f si="6" t="shared"/>
        <v>10.0</v>
      </c>
      <c r="I65" s="11" t="n">
        <f si="7" t="shared"/>
        <v>-10.0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 t="n">
        <f ref="B66" t="array">SUM(IF(A66='Raw Data'!B:B,'Raw Data'!E:E,IF(A66='Raw Data'!A:A,'Raw Data'!D:D,0)))</f>
        <v>0.0</v>
      </c>
      <c r="C66" s="5" t="n">
        <v>176.5352</v>
      </c>
      <c r="D66" s="25" t="str">
        <f si="5" t="shared"/>
        <v>FAIL</v>
      </c>
      <c r="E66" s="11" t="n">
        <f si="3" t="shared"/>
        <v>176.5352</v>
      </c>
      <c r="F66" s="26" t="e">
        <f si="4" t="shared"/>
        <v>#DIV/0!</v>
      </c>
      <c r="G66" s="7"/>
      <c r="H66" s="11" t="n">
        <f si="6" t="shared"/>
        <v>10.0</v>
      </c>
      <c r="I66" s="11" t="n">
        <f si="7" t="shared"/>
        <v>-10.0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 t="n">
        <f ref="B67" t="array">SUM(IF(A67='Raw Data'!B:B,'Raw Data'!E:E,IF(A67='Raw Data'!A:A,'Raw Data'!D:D,0)))</f>
        <v>0.0</v>
      </c>
      <c r="C67" s="5" t="n">
        <v>158.0633</v>
      </c>
      <c r="D67" s="25" t="str">
        <f si="5" t="shared"/>
        <v>FAIL</v>
      </c>
      <c r="E67" s="11" t="n">
        <f si="3" t="shared"/>
        <v>158.0633</v>
      </c>
      <c r="F67" s="26" t="e">
        <f si="4" t="shared"/>
        <v>#DIV/0!</v>
      </c>
      <c r="G67" s="7"/>
      <c r="H67" s="11" t="n">
        <f si="6" t="shared"/>
        <v>10.0</v>
      </c>
      <c r="I67" s="11" t="n">
        <f si="7" t="shared"/>
        <v>-10.0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 t="n">
        <f ref="B68" t="array">SUM(IF(A68='Raw Data'!B:B,'Raw Data'!E:E,IF(A68='Raw Data'!A:A,'Raw Data'!D:D,0)))</f>
        <v>0.0</v>
      </c>
      <c r="C68" s="5" t="n">
        <v>138.3635</v>
      </c>
      <c r="D68" s="25" t="str">
        <f ref="D68:D99" si="8" t="shared">IF(AND(C68&lt;=H68,C68&gt;=I68),"PASS","FAIL")</f>
        <v>FAIL</v>
      </c>
      <c r="E68" s="11" t="n">
        <f si="3" t="shared"/>
        <v>138.3635</v>
      </c>
      <c r="F68" s="26" t="e">
        <f si="4" t="shared"/>
        <v>#DIV/0!</v>
      </c>
      <c r="G68" s="7"/>
      <c r="H68" s="11" t="n">
        <f si="6" t="shared"/>
        <v>10.0</v>
      </c>
      <c r="I68" s="11" t="n">
        <f si="7" t="shared"/>
        <v>-10.0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 t="n">
        <f ref="B69" t="array">SUM(IF(A69='Raw Data'!B:B,'Raw Data'!E:E,IF(A69='Raw Data'!A:A,'Raw Data'!D:D,0)))</f>
        <v>0.0</v>
      </c>
      <c r="C69" s="5" t="n">
        <v>154.6799</v>
      </c>
      <c r="D69" s="25" t="str">
        <f si="8" t="shared"/>
        <v>FAIL</v>
      </c>
      <c r="E69" s="11" t="n">
        <f ref="E69:E99" si="9" t="shared">(C69-B69)</f>
        <v>154.6799</v>
      </c>
      <c r="F69" s="26" t="e">
        <f ref="F69:F99" si="10" t="shared">E69/B69</f>
        <v>#DIV/0!</v>
      </c>
      <c r="G69" s="7"/>
      <c r="H69" s="11" t="n">
        <f ref="H69:H85" si="11" t="shared">(B69*1.05)+10</f>
        <v>10.0</v>
      </c>
      <c r="I69" s="11" t="n">
        <f ref="I69:I99" si="12" t="shared">(B69*0.95)-10</f>
        <v>-10.0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 t="n">
        <f ref="B70" t="array">SUM(IF(A70='Raw Data'!B:B,'Raw Data'!E:E,IF(A70='Raw Data'!A:A,'Raw Data'!D:D,0)))</f>
        <v>0.0</v>
      </c>
      <c r="C70" s="5" t="n">
        <v>141.6923</v>
      </c>
      <c r="D70" s="25" t="str">
        <f si="8" t="shared"/>
        <v>FAIL</v>
      </c>
      <c r="E70" s="11" t="n">
        <f si="9" t="shared"/>
        <v>141.6923</v>
      </c>
      <c r="F70" s="26" t="e">
        <f si="10" t="shared"/>
        <v>#DIV/0!</v>
      </c>
      <c r="G70" s="7"/>
      <c r="H70" s="11" t="n">
        <f si="11" t="shared"/>
        <v>10.0</v>
      </c>
      <c r="I70" s="11" t="n">
        <f si="12" t="shared"/>
        <v>-10.0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 t="n">
        <f ref="B71" t="array">SUM(IF(A71='Raw Data'!B:B,'Raw Data'!E:E,IF(A71='Raw Data'!A:A,'Raw Data'!D:D,0)))</f>
        <v>0.0</v>
      </c>
      <c r="C71" s="5" t="n">
        <v>140.1916</v>
      </c>
      <c r="D71" s="25" t="str">
        <f si="8" t="shared"/>
        <v>FAIL</v>
      </c>
      <c r="E71" s="11" t="n">
        <f si="9" t="shared"/>
        <v>140.1916</v>
      </c>
      <c r="F71" s="26" t="e">
        <f si="10" t="shared"/>
        <v>#DIV/0!</v>
      </c>
      <c r="G71" s="7"/>
      <c r="H71" s="11" t="n">
        <f si="11" t="shared"/>
        <v>10.0</v>
      </c>
      <c r="I71" s="11" t="n">
        <f si="12" t="shared"/>
        <v>-10.0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 t="n">
        <f ref="B72" t="array">SUM(IF(A72='Raw Data'!B:B,'Raw Data'!E:E,IF(A72='Raw Data'!A:A,'Raw Data'!D:D,0)))</f>
        <v>0.0</v>
      </c>
      <c r="C72" s="5" t="n">
        <v>126.6037</v>
      </c>
      <c r="D72" s="25" t="str">
        <f si="8" t="shared"/>
        <v>FAIL</v>
      </c>
      <c r="E72" s="11" t="n">
        <f si="9" t="shared"/>
        <v>126.6037</v>
      </c>
      <c r="F72" s="26" t="e">
        <f si="10" t="shared"/>
        <v>#DIV/0!</v>
      </c>
      <c r="G72" s="7"/>
      <c r="H72" s="11" t="n">
        <f si="11" t="shared"/>
        <v>10.0</v>
      </c>
      <c r="I72" s="11" t="n">
        <f si="12" t="shared"/>
        <v>-10.0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 t="n">
        <f ref="B73" t="array">SUM(IF(A73='Raw Data'!B:B,'Raw Data'!E:E,IF(A73='Raw Data'!A:A,'Raw Data'!D:D,0)))</f>
        <v>0.0</v>
      </c>
      <c r="C73" s="5" t="n">
        <v>140.3826</v>
      </c>
      <c r="D73" s="25" t="str">
        <f si="8" t="shared"/>
        <v>FAIL</v>
      </c>
      <c r="E73" s="11" t="n">
        <f si="9" t="shared"/>
        <v>140.3826</v>
      </c>
      <c r="F73" s="26" t="e">
        <f si="10" t="shared"/>
        <v>#DIV/0!</v>
      </c>
      <c r="G73" s="7"/>
      <c r="H73" s="11" t="n">
        <f si="11" t="shared"/>
        <v>10.0</v>
      </c>
      <c r="I73" s="11" t="n">
        <f si="12" t="shared"/>
        <v>-10.0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 t="n">
        <f ref="B74" t="array">SUM(IF(A74='Raw Data'!B:B,'Raw Data'!E:E,IF(A74='Raw Data'!A:A,'Raw Data'!D:D,0)))</f>
        <v>0.0</v>
      </c>
      <c r="C74" s="5" t="n">
        <v>140.0006</v>
      </c>
      <c r="D74" s="25" t="str">
        <f si="8" t="shared"/>
        <v>FAIL</v>
      </c>
      <c r="E74" s="11" t="n">
        <f si="9" t="shared"/>
        <v>140.0006</v>
      </c>
      <c r="F74" s="26" t="e">
        <f si="10" t="shared"/>
        <v>#DIV/0!</v>
      </c>
      <c r="G74" s="7"/>
      <c r="H74" s="11" t="n">
        <f si="11" t="shared"/>
        <v>10.0</v>
      </c>
      <c r="I74" s="11" t="n">
        <f si="12" t="shared"/>
        <v>-10.0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 t="n">
        <f ref="B75" t="array">SUM(IF(A75='Raw Data'!B:B,'Raw Data'!E:E,IF(A75='Raw Data'!A:A,'Raw Data'!D:D,0)))</f>
        <v>0.0</v>
      </c>
      <c r="C75" s="5" t="n">
        <v>146.3307</v>
      </c>
      <c r="D75" s="25" t="str">
        <f si="8" t="shared"/>
        <v>FAIL</v>
      </c>
      <c r="E75" s="11" t="n">
        <f si="9" t="shared"/>
        <v>146.3307</v>
      </c>
      <c r="F75" s="26" t="e">
        <f si="10" t="shared"/>
        <v>#DIV/0!</v>
      </c>
      <c r="G75" s="7"/>
      <c r="H75" s="11" t="n">
        <f si="11" t="shared"/>
        <v>10.0</v>
      </c>
      <c r="I75" s="11" t="n">
        <f si="12" t="shared"/>
        <v>-10.0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 t="n">
        <f ref="B76" t="array">SUM(IF(A76='Raw Data'!B:B,'Raw Data'!E:E,IF(A76='Raw Data'!A:A,'Raw Data'!D:D,0)))</f>
        <v>0.0</v>
      </c>
      <c r="C76" s="5" t="n">
        <v>128.7046</v>
      </c>
      <c r="D76" s="25" t="str">
        <f si="8" t="shared"/>
        <v>FAIL</v>
      </c>
      <c r="E76" s="11" t="n">
        <f si="9" t="shared"/>
        <v>128.7046</v>
      </c>
      <c r="F76" s="26" t="e">
        <f si="10" t="shared"/>
        <v>#DIV/0!</v>
      </c>
      <c r="G76" s="7"/>
      <c r="H76" s="11" t="n">
        <f si="11" t="shared"/>
        <v>10.0</v>
      </c>
      <c r="I76" s="11" t="n">
        <f si="12" t="shared"/>
        <v>-10.0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 t="n">
        <f ref="B77" t="array">SUM(IF(A77='Raw Data'!B:B,'Raw Data'!E:E,IF(A77='Raw Data'!A:A,'Raw Data'!D:D,0)))</f>
        <v>0.0</v>
      </c>
      <c r="C77" s="5" t="n">
        <v>131.133</v>
      </c>
      <c r="D77" s="25" t="str">
        <f si="8" t="shared"/>
        <v>FAIL</v>
      </c>
      <c r="E77" s="11" t="n">
        <f si="9" t="shared"/>
        <v>131.133</v>
      </c>
      <c r="F77" s="26" t="e">
        <f si="10" t="shared"/>
        <v>#DIV/0!</v>
      </c>
      <c r="G77" s="7"/>
      <c r="H77" s="11" t="n">
        <f si="11" t="shared"/>
        <v>10.0</v>
      </c>
      <c r="I77" s="11" t="n">
        <f si="12" t="shared"/>
        <v>-10.0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 t="n">
        <f ref="B78" t="array">SUM(IF(A78='Raw Data'!B:B,'Raw Data'!E:E,IF(A78='Raw Data'!A:A,'Raw Data'!D:D,0)))</f>
        <v>0.0</v>
      </c>
      <c r="C78" s="5" t="n">
        <v>138.5</v>
      </c>
      <c r="D78" s="25" t="str">
        <f si="8" t="shared"/>
        <v>FAIL</v>
      </c>
      <c r="E78" s="11" t="n">
        <f si="9" t="shared"/>
        <v>138.5</v>
      </c>
      <c r="F78" s="26" t="e">
        <f si="10" t="shared"/>
        <v>#DIV/0!</v>
      </c>
      <c r="G78" s="7"/>
      <c r="H78" s="11" t="n">
        <f si="11" t="shared"/>
        <v>10.0</v>
      </c>
      <c r="I78" s="11" t="n">
        <f si="12" t="shared"/>
        <v>-10.0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 t="n">
        <f ref="B79" t="array">SUM(IF(A79='Raw Data'!B:B,'Raw Data'!E:E,IF(A79='Raw Data'!A:A,'Raw Data'!D:D,0)))</f>
        <v>0.0</v>
      </c>
      <c r="C79" s="5" t="n">
        <v>139.5913</v>
      </c>
      <c r="D79" s="25" t="str">
        <f si="8" t="shared"/>
        <v>FAIL</v>
      </c>
      <c r="E79" s="11" t="n">
        <f si="9" t="shared"/>
        <v>139.5913</v>
      </c>
      <c r="F79" s="26" t="e">
        <f si="10" t="shared"/>
        <v>#DIV/0!</v>
      </c>
      <c r="G79" s="7"/>
      <c r="H79" s="11" t="n">
        <f si="11" t="shared"/>
        <v>10.0</v>
      </c>
      <c r="I79" s="11" t="n">
        <f si="12" t="shared"/>
        <v>-10.0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 t="n">
        <f ref="B80" t="array">SUM(IF(A80='Raw Data'!B:B,'Raw Data'!E:E,IF(A80='Raw Data'!A:A,'Raw Data'!D:D,0)))</f>
        <v>0.0</v>
      </c>
      <c r="C80" s="5" t="n">
        <v>115.6624</v>
      </c>
      <c r="D80" s="25" t="str">
        <f si="8" t="shared"/>
        <v>FAIL</v>
      </c>
      <c r="E80" s="11" t="n">
        <f si="9" t="shared"/>
        <v>115.6624</v>
      </c>
      <c r="F80" s="26" t="e">
        <f si="10" t="shared"/>
        <v>#DIV/0!</v>
      </c>
      <c r="G80" s="7"/>
      <c r="H80" s="11" t="n">
        <f si="11" t="shared"/>
        <v>10.0</v>
      </c>
      <c r="I80" s="11" t="n">
        <f si="12" t="shared"/>
        <v>-10.0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 t="n">
        <f ref="B81" t="array">SUM(IF(A81='Raw Data'!B:B,'Raw Data'!E:E,IF(A81='Raw Data'!A:A,'Raw Data'!D:D,0)))</f>
        <v>0.0</v>
      </c>
      <c r="C81" s="5" t="n">
        <v>156.699</v>
      </c>
      <c r="D81" s="25" t="str">
        <f si="8" t="shared"/>
        <v>FAIL</v>
      </c>
      <c r="E81" s="11" t="n">
        <f si="9" t="shared"/>
        <v>156.699</v>
      </c>
      <c r="F81" s="26" t="e">
        <f si="10" t="shared"/>
        <v>#DIV/0!</v>
      </c>
      <c r="G81" s="7"/>
      <c r="H81" s="11" t="n">
        <f si="11" t="shared"/>
        <v>10.0</v>
      </c>
      <c r="I81" s="11" t="n">
        <f si="12" t="shared"/>
        <v>-10.0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 t="n">
        <f ref="B82" t="array">SUM(IF(A82='Raw Data'!B:B,'Raw Data'!E:E,IF(A82='Raw Data'!A:A,'Raw Data'!D:D,0)))</f>
        <v>0.0</v>
      </c>
      <c r="C82" s="5" t="n">
        <v>144.639</v>
      </c>
      <c r="D82" s="25" t="str">
        <f si="8" t="shared"/>
        <v>FAIL</v>
      </c>
      <c r="E82" s="11" t="n">
        <f si="9" t="shared"/>
        <v>144.639</v>
      </c>
      <c r="F82" s="26" t="e">
        <f si="10" t="shared"/>
        <v>#DIV/0!</v>
      </c>
      <c r="G82" s="7"/>
      <c r="H82" s="11" t="n">
        <f si="11" t="shared"/>
        <v>10.0</v>
      </c>
      <c r="I82" s="11" t="n">
        <f si="12" t="shared"/>
        <v>-10.0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 t="n">
        <f ref="B83" t="array">SUM(IF(A83='Raw Data'!B:B,'Raw Data'!E:E,IF(A83='Raw Data'!A:A,'Raw Data'!D:D,0)))</f>
        <v>0.0</v>
      </c>
      <c r="C83" s="5" t="n">
        <v>157.5448</v>
      </c>
      <c r="D83" s="25" t="str">
        <f si="8" t="shared"/>
        <v>FAIL</v>
      </c>
      <c r="E83" s="11" t="n">
        <f si="9" t="shared"/>
        <v>157.5448</v>
      </c>
      <c r="F83" s="26" t="e">
        <f si="10" t="shared"/>
        <v>#DIV/0!</v>
      </c>
      <c r="G83" s="7"/>
      <c r="H83" s="11" t="n">
        <f si="11" t="shared"/>
        <v>10.0</v>
      </c>
      <c r="I83" s="11" t="n">
        <f si="12" t="shared"/>
        <v>-10.0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 t="n">
        <f ref="B84" t="array">SUM(IF(A84='Raw Data'!B:B,'Raw Data'!E:E,IF(A84='Raw Data'!A:A,'Raw Data'!D:D,0)))</f>
        <v>0.0</v>
      </c>
      <c r="C84" s="5" t="n">
        <v>0.0</v>
      </c>
      <c r="D84" s="25" t="str">
        <f si="8" t="shared"/>
        <v>PASS</v>
      </c>
      <c r="E84" s="11" t="n">
        <f si="9" t="shared"/>
        <v>0.0</v>
      </c>
      <c r="F84" s="26" t="e">
        <f si="10" t="shared"/>
        <v>#DIV/0!</v>
      </c>
      <c r="G84" s="7"/>
      <c r="H84" s="11" t="n">
        <f si="11" t="shared"/>
        <v>10.0</v>
      </c>
      <c r="I84" s="11" t="n">
        <f si="12" t="shared"/>
        <v>-10.0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 t="n">
        <f ref="B85" t="array">SUM(IF(A85='Raw Data'!B:B,'Raw Data'!E:E,IF(A85='Raw Data'!A:A,'Raw Data'!D:D,0)))</f>
        <v>0.0</v>
      </c>
      <c r="C85" s="5" t="n">
        <v>0.0</v>
      </c>
      <c r="D85" s="25" t="str">
        <f si="8" t="shared"/>
        <v>PASS</v>
      </c>
      <c r="E85" s="11" t="n">
        <f si="9" t="shared"/>
        <v>0.0</v>
      </c>
      <c r="F85" s="26" t="e">
        <f si="10" t="shared"/>
        <v>#DIV/0!</v>
      </c>
      <c r="G85" s="7"/>
      <c r="H85" s="11" t="n">
        <f si="11" t="shared"/>
        <v>10.0</v>
      </c>
      <c r="I85" s="11" t="n">
        <f si="12" t="shared"/>
        <v>-10.0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 t="n">
        <f ref="B86" t="array">SUM(IF(A86='Raw Data'!B:B,'Raw Data'!E:E,IF(A86='Raw Data'!A:A,'Raw Data'!D:D,0)))</f>
        <v>0.0</v>
      </c>
      <c r="C86" s="5" t="n">
        <v>0.0</v>
      </c>
      <c r="D86" s="25" t="str">
        <f si="8" t="shared"/>
        <v>PASS</v>
      </c>
      <c r="E86" s="11" t="n">
        <f si="9" t="shared"/>
        <v>0.0</v>
      </c>
      <c r="F86" s="26" t="e">
        <f si="10" t="shared"/>
        <v>#DIV/0!</v>
      </c>
      <c r="G86" s="7"/>
      <c r="H86" s="11" t="n">
        <f ref="H86:H99" si="13" t="shared">(B86*1.05)+10</f>
        <v>10.0</v>
      </c>
      <c r="I86" s="11" t="n">
        <f si="12" t="shared"/>
        <v>-10.0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 t="n">
        <f ref="B87" t="array">SUM(IF(A87='Raw Data'!B:B,'Raw Data'!E:E,IF(A87='Raw Data'!A:A,'Raw Data'!D:D,0)))</f>
        <v>0.0</v>
      </c>
      <c r="C87" s="5" t="n">
        <v>0.0</v>
      </c>
      <c r="D87" s="25" t="str">
        <f si="8" t="shared"/>
        <v>PASS</v>
      </c>
      <c r="E87" s="11" t="n">
        <f si="9" t="shared"/>
        <v>0.0</v>
      </c>
      <c r="F87" s="26" t="e">
        <f si="10" t="shared"/>
        <v>#DIV/0!</v>
      </c>
      <c r="G87" s="7"/>
      <c r="H87" s="11" t="n">
        <f si="13" t="shared"/>
        <v>10.0</v>
      </c>
      <c r="I87" s="11" t="n">
        <f si="12" t="shared"/>
        <v>-10.0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 t="n">
        <f ref="B88" t="array">SUM(IF(A88='Raw Data'!B:B,'Raw Data'!E:E,IF(A88='Raw Data'!A:A,'Raw Data'!D:D,0)))</f>
        <v>0.0</v>
      </c>
      <c r="C88" s="5" t="n">
        <v>0.0</v>
      </c>
      <c r="D88" s="25" t="str">
        <f si="8" t="shared"/>
        <v>PASS</v>
      </c>
      <c r="E88" s="11" t="n">
        <f si="9" t="shared"/>
        <v>0.0</v>
      </c>
      <c r="F88" s="26" t="e">
        <f si="10" t="shared"/>
        <v>#DIV/0!</v>
      </c>
      <c r="G88" s="7"/>
      <c r="H88" s="11" t="n">
        <f si="13" t="shared"/>
        <v>10.0</v>
      </c>
      <c r="I88" s="11" t="n">
        <f si="12" t="shared"/>
        <v>-10.0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 t="n">
        <f ref="B89" t="array">SUM(IF(A89='Raw Data'!B:B,'Raw Data'!E:E,IF(A89='Raw Data'!A:A,'Raw Data'!D:D,0)))</f>
        <v>0.0</v>
      </c>
      <c r="C89" s="5" t="n">
        <v>0.0</v>
      </c>
      <c r="D89" s="25" t="str">
        <f si="8" t="shared"/>
        <v>PASS</v>
      </c>
      <c r="E89" s="11" t="n">
        <f si="9" t="shared"/>
        <v>0.0</v>
      </c>
      <c r="F89" s="26" t="e">
        <f si="10" t="shared"/>
        <v>#DIV/0!</v>
      </c>
      <c r="G89" s="7"/>
      <c r="H89" s="11" t="n">
        <f si="13" t="shared"/>
        <v>10.0</v>
      </c>
      <c r="I89" s="11" t="n">
        <f si="12" t="shared"/>
        <v>-10.0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 t="n">
        <f ref="B90" t="array">SUM(IF(A90='Raw Data'!B:B,'Raw Data'!E:E,IF(A90='Raw Data'!A:A,'Raw Data'!D:D,0)))</f>
        <v>0.0</v>
      </c>
      <c r="C90" s="5" t="n">
        <v>0.0</v>
      </c>
      <c r="D90" s="25" t="str">
        <f si="8" t="shared"/>
        <v>PASS</v>
      </c>
      <c r="E90" s="11" t="n">
        <f si="9" t="shared"/>
        <v>0.0</v>
      </c>
      <c r="F90" s="26" t="e">
        <f si="10" t="shared"/>
        <v>#DIV/0!</v>
      </c>
      <c r="G90" s="7"/>
      <c r="H90" s="11" t="n">
        <f si="13" t="shared"/>
        <v>10.0</v>
      </c>
      <c r="I90" s="11" t="n">
        <f si="12" t="shared"/>
        <v>-10.0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 t="n">
        <f ref="B91" t="array">SUM(IF(A91='Raw Data'!B:B,'Raw Data'!E:E,IF(A91='Raw Data'!A:A,'Raw Data'!D:D,0)))</f>
        <v>0.0</v>
      </c>
      <c r="C91" s="5" t="n">
        <v>0.0</v>
      </c>
      <c r="D91" s="25" t="str">
        <f si="8" t="shared"/>
        <v>PASS</v>
      </c>
      <c r="E91" s="11" t="n">
        <f si="9" t="shared"/>
        <v>0.0</v>
      </c>
      <c r="F91" s="26" t="e">
        <f si="10" t="shared"/>
        <v>#DIV/0!</v>
      </c>
      <c r="G91" s="7"/>
      <c r="H91" s="11" t="n">
        <f si="13" t="shared"/>
        <v>10.0</v>
      </c>
      <c r="I91" s="11" t="n">
        <f si="12" t="shared"/>
        <v>-10.0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 t="n">
        <f ref="B92" t="array">SUM(IF(A92='Raw Data'!B:B,'Raw Data'!E:E,IF(A92='Raw Data'!A:A,'Raw Data'!D:D,0)))</f>
        <v>0.0</v>
      </c>
      <c r="C92" s="5" t="n">
        <v>0.0</v>
      </c>
      <c r="D92" s="25" t="str">
        <f si="8" t="shared"/>
        <v>PASS</v>
      </c>
      <c r="E92" s="11" t="n">
        <f si="9" t="shared"/>
        <v>0.0</v>
      </c>
      <c r="F92" s="26" t="e">
        <f si="10" t="shared"/>
        <v>#DIV/0!</v>
      </c>
      <c r="G92" s="7"/>
      <c r="H92" s="11" t="n">
        <f si="13" t="shared"/>
        <v>10.0</v>
      </c>
      <c r="I92" s="11" t="n">
        <f si="12" t="shared"/>
        <v>-10.0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 t="n">
        <f ref="B93" t="array">SUM(IF(A93='Raw Data'!B:B,'Raw Data'!E:E,IF(A93='Raw Data'!A:A,'Raw Data'!D:D,0)))</f>
        <v>0.0</v>
      </c>
      <c r="C93" s="5" t="n">
        <v>0.0</v>
      </c>
      <c r="D93" s="25" t="str">
        <f si="8" t="shared"/>
        <v>PASS</v>
      </c>
      <c r="E93" s="11" t="n">
        <f si="9" t="shared"/>
        <v>0.0</v>
      </c>
      <c r="F93" s="26" t="e">
        <f si="10" t="shared"/>
        <v>#DIV/0!</v>
      </c>
      <c r="G93" s="7"/>
      <c r="H93" s="11" t="n">
        <f si="13" t="shared"/>
        <v>10.0</v>
      </c>
      <c r="I93" s="11" t="n">
        <f si="12" t="shared"/>
        <v>-10.0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 t="n">
        <f ref="B94" t="array">SUM(IF(A94='Raw Data'!B:B,'Raw Data'!E:E,IF(A94='Raw Data'!A:A,'Raw Data'!D:D,0)))</f>
        <v>0.0</v>
      </c>
      <c r="C94" s="5" t="n">
        <v>0.0</v>
      </c>
      <c r="D94" s="25" t="str">
        <f si="8" t="shared"/>
        <v>PASS</v>
      </c>
      <c r="E94" s="11" t="n">
        <f si="9" t="shared"/>
        <v>0.0</v>
      </c>
      <c r="F94" s="26" t="e">
        <f si="10" t="shared"/>
        <v>#DIV/0!</v>
      </c>
      <c r="G94" s="7"/>
      <c r="H94" s="11" t="n">
        <f si="13" t="shared"/>
        <v>10.0</v>
      </c>
      <c r="I94" s="11" t="n">
        <f si="12" t="shared"/>
        <v>-10.0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 t="n">
        <f ref="B95" t="array">SUM(IF(A95='Raw Data'!B:B,'Raw Data'!E:E,IF(A95='Raw Data'!A:A,'Raw Data'!D:D,0)))</f>
        <v>0.0</v>
      </c>
      <c r="C95" s="5" t="n">
        <v>0.0</v>
      </c>
      <c r="D95" s="25" t="str">
        <f si="8" t="shared"/>
        <v>PASS</v>
      </c>
      <c r="E95" s="11" t="n">
        <f si="9" t="shared"/>
        <v>0.0</v>
      </c>
      <c r="F95" s="26" t="e">
        <f si="10" t="shared"/>
        <v>#DIV/0!</v>
      </c>
      <c r="G95" s="7"/>
      <c r="H95" s="11" t="n">
        <f si="13" t="shared"/>
        <v>10.0</v>
      </c>
      <c r="I95" s="11" t="n">
        <f si="12" t="shared"/>
        <v>-10.0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 t="n">
        <f ref="B96" t="array">SUM(IF(A96='Raw Data'!B:B,'Raw Data'!E:E,IF(A96='Raw Data'!A:A,'Raw Data'!D:D,0)))</f>
        <v>0.0</v>
      </c>
      <c r="C96" s="5" t="n">
        <v>0.0</v>
      </c>
      <c r="D96" s="25" t="str">
        <f si="8" t="shared"/>
        <v>PASS</v>
      </c>
      <c r="E96" s="11" t="n">
        <f si="9" t="shared"/>
        <v>0.0</v>
      </c>
      <c r="F96" s="26" t="e">
        <f si="10" t="shared"/>
        <v>#DIV/0!</v>
      </c>
      <c r="G96" s="7"/>
      <c r="H96" s="11" t="n">
        <f si="13" t="shared"/>
        <v>10.0</v>
      </c>
      <c r="I96" s="11" t="n">
        <f si="12" t="shared"/>
        <v>-10.0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 t="n">
        <f ref="B97" t="array">SUM(IF(A97='Raw Data'!B:B,'Raw Data'!E:E,IF(A97='Raw Data'!A:A,'Raw Data'!D:D,0)))</f>
        <v>0.0</v>
      </c>
      <c r="C97" s="5" t="n">
        <v>0.0</v>
      </c>
      <c r="D97" s="25" t="str">
        <f si="8" t="shared"/>
        <v>PASS</v>
      </c>
      <c r="E97" s="11" t="n">
        <f si="9" t="shared"/>
        <v>0.0</v>
      </c>
      <c r="F97" s="26" t="e">
        <f si="10" t="shared"/>
        <v>#DIV/0!</v>
      </c>
      <c r="G97" s="7"/>
      <c r="H97" s="11" t="n">
        <f si="13" t="shared"/>
        <v>10.0</v>
      </c>
      <c r="I97" s="11" t="n">
        <f si="12" t="shared"/>
        <v>-10.0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 t="n">
        <f ref="B98" t="array">SUM(IF(A98='Raw Data'!B:B,'Raw Data'!E:E,IF(A98='Raw Data'!A:A,'Raw Data'!D:D,0)))</f>
        <v>0.0</v>
      </c>
      <c r="C98" s="5" t="n">
        <v>0.0</v>
      </c>
      <c r="D98" s="25" t="str">
        <f si="8" t="shared"/>
        <v>PASS</v>
      </c>
      <c r="E98" s="11" t="n">
        <f si="9" t="shared"/>
        <v>0.0</v>
      </c>
      <c r="F98" s="26" t="e">
        <f si="10" t="shared"/>
        <v>#DIV/0!</v>
      </c>
      <c r="G98" s="7"/>
      <c r="H98" s="11" t="n">
        <f si="13" t="shared"/>
        <v>10.0</v>
      </c>
      <c r="I98" s="11" t="n">
        <f si="12" t="shared"/>
        <v>-10.0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 t="n">
        <f ref="B99" t="array">SUM(IF(A99='Raw Data'!B:B,'Raw Data'!E:E,IF(A99='Raw Data'!A:A,'Raw Data'!D:D,0)))</f>
        <v>0.0</v>
      </c>
      <c r="C99" s="5" t="n">
        <v>0.0</v>
      </c>
      <c r="D99" s="25" t="str">
        <f si="8" t="shared"/>
        <v>PASS</v>
      </c>
      <c r="E99" s="11" t="n">
        <f si="9" t="shared"/>
        <v>0.0</v>
      </c>
      <c r="F99" s="26" t="e">
        <f si="10" t="shared"/>
        <v>#DIV/0!</v>
      </c>
      <c r="G99" s="7"/>
      <c r="H99" s="11" t="n">
        <f si="13" t="shared"/>
        <v>10.0</v>
      </c>
      <c r="I99" s="11" t="n">
        <f si="12" t="shared"/>
        <v>-10.0</v>
      </c>
      <c r="J99" s="24"/>
      <c r="K99" s="30"/>
      <c r="L99" s="30"/>
      <c r="M99" s="30"/>
      <c r="N99" s="30"/>
    </row>
  </sheetData>
  <sheetCalcPr fullCalcOnLoad="1"/>
  <sheetProtection selectLockedCells="1" sheet="1"/>
  <protectedRanges>
    <protectedRange name="Range1" sqref="B1"/>
    <protectedRange name="Range3" sqref="I1"/>
    <protectedRange name="Range4" sqref="K4:O39 P4:IV65536 J40:O65536"/>
  </protectedRanges>
  <customSheetViews>
    <customSheetView guid="{A079EE5E-548E-44E6-8CD6-9DE38EF18C5D}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dxfId="1" operator="equal" priority="1" stopIfTrue="1" type="cellIs">
      <formula>"PASS"</formula>
    </cfRule>
    <cfRule dxfId="0" operator="equal" priority="2" stopIfTrue="1" type="cellIs">
      <formula>"FAIL"</formula>
    </cfRule>
  </conditionalFormatting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7"/>
  <sheetViews>
    <sheetView workbookViewId="0">
      <pane activePane="bottomLeft" state="frozen" topLeftCell="A2" ySplit="1"/>
      <selection activeCell="G9" sqref="G9"/>
      <selection activeCell="G9" pane="bottomLeft" sqref="G9"/>
    </sheetView>
  </sheetViews>
  <sheetFormatPr defaultColWidth="32.140625" defaultRowHeight="12.75" x14ac:dyDescent="0.2"/>
  <cols>
    <col min="1" max="1" style="1" width="32.140625" collapsed="false"/>
    <col min="2" max="5" customWidth="true" style="1" width="18.5703125" collapsed="false"/>
    <col min="6" max="6" customWidth="true" style="1" width="32.140625" collapsed="false"/>
    <col min="7" max="16384" style="1" width="32.140625" collapsed="false"/>
  </cols>
  <sheetData>
    <row customFormat="1" r="1" s="34" spans="1:11" x14ac:dyDescent="0.2">
      <c r="A1" s="52" t="s">
        <v>1</v>
      </c>
      <c r="B1" s="53" t="n">
        <v>2620763.0</v>
      </c>
      <c r="C1" s="53" t="n">
        <v>5.216318E7</v>
      </c>
      <c r="D1" s="53" t="n">
        <v>100.0</v>
      </c>
      <c r="E1" s="53" t="n">
        <v>1.87072044E8</v>
      </c>
      <c r="F1" t="n">
        <v>0.29</v>
      </c>
    </row>
    <row customFormat="1" r="2" s="34" spans="1:11" x14ac:dyDescent="0.2">
      <c r="A2" s="12" t="s">
        <v>2</v>
      </c>
      <c r="B2" s="36" t="n">
        <v>2620763.0</v>
      </c>
      <c r="C2" s="36" t="n">
        <v>5.2163188E7</v>
      </c>
      <c r="D2" s="36" t="n">
        <v>100.0</v>
      </c>
      <c r="E2" s="36" t="n">
        <v>1.87072052E8</v>
      </c>
      <c r="F2" t="n">
        <v>0.29</v>
      </c>
      <c r="K2" s="35"/>
    </row>
    <row r="3" spans="1:11" x14ac:dyDescent="0.2">
      <c r="A3" s="12" t="s">
        <v>4</v>
      </c>
      <c r="B3" s="36" t="n">
        <v>2620763.0</v>
      </c>
      <c r="C3" s="36" t="n">
        <v>5.2163196E7</v>
      </c>
      <c r="D3" s="36" t="n">
        <v>100.0</v>
      </c>
      <c r="E3" s="36" t="n">
        <v>1.8707206E8</v>
      </c>
      <c r="F3" t="n">
        <v>0.28</v>
      </c>
      <c r="K3" s="37"/>
    </row>
    <row r="4" spans="1:11" x14ac:dyDescent="0.2">
      <c r="A4" s="12" t="s">
        <v>5</v>
      </c>
      <c r="B4" s="36" t="n">
        <v>2620763.0</v>
      </c>
      <c r="C4" s="36" t="n">
        <v>5.2163204E7</v>
      </c>
      <c r="D4" s="36" t="n">
        <v>100.0</v>
      </c>
      <c r="E4" s="36" t="n">
        <v>1.87072068E8</v>
      </c>
      <c r="F4" t="n">
        <v>0.29</v>
      </c>
      <c r="K4" s="37"/>
    </row>
    <row r="5" spans="1:11" x14ac:dyDescent="0.2">
      <c r="A5" s="12" t="s">
        <v>6</v>
      </c>
      <c r="B5" s="36" t="n">
        <v>2620763.0</v>
      </c>
      <c r="C5" s="36" t="n">
        <v>5.2163212E7</v>
      </c>
      <c r="D5" s="36" t="n">
        <v>100.0</v>
      </c>
      <c r="E5" s="36" t="n">
        <v>1.87072076E8</v>
      </c>
      <c r="F5" t="n">
        <v>0.28</v>
      </c>
      <c r="K5" s="37"/>
    </row>
    <row r="6" spans="1:11" x14ac:dyDescent="0.2">
      <c r="A6" s="12" t="s">
        <v>7</v>
      </c>
      <c r="B6" s="36" t="n">
        <v>2620763.0</v>
      </c>
      <c r="C6" s="36" t="n">
        <v>5.216322E7</v>
      </c>
      <c r="D6" s="36" t="n">
        <v>100.0</v>
      </c>
      <c r="E6" s="36" t="n">
        <v>1.87072084E8</v>
      </c>
      <c r="F6" t="n">
        <v>0.28</v>
      </c>
      <c r="K6" s="37"/>
    </row>
    <row r="7" spans="1:11" x14ac:dyDescent="0.2">
      <c r="A7" s="12" t="s">
        <v>8</v>
      </c>
      <c r="B7" s="36" t="n">
        <v>2620763.0</v>
      </c>
      <c r="C7" s="36" t="n">
        <v>5.2163228E7</v>
      </c>
      <c r="D7" s="36" t="n">
        <v>100.0</v>
      </c>
      <c r="E7" s="36" t="n">
        <v>1.87072092E8</v>
      </c>
      <c r="F7" t="n">
        <v>0.29</v>
      </c>
      <c r="K7" s="37"/>
    </row>
    <row r="8" spans="1:11" x14ac:dyDescent="0.2">
      <c r="A8" s="12" t="s">
        <v>9</v>
      </c>
      <c r="B8" s="36" t="n">
        <v>2620763.0</v>
      </c>
      <c r="C8" s="36" t="n">
        <v>5.2163236E7</v>
      </c>
      <c r="D8" s="36" t="n">
        <v>100.0</v>
      </c>
      <c r="E8" s="36" t="n">
        <v>1.870721E8</v>
      </c>
      <c r="F8" t="n">
        <v>0.28</v>
      </c>
      <c r="K8" s="37"/>
    </row>
    <row r="9" spans="1:11" x14ac:dyDescent="0.2">
      <c r="A9" s="12" t="s">
        <v>61</v>
      </c>
      <c r="B9" s="36" t="n">
        <v>2620763.0</v>
      </c>
      <c r="C9" s="36" t="n">
        <v>5.2163244E7</v>
      </c>
      <c r="D9" s="36" t="n">
        <v>100.0</v>
      </c>
      <c r="E9" s="36" t="n">
        <v>1.87072108E8</v>
      </c>
      <c r="F9" t="n">
        <v>0.29</v>
      </c>
      <c r="K9" s="37"/>
    </row>
    <row r="10" spans="1:11" x14ac:dyDescent="0.2">
      <c r="A10" s="12" t="s">
        <v>62</v>
      </c>
      <c r="B10" s="36" t="n">
        <v>2620763.0</v>
      </c>
      <c r="C10" s="36" t="n">
        <v>5.2163252E7</v>
      </c>
      <c r="D10" s="36" t="n">
        <v>100.0</v>
      </c>
      <c r="E10" s="36" t="n">
        <v>1.87072116E8</v>
      </c>
      <c r="F10" t="n">
        <v>0.28</v>
      </c>
      <c r="K10" s="37"/>
    </row>
    <row r="11" spans="1:11" x14ac:dyDescent="0.2">
      <c r="A11" s="12" t="s">
        <v>10</v>
      </c>
      <c r="B11" s="36" t="n">
        <v>2620763.0</v>
      </c>
      <c r="C11" s="36" t="n">
        <v>5.2163181E7</v>
      </c>
      <c r="D11" s="36" t="n">
        <v>100.0</v>
      </c>
      <c r="E11" s="36" t="n">
        <v>1.87072045E8</v>
      </c>
      <c r="F11" t="n">
        <v>0.29</v>
      </c>
      <c r="K11" s="37"/>
    </row>
    <row r="12" spans="1:11" x14ac:dyDescent="0.2">
      <c r="A12" s="12" t="s">
        <v>11</v>
      </c>
      <c r="B12" s="36" t="n">
        <v>2620763.0</v>
      </c>
      <c r="C12" s="36" t="n">
        <v>5.2163189E7</v>
      </c>
      <c r="D12" s="36" t="n">
        <v>100.0</v>
      </c>
      <c r="E12" s="36" t="n">
        <v>1.87072053E8</v>
      </c>
      <c r="F12" t="n">
        <v>0.29</v>
      </c>
      <c r="K12" s="37"/>
    </row>
    <row r="13" spans="1:11" x14ac:dyDescent="0.2">
      <c r="A13" s="12" t="s">
        <v>12</v>
      </c>
      <c r="B13" s="36" t="n">
        <v>2620763.0</v>
      </c>
      <c r="C13" s="36" t="n">
        <v>5.2163197E7</v>
      </c>
      <c r="D13" s="36" t="n">
        <v>100.0</v>
      </c>
      <c r="E13" s="36" t="n">
        <v>1.87072061E8</v>
      </c>
      <c r="F13" t="n">
        <v>0.28</v>
      </c>
      <c r="K13" s="37"/>
    </row>
    <row r="14" spans="1:11" x14ac:dyDescent="0.2">
      <c r="A14" s="12" t="s">
        <v>13</v>
      </c>
      <c r="B14" s="36" t="n">
        <v>2620763.0</v>
      </c>
      <c r="C14" s="36" t="n">
        <v>5.2163205E7</v>
      </c>
      <c r="D14" s="36" t="n">
        <v>100.0</v>
      </c>
      <c r="E14" s="36" t="n">
        <v>1.87072069E8</v>
      </c>
      <c r="F14" t="n">
        <v>0.28</v>
      </c>
      <c r="K14" s="37"/>
    </row>
    <row r="15" spans="1:11" x14ac:dyDescent="0.2">
      <c r="A15" s="12" t="s">
        <v>14</v>
      </c>
      <c r="B15" s="36" t="n">
        <v>2620763.0</v>
      </c>
      <c r="C15" s="36" t="n">
        <v>5.2163213E7</v>
      </c>
      <c r="D15" s="36" t="n">
        <v>100.0</v>
      </c>
      <c r="E15" s="36" t="n">
        <v>1.87072077E8</v>
      </c>
      <c r="F15" t="n">
        <v>0.29</v>
      </c>
      <c r="K15" s="37"/>
    </row>
    <row r="16" spans="1:11" x14ac:dyDescent="0.2">
      <c r="A16" s="12" t="s">
        <v>15</v>
      </c>
      <c r="B16" s="36" t="n">
        <v>2620763.0</v>
      </c>
      <c r="C16" s="36" t="n">
        <v>5.2163221E7</v>
      </c>
      <c r="D16" s="36" t="n">
        <v>100.0</v>
      </c>
      <c r="E16" s="36" t="n">
        <v>1.87072085E8</v>
      </c>
      <c r="F16" t="n">
        <v>0.29</v>
      </c>
      <c r="K16" s="37"/>
    </row>
    <row r="17" spans="1:11" x14ac:dyDescent="0.2">
      <c r="A17" s="12" t="s">
        <v>16</v>
      </c>
      <c r="B17" s="36" t="n">
        <v>2620763.0</v>
      </c>
      <c r="C17" s="36" t="n">
        <v>5.2163229E7</v>
      </c>
      <c r="D17" s="36" t="n">
        <v>100.0</v>
      </c>
      <c r="E17" s="36" t="n">
        <v>1.87072093E8</v>
      </c>
      <c r="F17" t="n">
        <v>0.29</v>
      </c>
      <c r="K17" s="37"/>
    </row>
    <row r="18" spans="1:11" x14ac:dyDescent="0.2">
      <c r="A18" s="12" t="s">
        <v>17</v>
      </c>
      <c r="B18" s="36" t="n">
        <v>2620763.0</v>
      </c>
      <c r="C18" s="36" t="n">
        <v>5.2163237E7</v>
      </c>
      <c r="D18" s="36" t="n">
        <v>100.0</v>
      </c>
      <c r="E18" s="36" t="n">
        <v>1.87072101E8</v>
      </c>
      <c r="F18" t="n">
        <v>0.29</v>
      </c>
      <c r="K18" s="37"/>
    </row>
    <row r="19" spans="1:11" x14ac:dyDescent="0.2">
      <c r="A19" s="12" t="s">
        <v>65</v>
      </c>
      <c r="B19" s="36" t="n">
        <v>2620763.0</v>
      </c>
      <c r="C19" s="36" t="n">
        <v>5.2163245E7</v>
      </c>
      <c r="D19" s="36" t="n">
        <v>100.0</v>
      </c>
      <c r="E19" s="36" t="n">
        <v>1.87072109E8</v>
      </c>
      <c r="F19" t="n">
        <v>0.22</v>
      </c>
      <c r="K19" s="37"/>
    </row>
    <row r="20" spans="1:11" x14ac:dyDescent="0.2">
      <c r="A20" s="12" t="s">
        <v>66</v>
      </c>
      <c r="B20" s="36" t="n">
        <v>2620763.0</v>
      </c>
      <c r="C20" s="36" t="n">
        <v>5.2163253E7</v>
      </c>
      <c r="D20" s="36" t="n">
        <v>100.0</v>
      </c>
      <c r="E20" s="36" t="n">
        <v>1.87072117E8</v>
      </c>
      <c r="F20" t="n">
        <v>0.29</v>
      </c>
      <c r="K20" s="37"/>
    </row>
    <row r="21" spans="1:11" x14ac:dyDescent="0.2">
      <c r="A21" s="12" t="s">
        <v>18</v>
      </c>
      <c r="B21" s="36" t="n">
        <v>2620763.0</v>
      </c>
      <c r="C21" s="36" t="n">
        <v>5.2163182E7</v>
      </c>
      <c r="D21" s="36" t="n">
        <v>100.0</v>
      </c>
      <c r="E21" s="36" t="n">
        <v>1.87072046E8</v>
      </c>
      <c r="F21" t="n">
        <v>0.29</v>
      </c>
      <c r="K21" s="37"/>
    </row>
    <row r="22" spans="1:11" x14ac:dyDescent="0.2">
      <c r="A22" s="12" t="s">
        <v>19</v>
      </c>
      <c r="B22" s="36" t="n">
        <v>2620763.0</v>
      </c>
      <c r="C22" s="36" t="n">
        <v>5.216319E7</v>
      </c>
      <c r="D22" s="36" t="n">
        <v>100.0</v>
      </c>
      <c r="E22" s="36" t="n">
        <v>1.87072054E8</v>
      </c>
      <c r="F22" t="n">
        <v>0.29</v>
      </c>
      <c r="K22" s="37"/>
    </row>
    <row r="23" spans="1:11" x14ac:dyDescent="0.2">
      <c r="A23" s="12" t="s">
        <v>20</v>
      </c>
      <c r="B23" s="36" t="n">
        <v>2620763.0</v>
      </c>
      <c r="C23" s="36" t="n">
        <v>5.2163198E7</v>
      </c>
      <c r="D23" s="36" t="n">
        <v>100.0</v>
      </c>
      <c r="E23" s="36" t="n">
        <v>1.87072062E8</v>
      </c>
      <c r="F23" t="n">
        <v>0.3</v>
      </c>
      <c r="K23" s="37"/>
    </row>
    <row r="24" spans="1:11" x14ac:dyDescent="0.2">
      <c r="A24" s="12" t="s">
        <v>21</v>
      </c>
      <c r="B24" s="36" t="n">
        <v>2620763.0</v>
      </c>
      <c r="C24" s="36" t="n">
        <v>5.2163206E7</v>
      </c>
      <c r="D24" s="36" t="n">
        <v>100.0</v>
      </c>
      <c r="E24" s="36" t="n">
        <v>1.8707207E8</v>
      </c>
      <c r="F24" t="n">
        <v>0.29</v>
      </c>
      <c r="K24" s="37"/>
    </row>
    <row r="25" spans="1:11" x14ac:dyDescent="0.2">
      <c r="A25" s="12" t="s">
        <v>22</v>
      </c>
      <c r="B25" s="36" t="n">
        <v>2620763.0</v>
      </c>
      <c r="C25" s="36" t="n">
        <v>5.2163214E7</v>
      </c>
      <c r="D25" s="36" t="n">
        <v>100.0</v>
      </c>
      <c r="E25" s="36" t="n">
        <v>1.87072078E8</v>
      </c>
      <c r="F25" t="n">
        <v>0.27</v>
      </c>
      <c r="K25" s="37"/>
    </row>
    <row r="26" spans="1:11" x14ac:dyDescent="0.2">
      <c r="A26" s="12" t="s">
        <v>23</v>
      </c>
      <c r="B26" s="36" t="n">
        <v>2620763.0</v>
      </c>
      <c r="C26" s="36" t="n">
        <v>5.2163222E7</v>
      </c>
      <c r="D26" s="36" t="n">
        <v>100.0</v>
      </c>
      <c r="E26" s="36" t="n">
        <v>1.87072086E8</v>
      </c>
      <c r="F26" t="n">
        <v>0.29</v>
      </c>
      <c r="K26" s="37"/>
    </row>
    <row r="27" spans="1:11" x14ac:dyDescent="0.2">
      <c r="A27" s="12" t="s">
        <v>24</v>
      </c>
      <c r="B27" s="36" t="n">
        <v>2620763.0</v>
      </c>
      <c r="C27" s="36" t="n">
        <v>5.216323E7</v>
      </c>
      <c r="D27" s="36" t="n">
        <v>100.0</v>
      </c>
      <c r="E27" s="36" t="n">
        <v>1.87072094E8</v>
      </c>
      <c r="F27" t="n">
        <v>0.28</v>
      </c>
      <c r="K27" s="37"/>
    </row>
    <row r="28" spans="1:11" x14ac:dyDescent="0.2">
      <c r="A28" s="12" t="s">
        <v>25</v>
      </c>
      <c r="B28" s="36" t="n">
        <v>2620763.0</v>
      </c>
      <c r="C28" s="36" t="n">
        <v>5.2163238E7</v>
      </c>
      <c r="D28" s="36" t="n">
        <v>100.0</v>
      </c>
      <c r="E28" s="36" t="n">
        <v>1.87072102E8</v>
      </c>
      <c r="F28" t="n">
        <v>0.3</v>
      </c>
      <c r="K28" s="37"/>
    </row>
    <row r="29" spans="1:11" x14ac:dyDescent="0.2">
      <c r="A29" s="12" t="s">
        <v>69</v>
      </c>
      <c r="B29" s="36" t="n">
        <v>2620763.0</v>
      </c>
      <c r="C29" s="36" t="n">
        <v>5.2163246E7</v>
      </c>
      <c r="D29" s="36" t="n">
        <v>100.0</v>
      </c>
      <c r="E29" s="36" t="n">
        <v>1.8707211E8</v>
      </c>
      <c r="F29" t="n">
        <v>0.28</v>
      </c>
      <c r="K29" s="37"/>
    </row>
    <row r="30" spans="1:11" x14ac:dyDescent="0.2">
      <c r="A30" s="12" t="s">
        <v>70</v>
      </c>
      <c r="B30" s="36" t="n">
        <v>2620763.0</v>
      </c>
      <c r="C30" s="36" t="n">
        <v>5.2163254E7</v>
      </c>
      <c r="D30" s="36" t="n">
        <v>100.0</v>
      </c>
      <c r="E30" s="36" t="n">
        <v>1.87072118E8</v>
      </c>
      <c r="F30" t="n">
        <v>0.29</v>
      </c>
      <c r="K30" s="37"/>
    </row>
    <row r="31" spans="1:11" x14ac:dyDescent="0.2">
      <c r="A31" s="12" t="s">
        <v>26</v>
      </c>
      <c r="B31" s="36" t="n">
        <v>2620763.0</v>
      </c>
      <c r="C31" s="36" t="n">
        <v>5.2163183E7</v>
      </c>
      <c r="D31" s="36" t="n">
        <v>100.0</v>
      </c>
      <c r="E31" s="36" t="n">
        <v>1.87072047E8</v>
      </c>
      <c r="F31" t="n">
        <v>0.29</v>
      </c>
      <c r="K31" s="37"/>
    </row>
    <row r="32" spans="1:11" x14ac:dyDescent="0.2">
      <c r="A32" s="12" t="s">
        <v>27</v>
      </c>
      <c r="B32" s="36" t="n">
        <v>2620763.0</v>
      </c>
      <c r="C32" s="36" t="n">
        <v>5.2163191E7</v>
      </c>
      <c r="D32" s="36" t="n">
        <v>100.0</v>
      </c>
      <c r="E32" s="36" t="n">
        <v>1.87072055E8</v>
      </c>
      <c r="F32" t="n">
        <v>0.29</v>
      </c>
      <c r="K32" s="37"/>
    </row>
    <row r="33" spans="1:11" x14ac:dyDescent="0.2">
      <c r="A33" s="12" t="s">
        <v>28</v>
      </c>
      <c r="B33" s="36" t="n">
        <v>2620763.0</v>
      </c>
      <c r="C33" s="36" t="n">
        <v>5.2163199E7</v>
      </c>
      <c r="D33" s="36" t="n">
        <v>100.0</v>
      </c>
      <c r="E33" s="36" t="n">
        <v>1.87072063E8</v>
      </c>
      <c r="F33" t="n">
        <v>0.27</v>
      </c>
      <c r="K33" s="37"/>
    </row>
    <row r="34" spans="1:11" x14ac:dyDescent="0.2">
      <c r="A34" s="12" t="s">
        <v>29</v>
      </c>
      <c r="B34" s="36" t="n">
        <v>2620763.0</v>
      </c>
      <c r="C34" s="36" t="n">
        <v>5.2163207E7</v>
      </c>
      <c r="D34" s="36" t="n">
        <v>100.0</v>
      </c>
      <c r="E34" s="36" t="n">
        <v>1.87072071E8</v>
      </c>
      <c r="F34" t="n">
        <v>0.28</v>
      </c>
      <c r="K34" s="37"/>
    </row>
    <row r="35" spans="1:11" x14ac:dyDescent="0.2">
      <c r="A35" s="12" t="s">
        <v>30</v>
      </c>
      <c r="B35" s="36" t="n">
        <v>2620763.0</v>
      </c>
      <c r="C35" s="36" t="n">
        <v>5.2163215E7</v>
      </c>
      <c r="D35" s="36" t="n">
        <v>100.0</v>
      </c>
      <c r="E35" s="36" t="n">
        <v>1.87072079E8</v>
      </c>
      <c r="F35" t="n">
        <v>0.29</v>
      </c>
      <c r="K35" s="37"/>
    </row>
    <row r="36" spans="1:11" x14ac:dyDescent="0.2">
      <c r="A36" s="12" t="s">
        <v>31</v>
      </c>
      <c r="B36" s="36" t="n">
        <v>2620763.0</v>
      </c>
      <c r="C36" s="36" t="n">
        <v>5.2163223E7</v>
      </c>
      <c r="D36" s="36" t="n">
        <v>100.0</v>
      </c>
      <c r="E36" s="36" t="n">
        <v>1.87072087E8</v>
      </c>
      <c r="F36" t="n">
        <v>0.28</v>
      </c>
      <c r="K36" s="37"/>
    </row>
    <row r="37" spans="1:11" x14ac:dyDescent="0.2">
      <c r="A37" s="12" t="s">
        <v>32</v>
      </c>
      <c r="B37" s="36" t="n">
        <v>2620763.0</v>
      </c>
      <c r="C37" s="36" t="n">
        <v>5.2163231E7</v>
      </c>
      <c r="D37" s="36" t="n">
        <v>100.0</v>
      </c>
      <c r="E37" s="36" t="n">
        <v>1.87072095E8</v>
      </c>
      <c r="F37" t="n">
        <v>0.28</v>
      </c>
      <c r="K37" s="37"/>
    </row>
    <row r="38" spans="1:11" x14ac:dyDescent="0.2">
      <c r="A38" s="12" t="s">
        <v>73</v>
      </c>
      <c r="B38" s="36" t="n">
        <v>2620763.0</v>
      </c>
      <c r="C38" s="36" t="n">
        <v>5.2163239E7</v>
      </c>
      <c r="D38" s="36" t="n">
        <v>100.0</v>
      </c>
      <c r="E38" s="36" t="n">
        <v>1.87072103E8</v>
      </c>
      <c r="F38" t="n">
        <v>0.28</v>
      </c>
      <c r="K38" s="37"/>
    </row>
    <row r="39" spans="1:11" x14ac:dyDescent="0.2">
      <c r="A39" s="12" t="s">
        <v>74</v>
      </c>
      <c r="B39" s="36" t="n">
        <v>2620763.0</v>
      </c>
      <c r="C39" s="36" t="n">
        <v>5.2163247E7</v>
      </c>
      <c r="D39" s="36" t="n">
        <v>100.0</v>
      </c>
      <c r="E39" s="36" t="n">
        <v>1.87072111E8</v>
      </c>
      <c r="F39" t="n">
        <v>0.28</v>
      </c>
      <c r="K39" s="37"/>
    </row>
    <row r="40" spans="1:11" x14ac:dyDescent="0.2">
      <c r="A40" s="12" t="s">
        <v>75</v>
      </c>
      <c r="B40" s="36" t="n">
        <v>2620763.0</v>
      </c>
      <c r="C40" s="36" t="n">
        <v>5.2163255E7</v>
      </c>
      <c r="D40" s="36" t="n">
        <v>100.0</v>
      </c>
      <c r="E40" s="36" t="n">
        <v>1.87072119E8</v>
      </c>
      <c r="F40" t="n">
        <v>0.27</v>
      </c>
      <c r="K40" s="37"/>
    </row>
    <row r="41" spans="1:11" x14ac:dyDescent="0.2">
      <c r="A41" s="12" t="s">
        <v>33</v>
      </c>
      <c r="B41" s="36" t="n">
        <v>2620763.0</v>
      </c>
      <c r="C41" s="36" t="n">
        <v>5.2163184E7</v>
      </c>
      <c r="D41" s="36" t="n">
        <v>100.0</v>
      </c>
      <c r="E41" s="36" t="n">
        <v>1.87072048E8</v>
      </c>
      <c r="F41" t="n">
        <v>0.31</v>
      </c>
      <c r="K41" s="37"/>
    </row>
    <row r="42" spans="1:11" x14ac:dyDescent="0.2">
      <c r="A42" s="12" t="s">
        <v>34</v>
      </c>
      <c r="B42" s="36" t="n">
        <v>2620763.0</v>
      </c>
      <c r="C42" s="36" t="n">
        <v>5.2163192E7</v>
      </c>
      <c r="D42" s="36" t="n">
        <v>100.0</v>
      </c>
      <c r="E42" s="36" t="n">
        <v>1.87072056E8</v>
      </c>
      <c r="F42" t="n">
        <v>0.29</v>
      </c>
      <c r="K42" s="37"/>
    </row>
    <row r="43" spans="1:11" x14ac:dyDescent="0.2">
      <c r="A43" s="12" t="s">
        <v>35</v>
      </c>
      <c r="B43" s="36" t="n">
        <v>2620763.0</v>
      </c>
      <c r="C43" s="36" t="n">
        <v>5.21632E7</v>
      </c>
      <c r="D43" s="36" t="n">
        <v>100.0</v>
      </c>
      <c r="E43" s="36" t="n">
        <v>1.87072064E8</v>
      </c>
      <c r="F43" t="n">
        <v>0.29</v>
      </c>
      <c r="K43" s="37"/>
    </row>
    <row r="44" spans="1:11" x14ac:dyDescent="0.2">
      <c r="A44" s="12" t="s">
        <v>36</v>
      </c>
      <c r="B44" s="36" t="n">
        <v>2620763.0</v>
      </c>
      <c r="C44" s="36" t="n">
        <v>5.2163208E7</v>
      </c>
      <c r="D44" s="36" t="n">
        <v>100.0</v>
      </c>
      <c r="E44" s="36" t="n">
        <v>1.87072072E8</v>
      </c>
      <c r="F44" t="n">
        <v>0.29</v>
      </c>
      <c r="K44" s="37"/>
    </row>
    <row r="45" spans="1:11" x14ac:dyDescent="0.2">
      <c r="A45" s="12" t="s">
        <v>37</v>
      </c>
      <c r="B45" s="36" t="n">
        <v>2620763.0</v>
      </c>
      <c r="C45" s="36" t="n">
        <v>5.2163216E7</v>
      </c>
      <c r="D45" s="36" t="n">
        <v>100.0</v>
      </c>
      <c r="E45" s="36" t="n">
        <v>1.8707208E8</v>
      </c>
      <c r="F45" t="n">
        <v>0.28</v>
      </c>
      <c r="K45" s="37"/>
    </row>
    <row r="46" spans="1:11" x14ac:dyDescent="0.2">
      <c r="A46" s="12" t="s">
        <v>38</v>
      </c>
      <c r="B46" s="36" t="n">
        <v>2620763.0</v>
      </c>
      <c r="C46" s="36" t="n">
        <v>5.2163224E7</v>
      </c>
      <c r="D46" s="36" t="n">
        <v>100.0</v>
      </c>
      <c r="E46" s="36" t="n">
        <v>1.87072088E8</v>
      </c>
      <c r="F46" t="n">
        <v>0.29</v>
      </c>
      <c r="K46" s="37"/>
    </row>
    <row r="47" spans="1:11" x14ac:dyDescent="0.2">
      <c r="A47" s="12" t="s">
        <v>39</v>
      </c>
      <c r="B47" s="36" t="n">
        <v>2620763.0</v>
      </c>
      <c r="C47" s="36" t="n">
        <v>5.2163232E7</v>
      </c>
      <c r="D47" s="36" t="n">
        <v>100.0</v>
      </c>
      <c r="E47" s="36" t="n">
        <v>1.87072096E8</v>
      </c>
      <c r="F47" t="n">
        <v>0.29</v>
      </c>
      <c r="K47" s="37"/>
    </row>
    <row r="48" spans="1:11" x14ac:dyDescent="0.2">
      <c r="A48" s="12" t="s">
        <v>78</v>
      </c>
      <c r="B48" s="36" t="n">
        <v>2620763.0</v>
      </c>
      <c r="C48" s="36" t="n">
        <v>5.216324E7</v>
      </c>
      <c r="D48" s="36" t="n">
        <v>100.0</v>
      </c>
      <c r="E48" s="36" t="n">
        <v>1.87072104E8</v>
      </c>
      <c r="F48" t="n">
        <v>0.28</v>
      </c>
      <c r="K48" s="37"/>
    </row>
    <row r="49" spans="1:11" x14ac:dyDescent="0.2">
      <c r="A49" s="12" t="s">
        <v>79</v>
      </c>
      <c r="B49" s="36" t="n">
        <v>2620763.0</v>
      </c>
      <c r="C49" s="36" t="n">
        <v>5.2163248E7</v>
      </c>
      <c r="D49" s="36" t="n">
        <v>100.0</v>
      </c>
      <c r="E49" s="36" t="n">
        <v>1.87072112E8</v>
      </c>
      <c r="F49" t="n">
        <v>0.28</v>
      </c>
      <c r="K49" s="37"/>
    </row>
    <row r="50" spans="1:11" x14ac:dyDescent="0.2">
      <c r="A50" s="12" t="s">
        <v>40</v>
      </c>
      <c r="B50" s="36" t="n">
        <v>2620763.0</v>
      </c>
      <c r="C50" s="36" t="n">
        <v>5.2163185E7</v>
      </c>
      <c r="D50" s="36" t="n">
        <v>100.0</v>
      </c>
      <c r="E50" s="36" t="n">
        <v>1.87072049E8</v>
      </c>
      <c r="F50" t="n">
        <v>0.3</v>
      </c>
      <c r="K50" s="37"/>
    </row>
    <row r="51" spans="1:11" x14ac:dyDescent="0.2">
      <c r="A51" s="12" t="s">
        <v>41</v>
      </c>
      <c r="B51" s="36" t="n">
        <v>2620763.0</v>
      </c>
      <c r="C51" s="36" t="n">
        <v>5.2163193E7</v>
      </c>
      <c r="D51" s="36" t="n">
        <v>100.0</v>
      </c>
      <c r="E51" s="36" t="n">
        <v>1.87072057E8</v>
      </c>
      <c r="F51" t="n">
        <v>0.29</v>
      </c>
      <c r="K51" s="37"/>
    </row>
    <row r="52" spans="1:11" x14ac:dyDescent="0.2">
      <c r="A52" s="12" t="s">
        <v>42</v>
      </c>
      <c r="B52" s="36" t="n">
        <v>2620763.0</v>
      </c>
      <c r="C52" s="36" t="n">
        <v>5.2163201E7</v>
      </c>
      <c r="D52" s="36" t="n">
        <v>100.0</v>
      </c>
      <c r="E52" s="36" t="n">
        <v>1.87072065E8</v>
      </c>
      <c r="F52" t="n">
        <v>0.29</v>
      </c>
      <c r="K52" s="37"/>
    </row>
    <row r="53" spans="1:11" x14ac:dyDescent="0.2">
      <c r="A53" s="12" t="s">
        <v>43</v>
      </c>
      <c r="B53" s="36" t="n">
        <v>2620763.0</v>
      </c>
      <c r="C53" s="36" t="n">
        <v>5.2163209E7</v>
      </c>
      <c r="D53" s="36" t="n">
        <v>100.0</v>
      </c>
      <c r="E53" s="36" t="n">
        <v>1.87072073E8</v>
      </c>
      <c r="F53" t="n">
        <v>0.29</v>
      </c>
      <c r="K53" s="37"/>
    </row>
    <row r="54" spans="1:11" x14ac:dyDescent="0.2">
      <c r="A54" s="12" t="s">
        <v>44</v>
      </c>
      <c r="B54" s="36" t="n">
        <v>2620763.0</v>
      </c>
      <c r="C54" s="36" t="n">
        <v>5.2163217E7</v>
      </c>
      <c r="D54" s="36" t="n">
        <v>100.0</v>
      </c>
      <c r="E54" s="36" t="n">
        <v>1.87072081E8</v>
      </c>
      <c r="F54" t="n">
        <v>0.28</v>
      </c>
      <c r="K54" s="37"/>
    </row>
    <row r="55" spans="1:11" x14ac:dyDescent="0.2">
      <c r="A55" s="12" t="s">
        <v>45</v>
      </c>
      <c r="B55" s="36" t="n">
        <v>2620763.0</v>
      </c>
      <c r="C55" s="36" t="n">
        <v>5.2163225E7</v>
      </c>
      <c r="D55" s="36" t="n">
        <v>100.0</v>
      </c>
      <c r="E55" s="36" t="n">
        <v>1.87072089E8</v>
      </c>
      <c r="F55" t="n">
        <v>0.3</v>
      </c>
      <c r="K55" s="37"/>
    </row>
    <row r="56" spans="1:11" x14ac:dyDescent="0.2">
      <c r="A56" s="12" t="s">
        <v>46</v>
      </c>
      <c r="B56" s="36" t="n">
        <v>2620763.0</v>
      </c>
      <c r="C56" s="36" t="n">
        <v>5.2163233E7</v>
      </c>
      <c r="D56" s="36" t="n">
        <v>100.0</v>
      </c>
      <c r="E56" s="36" t="n">
        <v>1.87072097E8</v>
      </c>
      <c r="F56" t="n">
        <v>0.29</v>
      </c>
      <c r="K56" s="37"/>
    </row>
    <row r="57" spans="1:11" x14ac:dyDescent="0.2">
      <c r="A57" s="12" t="s">
        <v>83</v>
      </c>
      <c r="B57" s="36" t="n">
        <v>2620763.0</v>
      </c>
      <c r="C57" s="36" t="n">
        <v>5.2163241E7</v>
      </c>
      <c r="D57" s="36" t="n">
        <v>100.0</v>
      </c>
      <c r="E57" s="36" t="n">
        <v>1.87072105E8</v>
      </c>
      <c r="F57" t="n">
        <v>0.3</v>
      </c>
      <c r="K57" s="37"/>
    </row>
    <row r="58" spans="1:11" x14ac:dyDescent="0.2">
      <c r="A58" s="12" t="s">
        <v>84</v>
      </c>
      <c r="B58" s="36" t="n">
        <v>2620763.0</v>
      </c>
      <c r="C58" s="36" t="n">
        <v>5.2163249E7</v>
      </c>
      <c r="D58" s="36" t="n">
        <v>100.0</v>
      </c>
      <c r="E58" s="36" t="n">
        <v>1.87072113E8</v>
      </c>
      <c r="F58" t="n">
        <v>0.29</v>
      </c>
      <c r="K58" s="37"/>
    </row>
    <row r="59" spans="1:11" x14ac:dyDescent="0.2">
      <c r="A59" s="12" t="s">
        <v>47</v>
      </c>
      <c r="B59" s="36" t="n">
        <v>2620763.0</v>
      </c>
      <c r="C59" s="36" t="n">
        <v>5.2163186E7</v>
      </c>
      <c r="D59" s="36" t="n">
        <v>100.0</v>
      </c>
      <c r="E59" s="36" t="n">
        <v>1.8707205E8</v>
      </c>
      <c r="F59" t="n">
        <v>0.3</v>
      </c>
      <c r="K59" s="37"/>
    </row>
    <row r="60" spans="1:11" x14ac:dyDescent="0.2">
      <c r="A60" s="12" t="s">
        <v>48</v>
      </c>
      <c r="B60" s="36" t="n">
        <v>2620763.0</v>
      </c>
      <c r="C60" s="36" t="n">
        <v>5.2163194E7</v>
      </c>
      <c r="D60" s="36" t="n">
        <v>100.0</v>
      </c>
      <c r="E60" s="36" t="n">
        <v>1.87072058E8</v>
      </c>
      <c r="F60" t="n">
        <v>0.28</v>
      </c>
      <c r="K60" s="37"/>
    </row>
    <row r="61" spans="1:11" x14ac:dyDescent="0.2">
      <c r="A61" s="12" t="s">
        <v>49</v>
      </c>
      <c r="B61" s="36" t="n">
        <v>2620763.0</v>
      </c>
      <c r="C61" s="36" t="n">
        <v>5.2163202E7</v>
      </c>
      <c r="D61" s="36" t="n">
        <v>100.0</v>
      </c>
      <c r="E61" s="36" t="n">
        <v>1.87072066E8</v>
      </c>
      <c r="F61" t="n">
        <v>0.28</v>
      </c>
      <c r="K61" s="37"/>
    </row>
    <row r="62" spans="1:11" x14ac:dyDescent="0.2">
      <c r="A62" s="12" t="s">
        <v>50</v>
      </c>
      <c r="B62" s="36" t="n">
        <v>2620763.0</v>
      </c>
      <c r="C62" s="36" t="n">
        <v>5.216321E7</v>
      </c>
      <c r="D62" s="36" t="n">
        <v>100.0</v>
      </c>
      <c r="E62" s="36" t="n">
        <v>1.87072074E8</v>
      </c>
      <c r="F62" t="n">
        <v>0.29</v>
      </c>
      <c r="K62" s="37"/>
    </row>
    <row r="63" spans="1:11" x14ac:dyDescent="0.2">
      <c r="A63" s="12" t="s">
        <v>51</v>
      </c>
      <c r="B63" s="36" t="n">
        <v>2620763.0</v>
      </c>
      <c r="C63" s="36" t="n">
        <v>5.2163218E7</v>
      </c>
      <c r="D63" s="36" t="n">
        <v>100.0</v>
      </c>
      <c r="E63" s="36" t="n">
        <v>1.87072082E8</v>
      </c>
      <c r="F63" t="n">
        <v>0.29</v>
      </c>
      <c r="K63" s="37"/>
    </row>
    <row r="64" spans="1:11" x14ac:dyDescent="0.2">
      <c r="A64" s="12" t="s">
        <v>52</v>
      </c>
      <c r="B64" s="36" t="n">
        <v>2620763.0</v>
      </c>
      <c r="C64" s="36" t="n">
        <v>5.2163226E7</v>
      </c>
      <c r="D64" s="36" t="n">
        <v>100.0</v>
      </c>
      <c r="E64" s="36" t="n">
        <v>1.8707209E8</v>
      </c>
      <c r="F64" t="n">
        <v>0.3</v>
      </c>
      <c r="K64" s="37"/>
    </row>
    <row r="65" spans="1:11" x14ac:dyDescent="0.2">
      <c r="A65" s="12" t="s">
        <v>53</v>
      </c>
      <c r="B65" s="36" t="n">
        <v>2620763.0</v>
      </c>
      <c r="C65" s="36" t="n">
        <v>5.2163234E7</v>
      </c>
      <c r="D65" s="36" t="n">
        <v>100.0</v>
      </c>
      <c r="E65" s="36" t="n">
        <v>1.87072098E8</v>
      </c>
      <c r="F65" t="n">
        <v>0.29</v>
      </c>
      <c r="K65" s="37"/>
    </row>
    <row r="66" spans="1:11" x14ac:dyDescent="0.2">
      <c r="A66" s="12" t="s">
        <v>88</v>
      </c>
      <c r="B66" s="36" t="n">
        <v>2620763.0</v>
      </c>
      <c r="C66" s="36" t="n">
        <v>5.2163242E7</v>
      </c>
      <c r="D66" s="36" t="n">
        <v>100.0</v>
      </c>
      <c r="E66" s="36" t="n">
        <v>1.87072106E8</v>
      </c>
      <c r="F66" t="n">
        <v>0.3</v>
      </c>
      <c r="K66" s="37"/>
    </row>
    <row r="67" spans="1:11" x14ac:dyDescent="0.2">
      <c r="A67" s="12" t="s">
        <v>89</v>
      </c>
      <c r="B67" s="36" t="n">
        <v>2620763.0</v>
      </c>
      <c r="C67" s="36" t="n">
        <v>5.216325E7</v>
      </c>
      <c r="D67" s="36" t="n">
        <v>100.0</v>
      </c>
      <c r="E67" s="36" t="n">
        <v>1.87072114E8</v>
      </c>
      <c r="F67" t="n">
        <v>0.28</v>
      </c>
      <c r="K67" s="37"/>
    </row>
    <row r="68" spans="1:11" x14ac:dyDescent="0.2">
      <c r="A68" s="12" t="s">
        <v>54</v>
      </c>
      <c r="B68" s="36" t="n">
        <v>2620763.0</v>
      </c>
      <c r="C68" s="36" t="n">
        <v>5.2163187E7</v>
      </c>
      <c r="D68" s="36" t="n">
        <v>100.0</v>
      </c>
      <c r="E68" s="36" t="n">
        <v>1.87072051E8</v>
      </c>
      <c r="F68" t="n">
        <v>0.31</v>
      </c>
      <c r="K68" s="37"/>
    </row>
    <row r="69" spans="1:11" x14ac:dyDescent="0.2">
      <c r="A69" s="12" t="s">
        <v>55</v>
      </c>
      <c r="B69" s="36" t="n">
        <v>2620763.0</v>
      </c>
      <c r="C69" s="36" t="n">
        <v>5.2163195E7</v>
      </c>
      <c r="D69" s="36" t="n">
        <v>100.0</v>
      </c>
      <c r="E69" s="36" t="n">
        <v>1.87072059E8</v>
      </c>
      <c r="F69" t="n">
        <v>0.33</v>
      </c>
      <c r="K69" s="37"/>
    </row>
    <row r="70" spans="1:11" x14ac:dyDescent="0.2">
      <c r="A70" s="12" t="s">
        <v>56</v>
      </c>
      <c r="B70" s="36" t="n">
        <v>2620763.0</v>
      </c>
      <c r="C70" s="36" t="n">
        <v>5.2163203E7</v>
      </c>
      <c r="D70" s="36" t="n">
        <v>100.0</v>
      </c>
      <c r="E70" s="36" t="n">
        <v>1.87072067E8</v>
      </c>
      <c r="F70" t="n">
        <v>0.29</v>
      </c>
      <c r="K70" s="37"/>
    </row>
    <row r="71" spans="1:11" x14ac:dyDescent="0.2">
      <c r="A71" s="12" t="s">
        <v>57</v>
      </c>
      <c r="B71" s="36" t="n">
        <v>2620763.0</v>
      </c>
      <c r="C71" s="36" t="n">
        <v>5.2163211E7</v>
      </c>
      <c r="D71" s="36" t="n">
        <v>100.0</v>
      </c>
      <c r="E71" s="36" t="n">
        <v>1.87072075E8</v>
      </c>
      <c r="F71" t="n">
        <v>0.28</v>
      </c>
      <c r="K71" s="37"/>
    </row>
    <row r="72" spans="1:11" x14ac:dyDescent="0.2">
      <c r="A72" s="12" t="s">
        <v>58</v>
      </c>
      <c r="B72" s="36" t="n">
        <v>2620763.0</v>
      </c>
      <c r="C72" s="36" t="n">
        <v>5.2163219E7</v>
      </c>
      <c r="D72" s="36" t="n">
        <v>100.0</v>
      </c>
      <c r="E72" s="36" t="n">
        <v>1.87072083E8</v>
      </c>
      <c r="F72" t="n">
        <v>0.29</v>
      </c>
      <c r="K72" s="37"/>
    </row>
    <row r="73" spans="1:11" x14ac:dyDescent="0.2">
      <c r="A73" s="12" t="s">
        <v>59</v>
      </c>
      <c r="B73" s="36" t="n">
        <v>2620763.0</v>
      </c>
      <c r="C73" s="36" t="n">
        <v>5.2163227E7</v>
      </c>
      <c r="D73" s="36" t="n">
        <v>100.0</v>
      </c>
      <c r="E73" s="36" t="n">
        <v>1.87072091E8</v>
      </c>
      <c r="F73" t="n">
        <v>0.27</v>
      </c>
      <c r="K73" s="37"/>
    </row>
    <row r="74" spans="1:11" x14ac:dyDescent="0.2">
      <c r="A74" s="12" t="s">
        <v>60</v>
      </c>
      <c r="B74" s="36" t="n">
        <v>2620763.0</v>
      </c>
      <c r="C74" s="36" t="n">
        <v>5.2163235E7</v>
      </c>
      <c r="D74" s="36" t="n">
        <v>100.0</v>
      </c>
      <c r="E74" s="36" t="n">
        <v>1.87072099E8</v>
      </c>
      <c r="F74" t="n">
        <v>0.3</v>
      </c>
    </row>
    <row r="75" spans="1:11" x14ac:dyDescent="0.2">
      <c r="A75" s="5" t="s">
        <v>93</v>
      </c>
      <c r="B75" s="6" t="n">
        <v>2620763.0</v>
      </c>
      <c r="C75" s="6" t="n">
        <v>5.2163767E7</v>
      </c>
      <c r="D75" s="6" t="n">
        <v>100.0</v>
      </c>
      <c r="E75" s="6" t="n">
        <v>1.87072107E8</v>
      </c>
      <c r="F75" t="n">
        <v>0.29</v>
      </c>
    </row>
    <row r="76" spans="1:11" x14ac:dyDescent="0.2">
      <c r="A76" s="5" t="s">
        <v>94</v>
      </c>
      <c r="B76" s="6" t="n">
        <v>2620763.0</v>
      </c>
      <c r="C76" s="6" t="n">
        <v>5.2163251E7</v>
      </c>
      <c r="D76" s="6" t="n">
        <v>100.0</v>
      </c>
      <c r="E76" s="6" t="n">
        <v>1.87072115E8</v>
      </c>
      <c r="F76" t="n">
        <v>0.31</v>
      </c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CalcPr fullCalcOnLoad="true"/>
  <sheetProtection selectLockedCells="1" sheet="1"/>
  <protectedRanges>
    <protectedRange name="Range4_3" sqref="A1:D289 A290:E65533"/>
  </protectedRanges>
  <customSheetViews>
    <customSheetView guid="{A079EE5E-548E-44E6-8CD6-9DE38EF18C5D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bestFit="true" customWidth="true" style="39" width="6.0" collapsed="false"/>
    <col min="2" max="4" customWidth="true" style="39" width="39.28515625" collapsed="false"/>
    <col min="5" max="5" customWidth="true" style="39" width="9.28515625" collapsed="false"/>
    <col min="6" max="6" customWidth="true" style="39" width="10.85546875" collapsed="false"/>
    <col min="7" max="7" customWidth="true" style="39" width="16.140625" collapsed="false"/>
    <col min="8" max="16384" style="39" width="9.140625" collapsed="false"/>
  </cols>
  <sheetData>
    <row customHeight="1" ht="9.75" r="1" spans="1:7" x14ac:dyDescent="0.2">
      <c r="A1" s="38"/>
      <c r="B1" s="38"/>
      <c r="C1" s="38"/>
      <c r="D1" s="38"/>
      <c r="E1" s="38"/>
      <c r="F1" s="38"/>
      <c r="G1" s="38"/>
    </row>
    <row customHeight="1" ht="12.75" r="2" spans="1:7" x14ac:dyDescent="0.2">
      <c r="A2" s="59" t="s">
        <v>107</v>
      </c>
      <c r="B2" s="60"/>
      <c r="C2" s="60"/>
      <c r="D2" s="60"/>
      <c r="E2" s="60"/>
      <c r="F2" s="60"/>
      <c r="G2" s="61"/>
    </row>
    <row customFormat="1" r="3" s="40" spans="1:7" x14ac:dyDescent="0.2">
      <c r="A3" s="60"/>
      <c r="B3" s="60"/>
      <c r="C3" s="60"/>
      <c r="D3" s="60"/>
      <c r="E3" s="60"/>
      <c r="F3" s="60"/>
      <c r="G3" s="61"/>
    </row>
    <row customFormat="1" r="4" s="40" spans="1:7" x14ac:dyDescent="0.2">
      <c r="A4" s="60"/>
      <c r="B4" s="60"/>
      <c r="C4" s="60"/>
      <c r="D4" s="60"/>
      <c r="E4" s="60"/>
      <c r="F4" s="60"/>
      <c r="G4" s="61"/>
    </row>
    <row customFormat="1" r="5" s="40" spans="1:7" x14ac:dyDescent="0.2">
      <c r="A5" s="60"/>
      <c r="B5" s="60"/>
      <c r="C5" s="60"/>
      <c r="D5" s="60"/>
      <c r="E5" s="60"/>
      <c r="F5" s="60"/>
      <c r="G5" s="61"/>
    </row>
    <row customFormat="1" r="6" s="40" spans="1:7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customFormat="1" ht="15.75" r="10" s="41" spans="1:7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customFormat="1" ht="34.5" r="11" s="43" spans="1:7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ht="89.25" r="12" spans="1:7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ht="38.25" r="13" spans="1:7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ht="38.25" r="14" spans="1:7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ht="51" r="15" spans="1:7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ht="51" r="16" spans="1:7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ht="76.5" r="17" spans="1:7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ht="153" r="18" spans="1:7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customFormat="1" ht="15.75" r="19" s="41" spans="1:7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customFormat="1" ht="34.5" r="20" s="43" spans="1:7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ht="38.25" r="21" spans="1:7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ht="153" r="22" spans="1:7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customHeight="1" ht="40.5" r="23" spans="1:7" x14ac:dyDescent="0.2">
      <c r="A23" s="69" t="s">
        <v>120</v>
      </c>
      <c r="B23" s="70"/>
      <c r="C23" s="70"/>
      <c r="D23" s="70"/>
      <c r="E23" s="70"/>
      <c r="F23" s="70"/>
      <c r="G23" s="71"/>
    </row>
    <row customFormat="1" ht="24" r="24" s="43" spans="1:7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customHeight="1" ht="225" r="25" spans="1:7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customHeight="1" ht="15.75" r="27" spans="1:7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customHeight="1" ht="15.75" r="29" spans="1:7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electLockedCells="1" sheet="1"/>
  <customSheetViews>
    <customSheetView guid="{A079EE5E-548E-44E6-8CD6-9DE38EF18C5D}" topLeftCell="A22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2006-11-07T21:08:48Z</dcterms:created>
  <dc:creator>mmiller</dc:creator>
  <cp:lastModifiedBy>Carrie Andrews</cp:lastModifiedBy>
  <dcterms:modified xsi:type="dcterms:W3CDTF">2018-01-16T20:26:57Z</dcterms:modified>
</cp:coreProperties>
</file>

<file path=docProps/custom.xml><?xml version="1.0" encoding="utf-8"?>
<op:Properties xmlns:op="http://schemas.openxmlformats.org/officeDocument/2006/custom-properties" xmlns:vt="http://schemas.openxmlformats.org/officeDocument/2006/docPropsVTypes">
  <op:property fmtid="{D5CDD505-2E9C-101B-9397-08002B2CF9AE}" name="MC_EffectiveDate" pid="2">
    <vt:lpwstr>16 Jan 2018</vt:lpwstr>
  </op:property>
  <op:property fmtid="{D5CDD505-2E9C-101B-9397-08002B2CF9AE}" name="MC_ReleaseDate" pid="3">
    <vt:lpwstr>16 Jan 2018</vt:lpwstr>
  </op:property>
  <op:property fmtid="{D5CDD505-2E9C-101B-9397-08002B2CF9AE}" name="MC_Revision" pid="4">
    <vt:lpwstr>02</vt:lpwstr>
  </op:property>
  <op:property fmtid="{D5CDD505-2E9C-101B-9397-08002B2CF9AE}" name="MC_ExpirationDate" pid="5">
    <vt:lpwstr/>
  </op:property>
  <op:property fmtid="{D5CDD505-2E9C-101B-9397-08002B2CF9AE}" name="MC_CreatedDate" pid="6">
    <vt:lpwstr>14 Apr 2016</vt:lpwstr>
  </op:property>
  <op:property fmtid="{D5CDD505-2E9C-101B-9397-08002B2CF9AE}" name="MC_Status" pid="7">
    <vt:lpwstr>Release</vt:lpwstr>
  </op:property>
  <op:property fmtid="{D5CDD505-2E9C-101B-9397-08002B2CF9AE}" name="MC_NextReviewDate" pid="8">
    <vt:lpwstr>16 Jan 2020</vt:lpwstr>
  </op:property>
  <op:property fmtid="{D5CDD505-2E9C-101B-9397-08002B2CF9AE}" name="MC_Owner" pid="9">
    <vt:lpwstr>GMONOHON</vt:lpwstr>
  </op:property>
  <op:property fmtid="{D5CDD505-2E9C-101B-9397-08002B2CF9AE}" name="MC_Title" pid="10">
    <vt:lpwstr>BACKEND VOLUME CHECK TEMPLATE</vt:lpwstr>
  </op:property>
  <op:property fmtid="{D5CDD505-2E9C-101B-9397-08002B2CF9AE}" name="MC_Notes" pid="11">
    <vt:lpwstr>BACKEND VOLUME CHECK TEMPLATE</vt:lpwstr>
  </op:property>
  <op:property fmtid="{D5CDD505-2E9C-101B-9397-08002B2CF9AE}" name="MC_Number" pid="12">
    <vt:lpwstr>HPF-112</vt:lpwstr>
  </op:property>
  <op:property fmtid="{D5CDD505-2E9C-101B-9397-08002B2CF9AE}" name="MC_Author" pid="13">
    <vt:lpwstr>MMILLER</vt:lpwstr>
  </op:property>
  <op:property fmtid="{D5CDD505-2E9C-101B-9397-08002B2CF9AE}" name="MC_Vault" pid="14">
    <vt:lpwstr>HPF-Current-np</vt:lpwstr>
  </op:property>
  <op:property fmtid="{D5CDD505-2E9C-101B-9397-08002B2CF9AE}" name="MC_CF_ACCOUNT MANAGER" pid="15">
    <vt:lpwstr>None</vt:lpwstr>
  </op:property>
</op:Properties>
</file>