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 Crist\Desktop\personalstatementbk\"/>
    </mc:Choice>
  </mc:AlternateContent>
  <xr:revisionPtr revIDLastSave="0" documentId="8_{202CCEA1-9861-4F48-94D2-CF8F0E15DC81}" xr6:coauthVersionLast="47" xr6:coauthVersionMax="47" xr10:uidLastSave="{00000000-0000-0000-0000-000000000000}"/>
  <bookViews>
    <workbookView xWindow="-98" yWindow="-98" windowWidth="20715" windowHeight="13276" xr2:uid="{328276C4-7B6C-41B3-9886-DDA2E926D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F78" i="1" s="1"/>
  <c r="F75" i="1"/>
  <c r="F76" i="1"/>
  <c r="A67" i="1"/>
  <c r="G19" i="1"/>
  <c r="G47" i="1"/>
  <c r="G35" i="1"/>
  <c r="G12" i="1"/>
  <c r="G16" i="1"/>
  <c r="G24" i="1"/>
  <c r="G37" i="1"/>
  <c r="G38" i="1"/>
  <c r="G40" i="1"/>
  <c r="G11" i="1"/>
  <c r="G41" i="1"/>
  <c r="G18" i="1"/>
  <c r="G14" i="1"/>
  <c r="G54" i="1"/>
  <c r="G26" i="1"/>
  <c r="G2" i="1"/>
  <c r="G13" i="1"/>
  <c r="G25" i="1"/>
  <c r="G34" i="1"/>
  <c r="G10" i="1"/>
  <c r="G20" i="1"/>
  <c r="G27" i="1"/>
  <c r="G28" i="1"/>
  <c r="G29" i="1"/>
  <c r="G30" i="1"/>
  <c r="G31" i="1"/>
  <c r="G32" i="1"/>
  <c r="G33" i="1"/>
  <c r="G9" i="1"/>
  <c r="G21" i="1"/>
  <c r="G15" i="1"/>
  <c r="G23" i="1"/>
  <c r="G8" i="1"/>
  <c r="G7" i="1"/>
  <c r="G6" i="1"/>
  <c r="G39" i="1"/>
  <c r="G53" i="1"/>
  <c r="G44" i="1"/>
  <c r="G50" i="1"/>
  <c r="G42" i="1"/>
  <c r="G43" i="1"/>
  <c r="G22" i="1"/>
  <c r="G36" i="1"/>
  <c r="G17" i="1"/>
  <c r="G45" i="1"/>
  <c r="G46" i="1"/>
  <c r="G48" i="1"/>
  <c r="G49" i="1"/>
  <c r="G5" i="1"/>
  <c r="G3" i="1"/>
  <c r="G4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 l="1"/>
</calcChain>
</file>

<file path=xl/sharedStrings.xml><?xml version="1.0" encoding="utf-8"?>
<sst xmlns="http://schemas.openxmlformats.org/spreadsheetml/2006/main" count="210" uniqueCount="152">
  <si>
    <t>Program Name</t>
  </si>
  <si>
    <t>City</t>
  </si>
  <si>
    <t>State</t>
  </si>
  <si>
    <t>Westchester Medical Center Program</t>
  </si>
  <si>
    <t>Valhalla</t>
  </si>
  <si>
    <t>New York</t>
  </si>
  <si>
    <t>Virginia Commonwealth University Health System Program</t>
  </si>
  <si>
    <t>Richmond</t>
  </si>
  <si>
    <t>Virginia</t>
  </si>
  <si>
    <t>University of Wisconsin Hospitals and Clinics Program</t>
  </si>
  <si>
    <t>Madison</t>
  </si>
  <si>
    <t>Wisconsin</t>
  </si>
  <si>
    <t>University of Virginia Medical Center Program</t>
  </si>
  <si>
    <t>Charlottesville</t>
  </si>
  <si>
    <t>University of Vermont Medical Center Program</t>
  </si>
  <si>
    <t>Burlington</t>
  </si>
  <si>
    <t>Vermont</t>
  </si>
  <si>
    <t>University of Utah Health Program</t>
  </si>
  <si>
    <t>Salt Lake City</t>
  </si>
  <si>
    <t>Utah</t>
  </si>
  <si>
    <t>University of Texas at Austin Dell Medical School Program</t>
  </si>
  <si>
    <t>Austin</t>
  </si>
  <si>
    <t>Texas</t>
  </si>
  <si>
    <t>University of Texas Health Science Center San Antonio Joe and Teresa Lozano Long School of Medicine Program</t>
  </si>
  <si>
    <t>San Antonio</t>
  </si>
  <si>
    <t>California</t>
  </si>
  <si>
    <t>University of Rochester Program</t>
  </si>
  <si>
    <t>Rochester</t>
  </si>
  <si>
    <t>University of North Carolina Hospitals Program</t>
  </si>
  <si>
    <t>Chapel Hill</t>
  </si>
  <si>
    <t>North Carolina</t>
  </si>
  <si>
    <t>University of Missouri-Kansas City School of Medicine Program</t>
  </si>
  <si>
    <t>Kansas City</t>
  </si>
  <si>
    <t>Missouri</t>
  </si>
  <si>
    <t>University of Michigan Health System Program</t>
  </si>
  <si>
    <t>Ann Arbor</t>
  </si>
  <si>
    <t>Michigan</t>
  </si>
  <si>
    <t>University of Kansas School of Medicine Program</t>
  </si>
  <si>
    <t>Kansas</t>
  </si>
  <si>
    <t>University of Illinois College of Medicine at Peoria Program</t>
  </si>
  <si>
    <t>Peoria</t>
  </si>
  <si>
    <t>Illinois</t>
  </si>
  <si>
    <t>University of Illinois College of Medicine at Chicago Program</t>
  </si>
  <si>
    <t>Chicago</t>
  </si>
  <si>
    <t>University of Colorado Program</t>
  </si>
  <si>
    <t>Aurora</t>
  </si>
  <si>
    <t>Colorado</t>
  </si>
  <si>
    <t>University of Cincinnati Medical Center/College of Medicine Program</t>
  </si>
  <si>
    <t>Cincinnati</t>
  </si>
  <si>
    <t>Ohio</t>
  </si>
  <si>
    <t>University of Chicago Program</t>
  </si>
  <si>
    <t>University of California Davis Health Program</t>
  </si>
  <si>
    <t>Sacramento</t>
  </si>
  <si>
    <t>University of California (San Francisco) Program</t>
  </si>
  <si>
    <t>San Francisco</t>
  </si>
  <si>
    <t>University of California (San Diego) Medical Center Program</t>
  </si>
  <si>
    <t>La Jolla</t>
  </si>
  <si>
    <t>University of California (Irvine) Program</t>
  </si>
  <si>
    <t>Orange</t>
  </si>
  <si>
    <t>University of Arizona College of Medicine-Phoenix Program</t>
  </si>
  <si>
    <t>Phoenix</t>
  </si>
  <si>
    <t>Arizona</t>
  </si>
  <si>
    <t>University at Buffalo Program</t>
  </si>
  <si>
    <t>Buffalo</t>
  </si>
  <si>
    <t>UPMC Medical Education Program</t>
  </si>
  <si>
    <t>Pittsburgh</t>
  </si>
  <si>
    <t>Pennsylvania</t>
  </si>
  <si>
    <t>UMass Chan - Baystate Program</t>
  </si>
  <si>
    <t>Springfield</t>
  </si>
  <si>
    <t>Massachusetts</t>
  </si>
  <si>
    <t>Boston</t>
  </si>
  <si>
    <t>Tower Health Program</t>
  </si>
  <si>
    <t>West Reading</t>
  </si>
  <si>
    <t>Temple University Hospital Program</t>
  </si>
  <si>
    <t>Philadelphia</t>
  </si>
  <si>
    <t>Swedish Hospital Program</t>
  </si>
  <si>
    <t>Summa Health System/NEOMED Program</t>
  </si>
  <si>
    <t>Akron</t>
  </si>
  <si>
    <t>St Luke's University Hospital Program</t>
  </si>
  <si>
    <t>Bethlehem</t>
  </si>
  <si>
    <t>St Elizabeth's Medical Center Program</t>
  </si>
  <si>
    <t>Brighton</t>
  </si>
  <si>
    <t>Southwest Healthcare Medical Education Consortium Program</t>
  </si>
  <si>
    <t>Temecula</t>
  </si>
  <si>
    <t>Southern Illinois University Program</t>
  </si>
  <si>
    <t>Rush University Medical Center Program</t>
  </si>
  <si>
    <t>Robert Packer Hospital/Guthrie Program</t>
  </si>
  <si>
    <t>Sayre</t>
  </si>
  <si>
    <t>Prisma Health/University of South Carolina SOM Greenville (Greenville) Program</t>
  </si>
  <si>
    <t>Greenville</t>
  </si>
  <si>
    <t>South Carolina</t>
  </si>
  <si>
    <t>Prisma Health/University of South Carolina SOM Columbia (Columbia) Program</t>
  </si>
  <si>
    <t>Columbia</t>
  </si>
  <si>
    <t>Penn State Milton S Hershey Medical Center Program</t>
  </si>
  <si>
    <t>Hershey</t>
  </si>
  <si>
    <t>Oregon Health and Science University (OHSU Health) Program</t>
  </si>
  <si>
    <t>Portland</t>
  </si>
  <si>
    <t>Oregon</t>
  </si>
  <si>
    <t>OhioHealth/Doctors Hospital Program Osteopathic Recognition</t>
  </si>
  <si>
    <t>Columbus</t>
  </si>
  <si>
    <t>Ohio State University Hospital Program</t>
  </si>
  <si>
    <t>OPTI West/Valley Hospital (Las Vegas) Program</t>
  </si>
  <si>
    <t>Las Vegas</t>
  </si>
  <si>
    <t>Nevada</t>
  </si>
  <si>
    <t>Nuvance Health Program</t>
  </si>
  <si>
    <t>Poughkeepsie</t>
  </si>
  <si>
    <t>Medical University of South Carolina Program</t>
  </si>
  <si>
    <t>Charleston</t>
  </si>
  <si>
    <t>Medical College of Wisconsin Affiliated Hospitals Program</t>
  </si>
  <si>
    <t>Milwaukee</t>
  </si>
  <si>
    <t>Main Line Health System/Lankenau Medical Center Program</t>
  </si>
  <si>
    <t>Wynnewood</t>
  </si>
  <si>
    <t>Loma Linda University Health Education Consortium Program</t>
  </si>
  <si>
    <t>Loma Linda</t>
  </si>
  <si>
    <t>Lehigh Valley Health Network Program</t>
  </si>
  <si>
    <t>Allentown</t>
  </si>
  <si>
    <t>Lahey Clinic Program</t>
  </si>
  <si>
    <t>Kirk Kerkorian School of Medicine at UNLV Program</t>
  </si>
  <si>
    <t>Kaiser Permanente Northern California (Oakland) Program</t>
  </si>
  <si>
    <t>Oakland</t>
  </si>
  <si>
    <t>Jefferson Health Medical Education/Jefferson Einstein Philadelphia Hospital Program</t>
  </si>
  <si>
    <t>Indiana University School of Medicine Program</t>
  </si>
  <si>
    <t>Indianapolis</t>
  </si>
  <si>
    <t>Indiana</t>
  </si>
  <si>
    <t>Eastern Virginia Medical School Program at Old Dominion University</t>
  </si>
  <si>
    <t>Norfolk</t>
  </si>
  <si>
    <t>ECU Health Medical Center/East Carolina University Program</t>
  </si>
  <si>
    <t>Corewell Health – Grand Rapids/Michigan State University Program</t>
  </si>
  <si>
    <t>Grand Rapids</t>
  </si>
  <si>
    <t>Carilion Clinic-Virginia Tech Carilion School of Medicine Program</t>
  </si>
  <si>
    <t>Roanoke</t>
  </si>
  <si>
    <t>California Pacific Medical Center Program</t>
  </si>
  <si>
    <t>Boston University Medical Center Program</t>
  </si>
  <si>
    <t>Ascension St Vincent Hospital Indianapolis Program</t>
  </si>
  <si>
    <t>Ascension St John Hospital Program</t>
  </si>
  <si>
    <t>Grosse Pointe Woods</t>
  </si>
  <si>
    <t>Ascension Macomb-Oakland Hospital Program</t>
  </si>
  <si>
    <t>Warren</t>
  </si>
  <si>
    <t>Arrowhead Regional Medical Center Program</t>
  </si>
  <si>
    <t>Colton</t>
  </si>
  <si>
    <t>Albany Medical Center Program</t>
  </si>
  <si>
    <t>Albany</t>
  </si>
  <si>
    <t>geographic</t>
  </si>
  <si>
    <t>program features</t>
  </si>
  <si>
    <t>hoity toity</t>
  </si>
  <si>
    <t>utility</t>
  </si>
  <si>
    <t>17 ea</t>
  </si>
  <si>
    <t>20 ea</t>
  </si>
  <si>
    <t>30 +</t>
  </si>
  <si>
    <t>due</t>
  </si>
  <si>
    <t>PD + 2L</t>
  </si>
  <si>
    <t>reqs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</si>
</sst>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B84A8-841F-42C9-90B9-8410395750D7}" name="Table1" displayName="Table1" ref="A1:I67" totalsRowCount="1">
  <autoFilter ref="A1:I66" xr:uid="{9CDB84A8-841F-42C9-90B9-8410395750D7}">
    <filterColumn colId="6">
      <filters>
        <filter val="2"/>
        <filter val="3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6:G50">
    <sortCondition ref="A1:A66"/>
  </sortState>
  <tableColumns count="9">
    <tableColumn id="1" xr3:uid="{82D47BC2-120F-461B-88A2-9CB10885626F}" name="Program Name" totalsRowFunction="count"/>
    <tableColumn id="2" xr3:uid="{C3EC840F-46B5-4EF7-B9EB-90B8A2A6A27F}" name="City"/>
    <tableColumn id="3" xr3:uid="{E34BA724-2741-44E7-9EED-191A8594EC18}" name="State"/>
    <tableColumn id="4" xr3:uid="{044615E5-1CA1-4225-AB40-286B7AB1DEC2}" name="geographic"/>
    <tableColumn id="5" xr3:uid="{CF7F410A-49E1-40EF-8AB5-0597B782BECF}" name="program features"/>
    <tableColumn id="6" xr3:uid="{F52A73A2-AA81-40BB-98DA-C9097DD22259}" name="hoity toity"/>
    <tableColumn id="7" xr3:uid="{26B5ED02-BB1B-421B-B9AB-BA11BAC8FDB7}" name="utility" totalsRowFunction="average" dataDxfId="0">
      <calculatedColumnFormula>Table1[[#This Row],[geographic]]+Table1[[#This Row],[program features]]-Table1[[#This Row],[hoity toity]]</calculatedColumnFormula>
    </tableColumn>
    <tableColumn id="8" xr3:uid="{453299AF-CA36-4252-8D20-C159DAB305A8}" name="due"/>
    <tableColumn id="9" xr3:uid="{EF6E7A72-2588-421A-8818-62B3CEE4959F}" name="req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BC76-5F97-40B6-89B3-87A42457AF11}">
  <dimension ref="A1:I78"/>
  <sheetViews>
    <sheetView tabSelected="1" topLeftCell="A38" workbookViewId="0">
      <selection activeCell="A12" sqref="A12"/>
    </sheetView>
  </sheetViews>
  <sheetFormatPr defaultRowHeight="14.25" x14ac:dyDescent="0.45"/>
  <cols>
    <col min="1" max="1" width="54.86328125" customWidth="1"/>
    <col min="2" max="2" width="17.53125" bestFit="1" customWidth="1"/>
    <col min="3" max="3" width="12.53125" bestFit="1" customWidth="1"/>
    <col min="4" max="4" width="16.33203125" customWidth="1"/>
    <col min="5" max="5" width="14.9296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142</v>
      </c>
      <c r="E1" t="s">
        <v>143</v>
      </c>
      <c r="F1" t="s">
        <v>144</v>
      </c>
      <c r="G1" t="s">
        <v>145</v>
      </c>
      <c r="H1" t="s">
        <v>149</v>
      </c>
      <c r="I1" t="s">
        <v>151</v>
      </c>
    </row>
    <row r="2" spans="1:9" hidden="1" x14ac:dyDescent="0.45">
      <c r="A2" t="s">
        <v>112</v>
      </c>
      <c r="B2" t="s">
        <v>113</v>
      </c>
      <c r="C2" t="s">
        <v>25</v>
      </c>
      <c r="D2">
        <v>3</v>
      </c>
      <c r="F2">
        <v>5</v>
      </c>
      <c r="G2">
        <f>Table1[[#This Row],[geographic]]+Table1[[#This Row],[program features]]-Table1[[#This Row],[hoity toity]]</f>
        <v>-2</v>
      </c>
    </row>
    <row r="3" spans="1:9" hidden="1" x14ac:dyDescent="0.45">
      <c r="A3" t="s">
        <v>6</v>
      </c>
      <c r="B3" t="s">
        <v>7</v>
      </c>
      <c r="C3" t="s">
        <v>8</v>
      </c>
      <c r="D3">
        <v>2</v>
      </c>
      <c r="F3">
        <v>3</v>
      </c>
      <c r="G3">
        <f>Table1[[#This Row],[geographic]]+Table1[[#This Row],[program features]]-Table1[[#This Row],[hoity toity]]</f>
        <v>-1</v>
      </c>
    </row>
    <row r="4" spans="1:9" hidden="1" x14ac:dyDescent="0.45">
      <c r="A4" t="s">
        <v>129</v>
      </c>
      <c r="B4" t="s">
        <v>130</v>
      </c>
      <c r="C4" t="s">
        <v>8</v>
      </c>
      <c r="D4">
        <v>2</v>
      </c>
      <c r="F4">
        <v>3</v>
      </c>
      <c r="G4">
        <f>Table1[[#This Row],[geographic]]+Table1[[#This Row],[program features]]-Table1[[#This Row],[hoity toity]]</f>
        <v>-1</v>
      </c>
    </row>
    <row r="5" spans="1:9" hidden="1" x14ac:dyDescent="0.45">
      <c r="A5" t="s">
        <v>124</v>
      </c>
      <c r="B5" t="s">
        <v>125</v>
      </c>
      <c r="C5" t="s">
        <v>8</v>
      </c>
      <c r="D5">
        <v>2</v>
      </c>
      <c r="F5">
        <v>2</v>
      </c>
      <c r="G5">
        <f>Table1[[#This Row],[geographic]]+Table1[[#This Row],[program features]]-Table1[[#This Row],[hoity toity]]</f>
        <v>0</v>
      </c>
    </row>
    <row r="6" spans="1:9" x14ac:dyDescent="0.45">
      <c r="A6" t="s">
        <v>140</v>
      </c>
      <c r="B6" t="s">
        <v>141</v>
      </c>
      <c r="C6" t="s">
        <v>5</v>
      </c>
      <c r="D6">
        <v>2</v>
      </c>
      <c r="G6">
        <f>Table1[[#This Row],[geographic]]+Table1[[#This Row],[program features]]-Table1[[#This Row],[hoity toity]]</f>
        <v>2</v>
      </c>
    </row>
    <row r="7" spans="1:9" x14ac:dyDescent="0.45">
      <c r="A7" t="s">
        <v>136</v>
      </c>
      <c r="B7" t="s">
        <v>137</v>
      </c>
      <c r="C7" t="s">
        <v>36</v>
      </c>
      <c r="D7">
        <v>3</v>
      </c>
      <c r="G7">
        <f>Table1[[#This Row],[geographic]]+Table1[[#This Row],[program features]]-Table1[[#This Row],[hoity toity]]</f>
        <v>3</v>
      </c>
    </row>
    <row r="8" spans="1:9" x14ac:dyDescent="0.45">
      <c r="A8" t="s">
        <v>134</v>
      </c>
      <c r="B8" t="s">
        <v>135</v>
      </c>
      <c r="C8" t="s">
        <v>36</v>
      </c>
      <c r="D8">
        <v>3</v>
      </c>
      <c r="G8">
        <f>Table1[[#This Row],[geographic]]+Table1[[#This Row],[program features]]-Table1[[#This Row],[hoity toity]]</f>
        <v>3</v>
      </c>
    </row>
    <row r="9" spans="1:9" x14ac:dyDescent="0.45">
      <c r="A9" t="s">
        <v>132</v>
      </c>
      <c r="B9" t="s">
        <v>70</v>
      </c>
      <c r="C9" t="s">
        <v>69</v>
      </c>
      <c r="D9">
        <v>2</v>
      </c>
      <c r="G9">
        <f>Table1[[#This Row],[geographic]]+Table1[[#This Row],[program features]]-Table1[[#This Row],[hoity toity]]</f>
        <v>2</v>
      </c>
    </row>
    <row r="10" spans="1:9" x14ac:dyDescent="0.45">
      <c r="A10" t="s">
        <v>131</v>
      </c>
      <c r="B10" t="s">
        <v>54</v>
      </c>
      <c r="C10" t="s">
        <v>25</v>
      </c>
      <c r="D10">
        <v>3</v>
      </c>
      <c r="G10">
        <f>Table1[[#This Row],[geographic]]+Table1[[#This Row],[program features]]-Table1[[#This Row],[hoity toity]]</f>
        <v>3</v>
      </c>
    </row>
    <row r="11" spans="1:9" x14ac:dyDescent="0.45">
      <c r="A11" t="s">
        <v>127</v>
      </c>
      <c r="B11" t="s">
        <v>128</v>
      </c>
      <c r="C11" t="s">
        <v>36</v>
      </c>
      <c r="D11">
        <v>3</v>
      </c>
      <c r="G11">
        <f>Table1[[#This Row],[geographic]]+Table1[[#This Row],[program features]]-Table1[[#This Row],[hoity toity]]</f>
        <v>3</v>
      </c>
    </row>
    <row r="12" spans="1:9" x14ac:dyDescent="0.45">
      <c r="A12" t="s">
        <v>121</v>
      </c>
      <c r="B12" t="s">
        <v>122</v>
      </c>
      <c r="C12" t="s">
        <v>123</v>
      </c>
      <c r="D12">
        <v>4</v>
      </c>
      <c r="E12">
        <v>2</v>
      </c>
      <c r="G12">
        <f>Table1[[#This Row],[geographic]]+Table1[[#This Row],[program features]]-Table1[[#This Row],[hoity toity]]</f>
        <v>6</v>
      </c>
      <c r="H12" s="1">
        <v>45519</v>
      </c>
    </row>
    <row r="13" spans="1:9" x14ac:dyDescent="0.45">
      <c r="A13" t="s">
        <v>118</v>
      </c>
      <c r="B13" t="s">
        <v>119</v>
      </c>
      <c r="C13" t="s">
        <v>25</v>
      </c>
      <c r="D13">
        <v>3</v>
      </c>
      <c r="G13">
        <f>Table1[[#This Row],[geographic]]+Table1[[#This Row],[program features]]-Table1[[#This Row],[hoity toity]]</f>
        <v>3</v>
      </c>
    </row>
    <row r="14" spans="1:9" x14ac:dyDescent="0.45">
      <c r="A14" t="s">
        <v>117</v>
      </c>
      <c r="B14" t="s">
        <v>102</v>
      </c>
      <c r="C14" t="s">
        <v>103</v>
      </c>
      <c r="D14">
        <v>4</v>
      </c>
      <c r="G14">
        <f>Table1[[#This Row],[geographic]]+Table1[[#This Row],[program features]]-Table1[[#This Row],[hoity toity]]</f>
        <v>4</v>
      </c>
    </row>
    <row r="15" spans="1:9" x14ac:dyDescent="0.45">
      <c r="A15" t="s">
        <v>116</v>
      </c>
      <c r="B15" t="s">
        <v>15</v>
      </c>
      <c r="C15" t="s">
        <v>69</v>
      </c>
      <c r="D15">
        <v>3</v>
      </c>
      <c r="G15">
        <f>Table1[[#This Row],[geographic]]+Table1[[#This Row],[program features]]-Table1[[#This Row],[hoity toity]]</f>
        <v>3</v>
      </c>
    </row>
    <row r="16" spans="1:9" x14ac:dyDescent="0.45">
      <c r="A16" t="s">
        <v>100</v>
      </c>
      <c r="B16" t="s">
        <v>99</v>
      </c>
      <c r="C16" t="s">
        <v>49</v>
      </c>
      <c r="D16">
        <v>4</v>
      </c>
      <c r="E16">
        <v>2</v>
      </c>
      <c r="G16">
        <f>Table1[[#This Row],[geographic]]+Table1[[#This Row],[program features]]-Table1[[#This Row],[hoity toity]]</f>
        <v>6</v>
      </c>
    </row>
    <row r="17" spans="1:9" x14ac:dyDescent="0.45">
      <c r="A17" t="s">
        <v>98</v>
      </c>
      <c r="B17" t="s">
        <v>99</v>
      </c>
      <c r="C17" t="s">
        <v>49</v>
      </c>
      <c r="D17">
        <v>2</v>
      </c>
      <c r="E17">
        <v>1</v>
      </c>
      <c r="G17">
        <f>Table1[[#This Row],[geographic]]+Table1[[#This Row],[program features]]-Table1[[#This Row],[hoity toity]]</f>
        <v>3</v>
      </c>
    </row>
    <row r="18" spans="1:9" x14ac:dyDescent="0.45">
      <c r="A18" t="s">
        <v>101</v>
      </c>
      <c r="B18" t="s">
        <v>102</v>
      </c>
      <c r="C18" t="s">
        <v>103</v>
      </c>
      <c r="D18">
        <v>4</v>
      </c>
      <c r="G18">
        <f>Table1[[#This Row],[geographic]]+Table1[[#This Row],[program features]]-Table1[[#This Row],[hoity toity]]</f>
        <v>4</v>
      </c>
    </row>
    <row r="19" spans="1:9" x14ac:dyDescent="0.45">
      <c r="A19" t="s">
        <v>95</v>
      </c>
      <c r="B19" t="s">
        <v>96</v>
      </c>
      <c r="C19" t="s">
        <v>97</v>
      </c>
      <c r="D19">
        <v>5</v>
      </c>
      <c r="E19">
        <v>2</v>
      </c>
      <c r="G19">
        <f>Table1[[#This Row],[geographic]]+Table1[[#This Row],[program features]]-Table1[[#This Row],[hoity toity]]</f>
        <v>7</v>
      </c>
    </row>
    <row r="20" spans="1:9" x14ac:dyDescent="0.45">
      <c r="A20" t="s">
        <v>82</v>
      </c>
      <c r="B20" t="s">
        <v>83</v>
      </c>
      <c r="C20" t="s">
        <v>25</v>
      </c>
      <c r="D20">
        <v>3</v>
      </c>
      <c r="G20">
        <f>Table1[[#This Row],[geographic]]+Table1[[#This Row],[program features]]-Table1[[#This Row],[hoity toity]]</f>
        <v>3</v>
      </c>
    </row>
    <row r="21" spans="1:9" x14ac:dyDescent="0.45">
      <c r="A21" t="s">
        <v>80</v>
      </c>
      <c r="B21" t="s">
        <v>81</v>
      </c>
      <c r="C21" t="s">
        <v>69</v>
      </c>
      <c r="D21">
        <v>3</v>
      </c>
      <c r="G21">
        <f>Table1[[#This Row],[geographic]]+Table1[[#This Row],[program features]]-Table1[[#This Row],[hoity toity]]</f>
        <v>3</v>
      </c>
    </row>
    <row r="22" spans="1:9" x14ac:dyDescent="0.45">
      <c r="A22" t="s">
        <v>76</v>
      </c>
      <c r="B22" t="s">
        <v>77</v>
      </c>
      <c r="C22" t="s">
        <v>49</v>
      </c>
      <c r="D22">
        <v>2</v>
      </c>
      <c r="G22">
        <f>Table1[[#This Row],[geographic]]+Table1[[#This Row],[program features]]-Table1[[#This Row],[hoity toity]]</f>
        <v>2</v>
      </c>
    </row>
    <row r="23" spans="1:9" x14ac:dyDescent="0.45">
      <c r="A23" t="s">
        <v>67</v>
      </c>
      <c r="B23" t="s">
        <v>68</v>
      </c>
      <c r="C23" t="s">
        <v>69</v>
      </c>
      <c r="D23">
        <v>2</v>
      </c>
      <c r="G23">
        <f>Table1[[#This Row],[geographic]]+Table1[[#This Row],[program features]]-Table1[[#This Row],[hoity toity]]</f>
        <v>2</v>
      </c>
      <c r="I23" t="s">
        <v>150</v>
      </c>
    </row>
    <row r="24" spans="1:9" x14ac:dyDescent="0.45">
      <c r="A24" t="s">
        <v>59</v>
      </c>
      <c r="B24" t="s">
        <v>60</v>
      </c>
      <c r="C24" t="s">
        <v>61</v>
      </c>
      <c r="D24">
        <v>3</v>
      </c>
      <c r="G24">
        <f>Table1[[#This Row],[geographic]]+Table1[[#This Row],[program features]]-Table1[[#This Row],[hoity toity]]</f>
        <v>3</v>
      </c>
    </row>
    <row r="25" spans="1:9" x14ac:dyDescent="0.45">
      <c r="A25" t="s">
        <v>57</v>
      </c>
      <c r="B25" t="s">
        <v>58</v>
      </c>
      <c r="C25" t="s">
        <v>25</v>
      </c>
      <c r="D25">
        <v>3</v>
      </c>
      <c r="G25">
        <f>Table1[[#This Row],[geographic]]+Table1[[#This Row],[program features]]-Table1[[#This Row],[hoity toity]]</f>
        <v>3</v>
      </c>
      <c r="H25" s="1">
        <v>45519</v>
      </c>
      <c r="I25" t="s">
        <v>150</v>
      </c>
    </row>
    <row r="26" spans="1:9" x14ac:dyDescent="0.45">
      <c r="A26" t="s">
        <v>55</v>
      </c>
      <c r="B26" t="s">
        <v>56</v>
      </c>
      <c r="C26" t="s">
        <v>25</v>
      </c>
      <c r="D26">
        <v>3</v>
      </c>
      <c r="G26">
        <f>Table1[[#This Row],[geographic]]+Table1[[#This Row],[program features]]-Table1[[#This Row],[hoity toity]]</f>
        <v>3</v>
      </c>
    </row>
    <row r="27" spans="1:9" hidden="1" x14ac:dyDescent="0.45">
      <c r="A27" t="s">
        <v>42</v>
      </c>
      <c r="B27" t="s">
        <v>43</v>
      </c>
      <c r="C27" t="s">
        <v>41</v>
      </c>
      <c r="D27">
        <v>2</v>
      </c>
      <c r="F27">
        <v>1</v>
      </c>
      <c r="G27">
        <f>Table1[[#This Row],[geographic]]+Table1[[#This Row],[program features]]-Table1[[#This Row],[hoity toity]]</f>
        <v>1</v>
      </c>
    </row>
    <row r="28" spans="1:9" hidden="1" x14ac:dyDescent="0.45">
      <c r="A28" t="s">
        <v>50</v>
      </c>
      <c r="B28" t="s">
        <v>43</v>
      </c>
      <c r="C28" t="s">
        <v>41</v>
      </c>
      <c r="D28">
        <v>2</v>
      </c>
      <c r="F28">
        <v>2</v>
      </c>
      <c r="G28">
        <f>Table1[[#This Row],[geographic]]+Table1[[#This Row],[program features]]-Table1[[#This Row],[hoity toity]]</f>
        <v>0</v>
      </c>
    </row>
    <row r="29" spans="1:9" hidden="1" x14ac:dyDescent="0.45">
      <c r="A29" t="s">
        <v>75</v>
      </c>
      <c r="B29" t="s">
        <v>43</v>
      </c>
      <c r="C29" t="s">
        <v>41</v>
      </c>
      <c r="D29">
        <v>1</v>
      </c>
      <c r="G29">
        <f>Table1[[#This Row],[geographic]]+Table1[[#This Row],[program features]]-Table1[[#This Row],[hoity toity]]</f>
        <v>1</v>
      </c>
    </row>
    <row r="30" spans="1:9" hidden="1" x14ac:dyDescent="0.45">
      <c r="A30" t="s">
        <v>85</v>
      </c>
      <c r="B30" t="s">
        <v>43</v>
      </c>
      <c r="C30" t="s">
        <v>41</v>
      </c>
      <c r="D30">
        <v>2</v>
      </c>
      <c r="F30">
        <v>2</v>
      </c>
      <c r="G30">
        <f>Table1[[#This Row],[geographic]]+Table1[[#This Row],[program features]]-Table1[[#This Row],[hoity toity]]</f>
        <v>0</v>
      </c>
    </row>
    <row r="31" spans="1:9" hidden="1" x14ac:dyDescent="0.45">
      <c r="A31" t="s">
        <v>39</v>
      </c>
      <c r="B31" t="s">
        <v>40</v>
      </c>
      <c r="C31" t="s">
        <v>41</v>
      </c>
      <c r="D31">
        <v>1</v>
      </c>
      <c r="G31">
        <f>Table1[[#This Row],[geographic]]+Table1[[#This Row],[program features]]-Table1[[#This Row],[hoity toity]]</f>
        <v>1</v>
      </c>
    </row>
    <row r="32" spans="1:9" hidden="1" x14ac:dyDescent="0.45">
      <c r="A32" t="s">
        <v>84</v>
      </c>
      <c r="B32" t="s">
        <v>68</v>
      </c>
      <c r="C32" t="s">
        <v>41</v>
      </c>
      <c r="D32">
        <v>1</v>
      </c>
      <c r="G32">
        <f>Table1[[#This Row],[geographic]]+Table1[[#This Row],[program features]]-Table1[[#This Row],[hoity toity]]</f>
        <v>1</v>
      </c>
    </row>
    <row r="33" spans="1:9" hidden="1" x14ac:dyDescent="0.45">
      <c r="A33" t="s">
        <v>133</v>
      </c>
      <c r="B33" t="s">
        <v>122</v>
      </c>
      <c r="C33" t="s">
        <v>123</v>
      </c>
      <c r="D33">
        <v>1</v>
      </c>
      <c r="G33">
        <f>Table1[[#This Row],[geographic]]+Table1[[#This Row],[program features]]-Table1[[#This Row],[hoity toity]]</f>
        <v>1</v>
      </c>
    </row>
    <row r="34" spans="1:9" x14ac:dyDescent="0.45">
      <c r="A34" t="s">
        <v>53</v>
      </c>
      <c r="B34" t="s">
        <v>54</v>
      </c>
      <c r="C34" t="s">
        <v>25</v>
      </c>
      <c r="D34">
        <v>3</v>
      </c>
      <c r="G34">
        <f>Table1[[#This Row],[geographic]]+Table1[[#This Row],[program features]]-Table1[[#This Row],[hoity toity]]</f>
        <v>3</v>
      </c>
    </row>
    <row r="35" spans="1:9" x14ac:dyDescent="0.45">
      <c r="A35" t="s">
        <v>51</v>
      </c>
      <c r="B35" t="s">
        <v>52</v>
      </c>
      <c r="C35" t="s">
        <v>25</v>
      </c>
      <c r="D35">
        <v>4</v>
      </c>
      <c r="E35">
        <v>5</v>
      </c>
      <c r="G35">
        <f>Table1[[#This Row],[geographic]]+Table1[[#This Row],[program features]]-Table1[[#This Row],[hoity toity]]</f>
        <v>9</v>
      </c>
    </row>
    <row r="36" spans="1:9" x14ac:dyDescent="0.45">
      <c r="A36" t="s">
        <v>47</v>
      </c>
      <c r="B36" t="s">
        <v>48</v>
      </c>
      <c r="C36" t="s">
        <v>49</v>
      </c>
      <c r="D36">
        <v>2</v>
      </c>
      <c r="G36">
        <f>Table1[[#This Row],[geographic]]+Table1[[#This Row],[program features]]-Table1[[#This Row],[hoity toity]]</f>
        <v>2</v>
      </c>
    </row>
    <row r="37" spans="1:9" x14ac:dyDescent="0.45">
      <c r="A37" t="s">
        <v>44</v>
      </c>
      <c r="B37" t="s">
        <v>45</v>
      </c>
      <c r="C37" t="s">
        <v>46</v>
      </c>
      <c r="D37">
        <v>3</v>
      </c>
      <c r="G37">
        <f>Table1[[#This Row],[geographic]]+Table1[[#This Row],[program features]]-Table1[[#This Row],[hoity toity]]</f>
        <v>3</v>
      </c>
      <c r="I37" t="s">
        <v>150</v>
      </c>
    </row>
    <row r="38" spans="1:9" x14ac:dyDescent="0.45">
      <c r="A38" t="s">
        <v>37</v>
      </c>
      <c r="B38" t="s">
        <v>32</v>
      </c>
      <c r="C38" t="s">
        <v>38</v>
      </c>
      <c r="D38">
        <v>3</v>
      </c>
      <c r="G38">
        <f>Table1[[#This Row],[geographic]]+Table1[[#This Row],[program features]]-Table1[[#This Row],[hoity toity]]</f>
        <v>3</v>
      </c>
    </row>
    <row r="39" spans="1:9" hidden="1" x14ac:dyDescent="0.45">
      <c r="A39" t="s">
        <v>62</v>
      </c>
      <c r="B39" t="s">
        <v>63</v>
      </c>
      <c r="C39" t="s">
        <v>5</v>
      </c>
      <c r="D39">
        <v>1</v>
      </c>
      <c r="G39">
        <f>Table1[[#This Row],[geographic]]+Table1[[#This Row],[program features]]-Table1[[#This Row],[hoity toity]]</f>
        <v>1</v>
      </c>
    </row>
    <row r="40" spans="1:9" x14ac:dyDescent="0.45">
      <c r="A40" t="s">
        <v>34</v>
      </c>
      <c r="B40" t="s">
        <v>35</v>
      </c>
      <c r="C40" t="s">
        <v>36</v>
      </c>
      <c r="D40">
        <v>3</v>
      </c>
      <c r="G40">
        <f>Table1[[#This Row],[geographic]]+Table1[[#This Row],[program features]]-Table1[[#This Row],[hoity toity]]</f>
        <v>3</v>
      </c>
    </row>
    <row r="41" spans="1:9" x14ac:dyDescent="0.45">
      <c r="A41" t="s">
        <v>31</v>
      </c>
      <c r="B41" t="s">
        <v>32</v>
      </c>
      <c r="C41" t="s">
        <v>33</v>
      </c>
      <c r="D41">
        <v>3</v>
      </c>
      <c r="G41">
        <f>Table1[[#This Row],[geographic]]+Table1[[#This Row],[program features]]-Table1[[#This Row],[hoity toity]]</f>
        <v>3</v>
      </c>
    </row>
    <row r="42" spans="1:9" hidden="1" x14ac:dyDescent="0.45">
      <c r="A42" t="s">
        <v>28</v>
      </c>
      <c r="B42" t="s">
        <v>29</v>
      </c>
      <c r="C42" t="s">
        <v>30</v>
      </c>
      <c r="D42">
        <v>1</v>
      </c>
      <c r="G42">
        <f>Table1[[#This Row],[geographic]]+Table1[[#This Row],[program features]]-Table1[[#This Row],[hoity toity]]</f>
        <v>1</v>
      </c>
    </row>
    <row r="43" spans="1:9" hidden="1" x14ac:dyDescent="0.45">
      <c r="A43" t="s">
        <v>126</v>
      </c>
      <c r="B43" t="s">
        <v>89</v>
      </c>
      <c r="C43" t="s">
        <v>30</v>
      </c>
      <c r="D43">
        <v>1</v>
      </c>
      <c r="G43">
        <f>Table1[[#This Row],[geographic]]+Table1[[#This Row],[program features]]-Table1[[#This Row],[hoity toity]]</f>
        <v>1</v>
      </c>
    </row>
    <row r="44" spans="1:9" x14ac:dyDescent="0.45">
      <c r="A44" t="s">
        <v>26</v>
      </c>
      <c r="B44" t="s">
        <v>27</v>
      </c>
      <c r="C44" t="s">
        <v>5</v>
      </c>
      <c r="D44">
        <v>2</v>
      </c>
      <c r="G44">
        <f>Table1[[#This Row],[geographic]]+Table1[[#This Row],[program features]]-Table1[[#This Row],[hoity toity]]</f>
        <v>2</v>
      </c>
    </row>
    <row r="45" spans="1:9" x14ac:dyDescent="0.45">
      <c r="A45" t="s">
        <v>20</v>
      </c>
      <c r="B45" t="s">
        <v>21</v>
      </c>
      <c r="C45" t="s">
        <v>22</v>
      </c>
      <c r="D45">
        <v>2</v>
      </c>
      <c r="G45">
        <f>Table1[[#This Row],[geographic]]+Table1[[#This Row],[program features]]-Table1[[#This Row],[hoity toity]]</f>
        <v>2</v>
      </c>
    </row>
    <row r="46" spans="1:9" x14ac:dyDescent="0.45">
      <c r="A46" t="s">
        <v>23</v>
      </c>
      <c r="B46" t="s">
        <v>24</v>
      </c>
      <c r="C46" t="s">
        <v>22</v>
      </c>
      <c r="D46">
        <v>2</v>
      </c>
      <c r="G46">
        <f>Table1[[#This Row],[geographic]]+Table1[[#This Row],[program features]]-Table1[[#This Row],[hoity toity]]</f>
        <v>2</v>
      </c>
    </row>
    <row r="47" spans="1:9" x14ac:dyDescent="0.45">
      <c r="A47" t="s">
        <v>17</v>
      </c>
      <c r="B47" t="s">
        <v>18</v>
      </c>
      <c r="C47" t="s">
        <v>19</v>
      </c>
      <c r="D47">
        <v>5</v>
      </c>
      <c r="G47">
        <f>Table1[[#This Row],[geographic]]+Table1[[#This Row],[program features]]-Table1[[#This Row],[hoity toity]]</f>
        <v>5</v>
      </c>
    </row>
    <row r="48" spans="1:9" x14ac:dyDescent="0.45">
      <c r="A48" t="s">
        <v>14</v>
      </c>
      <c r="B48" t="s">
        <v>15</v>
      </c>
      <c r="C48" t="s">
        <v>16</v>
      </c>
      <c r="D48">
        <v>2</v>
      </c>
      <c r="G48">
        <f>Table1[[#This Row],[geographic]]+Table1[[#This Row],[program features]]-Table1[[#This Row],[hoity toity]]</f>
        <v>2</v>
      </c>
    </row>
    <row r="49" spans="1:7" x14ac:dyDescent="0.45">
      <c r="A49" t="s">
        <v>12</v>
      </c>
      <c r="B49" t="s">
        <v>13</v>
      </c>
      <c r="C49" t="s">
        <v>8</v>
      </c>
      <c r="D49">
        <v>2</v>
      </c>
      <c r="G49">
        <f>Table1[[#This Row],[geographic]]+Table1[[#This Row],[program features]]-Table1[[#This Row],[hoity toity]]</f>
        <v>2</v>
      </c>
    </row>
    <row r="50" spans="1:7" x14ac:dyDescent="0.45">
      <c r="A50" t="s">
        <v>3</v>
      </c>
      <c r="B50" t="s">
        <v>4</v>
      </c>
      <c r="C50" t="s">
        <v>5</v>
      </c>
      <c r="D50">
        <v>2</v>
      </c>
      <c r="G50">
        <f>Table1[[#This Row],[geographic]]+Table1[[#This Row],[program features]]-Table1[[#This Row],[hoity toity]]</f>
        <v>2</v>
      </c>
    </row>
    <row r="51" spans="1:7" hidden="1" x14ac:dyDescent="0.45">
      <c r="A51" t="s">
        <v>9</v>
      </c>
      <c r="B51" t="s">
        <v>10</v>
      </c>
      <c r="C51" t="s">
        <v>11</v>
      </c>
      <c r="D51">
        <v>1</v>
      </c>
      <c r="G51">
        <f>Table1[[#This Row],[geographic]]+Table1[[#This Row],[program features]]-Table1[[#This Row],[hoity toity]]</f>
        <v>1</v>
      </c>
    </row>
    <row r="52" spans="1:7" hidden="1" x14ac:dyDescent="0.45">
      <c r="A52" t="s">
        <v>108</v>
      </c>
      <c r="B52" t="s">
        <v>109</v>
      </c>
      <c r="C52" t="s">
        <v>11</v>
      </c>
      <c r="D52">
        <v>1</v>
      </c>
      <c r="G52">
        <f>Table1[[#This Row],[geographic]]+Table1[[#This Row],[program features]]-Table1[[#This Row],[hoity toity]]</f>
        <v>1</v>
      </c>
    </row>
    <row r="53" spans="1:7" hidden="1" x14ac:dyDescent="0.45">
      <c r="A53" t="s">
        <v>104</v>
      </c>
      <c r="B53" t="s">
        <v>105</v>
      </c>
      <c r="C53" t="s">
        <v>5</v>
      </c>
      <c r="D53">
        <v>1</v>
      </c>
      <c r="G53">
        <f>Table1[[#This Row],[geographic]]+Table1[[#This Row],[program features]]-Table1[[#This Row],[hoity toity]]</f>
        <v>1</v>
      </c>
    </row>
    <row r="54" spans="1:7" hidden="1" x14ac:dyDescent="0.45">
      <c r="A54" t="s">
        <v>138</v>
      </c>
      <c r="B54" t="s">
        <v>139</v>
      </c>
      <c r="C54" t="s">
        <v>25</v>
      </c>
      <c r="D54">
        <v>1</v>
      </c>
      <c r="G54">
        <f>Table1[[#This Row],[geographic]]+Table1[[#This Row],[program features]]-Table1[[#This Row],[hoity toity]]</f>
        <v>1</v>
      </c>
    </row>
    <row r="55" spans="1:7" hidden="1" x14ac:dyDescent="0.45">
      <c r="A55" t="s">
        <v>106</v>
      </c>
      <c r="B55" t="s">
        <v>107</v>
      </c>
      <c r="C55" t="s">
        <v>90</v>
      </c>
      <c r="D55">
        <v>1</v>
      </c>
      <c r="G55">
        <f>Table1[[#This Row],[geographic]]+Table1[[#This Row],[program features]]-Table1[[#This Row],[hoity toity]]</f>
        <v>1</v>
      </c>
    </row>
    <row r="56" spans="1:7" hidden="1" x14ac:dyDescent="0.45">
      <c r="A56" t="s">
        <v>91</v>
      </c>
      <c r="B56" t="s">
        <v>92</v>
      </c>
      <c r="C56" t="s">
        <v>90</v>
      </c>
      <c r="D56">
        <v>1</v>
      </c>
      <c r="G56">
        <f>Table1[[#This Row],[geographic]]+Table1[[#This Row],[program features]]-Table1[[#This Row],[hoity toity]]</f>
        <v>1</v>
      </c>
    </row>
    <row r="57" spans="1:7" hidden="1" x14ac:dyDescent="0.45">
      <c r="A57" t="s">
        <v>88</v>
      </c>
      <c r="B57" t="s">
        <v>89</v>
      </c>
      <c r="C57" t="s">
        <v>90</v>
      </c>
      <c r="D57">
        <v>1</v>
      </c>
      <c r="G57">
        <f>Table1[[#This Row],[geographic]]+Table1[[#This Row],[program features]]-Table1[[#This Row],[hoity toity]]</f>
        <v>1</v>
      </c>
    </row>
    <row r="58" spans="1:7" hidden="1" x14ac:dyDescent="0.45">
      <c r="A58" t="s">
        <v>114</v>
      </c>
      <c r="B58" t="s">
        <v>115</v>
      </c>
      <c r="C58" t="s">
        <v>66</v>
      </c>
      <c r="D58">
        <v>1</v>
      </c>
      <c r="G58">
        <f>Table1[[#This Row],[geographic]]+Table1[[#This Row],[program features]]-Table1[[#This Row],[hoity toity]]</f>
        <v>1</v>
      </c>
    </row>
    <row r="59" spans="1:7" hidden="1" x14ac:dyDescent="0.45">
      <c r="A59" t="s">
        <v>78</v>
      </c>
      <c r="B59" t="s">
        <v>79</v>
      </c>
      <c r="C59" t="s">
        <v>66</v>
      </c>
      <c r="D59">
        <v>1</v>
      </c>
      <c r="G59">
        <f>Table1[[#This Row],[geographic]]+Table1[[#This Row],[program features]]-Table1[[#This Row],[hoity toity]]</f>
        <v>1</v>
      </c>
    </row>
    <row r="60" spans="1:7" hidden="1" x14ac:dyDescent="0.45">
      <c r="A60" t="s">
        <v>93</v>
      </c>
      <c r="B60" t="s">
        <v>94</v>
      </c>
      <c r="C60" t="s">
        <v>66</v>
      </c>
      <c r="D60">
        <v>1</v>
      </c>
      <c r="G60">
        <f>Table1[[#This Row],[geographic]]+Table1[[#This Row],[program features]]-Table1[[#This Row],[hoity toity]]</f>
        <v>1</v>
      </c>
    </row>
    <row r="61" spans="1:7" hidden="1" x14ac:dyDescent="0.45">
      <c r="A61" t="s">
        <v>73</v>
      </c>
      <c r="B61" t="s">
        <v>74</v>
      </c>
      <c r="C61" t="s">
        <v>66</v>
      </c>
      <c r="D61">
        <v>1</v>
      </c>
      <c r="G61">
        <f>Table1[[#This Row],[geographic]]+Table1[[#This Row],[program features]]-Table1[[#This Row],[hoity toity]]</f>
        <v>1</v>
      </c>
    </row>
    <row r="62" spans="1:7" hidden="1" x14ac:dyDescent="0.45">
      <c r="A62" t="s">
        <v>120</v>
      </c>
      <c r="B62" t="s">
        <v>74</v>
      </c>
      <c r="C62" t="s">
        <v>66</v>
      </c>
      <c r="D62">
        <v>1</v>
      </c>
      <c r="G62">
        <f>Table1[[#This Row],[geographic]]+Table1[[#This Row],[program features]]-Table1[[#This Row],[hoity toity]]</f>
        <v>1</v>
      </c>
    </row>
    <row r="63" spans="1:7" hidden="1" x14ac:dyDescent="0.45">
      <c r="A63" t="s">
        <v>64</v>
      </c>
      <c r="B63" t="s">
        <v>65</v>
      </c>
      <c r="C63" t="s">
        <v>66</v>
      </c>
      <c r="D63">
        <v>1</v>
      </c>
      <c r="G63">
        <f>Table1[[#This Row],[geographic]]+Table1[[#This Row],[program features]]-Table1[[#This Row],[hoity toity]]</f>
        <v>1</v>
      </c>
    </row>
    <row r="64" spans="1:7" hidden="1" x14ac:dyDescent="0.45">
      <c r="A64" t="s">
        <v>86</v>
      </c>
      <c r="B64" t="s">
        <v>87</v>
      </c>
      <c r="C64" t="s">
        <v>66</v>
      </c>
      <c r="D64">
        <v>1</v>
      </c>
      <c r="G64">
        <f>Table1[[#This Row],[geographic]]+Table1[[#This Row],[program features]]-Table1[[#This Row],[hoity toity]]</f>
        <v>1</v>
      </c>
    </row>
    <row r="65" spans="1:7" hidden="1" x14ac:dyDescent="0.45">
      <c r="A65" t="s">
        <v>71</v>
      </c>
      <c r="B65" t="s">
        <v>72</v>
      </c>
      <c r="C65" t="s">
        <v>66</v>
      </c>
      <c r="D65">
        <v>1</v>
      </c>
      <c r="G65">
        <f>Table1[[#This Row],[geographic]]+Table1[[#This Row],[program features]]-Table1[[#This Row],[hoity toity]]</f>
        <v>1</v>
      </c>
    </row>
    <row r="66" spans="1:7" hidden="1" x14ac:dyDescent="0.45">
      <c r="A66" t="s">
        <v>110</v>
      </c>
      <c r="B66" t="s">
        <v>111</v>
      </c>
      <c r="C66" t="s">
        <v>66</v>
      </c>
      <c r="D66">
        <v>1</v>
      </c>
      <c r="G66">
        <f>Table1[[#This Row],[geographic]]+Table1[[#This Row],[program features]]-Table1[[#This Row],[hoity toity]]</f>
        <v>1</v>
      </c>
    </row>
    <row r="67" spans="1:7" x14ac:dyDescent="0.45">
      <c r="A67">
        <f>SUBTOTAL(103,Table1[Program Name])</f>
        <v>35</v>
      </c>
      <c r="G67">
        <f>SUBTOTAL(101,Table1[utility])</f>
        <v>3.2571428571428571</v>
      </c>
    </row>
    <row r="74" spans="1:7" x14ac:dyDescent="0.45">
      <c r="B74">
        <v>0</v>
      </c>
      <c r="C74">
        <v>10</v>
      </c>
      <c r="D74">
        <v>110</v>
      </c>
      <c r="F74">
        <v>115</v>
      </c>
    </row>
    <row r="75" spans="1:7" x14ac:dyDescent="0.45">
      <c r="B75">
        <v>11</v>
      </c>
      <c r="C75">
        <v>20</v>
      </c>
      <c r="D75" t="s">
        <v>146</v>
      </c>
      <c r="F75">
        <f>17 * 10</f>
        <v>170</v>
      </c>
    </row>
    <row r="76" spans="1:7" x14ac:dyDescent="0.45">
      <c r="B76">
        <v>21</v>
      </c>
      <c r="C76">
        <v>30</v>
      </c>
      <c r="D76" t="s">
        <v>147</v>
      </c>
      <c r="F76">
        <f>20 * 10</f>
        <v>200</v>
      </c>
    </row>
    <row r="77" spans="1:7" x14ac:dyDescent="0.45">
      <c r="B77" t="s">
        <v>148</v>
      </c>
      <c r="D77">
        <v>27</v>
      </c>
      <c r="F77">
        <f>5*27</f>
        <v>135</v>
      </c>
    </row>
    <row r="78" spans="1:7" x14ac:dyDescent="0.45">
      <c r="F78">
        <f>SUM(F74:F77)</f>
        <v>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Crist</dc:creator>
  <cp:lastModifiedBy>Alex Crist</cp:lastModifiedBy>
  <dcterms:created xsi:type="dcterms:W3CDTF">2024-08-04T02:41:28Z</dcterms:created>
  <dcterms:modified xsi:type="dcterms:W3CDTF">2024-08-04T03:43:13Z</dcterms:modified>
</cp:coreProperties>
</file>