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friedman/GoogleDriveSync/DAP_sync/Aerial/VideoScoring/"/>
    </mc:Choice>
  </mc:AlternateContent>
  <xr:revisionPtr revIDLastSave="0" documentId="13_ncr:1_{C092E0DF-C472-FE4E-A416-B5734BB4B9BA}" xr6:coauthVersionLast="45" xr6:coauthVersionMax="45" xr10:uidLastSave="{00000000-0000-0000-0000-000000000000}"/>
  <bookViews>
    <workbookView xWindow="420" yWindow="640" windowWidth="27100" windowHeight="17040" tabRatio="624" activeTab="1" xr2:uid="{00000000-000D-0000-FFFF-FFFF00000000}"/>
  </bookViews>
  <sheets>
    <sheet name="FUZ_rawdata" sheetId="1" r:id="rId1"/>
    <sheet name="EventNotes" sheetId="4" r:id="rId2"/>
    <sheet name="Events" sheetId="8" r:id="rId3"/>
    <sheet name="Values" sheetId="3" r:id="rId4"/>
    <sheet name="Females" sheetId="10" r:id="rId5"/>
    <sheet name="Extra things scored" sheetId="5" r:id="rId6"/>
    <sheet name="FuzTimeCalc" sheetId="7" r:id="rId7"/>
    <sheet name="EventNum" sheetId="9" r:id="rId8"/>
    <sheet name="Info" sheetId="2" r:id="rId9"/>
    <sheet name="Contact_Descriptive" sheetId="11" r:id="rId10"/>
    <sheet name="Sync_descriptive" sheetId="12" r:id="rId11"/>
    <sheet name="Sync_descriptive2" sheetId="13" r:id="rId12"/>
    <sheet name="Display_descriptive" sheetId="14" r:id="rId13"/>
  </sheets>
  <definedNames>
    <definedName name="_xlnm._FilterDatabase" localSheetId="9" hidden="1">Contact_Descriptive!$A$1104:$N$1126</definedName>
    <definedName name="_xlnm._FilterDatabase" localSheetId="12" hidden="1">Display_descriptive!$A$1:$L$21</definedName>
    <definedName name="_xlnm._FilterDatabase" localSheetId="1" hidden="1">EventNotes!$A$2:$AH$26</definedName>
    <definedName name="_xlnm._FilterDatabase" localSheetId="7" hidden="1">EventNum!$A$1:$F$1</definedName>
    <definedName name="_xlnm._FilterDatabase" localSheetId="2" hidden="1">Events!$B$1:$AN$1</definedName>
    <definedName name="_xlnm._FilterDatabase" localSheetId="4" hidden="1">Females!$A$1:$B$242</definedName>
    <definedName name="_xlnm._FilterDatabase" localSheetId="0" hidden="1">FUZ_rawdata!$A$2:$DL$1090</definedName>
    <definedName name="_xlnm._FilterDatabase" localSheetId="10" hidden="1">Sync_descriptive!$A$1:$N$30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S30" i="4" l="1"/>
  <c r="R30" i="4"/>
  <c r="S3" i="4"/>
  <c r="S8" i="4"/>
  <c r="S7" i="4"/>
  <c r="S9" i="4"/>
  <c r="S10" i="4"/>
  <c r="S11" i="4"/>
  <c r="S12" i="4"/>
  <c r="S21" i="4"/>
  <c r="S13" i="4"/>
  <c r="S14" i="4"/>
  <c r="S4" i="4"/>
  <c r="S17" i="4"/>
  <c r="S18" i="4"/>
  <c r="S19" i="4"/>
  <c r="S20" i="4"/>
  <c r="S22" i="4"/>
  <c r="S15" i="4"/>
  <c r="S23" i="4"/>
  <c r="S16" i="4"/>
  <c r="S6" i="4"/>
  <c r="S24" i="4"/>
  <c r="S25" i="4"/>
  <c r="S26" i="4"/>
  <c r="T3" i="4"/>
  <c r="T8" i="4"/>
  <c r="T7" i="4"/>
  <c r="T9" i="4"/>
  <c r="T10" i="4"/>
  <c r="T11" i="4"/>
  <c r="T12" i="4"/>
  <c r="T21" i="4"/>
  <c r="T13" i="4"/>
  <c r="T14" i="4"/>
  <c r="T4" i="4"/>
  <c r="T17" i="4"/>
  <c r="T18" i="4"/>
  <c r="T19" i="4"/>
  <c r="T20" i="4"/>
  <c r="T22" i="4"/>
  <c r="T15" i="4"/>
  <c r="T23" i="4"/>
  <c r="T16" i="4"/>
  <c r="T6" i="4"/>
  <c r="T24" i="4"/>
  <c r="T25" i="4"/>
  <c r="T26" i="4"/>
  <c r="I29" i="14"/>
  <c r="J23" i="14"/>
  <c r="I23" i="14"/>
  <c r="O32" i="12"/>
  <c r="J32" i="12"/>
  <c r="K32" i="12"/>
  <c r="I1089" i="13"/>
  <c r="H1089" i="13"/>
  <c r="G1089" i="13"/>
  <c r="I1088" i="13"/>
  <c r="H1088" i="13"/>
  <c r="G1088" i="13"/>
  <c r="I1087" i="13"/>
  <c r="H1087" i="13"/>
  <c r="G1087" i="13"/>
  <c r="I1086" i="13"/>
  <c r="H1086" i="13"/>
  <c r="G1086" i="13"/>
  <c r="I1085" i="13"/>
  <c r="H1085" i="13"/>
  <c r="G1085" i="13"/>
  <c r="I1084" i="13"/>
  <c r="H1084" i="13"/>
  <c r="G1084" i="13"/>
  <c r="I1083" i="13"/>
  <c r="H1083" i="13"/>
  <c r="G1083" i="13"/>
  <c r="I1082" i="13"/>
  <c r="H1082" i="13"/>
  <c r="G1082" i="13"/>
  <c r="I1081" i="13"/>
  <c r="H1081" i="13"/>
  <c r="G1081" i="13"/>
  <c r="I1080" i="13"/>
  <c r="H1080" i="13"/>
  <c r="G1080" i="13"/>
  <c r="I1079" i="13"/>
  <c r="H1079" i="13"/>
  <c r="G1079" i="13"/>
  <c r="I1078" i="13"/>
  <c r="H1078" i="13"/>
  <c r="G1078" i="13"/>
  <c r="I1077" i="13"/>
  <c r="H1077" i="13"/>
  <c r="G1077" i="13"/>
  <c r="I1076" i="13"/>
  <c r="H1076" i="13"/>
  <c r="G1076" i="13"/>
  <c r="I1075" i="13"/>
  <c r="H1075" i="13"/>
  <c r="G1075" i="13"/>
  <c r="I1074" i="13"/>
  <c r="H1074" i="13"/>
  <c r="G1074" i="13"/>
  <c r="I1073" i="13"/>
  <c r="H1073" i="13"/>
  <c r="G1073" i="13"/>
  <c r="I1072" i="13"/>
  <c r="H1072" i="13"/>
  <c r="G1072" i="13"/>
  <c r="I1071" i="13"/>
  <c r="H1071" i="13"/>
  <c r="G1071" i="13"/>
  <c r="I1070" i="13"/>
  <c r="H1070" i="13"/>
  <c r="G1070" i="13"/>
  <c r="I1069" i="13"/>
  <c r="H1069" i="13"/>
  <c r="G1069" i="13"/>
  <c r="I1068" i="13"/>
  <c r="H1068" i="13"/>
  <c r="G1068" i="13"/>
  <c r="I1067" i="13"/>
  <c r="H1067" i="13"/>
  <c r="G1067" i="13"/>
  <c r="I1066" i="13"/>
  <c r="H1066" i="13"/>
  <c r="G1066" i="13"/>
  <c r="I1065" i="13"/>
  <c r="H1065" i="13"/>
  <c r="G1065" i="13"/>
  <c r="I1064" i="13"/>
  <c r="H1064" i="13"/>
  <c r="G1064" i="13"/>
  <c r="I1063" i="13"/>
  <c r="H1063" i="13"/>
  <c r="G1063" i="13"/>
  <c r="I1062" i="13"/>
  <c r="H1062" i="13"/>
  <c r="G1062" i="13"/>
  <c r="I1061" i="13"/>
  <c r="H1061" i="13"/>
  <c r="G1061" i="13"/>
  <c r="I1060" i="13"/>
  <c r="H1060" i="13"/>
  <c r="G1060" i="13"/>
  <c r="I1059" i="13"/>
  <c r="H1059" i="13"/>
  <c r="G1059" i="13"/>
  <c r="I1058" i="13"/>
  <c r="H1058" i="13"/>
  <c r="G1058" i="13"/>
  <c r="I1057" i="13"/>
  <c r="H1057" i="13"/>
  <c r="G1057" i="13"/>
  <c r="I1056" i="13"/>
  <c r="H1056" i="13"/>
  <c r="G1056" i="13"/>
  <c r="I1055" i="13"/>
  <c r="H1055" i="13"/>
  <c r="G1055" i="13"/>
  <c r="I1054" i="13"/>
  <c r="H1054" i="13"/>
  <c r="G1054" i="13"/>
  <c r="I1053" i="13"/>
  <c r="H1053" i="13"/>
  <c r="G1053" i="13"/>
  <c r="I1052" i="13"/>
  <c r="H1052" i="13"/>
  <c r="G1052" i="13"/>
  <c r="I1051" i="13"/>
  <c r="H1051" i="13"/>
  <c r="G1051" i="13"/>
  <c r="I1050" i="13"/>
  <c r="H1050" i="13"/>
  <c r="G1050" i="13"/>
  <c r="I1049" i="13"/>
  <c r="H1049" i="13"/>
  <c r="G1049" i="13"/>
  <c r="I1048" i="13"/>
  <c r="H1048" i="13"/>
  <c r="G1048" i="13"/>
  <c r="I1047" i="13"/>
  <c r="H1047" i="13"/>
  <c r="G1047" i="13"/>
  <c r="I1046" i="13"/>
  <c r="H1046" i="13"/>
  <c r="G1046" i="13"/>
  <c r="I1045" i="13"/>
  <c r="H1045" i="13"/>
  <c r="G1045" i="13"/>
  <c r="I1044" i="13"/>
  <c r="H1044" i="13"/>
  <c r="G1044" i="13"/>
  <c r="I1043" i="13"/>
  <c r="H1043" i="13"/>
  <c r="G1043" i="13"/>
  <c r="I1042" i="13"/>
  <c r="H1042" i="13"/>
  <c r="G1042" i="13"/>
  <c r="I1041" i="13"/>
  <c r="H1041" i="13"/>
  <c r="G1041" i="13"/>
  <c r="I1040" i="13"/>
  <c r="H1040" i="13"/>
  <c r="G1040" i="13"/>
  <c r="I1039" i="13"/>
  <c r="H1039" i="13"/>
  <c r="G1039" i="13"/>
  <c r="I1038" i="13"/>
  <c r="H1038" i="13"/>
  <c r="G1038" i="13"/>
  <c r="I1037" i="13"/>
  <c r="H1037" i="13"/>
  <c r="G1037" i="13"/>
  <c r="I1036" i="13"/>
  <c r="H1036" i="13"/>
  <c r="G1036" i="13"/>
  <c r="I1035" i="13"/>
  <c r="H1035" i="13"/>
  <c r="G1035" i="13"/>
  <c r="I1034" i="13"/>
  <c r="H1034" i="13"/>
  <c r="G1034" i="13"/>
  <c r="I1033" i="13"/>
  <c r="H1033" i="13"/>
  <c r="G1033" i="13"/>
  <c r="I1032" i="13"/>
  <c r="H1032" i="13"/>
  <c r="G1032" i="13"/>
  <c r="I1031" i="13"/>
  <c r="H1031" i="13"/>
  <c r="G1031" i="13"/>
  <c r="I1030" i="13"/>
  <c r="H1030" i="13"/>
  <c r="G1030" i="13"/>
  <c r="I1029" i="13"/>
  <c r="H1029" i="13"/>
  <c r="G1029" i="13"/>
  <c r="I1028" i="13"/>
  <c r="H1028" i="13"/>
  <c r="G1028" i="13"/>
  <c r="I1027" i="13"/>
  <c r="H1027" i="13"/>
  <c r="G1027" i="13"/>
  <c r="I1026" i="13"/>
  <c r="H1026" i="13"/>
  <c r="G1026" i="13"/>
  <c r="I1025" i="13"/>
  <c r="H1025" i="13"/>
  <c r="G1025" i="13"/>
  <c r="I1024" i="13"/>
  <c r="H1024" i="13"/>
  <c r="G1024" i="13"/>
  <c r="I1023" i="13"/>
  <c r="H1023" i="13"/>
  <c r="G1023" i="13"/>
  <c r="I1022" i="13"/>
  <c r="H1022" i="13"/>
  <c r="G1022" i="13"/>
  <c r="I1021" i="13"/>
  <c r="H1021" i="13"/>
  <c r="G1021" i="13"/>
  <c r="I1020" i="13"/>
  <c r="H1020" i="13"/>
  <c r="G1020" i="13"/>
  <c r="I1019" i="13"/>
  <c r="H1019" i="13"/>
  <c r="G1019" i="13"/>
  <c r="I1018" i="13"/>
  <c r="H1018" i="13"/>
  <c r="G1018" i="13"/>
  <c r="I1017" i="13"/>
  <c r="H1017" i="13"/>
  <c r="G1017" i="13"/>
  <c r="I1016" i="13"/>
  <c r="H1016" i="13"/>
  <c r="G1016" i="13"/>
  <c r="I1015" i="13"/>
  <c r="H1015" i="13"/>
  <c r="G1015" i="13"/>
  <c r="I1014" i="13"/>
  <c r="H1014" i="13"/>
  <c r="G1014" i="13"/>
  <c r="I1013" i="13"/>
  <c r="H1013" i="13"/>
  <c r="G1013" i="13"/>
  <c r="I1012" i="13"/>
  <c r="H1012" i="13"/>
  <c r="G1012" i="13"/>
  <c r="I1011" i="13"/>
  <c r="H1011" i="13"/>
  <c r="G1011" i="13"/>
  <c r="I1010" i="13"/>
  <c r="H1010" i="13"/>
  <c r="G1010" i="13"/>
  <c r="I1009" i="13"/>
  <c r="H1009" i="13"/>
  <c r="G1009" i="13"/>
  <c r="I1008" i="13"/>
  <c r="H1008" i="13"/>
  <c r="G1008" i="13"/>
  <c r="I1007" i="13"/>
  <c r="H1007" i="13"/>
  <c r="G1007" i="13"/>
  <c r="I1006" i="13"/>
  <c r="H1006" i="13"/>
  <c r="G1006" i="13"/>
  <c r="I1005" i="13"/>
  <c r="H1005" i="13"/>
  <c r="G1005" i="13"/>
  <c r="I1004" i="13"/>
  <c r="H1004" i="13"/>
  <c r="G1004" i="13"/>
  <c r="I1003" i="13"/>
  <c r="H1003" i="13"/>
  <c r="G1003" i="13"/>
  <c r="I1002" i="13"/>
  <c r="H1002" i="13"/>
  <c r="G1002" i="13"/>
  <c r="I1001" i="13"/>
  <c r="H1001" i="13"/>
  <c r="G1001" i="13"/>
  <c r="I1000" i="13"/>
  <c r="H1000" i="13"/>
  <c r="G1000" i="13"/>
  <c r="I999" i="13"/>
  <c r="H999" i="13"/>
  <c r="G999" i="13"/>
  <c r="I998" i="13"/>
  <c r="H998" i="13"/>
  <c r="G998" i="13"/>
  <c r="I997" i="13"/>
  <c r="H997" i="13"/>
  <c r="G997" i="13"/>
  <c r="I996" i="13"/>
  <c r="H996" i="13"/>
  <c r="G996" i="13"/>
  <c r="I995" i="13"/>
  <c r="H995" i="13"/>
  <c r="G995" i="13"/>
  <c r="I994" i="13"/>
  <c r="H994" i="13"/>
  <c r="G994" i="13"/>
  <c r="I993" i="13"/>
  <c r="H993" i="13"/>
  <c r="G993" i="13"/>
  <c r="I992" i="13"/>
  <c r="H992" i="13"/>
  <c r="G992" i="13"/>
  <c r="I991" i="13"/>
  <c r="H991" i="13"/>
  <c r="G991" i="13"/>
  <c r="I990" i="13"/>
  <c r="H990" i="13"/>
  <c r="G990" i="13"/>
  <c r="I989" i="13"/>
  <c r="H989" i="13"/>
  <c r="G989" i="13"/>
  <c r="I988" i="13"/>
  <c r="H988" i="13"/>
  <c r="G988" i="13"/>
  <c r="I987" i="13"/>
  <c r="H987" i="13"/>
  <c r="G987" i="13"/>
  <c r="I986" i="13"/>
  <c r="H986" i="13"/>
  <c r="G986" i="13"/>
  <c r="I985" i="13"/>
  <c r="H985" i="13"/>
  <c r="G985" i="13"/>
  <c r="I984" i="13"/>
  <c r="H984" i="13"/>
  <c r="G984" i="13"/>
  <c r="I983" i="13"/>
  <c r="H983" i="13"/>
  <c r="G983" i="13"/>
  <c r="I982" i="13"/>
  <c r="H982" i="13"/>
  <c r="G982" i="13"/>
  <c r="I981" i="13"/>
  <c r="H981" i="13"/>
  <c r="G981" i="13"/>
  <c r="I980" i="13"/>
  <c r="H980" i="13"/>
  <c r="G980" i="13"/>
  <c r="I979" i="13"/>
  <c r="H979" i="13"/>
  <c r="G979" i="13"/>
  <c r="I978" i="13"/>
  <c r="H978" i="13"/>
  <c r="G978" i="13"/>
  <c r="I977" i="13"/>
  <c r="H977" i="13"/>
  <c r="G977" i="13"/>
  <c r="I976" i="13"/>
  <c r="H976" i="13"/>
  <c r="G976" i="13"/>
  <c r="I975" i="13"/>
  <c r="H975" i="13"/>
  <c r="G975" i="13"/>
  <c r="I974" i="13"/>
  <c r="H974" i="13"/>
  <c r="G974" i="13"/>
  <c r="I973" i="13"/>
  <c r="H973" i="13"/>
  <c r="G973" i="13"/>
  <c r="I972" i="13"/>
  <c r="H972" i="13"/>
  <c r="G972" i="13"/>
  <c r="I971" i="13"/>
  <c r="H971" i="13"/>
  <c r="G971" i="13"/>
  <c r="I970" i="13"/>
  <c r="H970" i="13"/>
  <c r="G970" i="13"/>
  <c r="I969" i="13"/>
  <c r="H969" i="13"/>
  <c r="G969" i="13"/>
  <c r="I968" i="13"/>
  <c r="H968" i="13"/>
  <c r="G968" i="13"/>
  <c r="I967" i="13"/>
  <c r="H967" i="13"/>
  <c r="G967" i="13"/>
  <c r="I966" i="13"/>
  <c r="H966" i="13"/>
  <c r="G966" i="13"/>
  <c r="I965" i="13"/>
  <c r="H965" i="13"/>
  <c r="G965" i="13"/>
  <c r="I964" i="13"/>
  <c r="H964" i="13"/>
  <c r="G964" i="13"/>
  <c r="I963" i="13"/>
  <c r="H963" i="13"/>
  <c r="G963" i="13"/>
  <c r="I962" i="13"/>
  <c r="H962" i="13"/>
  <c r="G962" i="13"/>
  <c r="I961" i="13"/>
  <c r="H961" i="13"/>
  <c r="G961" i="13"/>
  <c r="I960" i="13"/>
  <c r="H960" i="13"/>
  <c r="G960" i="13"/>
  <c r="I959" i="13"/>
  <c r="H959" i="13"/>
  <c r="G959" i="13"/>
  <c r="I958" i="13"/>
  <c r="H958" i="13"/>
  <c r="G958" i="13"/>
  <c r="I957" i="13"/>
  <c r="H957" i="13"/>
  <c r="G957" i="13"/>
  <c r="I956" i="13"/>
  <c r="H956" i="13"/>
  <c r="G956" i="13"/>
  <c r="I955" i="13"/>
  <c r="H955" i="13"/>
  <c r="G955" i="13"/>
  <c r="I954" i="13"/>
  <c r="H954" i="13"/>
  <c r="G954" i="13"/>
  <c r="I953" i="13"/>
  <c r="H953" i="13"/>
  <c r="G953" i="13"/>
  <c r="I952" i="13"/>
  <c r="H952" i="13"/>
  <c r="G952" i="13"/>
  <c r="I951" i="13"/>
  <c r="H951" i="13"/>
  <c r="G951" i="13"/>
  <c r="I950" i="13"/>
  <c r="H950" i="13"/>
  <c r="G950" i="13"/>
  <c r="I949" i="13"/>
  <c r="H949" i="13"/>
  <c r="G949" i="13"/>
  <c r="I948" i="13"/>
  <c r="H948" i="13"/>
  <c r="G948" i="13"/>
  <c r="I947" i="13"/>
  <c r="H947" i="13"/>
  <c r="G947" i="13"/>
  <c r="I946" i="13"/>
  <c r="H946" i="13"/>
  <c r="G946" i="13"/>
  <c r="I945" i="13"/>
  <c r="H945" i="13"/>
  <c r="G945" i="13"/>
  <c r="I944" i="13"/>
  <c r="H944" i="13"/>
  <c r="G944" i="13"/>
  <c r="I943" i="13"/>
  <c r="H943" i="13"/>
  <c r="G943" i="13"/>
  <c r="I942" i="13"/>
  <c r="H942" i="13"/>
  <c r="G942" i="13"/>
  <c r="I941" i="13"/>
  <c r="H941" i="13"/>
  <c r="G941" i="13"/>
  <c r="I940" i="13"/>
  <c r="H940" i="13"/>
  <c r="G940" i="13"/>
  <c r="I939" i="13"/>
  <c r="H939" i="13"/>
  <c r="G939" i="13"/>
  <c r="I938" i="13"/>
  <c r="H938" i="13"/>
  <c r="G938" i="13"/>
  <c r="I937" i="13"/>
  <c r="H937" i="13"/>
  <c r="G937" i="13"/>
  <c r="I936" i="13"/>
  <c r="H936" i="13"/>
  <c r="G936" i="13"/>
  <c r="I935" i="13"/>
  <c r="H935" i="13"/>
  <c r="G935" i="13"/>
  <c r="I934" i="13"/>
  <c r="H934" i="13"/>
  <c r="G934" i="13"/>
  <c r="I933" i="13"/>
  <c r="H933" i="13"/>
  <c r="G933" i="13"/>
  <c r="I932" i="13"/>
  <c r="H932" i="13"/>
  <c r="G932" i="13"/>
  <c r="I931" i="13"/>
  <c r="H931" i="13"/>
  <c r="G931" i="13"/>
  <c r="I930" i="13"/>
  <c r="H930" i="13"/>
  <c r="G930" i="13"/>
  <c r="I929" i="13"/>
  <c r="H929" i="13"/>
  <c r="G929" i="13"/>
  <c r="I928" i="13"/>
  <c r="H928" i="13"/>
  <c r="G928" i="13"/>
  <c r="I927" i="13"/>
  <c r="H927" i="13"/>
  <c r="G927" i="13"/>
  <c r="I926" i="13"/>
  <c r="H926" i="13"/>
  <c r="G926" i="13"/>
  <c r="I925" i="13"/>
  <c r="H925" i="13"/>
  <c r="G925" i="13"/>
  <c r="I924" i="13"/>
  <c r="H924" i="13"/>
  <c r="G924" i="13"/>
  <c r="I923" i="13"/>
  <c r="H923" i="13"/>
  <c r="G923" i="13"/>
  <c r="I922" i="13"/>
  <c r="H922" i="13"/>
  <c r="G922" i="13"/>
  <c r="I921" i="13"/>
  <c r="H921" i="13"/>
  <c r="G921" i="13"/>
  <c r="I920" i="13"/>
  <c r="H920" i="13"/>
  <c r="G920" i="13"/>
  <c r="I919" i="13"/>
  <c r="H919" i="13"/>
  <c r="G919" i="13"/>
  <c r="I918" i="13"/>
  <c r="H918" i="13"/>
  <c r="G918" i="13"/>
  <c r="I917" i="13"/>
  <c r="H917" i="13"/>
  <c r="G917" i="13"/>
  <c r="I916" i="13"/>
  <c r="H916" i="13"/>
  <c r="G916" i="13"/>
  <c r="I915" i="13"/>
  <c r="H915" i="13"/>
  <c r="G915" i="13"/>
  <c r="I914" i="13"/>
  <c r="H914" i="13"/>
  <c r="G914" i="13"/>
  <c r="I913" i="13"/>
  <c r="H913" i="13"/>
  <c r="G913" i="13"/>
  <c r="I912" i="13"/>
  <c r="H912" i="13"/>
  <c r="G912" i="13"/>
  <c r="I911" i="13"/>
  <c r="H911" i="13"/>
  <c r="G911" i="13"/>
  <c r="I910" i="13"/>
  <c r="H910" i="13"/>
  <c r="G910" i="13"/>
  <c r="I909" i="13"/>
  <c r="H909" i="13"/>
  <c r="G909" i="13"/>
  <c r="I908" i="13"/>
  <c r="H908" i="13"/>
  <c r="G908" i="13"/>
  <c r="I907" i="13"/>
  <c r="H907" i="13"/>
  <c r="G907" i="13"/>
  <c r="I906" i="13"/>
  <c r="H906" i="13"/>
  <c r="G906" i="13"/>
  <c r="I905" i="13"/>
  <c r="H905" i="13"/>
  <c r="G905" i="13"/>
  <c r="I904" i="13"/>
  <c r="H904" i="13"/>
  <c r="G904" i="13"/>
  <c r="I903" i="13"/>
  <c r="H903" i="13"/>
  <c r="G903" i="13"/>
  <c r="I902" i="13"/>
  <c r="H902" i="13"/>
  <c r="G902" i="13"/>
  <c r="I901" i="13"/>
  <c r="H901" i="13"/>
  <c r="G901" i="13"/>
  <c r="I900" i="13"/>
  <c r="H900" i="13"/>
  <c r="G900" i="13"/>
  <c r="I899" i="13"/>
  <c r="H899" i="13"/>
  <c r="G899" i="13"/>
  <c r="I898" i="13"/>
  <c r="H898" i="13"/>
  <c r="G898" i="13"/>
  <c r="I897" i="13"/>
  <c r="H897" i="13"/>
  <c r="G897" i="13"/>
  <c r="I896" i="13"/>
  <c r="H896" i="13"/>
  <c r="G896" i="13"/>
  <c r="I895" i="13"/>
  <c r="H895" i="13"/>
  <c r="G895" i="13"/>
  <c r="I894" i="13"/>
  <c r="H894" i="13"/>
  <c r="G894" i="13"/>
  <c r="I893" i="13"/>
  <c r="H893" i="13"/>
  <c r="G893" i="13"/>
  <c r="I892" i="13"/>
  <c r="H892" i="13"/>
  <c r="G892" i="13"/>
  <c r="I891" i="13"/>
  <c r="H891" i="13"/>
  <c r="G891" i="13"/>
  <c r="I890" i="13"/>
  <c r="H890" i="13"/>
  <c r="G890" i="13"/>
  <c r="I889" i="13"/>
  <c r="H889" i="13"/>
  <c r="G889" i="13"/>
  <c r="I888" i="13"/>
  <c r="H888" i="13"/>
  <c r="G888" i="13"/>
  <c r="I887" i="13"/>
  <c r="H887" i="13"/>
  <c r="G887" i="13"/>
  <c r="I886" i="13"/>
  <c r="H886" i="13"/>
  <c r="G886" i="13"/>
  <c r="I885" i="13"/>
  <c r="H885" i="13"/>
  <c r="G885" i="13"/>
  <c r="I884" i="13"/>
  <c r="H884" i="13"/>
  <c r="G884" i="13"/>
  <c r="I883" i="13"/>
  <c r="H883" i="13"/>
  <c r="G883" i="13"/>
  <c r="I882" i="13"/>
  <c r="H882" i="13"/>
  <c r="G882" i="13"/>
  <c r="I881" i="13"/>
  <c r="H881" i="13"/>
  <c r="G881" i="13"/>
  <c r="I880" i="13"/>
  <c r="H880" i="13"/>
  <c r="G880" i="13"/>
  <c r="I879" i="13"/>
  <c r="H879" i="13"/>
  <c r="G879" i="13"/>
  <c r="I878" i="13"/>
  <c r="H878" i="13"/>
  <c r="G878" i="13"/>
  <c r="I877" i="13"/>
  <c r="H877" i="13"/>
  <c r="G877" i="13"/>
  <c r="I876" i="13"/>
  <c r="H876" i="13"/>
  <c r="G876" i="13"/>
  <c r="I875" i="13"/>
  <c r="H875" i="13"/>
  <c r="G875" i="13"/>
  <c r="I874" i="13"/>
  <c r="H874" i="13"/>
  <c r="G874" i="13"/>
  <c r="I873" i="13"/>
  <c r="H873" i="13"/>
  <c r="G873" i="13"/>
  <c r="I872" i="13"/>
  <c r="H872" i="13"/>
  <c r="G872" i="13"/>
  <c r="I871" i="13"/>
  <c r="H871" i="13"/>
  <c r="G871" i="13"/>
  <c r="I870" i="13"/>
  <c r="H870" i="13"/>
  <c r="G870" i="13"/>
  <c r="I869" i="13"/>
  <c r="H869" i="13"/>
  <c r="G869" i="13"/>
  <c r="I868" i="13"/>
  <c r="H868" i="13"/>
  <c r="G868" i="13"/>
  <c r="I867" i="13"/>
  <c r="H867" i="13"/>
  <c r="G867" i="13"/>
  <c r="I866" i="13"/>
  <c r="H866" i="13"/>
  <c r="G866" i="13"/>
  <c r="I865" i="13"/>
  <c r="H865" i="13"/>
  <c r="G865" i="13"/>
  <c r="I864" i="13"/>
  <c r="H864" i="13"/>
  <c r="G864" i="13"/>
  <c r="I863" i="13"/>
  <c r="H863" i="13"/>
  <c r="G863" i="13"/>
  <c r="I862" i="13"/>
  <c r="H862" i="13"/>
  <c r="G862" i="13"/>
  <c r="I861" i="13"/>
  <c r="H861" i="13"/>
  <c r="G861" i="13"/>
  <c r="I860" i="13"/>
  <c r="H860" i="13"/>
  <c r="G860" i="13"/>
  <c r="I859" i="13"/>
  <c r="H859" i="13"/>
  <c r="G859" i="13"/>
  <c r="I858" i="13"/>
  <c r="H858" i="13"/>
  <c r="G858" i="13"/>
  <c r="I857" i="13"/>
  <c r="H857" i="13"/>
  <c r="G857" i="13"/>
  <c r="I856" i="13"/>
  <c r="H856" i="13"/>
  <c r="G856" i="13"/>
  <c r="I855" i="13"/>
  <c r="H855" i="13"/>
  <c r="G855" i="13"/>
  <c r="I854" i="13"/>
  <c r="H854" i="13"/>
  <c r="G854" i="13"/>
  <c r="I853" i="13"/>
  <c r="H853" i="13"/>
  <c r="G853" i="13"/>
  <c r="I852" i="13"/>
  <c r="H852" i="13"/>
  <c r="G852" i="13"/>
  <c r="I851" i="13"/>
  <c r="H851" i="13"/>
  <c r="G851" i="13"/>
  <c r="I850" i="13"/>
  <c r="H850" i="13"/>
  <c r="G850" i="13"/>
  <c r="I849" i="13"/>
  <c r="H849" i="13"/>
  <c r="G849" i="13"/>
  <c r="I848" i="13"/>
  <c r="H848" i="13"/>
  <c r="G848" i="13"/>
  <c r="I847" i="13"/>
  <c r="H847" i="13"/>
  <c r="G847" i="13"/>
  <c r="I846" i="13"/>
  <c r="H846" i="13"/>
  <c r="G846" i="13"/>
  <c r="I845" i="13"/>
  <c r="H845" i="13"/>
  <c r="G845" i="13"/>
  <c r="I844" i="13"/>
  <c r="H844" i="13"/>
  <c r="G844" i="13"/>
  <c r="I843" i="13"/>
  <c r="H843" i="13"/>
  <c r="G843" i="13"/>
  <c r="I842" i="13"/>
  <c r="H842" i="13"/>
  <c r="G842" i="13"/>
  <c r="I841" i="13"/>
  <c r="H841" i="13"/>
  <c r="G841" i="13"/>
  <c r="I840" i="13"/>
  <c r="H840" i="13"/>
  <c r="G840" i="13"/>
  <c r="I839" i="13"/>
  <c r="H839" i="13"/>
  <c r="G839" i="13"/>
  <c r="I838" i="13"/>
  <c r="H838" i="13"/>
  <c r="G838" i="13"/>
  <c r="I837" i="13"/>
  <c r="H837" i="13"/>
  <c r="G837" i="13"/>
  <c r="I836" i="13"/>
  <c r="H836" i="13"/>
  <c r="G836" i="13"/>
  <c r="I835" i="13"/>
  <c r="H835" i="13"/>
  <c r="G835" i="13"/>
  <c r="I834" i="13"/>
  <c r="H834" i="13"/>
  <c r="G834" i="13"/>
  <c r="I833" i="13"/>
  <c r="H833" i="13"/>
  <c r="G833" i="13"/>
  <c r="I832" i="13"/>
  <c r="H832" i="13"/>
  <c r="G832" i="13"/>
  <c r="I831" i="13"/>
  <c r="H831" i="13"/>
  <c r="G831" i="13"/>
  <c r="I830" i="13"/>
  <c r="H830" i="13"/>
  <c r="G830" i="13"/>
  <c r="I829" i="13"/>
  <c r="H829" i="13"/>
  <c r="G829" i="13"/>
  <c r="I828" i="13"/>
  <c r="H828" i="13"/>
  <c r="G828" i="13"/>
  <c r="I827" i="13"/>
  <c r="H827" i="13"/>
  <c r="G827" i="13"/>
  <c r="I826" i="13"/>
  <c r="H826" i="13"/>
  <c r="G826" i="13"/>
  <c r="I825" i="13"/>
  <c r="H825" i="13"/>
  <c r="G825" i="13"/>
  <c r="I824" i="13"/>
  <c r="H824" i="13"/>
  <c r="G824" i="13"/>
  <c r="I823" i="13"/>
  <c r="H823" i="13"/>
  <c r="G823" i="13"/>
  <c r="I822" i="13"/>
  <c r="H822" i="13"/>
  <c r="G822" i="13"/>
  <c r="I821" i="13"/>
  <c r="H821" i="13"/>
  <c r="G821" i="13"/>
  <c r="I820" i="13"/>
  <c r="H820" i="13"/>
  <c r="G820" i="13"/>
  <c r="I819" i="13"/>
  <c r="H819" i="13"/>
  <c r="G819" i="13"/>
  <c r="I818" i="13"/>
  <c r="H818" i="13"/>
  <c r="G818" i="13"/>
  <c r="I817" i="13"/>
  <c r="H817" i="13"/>
  <c r="G817" i="13"/>
  <c r="I816" i="13"/>
  <c r="H816" i="13"/>
  <c r="G816" i="13"/>
  <c r="I815" i="13"/>
  <c r="H815" i="13"/>
  <c r="G815" i="13"/>
  <c r="I814" i="13"/>
  <c r="H814" i="13"/>
  <c r="G814" i="13"/>
  <c r="I813" i="13"/>
  <c r="H813" i="13"/>
  <c r="G813" i="13"/>
  <c r="I812" i="13"/>
  <c r="H812" i="13"/>
  <c r="G812" i="13"/>
  <c r="I811" i="13"/>
  <c r="H811" i="13"/>
  <c r="G811" i="13"/>
  <c r="I810" i="13"/>
  <c r="H810" i="13"/>
  <c r="G810" i="13"/>
  <c r="I809" i="13"/>
  <c r="H809" i="13"/>
  <c r="G809" i="13"/>
  <c r="I808" i="13"/>
  <c r="H808" i="13"/>
  <c r="G808" i="13"/>
  <c r="I807" i="13"/>
  <c r="H807" i="13"/>
  <c r="G807" i="13"/>
  <c r="I806" i="13"/>
  <c r="H806" i="13"/>
  <c r="G806" i="13"/>
  <c r="I805" i="13"/>
  <c r="H805" i="13"/>
  <c r="G805" i="13"/>
  <c r="I804" i="13"/>
  <c r="H804" i="13"/>
  <c r="G804" i="13"/>
  <c r="I803" i="13"/>
  <c r="H803" i="13"/>
  <c r="G803" i="13"/>
  <c r="I802" i="13"/>
  <c r="H802" i="13"/>
  <c r="G802" i="13"/>
  <c r="I801" i="13"/>
  <c r="H801" i="13"/>
  <c r="G801" i="13"/>
  <c r="I800" i="13"/>
  <c r="H800" i="13"/>
  <c r="G800" i="13"/>
  <c r="I799" i="13"/>
  <c r="H799" i="13"/>
  <c r="G799" i="13"/>
  <c r="I798" i="13"/>
  <c r="H798" i="13"/>
  <c r="G798" i="13"/>
  <c r="I797" i="13"/>
  <c r="H797" i="13"/>
  <c r="G797" i="13"/>
  <c r="I796" i="13"/>
  <c r="H796" i="13"/>
  <c r="G796" i="13"/>
  <c r="I795" i="13"/>
  <c r="H795" i="13"/>
  <c r="G795" i="13"/>
  <c r="I794" i="13"/>
  <c r="H794" i="13"/>
  <c r="G794" i="13"/>
  <c r="I793" i="13"/>
  <c r="H793" i="13"/>
  <c r="G793" i="13"/>
  <c r="I792" i="13"/>
  <c r="H792" i="13"/>
  <c r="G792" i="13"/>
  <c r="I791" i="13"/>
  <c r="H791" i="13"/>
  <c r="G791" i="13"/>
  <c r="I790" i="13"/>
  <c r="H790" i="13"/>
  <c r="G790" i="13"/>
  <c r="I789" i="13"/>
  <c r="H789" i="13"/>
  <c r="G789" i="13"/>
  <c r="I788" i="13"/>
  <c r="H788" i="13"/>
  <c r="G788" i="13"/>
  <c r="I787" i="13"/>
  <c r="H787" i="13"/>
  <c r="G787" i="13"/>
  <c r="I786" i="13"/>
  <c r="H786" i="13"/>
  <c r="G786" i="13"/>
  <c r="I785" i="13"/>
  <c r="H785" i="13"/>
  <c r="G785" i="13"/>
  <c r="I784" i="13"/>
  <c r="H784" i="13"/>
  <c r="G784" i="13"/>
  <c r="I783" i="13"/>
  <c r="H783" i="13"/>
  <c r="G783" i="13"/>
  <c r="I782" i="13"/>
  <c r="H782" i="13"/>
  <c r="G782" i="13"/>
  <c r="I781" i="13"/>
  <c r="H781" i="13"/>
  <c r="G781" i="13"/>
  <c r="I780" i="13"/>
  <c r="H780" i="13"/>
  <c r="G780" i="13"/>
  <c r="I779" i="13"/>
  <c r="H779" i="13"/>
  <c r="G779" i="13"/>
  <c r="I778" i="13"/>
  <c r="H778" i="13"/>
  <c r="G778" i="13"/>
  <c r="I777" i="13"/>
  <c r="H777" i="13"/>
  <c r="G777" i="13"/>
  <c r="I776" i="13"/>
  <c r="H776" i="13"/>
  <c r="G776" i="13"/>
  <c r="I775" i="13"/>
  <c r="H775" i="13"/>
  <c r="G775" i="13"/>
  <c r="I774" i="13"/>
  <c r="H774" i="13"/>
  <c r="G774" i="13"/>
  <c r="I773" i="13"/>
  <c r="H773" i="13"/>
  <c r="G773" i="13"/>
  <c r="I772" i="13"/>
  <c r="H772" i="13"/>
  <c r="G772" i="13"/>
  <c r="I771" i="13"/>
  <c r="H771" i="13"/>
  <c r="G771" i="13"/>
  <c r="I770" i="13"/>
  <c r="H770" i="13"/>
  <c r="G770" i="13"/>
  <c r="I769" i="13"/>
  <c r="H769" i="13"/>
  <c r="G769" i="13"/>
  <c r="I768" i="13"/>
  <c r="H768" i="13"/>
  <c r="G768" i="13"/>
  <c r="I767" i="13"/>
  <c r="H767" i="13"/>
  <c r="G767" i="13"/>
  <c r="I766" i="13"/>
  <c r="H766" i="13"/>
  <c r="G766" i="13"/>
  <c r="I765" i="13"/>
  <c r="H765" i="13"/>
  <c r="G765" i="13"/>
  <c r="I764" i="13"/>
  <c r="H764" i="13"/>
  <c r="G764" i="13"/>
  <c r="I763" i="13"/>
  <c r="H763" i="13"/>
  <c r="G763" i="13"/>
  <c r="I762" i="13"/>
  <c r="H762" i="13"/>
  <c r="G762" i="13"/>
  <c r="I761" i="13"/>
  <c r="H761" i="13"/>
  <c r="G761" i="13"/>
  <c r="I760" i="13"/>
  <c r="H760" i="13"/>
  <c r="G760" i="13"/>
  <c r="I759" i="13"/>
  <c r="H759" i="13"/>
  <c r="G759" i="13"/>
  <c r="I758" i="13"/>
  <c r="H758" i="13"/>
  <c r="G758" i="13"/>
  <c r="I757" i="13"/>
  <c r="H757" i="13"/>
  <c r="G757" i="13"/>
  <c r="I756" i="13"/>
  <c r="H756" i="13"/>
  <c r="G756" i="13"/>
  <c r="I755" i="13"/>
  <c r="H755" i="13"/>
  <c r="G755" i="13"/>
  <c r="I754" i="13"/>
  <c r="H754" i="13"/>
  <c r="G754" i="13"/>
  <c r="I753" i="13"/>
  <c r="H753" i="13"/>
  <c r="G753" i="13"/>
  <c r="I752" i="13"/>
  <c r="H752" i="13"/>
  <c r="G752" i="13"/>
  <c r="I751" i="13"/>
  <c r="H751" i="13"/>
  <c r="G751" i="13"/>
  <c r="I750" i="13"/>
  <c r="H750" i="13"/>
  <c r="G750" i="13"/>
  <c r="I749" i="13"/>
  <c r="H749" i="13"/>
  <c r="G749" i="13"/>
  <c r="I748" i="13"/>
  <c r="H748" i="13"/>
  <c r="G748" i="13"/>
  <c r="I747" i="13"/>
  <c r="H747" i="13"/>
  <c r="G747" i="13"/>
  <c r="I746" i="13"/>
  <c r="H746" i="13"/>
  <c r="G746" i="13"/>
  <c r="I745" i="13"/>
  <c r="H745" i="13"/>
  <c r="G745" i="13"/>
  <c r="I744" i="13"/>
  <c r="H744" i="13"/>
  <c r="G744" i="13"/>
  <c r="I743" i="13"/>
  <c r="H743" i="13"/>
  <c r="G743" i="13"/>
  <c r="I742" i="13"/>
  <c r="H742" i="13"/>
  <c r="G742" i="13"/>
  <c r="I741" i="13"/>
  <c r="H741" i="13"/>
  <c r="G741" i="13"/>
  <c r="I740" i="13"/>
  <c r="H740" i="13"/>
  <c r="G740" i="13"/>
  <c r="I739" i="13"/>
  <c r="H739" i="13"/>
  <c r="G739" i="13"/>
  <c r="I738" i="13"/>
  <c r="H738" i="13"/>
  <c r="G738" i="13"/>
  <c r="I737" i="13"/>
  <c r="H737" i="13"/>
  <c r="G737" i="13"/>
  <c r="I736" i="13"/>
  <c r="H736" i="13"/>
  <c r="G736" i="13"/>
  <c r="I735" i="13"/>
  <c r="H735" i="13"/>
  <c r="G735" i="13"/>
  <c r="I734" i="13"/>
  <c r="H734" i="13"/>
  <c r="G734" i="13"/>
  <c r="I733" i="13"/>
  <c r="H733" i="13"/>
  <c r="G733" i="13"/>
  <c r="I732" i="13"/>
  <c r="H732" i="13"/>
  <c r="G732" i="13"/>
  <c r="I731" i="13"/>
  <c r="H731" i="13"/>
  <c r="G731" i="13"/>
  <c r="I730" i="13"/>
  <c r="H730" i="13"/>
  <c r="G730" i="13"/>
  <c r="I729" i="13"/>
  <c r="H729" i="13"/>
  <c r="G729" i="13"/>
  <c r="I728" i="13"/>
  <c r="H728" i="13"/>
  <c r="G728" i="13"/>
  <c r="I727" i="13"/>
  <c r="H727" i="13"/>
  <c r="G727" i="13"/>
  <c r="I726" i="13"/>
  <c r="H726" i="13"/>
  <c r="G726" i="13"/>
  <c r="I725" i="13"/>
  <c r="H725" i="13"/>
  <c r="G725" i="13"/>
  <c r="I724" i="13"/>
  <c r="H724" i="13"/>
  <c r="G724" i="13"/>
  <c r="I723" i="13"/>
  <c r="H723" i="13"/>
  <c r="G723" i="13"/>
  <c r="I722" i="13"/>
  <c r="H722" i="13"/>
  <c r="G722" i="13"/>
  <c r="I721" i="13"/>
  <c r="H721" i="13"/>
  <c r="G721" i="13"/>
  <c r="I720" i="13"/>
  <c r="H720" i="13"/>
  <c r="G720" i="13"/>
  <c r="I719" i="13"/>
  <c r="H719" i="13"/>
  <c r="G719" i="13"/>
  <c r="I718" i="13"/>
  <c r="H718" i="13"/>
  <c r="G718" i="13"/>
  <c r="I717" i="13"/>
  <c r="H717" i="13"/>
  <c r="G717" i="13"/>
  <c r="I716" i="13"/>
  <c r="H716" i="13"/>
  <c r="G716" i="13"/>
  <c r="I715" i="13"/>
  <c r="H715" i="13"/>
  <c r="G715" i="13"/>
  <c r="I714" i="13"/>
  <c r="H714" i="13"/>
  <c r="G714" i="13"/>
  <c r="I713" i="13"/>
  <c r="H713" i="13"/>
  <c r="G713" i="13"/>
  <c r="I712" i="13"/>
  <c r="H712" i="13"/>
  <c r="G712" i="13"/>
  <c r="I711" i="13"/>
  <c r="H711" i="13"/>
  <c r="G711" i="13"/>
  <c r="I710" i="13"/>
  <c r="H710" i="13"/>
  <c r="G710" i="13"/>
  <c r="I709" i="13"/>
  <c r="H709" i="13"/>
  <c r="G709" i="13"/>
  <c r="I708" i="13"/>
  <c r="H708" i="13"/>
  <c r="G708" i="13"/>
  <c r="I707" i="13"/>
  <c r="H707" i="13"/>
  <c r="G707" i="13"/>
  <c r="I706" i="13"/>
  <c r="H706" i="13"/>
  <c r="G706" i="13"/>
  <c r="I705" i="13"/>
  <c r="H705" i="13"/>
  <c r="G705" i="13"/>
  <c r="I704" i="13"/>
  <c r="H704" i="13"/>
  <c r="G704" i="13"/>
  <c r="I703" i="13"/>
  <c r="H703" i="13"/>
  <c r="G703" i="13"/>
  <c r="I702" i="13"/>
  <c r="H702" i="13"/>
  <c r="G702" i="13"/>
  <c r="I701" i="13"/>
  <c r="H701" i="13"/>
  <c r="G701" i="13"/>
  <c r="I700" i="13"/>
  <c r="H700" i="13"/>
  <c r="G700" i="13"/>
  <c r="I699" i="13"/>
  <c r="H699" i="13"/>
  <c r="G699" i="13"/>
  <c r="I698" i="13"/>
  <c r="H698" i="13"/>
  <c r="G698" i="13"/>
  <c r="I697" i="13"/>
  <c r="H697" i="13"/>
  <c r="G697" i="13"/>
  <c r="I696" i="13"/>
  <c r="H696" i="13"/>
  <c r="G696" i="13"/>
  <c r="I695" i="13"/>
  <c r="H695" i="13"/>
  <c r="G695" i="13"/>
  <c r="I694" i="13"/>
  <c r="H694" i="13"/>
  <c r="G694" i="13"/>
  <c r="I693" i="13"/>
  <c r="H693" i="13"/>
  <c r="G693" i="13"/>
  <c r="I692" i="13"/>
  <c r="H692" i="13"/>
  <c r="G692" i="13"/>
  <c r="I691" i="13"/>
  <c r="H691" i="13"/>
  <c r="G691" i="13"/>
  <c r="I690" i="13"/>
  <c r="H690" i="13"/>
  <c r="G690" i="13"/>
  <c r="I689" i="13"/>
  <c r="H689" i="13"/>
  <c r="G689" i="13"/>
  <c r="I688" i="13"/>
  <c r="H688" i="13"/>
  <c r="G688" i="13"/>
  <c r="I687" i="13"/>
  <c r="H687" i="13"/>
  <c r="G687" i="13"/>
  <c r="I686" i="13"/>
  <c r="H686" i="13"/>
  <c r="G686" i="13"/>
  <c r="I685" i="13"/>
  <c r="H685" i="13"/>
  <c r="G685" i="13"/>
  <c r="I684" i="13"/>
  <c r="H684" i="13"/>
  <c r="G684" i="13"/>
  <c r="I683" i="13"/>
  <c r="H683" i="13"/>
  <c r="G683" i="13"/>
  <c r="I682" i="13"/>
  <c r="H682" i="13"/>
  <c r="G682" i="13"/>
  <c r="I681" i="13"/>
  <c r="H681" i="13"/>
  <c r="G681" i="13"/>
  <c r="I680" i="13"/>
  <c r="H680" i="13"/>
  <c r="G680" i="13"/>
  <c r="I679" i="13"/>
  <c r="H679" i="13"/>
  <c r="G679" i="13"/>
  <c r="I678" i="13"/>
  <c r="H678" i="13"/>
  <c r="G678" i="13"/>
  <c r="I677" i="13"/>
  <c r="H677" i="13"/>
  <c r="G677" i="13"/>
  <c r="I676" i="13"/>
  <c r="H676" i="13"/>
  <c r="G676" i="13"/>
  <c r="I675" i="13"/>
  <c r="H675" i="13"/>
  <c r="G675" i="13"/>
  <c r="I674" i="13"/>
  <c r="H674" i="13"/>
  <c r="G674" i="13"/>
  <c r="I673" i="13"/>
  <c r="H673" i="13"/>
  <c r="G673" i="13"/>
  <c r="I672" i="13"/>
  <c r="H672" i="13"/>
  <c r="G672" i="13"/>
  <c r="I671" i="13"/>
  <c r="H671" i="13"/>
  <c r="G671" i="13"/>
  <c r="I670" i="13"/>
  <c r="H670" i="13"/>
  <c r="G670" i="13"/>
  <c r="I669" i="13"/>
  <c r="H669" i="13"/>
  <c r="G669" i="13"/>
  <c r="I668" i="13"/>
  <c r="H668" i="13"/>
  <c r="G668" i="13"/>
  <c r="I667" i="13"/>
  <c r="H667" i="13"/>
  <c r="G667" i="13"/>
  <c r="I666" i="13"/>
  <c r="H666" i="13"/>
  <c r="G666" i="13"/>
  <c r="I665" i="13"/>
  <c r="H665" i="13"/>
  <c r="G665" i="13"/>
  <c r="I664" i="13"/>
  <c r="H664" i="13"/>
  <c r="G664" i="13"/>
  <c r="I663" i="13"/>
  <c r="H663" i="13"/>
  <c r="G663" i="13"/>
  <c r="I662" i="13"/>
  <c r="H662" i="13"/>
  <c r="G662" i="13"/>
  <c r="I661" i="13"/>
  <c r="H661" i="13"/>
  <c r="G661" i="13"/>
  <c r="I660" i="13"/>
  <c r="H660" i="13"/>
  <c r="G660" i="13"/>
  <c r="I659" i="13"/>
  <c r="H659" i="13"/>
  <c r="G659" i="13"/>
  <c r="I658" i="13"/>
  <c r="H658" i="13"/>
  <c r="G658" i="13"/>
  <c r="I657" i="13"/>
  <c r="H657" i="13"/>
  <c r="G657" i="13"/>
  <c r="I656" i="13"/>
  <c r="H656" i="13"/>
  <c r="G656" i="13"/>
  <c r="I655" i="13"/>
  <c r="H655" i="13"/>
  <c r="G655" i="13"/>
  <c r="I654" i="13"/>
  <c r="H654" i="13"/>
  <c r="G654" i="13"/>
  <c r="I653" i="13"/>
  <c r="H653" i="13"/>
  <c r="G653" i="13"/>
  <c r="I652" i="13"/>
  <c r="H652" i="13"/>
  <c r="G652" i="13"/>
  <c r="I651" i="13"/>
  <c r="H651" i="13"/>
  <c r="G651" i="13"/>
  <c r="I650" i="13"/>
  <c r="H650" i="13"/>
  <c r="G650" i="13"/>
  <c r="I649" i="13"/>
  <c r="H649" i="13"/>
  <c r="G649" i="13"/>
  <c r="I648" i="13"/>
  <c r="H648" i="13"/>
  <c r="G648" i="13"/>
  <c r="I647" i="13"/>
  <c r="H647" i="13"/>
  <c r="G647" i="13"/>
  <c r="I646" i="13"/>
  <c r="H646" i="13"/>
  <c r="G646" i="13"/>
  <c r="I645" i="13"/>
  <c r="H645" i="13"/>
  <c r="G645" i="13"/>
  <c r="I644" i="13"/>
  <c r="H644" i="13"/>
  <c r="G644" i="13"/>
  <c r="I643" i="13"/>
  <c r="H643" i="13"/>
  <c r="G643" i="13"/>
  <c r="I642" i="13"/>
  <c r="H642" i="13"/>
  <c r="G642" i="13"/>
  <c r="I641" i="13"/>
  <c r="H641" i="13"/>
  <c r="G641" i="13"/>
  <c r="I640" i="13"/>
  <c r="H640" i="13"/>
  <c r="G640" i="13"/>
  <c r="I639" i="13"/>
  <c r="H639" i="13"/>
  <c r="G639" i="13"/>
  <c r="I638" i="13"/>
  <c r="H638" i="13"/>
  <c r="G638" i="13"/>
  <c r="I637" i="13"/>
  <c r="H637" i="13"/>
  <c r="G637" i="13"/>
  <c r="I636" i="13"/>
  <c r="H636" i="13"/>
  <c r="G636" i="13"/>
  <c r="I635" i="13"/>
  <c r="H635" i="13"/>
  <c r="G635" i="13"/>
  <c r="I634" i="13"/>
  <c r="H634" i="13"/>
  <c r="G634" i="13"/>
  <c r="I633" i="13"/>
  <c r="H633" i="13"/>
  <c r="G633" i="13"/>
  <c r="I632" i="13"/>
  <c r="H632" i="13"/>
  <c r="G632" i="13"/>
  <c r="I631" i="13"/>
  <c r="H631" i="13"/>
  <c r="G631" i="13"/>
  <c r="I630" i="13"/>
  <c r="H630" i="13"/>
  <c r="G630" i="13"/>
  <c r="I629" i="13"/>
  <c r="H629" i="13"/>
  <c r="G629" i="13"/>
  <c r="I628" i="13"/>
  <c r="H628" i="13"/>
  <c r="G628" i="13"/>
  <c r="I627" i="13"/>
  <c r="H627" i="13"/>
  <c r="G627" i="13"/>
  <c r="I626" i="13"/>
  <c r="H626" i="13"/>
  <c r="G626" i="13"/>
  <c r="I625" i="13"/>
  <c r="H625" i="13"/>
  <c r="G625" i="13"/>
  <c r="I624" i="13"/>
  <c r="H624" i="13"/>
  <c r="G624" i="13"/>
  <c r="I623" i="13"/>
  <c r="H623" i="13"/>
  <c r="G623" i="13"/>
  <c r="I622" i="13"/>
  <c r="H622" i="13"/>
  <c r="G622" i="13"/>
  <c r="I621" i="13"/>
  <c r="H621" i="13"/>
  <c r="G621" i="13"/>
  <c r="I620" i="13"/>
  <c r="H620" i="13"/>
  <c r="G620" i="13"/>
  <c r="I619" i="13"/>
  <c r="H619" i="13"/>
  <c r="G619" i="13"/>
  <c r="I618" i="13"/>
  <c r="H618" i="13"/>
  <c r="G618" i="13"/>
  <c r="I617" i="13"/>
  <c r="H617" i="13"/>
  <c r="G617" i="13"/>
  <c r="I616" i="13"/>
  <c r="H616" i="13"/>
  <c r="G616" i="13"/>
  <c r="I615" i="13"/>
  <c r="H615" i="13"/>
  <c r="G615" i="13"/>
  <c r="I614" i="13"/>
  <c r="H614" i="13"/>
  <c r="G614" i="13"/>
  <c r="I613" i="13"/>
  <c r="H613" i="13"/>
  <c r="G613" i="13"/>
  <c r="I612" i="13"/>
  <c r="H612" i="13"/>
  <c r="G612" i="13"/>
  <c r="I611" i="13"/>
  <c r="H611" i="13"/>
  <c r="G611" i="13"/>
  <c r="I610" i="13"/>
  <c r="H610" i="13"/>
  <c r="G610" i="13"/>
  <c r="I609" i="13"/>
  <c r="H609" i="13"/>
  <c r="G609" i="13"/>
  <c r="I608" i="13"/>
  <c r="H608" i="13"/>
  <c r="G608" i="13"/>
  <c r="I607" i="13"/>
  <c r="H607" i="13"/>
  <c r="G607" i="13"/>
  <c r="I606" i="13"/>
  <c r="H606" i="13"/>
  <c r="G606" i="13"/>
  <c r="I605" i="13"/>
  <c r="H605" i="13"/>
  <c r="G605" i="13"/>
  <c r="I604" i="13"/>
  <c r="H604" i="13"/>
  <c r="G604" i="13"/>
  <c r="I603" i="13"/>
  <c r="H603" i="13"/>
  <c r="G603" i="13"/>
  <c r="I602" i="13"/>
  <c r="H602" i="13"/>
  <c r="G602" i="13"/>
  <c r="I601" i="13"/>
  <c r="H601" i="13"/>
  <c r="G601" i="13"/>
  <c r="I600" i="13"/>
  <c r="H600" i="13"/>
  <c r="G600" i="13"/>
  <c r="I599" i="13"/>
  <c r="H599" i="13"/>
  <c r="G599" i="13"/>
  <c r="I598" i="13"/>
  <c r="H598" i="13"/>
  <c r="G598" i="13"/>
  <c r="I597" i="13"/>
  <c r="H597" i="13"/>
  <c r="G597" i="13"/>
  <c r="I596" i="13"/>
  <c r="H596" i="13"/>
  <c r="G596" i="13"/>
  <c r="I595" i="13"/>
  <c r="H595" i="13"/>
  <c r="G595" i="13"/>
  <c r="I594" i="13"/>
  <c r="H594" i="13"/>
  <c r="G594" i="13"/>
  <c r="I593" i="13"/>
  <c r="H593" i="13"/>
  <c r="G593" i="13"/>
  <c r="I592" i="13"/>
  <c r="H592" i="13"/>
  <c r="G592" i="13"/>
  <c r="I591" i="13"/>
  <c r="H591" i="13"/>
  <c r="G591" i="13"/>
  <c r="I590" i="13"/>
  <c r="H590" i="13"/>
  <c r="G590" i="13"/>
  <c r="I589" i="13"/>
  <c r="H589" i="13"/>
  <c r="G589" i="13"/>
  <c r="I588" i="13"/>
  <c r="H588" i="13"/>
  <c r="G588" i="13"/>
  <c r="I587" i="13"/>
  <c r="H587" i="13"/>
  <c r="G587" i="13"/>
  <c r="I586" i="13"/>
  <c r="H586" i="13"/>
  <c r="G586" i="13"/>
  <c r="I585" i="13"/>
  <c r="H585" i="13"/>
  <c r="G585" i="13"/>
  <c r="I584" i="13"/>
  <c r="H584" i="13"/>
  <c r="G584" i="13"/>
  <c r="I583" i="13"/>
  <c r="H583" i="13"/>
  <c r="G583" i="13"/>
  <c r="I582" i="13"/>
  <c r="H582" i="13"/>
  <c r="G582" i="13"/>
  <c r="I581" i="13"/>
  <c r="H581" i="13"/>
  <c r="G581" i="13"/>
  <c r="I580" i="13"/>
  <c r="H580" i="13"/>
  <c r="G580" i="13"/>
  <c r="I579" i="13"/>
  <c r="H579" i="13"/>
  <c r="G579" i="13"/>
  <c r="I578" i="13"/>
  <c r="H578" i="13"/>
  <c r="G578" i="13"/>
  <c r="I577" i="13"/>
  <c r="H577" i="13"/>
  <c r="G577" i="13"/>
  <c r="I576" i="13"/>
  <c r="H576" i="13"/>
  <c r="G576" i="13"/>
  <c r="I575" i="13"/>
  <c r="H575" i="13"/>
  <c r="G575" i="13"/>
  <c r="I574" i="13"/>
  <c r="H574" i="13"/>
  <c r="G574" i="13"/>
  <c r="I573" i="13"/>
  <c r="H573" i="13"/>
  <c r="G573" i="13"/>
  <c r="I572" i="13"/>
  <c r="H572" i="13"/>
  <c r="G572" i="13"/>
  <c r="I571" i="13"/>
  <c r="H571" i="13"/>
  <c r="G571" i="13"/>
  <c r="I570" i="13"/>
  <c r="H570" i="13"/>
  <c r="G570" i="13"/>
  <c r="I569" i="13"/>
  <c r="H569" i="13"/>
  <c r="G569" i="13"/>
  <c r="I568" i="13"/>
  <c r="H568" i="13"/>
  <c r="G568" i="13"/>
  <c r="I567" i="13"/>
  <c r="H567" i="13"/>
  <c r="G567" i="13"/>
  <c r="I566" i="13"/>
  <c r="H566" i="13"/>
  <c r="G566" i="13"/>
  <c r="I565" i="13"/>
  <c r="H565" i="13"/>
  <c r="G565" i="13"/>
  <c r="I564" i="13"/>
  <c r="H564" i="13"/>
  <c r="G564" i="13"/>
  <c r="I563" i="13"/>
  <c r="H563" i="13"/>
  <c r="G563" i="13"/>
  <c r="I562" i="13"/>
  <c r="H562" i="13"/>
  <c r="G562" i="13"/>
  <c r="I561" i="13"/>
  <c r="H561" i="13"/>
  <c r="G561" i="13"/>
  <c r="I560" i="13"/>
  <c r="H560" i="13"/>
  <c r="G560" i="13"/>
  <c r="I559" i="13"/>
  <c r="H559" i="13"/>
  <c r="G559" i="13"/>
  <c r="I558" i="13"/>
  <c r="H558" i="13"/>
  <c r="G558" i="13"/>
  <c r="I557" i="13"/>
  <c r="H557" i="13"/>
  <c r="G557" i="13"/>
  <c r="I556" i="13"/>
  <c r="H556" i="13"/>
  <c r="G556" i="13"/>
  <c r="I555" i="13"/>
  <c r="H555" i="13"/>
  <c r="G555" i="13"/>
  <c r="I554" i="13"/>
  <c r="H554" i="13"/>
  <c r="G554" i="13"/>
  <c r="I553" i="13"/>
  <c r="H553" i="13"/>
  <c r="G553" i="13"/>
  <c r="I552" i="13"/>
  <c r="H552" i="13"/>
  <c r="G552" i="13"/>
  <c r="I551" i="13"/>
  <c r="H551" i="13"/>
  <c r="G551" i="13"/>
  <c r="I550" i="13"/>
  <c r="H550" i="13"/>
  <c r="G550" i="13"/>
  <c r="I549" i="13"/>
  <c r="H549" i="13"/>
  <c r="G549" i="13"/>
  <c r="I548" i="13"/>
  <c r="H548" i="13"/>
  <c r="G548" i="13"/>
  <c r="I547" i="13"/>
  <c r="H547" i="13"/>
  <c r="G547" i="13"/>
  <c r="I546" i="13"/>
  <c r="H546" i="13"/>
  <c r="G546" i="13"/>
  <c r="I545" i="13"/>
  <c r="H545" i="13"/>
  <c r="G545" i="13"/>
  <c r="I544" i="13"/>
  <c r="H544" i="13"/>
  <c r="G544" i="13"/>
  <c r="I543" i="13"/>
  <c r="H543" i="13"/>
  <c r="G543" i="13"/>
  <c r="I542" i="13"/>
  <c r="H542" i="13"/>
  <c r="G542" i="13"/>
  <c r="I541" i="13"/>
  <c r="H541" i="13"/>
  <c r="G541" i="13"/>
  <c r="I540" i="13"/>
  <c r="H540" i="13"/>
  <c r="G540" i="13"/>
  <c r="I539" i="13"/>
  <c r="H539" i="13"/>
  <c r="G539" i="13"/>
  <c r="I538" i="13"/>
  <c r="H538" i="13"/>
  <c r="G538" i="13"/>
  <c r="I537" i="13"/>
  <c r="H537" i="13"/>
  <c r="G537" i="13"/>
  <c r="I536" i="13"/>
  <c r="H536" i="13"/>
  <c r="G536" i="13"/>
  <c r="I535" i="13"/>
  <c r="H535" i="13"/>
  <c r="G535" i="13"/>
  <c r="I534" i="13"/>
  <c r="H534" i="13"/>
  <c r="G534" i="13"/>
  <c r="I533" i="13"/>
  <c r="H533" i="13"/>
  <c r="G533" i="13"/>
  <c r="I532" i="13"/>
  <c r="H532" i="13"/>
  <c r="G532" i="13"/>
  <c r="I531" i="13"/>
  <c r="H531" i="13"/>
  <c r="G531" i="13"/>
  <c r="I530" i="13"/>
  <c r="H530" i="13"/>
  <c r="G530" i="13"/>
  <c r="I529" i="13"/>
  <c r="H529" i="13"/>
  <c r="G529" i="13"/>
  <c r="I528" i="13"/>
  <c r="H528" i="13"/>
  <c r="G528" i="13"/>
  <c r="I527" i="13"/>
  <c r="H527" i="13"/>
  <c r="G527" i="13"/>
  <c r="I526" i="13"/>
  <c r="H526" i="13"/>
  <c r="G526" i="13"/>
  <c r="I525" i="13"/>
  <c r="H525" i="13"/>
  <c r="G525" i="13"/>
  <c r="I524" i="13"/>
  <c r="H524" i="13"/>
  <c r="G524" i="13"/>
  <c r="I523" i="13"/>
  <c r="H523" i="13"/>
  <c r="G523" i="13"/>
  <c r="I522" i="13"/>
  <c r="H522" i="13"/>
  <c r="G522" i="13"/>
  <c r="I521" i="13"/>
  <c r="H521" i="13"/>
  <c r="G521" i="13"/>
  <c r="I520" i="13"/>
  <c r="H520" i="13"/>
  <c r="G520" i="13"/>
  <c r="I519" i="13"/>
  <c r="H519" i="13"/>
  <c r="G519" i="13"/>
  <c r="I518" i="13"/>
  <c r="H518" i="13"/>
  <c r="G518" i="13"/>
  <c r="I517" i="13"/>
  <c r="H517" i="13"/>
  <c r="G517" i="13"/>
  <c r="I516" i="13"/>
  <c r="H516" i="13"/>
  <c r="G516" i="13"/>
  <c r="I515" i="13"/>
  <c r="H515" i="13"/>
  <c r="G515" i="13"/>
  <c r="I514" i="13"/>
  <c r="H514" i="13"/>
  <c r="G514" i="13"/>
  <c r="I513" i="13"/>
  <c r="H513" i="13"/>
  <c r="G513" i="13"/>
  <c r="I512" i="13"/>
  <c r="H512" i="13"/>
  <c r="G512" i="13"/>
  <c r="I511" i="13"/>
  <c r="H511" i="13"/>
  <c r="G511" i="13"/>
  <c r="I510" i="13"/>
  <c r="H510" i="13"/>
  <c r="G510" i="13"/>
  <c r="I509" i="13"/>
  <c r="H509" i="13"/>
  <c r="G509" i="13"/>
  <c r="I508" i="13"/>
  <c r="H508" i="13"/>
  <c r="G508" i="13"/>
  <c r="I507" i="13"/>
  <c r="H507" i="13"/>
  <c r="G507" i="13"/>
  <c r="I506" i="13"/>
  <c r="H506" i="13"/>
  <c r="G506" i="13"/>
  <c r="I505" i="13"/>
  <c r="H505" i="13"/>
  <c r="G505" i="13"/>
  <c r="I504" i="13"/>
  <c r="H504" i="13"/>
  <c r="G504" i="13"/>
  <c r="I503" i="13"/>
  <c r="H503" i="13"/>
  <c r="G503" i="13"/>
  <c r="I502" i="13"/>
  <c r="H502" i="13"/>
  <c r="G502" i="13"/>
  <c r="I501" i="13"/>
  <c r="H501" i="13"/>
  <c r="G501" i="13"/>
  <c r="I500" i="13"/>
  <c r="H500" i="13"/>
  <c r="G500" i="13"/>
  <c r="I499" i="13"/>
  <c r="H499" i="13"/>
  <c r="G499" i="13"/>
  <c r="I498" i="13"/>
  <c r="H498" i="13"/>
  <c r="G498" i="13"/>
  <c r="I497" i="13"/>
  <c r="H497" i="13"/>
  <c r="G497" i="13"/>
  <c r="I496" i="13"/>
  <c r="H496" i="13"/>
  <c r="G496" i="13"/>
  <c r="I495" i="13"/>
  <c r="H495" i="13"/>
  <c r="G495" i="13"/>
  <c r="I494" i="13"/>
  <c r="H494" i="13"/>
  <c r="G494" i="13"/>
  <c r="I493" i="13"/>
  <c r="H493" i="13"/>
  <c r="G493" i="13"/>
  <c r="I492" i="13"/>
  <c r="H492" i="13"/>
  <c r="G492" i="13"/>
  <c r="I491" i="13"/>
  <c r="H491" i="13"/>
  <c r="G491" i="13"/>
  <c r="I490" i="13"/>
  <c r="H490" i="13"/>
  <c r="G490" i="13"/>
  <c r="I489" i="13"/>
  <c r="H489" i="13"/>
  <c r="G489" i="13"/>
  <c r="I488" i="13"/>
  <c r="H488" i="13"/>
  <c r="G488" i="13"/>
  <c r="I487" i="13"/>
  <c r="H487" i="13"/>
  <c r="G487" i="13"/>
  <c r="I486" i="13"/>
  <c r="H486" i="13"/>
  <c r="G486" i="13"/>
  <c r="I485" i="13"/>
  <c r="H485" i="13"/>
  <c r="G485" i="13"/>
  <c r="I484" i="13"/>
  <c r="H484" i="13"/>
  <c r="G484" i="13"/>
  <c r="I483" i="13"/>
  <c r="H483" i="13"/>
  <c r="G483" i="13"/>
  <c r="I482" i="13"/>
  <c r="H482" i="13"/>
  <c r="G482" i="13"/>
  <c r="I481" i="13"/>
  <c r="H481" i="13"/>
  <c r="G481" i="13"/>
  <c r="I480" i="13"/>
  <c r="H480" i="13"/>
  <c r="G480" i="13"/>
  <c r="I479" i="13"/>
  <c r="H479" i="13"/>
  <c r="G479" i="13"/>
  <c r="I478" i="13"/>
  <c r="H478" i="13"/>
  <c r="G478" i="13"/>
  <c r="I477" i="13"/>
  <c r="H477" i="13"/>
  <c r="G477" i="13"/>
  <c r="I476" i="13"/>
  <c r="H476" i="13"/>
  <c r="G476" i="13"/>
  <c r="I475" i="13"/>
  <c r="H475" i="13"/>
  <c r="G475" i="13"/>
  <c r="I474" i="13"/>
  <c r="H474" i="13"/>
  <c r="G474" i="13"/>
  <c r="I473" i="13"/>
  <c r="H473" i="13"/>
  <c r="G473" i="13"/>
  <c r="I472" i="13"/>
  <c r="H472" i="13"/>
  <c r="G472" i="13"/>
  <c r="I471" i="13"/>
  <c r="H471" i="13"/>
  <c r="G471" i="13"/>
  <c r="I470" i="13"/>
  <c r="H470" i="13"/>
  <c r="G470" i="13"/>
  <c r="I469" i="13"/>
  <c r="H469" i="13"/>
  <c r="G469" i="13"/>
  <c r="I468" i="13"/>
  <c r="H468" i="13"/>
  <c r="G468" i="13"/>
  <c r="I467" i="13"/>
  <c r="H467" i="13"/>
  <c r="G467" i="13"/>
  <c r="I466" i="13"/>
  <c r="H466" i="13"/>
  <c r="G466" i="13"/>
  <c r="I465" i="13"/>
  <c r="H465" i="13"/>
  <c r="G465" i="13"/>
  <c r="I464" i="13"/>
  <c r="H464" i="13"/>
  <c r="G464" i="13"/>
  <c r="I463" i="13"/>
  <c r="H463" i="13"/>
  <c r="G463" i="13"/>
  <c r="I462" i="13"/>
  <c r="H462" i="13"/>
  <c r="G462" i="13"/>
  <c r="I461" i="13"/>
  <c r="H461" i="13"/>
  <c r="G461" i="13"/>
  <c r="I460" i="13"/>
  <c r="H460" i="13"/>
  <c r="G460" i="13"/>
  <c r="I459" i="13"/>
  <c r="H459" i="13"/>
  <c r="G459" i="13"/>
  <c r="I458" i="13"/>
  <c r="H458" i="13"/>
  <c r="G458" i="13"/>
  <c r="I457" i="13"/>
  <c r="H457" i="13"/>
  <c r="G457" i="13"/>
  <c r="I456" i="13"/>
  <c r="H456" i="13"/>
  <c r="G456" i="13"/>
  <c r="I455" i="13"/>
  <c r="H455" i="13"/>
  <c r="G455" i="13"/>
  <c r="I454" i="13"/>
  <c r="H454" i="13"/>
  <c r="G454" i="13"/>
  <c r="I453" i="13"/>
  <c r="H453" i="13"/>
  <c r="G453" i="13"/>
  <c r="I452" i="13"/>
  <c r="H452" i="13"/>
  <c r="G452" i="13"/>
  <c r="I451" i="13"/>
  <c r="H451" i="13"/>
  <c r="G451" i="13"/>
  <c r="I450" i="13"/>
  <c r="H450" i="13"/>
  <c r="G450" i="13"/>
  <c r="I449" i="13"/>
  <c r="H449" i="13"/>
  <c r="G449" i="13"/>
  <c r="I448" i="13"/>
  <c r="H448" i="13"/>
  <c r="G448" i="13"/>
  <c r="I447" i="13"/>
  <c r="H447" i="13"/>
  <c r="G447" i="13"/>
  <c r="I446" i="13"/>
  <c r="H446" i="13"/>
  <c r="G446" i="13"/>
  <c r="I445" i="13"/>
  <c r="H445" i="13"/>
  <c r="G445" i="13"/>
  <c r="I444" i="13"/>
  <c r="H444" i="13"/>
  <c r="G444" i="13"/>
  <c r="I443" i="13"/>
  <c r="H443" i="13"/>
  <c r="G443" i="13"/>
  <c r="I442" i="13"/>
  <c r="H442" i="13"/>
  <c r="G442" i="13"/>
  <c r="I441" i="13"/>
  <c r="H441" i="13"/>
  <c r="G441" i="13"/>
  <c r="I440" i="13"/>
  <c r="H440" i="13"/>
  <c r="G440" i="13"/>
  <c r="I439" i="13"/>
  <c r="H439" i="13"/>
  <c r="G439" i="13"/>
  <c r="I438" i="13"/>
  <c r="H438" i="13"/>
  <c r="G438" i="13"/>
  <c r="I437" i="13"/>
  <c r="H437" i="13"/>
  <c r="G437" i="13"/>
  <c r="I436" i="13"/>
  <c r="H436" i="13"/>
  <c r="G436" i="13"/>
  <c r="I435" i="13"/>
  <c r="H435" i="13"/>
  <c r="G435" i="13"/>
  <c r="I434" i="13"/>
  <c r="H434" i="13"/>
  <c r="G434" i="13"/>
  <c r="I433" i="13"/>
  <c r="H433" i="13"/>
  <c r="G433" i="13"/>
  <c r="I432" i="13"/>
  <c r="H432" i="13"/>
  <c r="G432" i="13"/>
  <c r="I431" i="13"/>
  <c r="H431" i="13"/>
  <c r="G431" i="13"/>
  <c r="I430" i="13"/>
  <c r="H430" i="13"/>
  <c r="G430" i="13"/>
  <c r="I429" i="13"/>
  <c r="H429" i="13"/>
  <c r="G429" i="13"/>
  <c r="I428" i="13"/>
  <c r="H428" i="13"/>
  <c r="G428" i="13"/>
  <c r="I427" i="13"/>
  <c r="H427" i="13"/>
  <c r="G427" i="13"/>
  <c r="I426" i="13"/>
  <c r="H426" i="13"/>
  <c r="G426" i="13"/>
  <c r="I425" i="13"/>
  <c r="H425" i="13"/>
  <c r="G425" i="13"/>
  <c r="I424" i="13"/>
  <c r="H424" i="13"/>
  <c r="G424" i="13"/>
  <c r="I423" i="13"/>
  <c r="H423" i="13"/>
  <c r="G423" i="13"/>
  <c r="I422" i="13"/>
  <c r="H422" i="13"/>
  <c r="G422" i="13"/>
  <c r="I421" i="13"/>
  <c r="H421" i="13"/>
  <c r="G421" i="13"/>
  <c r="I420" i="13"/>
  <c r="H420" i="13"/>
  <c r="G420" i="13"/>
  <c r="I419" i="13"/>
  <c r="H419" i="13"/>
  <c r="G419" i="13"/>
  <c r="I418" i="13"/>
  <c r="H418" i="13"/>
  <c r="G418" i="13"/>
  <c r="I417" i="13"/>
  <c r="H417" i="13"/>
  <c r="G417" i="13"/>
  <c r="I416" i="13"/>
  <c r="H416" i="13"/>
  <c r="G416" i="13"/>
  <c r="I415" i="13"/>
  <c r="H415" i="13"/>
  <c r="G415" i="13"/>
  <c r="I414" i="13"/>
  <c r="H414" i="13"/>
  <c r="G414" i="13"/>
  <c r="I413" i="13"/>
  <c r="H413" i="13"/>
  <c r="G413" i="13"/>
  <c r="I412" i="13"/>
  <c r="H412" i="13"/>
  <c r="G412" i="13"/>
  <c r="I411" i="13"/>
  <c r="H411" i="13"/>
  <c r="G411" i="13"/>
  <c r="I410" i="13"/>
  <c r="H410" i="13"/>
  <c r="G410" i="13"/>
  <c r="I409" i="13"/>
  <c r="H409" i="13"/>
  <c r="G409" i="13"/>
  <c r="I408" i="13"/>
  <c r="H408" i="13"/>
  <c r="G408" i="13"/>
  <c r="I407" i="13"/>
  <c r="H407" i="13"/>
  <c r="G407" i="13"/>
  <c r="I406" i="13"/>
  <c r="H406" i="13"/>
  <c r="G406" i="13"/>
  <c r="I405" i="13"/>
  <c r="H405" i="13"/>
  <c r="G405" i="13"/>
  <c r="I404" i="13"/>
  <c r="H404" i="13"/>
  <c r="G404" i="13"/>
  <c r="I403" i="13"/>
  <c r="H403" i="13"/>
  <c r="G403" i="13"/>
  <c r="I402" i="13"/>
  <c r="H402" i="13"/>
  <c r="G402" i="13"/>
  <c r="I401" i="13"/>
  <c r="H401" i="13"/>
  <c r="G401" i="13"/>
  <c r="I400" i="13"/>
  <c r="H400" i="13"/>
  <c r="G400" i="13"/>
  <c r="I399" i="13"/>
  <c r="H399" i="13"/>
  <c r="G399" i="13"/>
  <c r="I398" i="13"/>
  <c r="H398" i="13"/>
  <c r="G398" i="13"/>
  <c r="I397" i="13"/>
  <c r="H397" i="13"/>
  <c r="G397" i="13"/>
  <c r="I396" i="13"/>
  <c r="H396" i="13"/>
  <c r="G396" i="13"/>
  <c r="I395" i="13"/>
  <c r="H395" i="13"/>
  <c r="G395" i="13"/>
  <c r="I394" i="13"/>
  <c r="H394" i="13"/>
  <c r="G394" i="13"/>
  <c r="I393" i="13"/>
  <c r="H393" i="13"/>
  <c r="G393" i="13"/>
  <c r="I392" i="13"/>
  <c r="H392" i="13"/>
  <c r="G392" i="13"/>
  <c r="I391" i="13"/>
  <c r="H391" i="13"/>
  <c r="G391" i="13"/>
  <c r="I390" i="13"/>
  <c r="H390" i="13"/>
  <c r="G390" i="13"/>
  <c r="I389" i="13"/>
  <c r="H389" i="13"/>
  <c r="G389" i="13"/>
  <c r="I388" i="13"/>
  <c r="H388" i="13"/>
  <c r="G388" i="13"/>
  <c r="I387" i="13"/>
  <c r="H387" i="13"/>
  <c r="G387" i="13"/>
  <c r="I386" i="13"/>
  <c r="H386" i="13"/>
  <c r="G386" i="13"/>
  <c r="I385" i="13"/>
  <c r="H385" i="13"/>
  <c r="G385" i="13"/>
  <c r="I384" i="13"/>
  <c r="H384" i="13"/>
  <c r="G384" i="13"/>
  <c r="I383" i="13"/>
  <c r="H383" i="13"/>
  <c r="G383" i="13"/>
  <c r="I382" i="13"/>
  <c r="H382" i="13"/>
  <c r="G382" i="13"/>
  <c r="I381" i="13"/>
  <c r="H381" i="13"/>
  <c r="G381" i="13"/>
  <c r="I380" i="13"/>
  <c r="H380" i="13"/>
  <c r="G380" i="13"/>
  <c r="I379" i="13"/>
  <c r="H379" i="13"/>
  <c r="G379" i="13"/>
  <c r="I378" i="13"/>
  <c r="H378" i="13"/>
  <c r="G378" i="13"/>
  <c r="I377" i="13"/>
  <c r="H377" i="13"/>
  <c r="G377" i="13"/>
  <c r="I376" i="13"/>
  <c r="H376" i="13"/>
  <c r="G376" i="13"/>
  <c r="I375" i="13"/>
  <c r="H375" i="13"/>
  <c r="G375" i="13"/>
  <c r="I374" i="13"/>
  <c r="H374" i="13"/>
  <c r="G374" i="13"/>
  <c r="I373" i="13"/>
  <c r="H373" i="13"/>
  <c r="G373" i="13"/>
  <c r="I372" i="13"/>
  <c r="H372" i="13"/>
  <c r="G372" i="13"/>
  <c r="I371" i="13"/>
  <c r="H371" i="13"/>
  <c r="G371" i="13"/>
  <c r="I370" i="13"/>
  <c r="H370" i="13"/>
  <c r="G370" i="13"/>
  <c r="I369" i="13"/>
  <c r="H369" i="13"/>
  <c r="G369" i="13"/>
  <c r="I368" i="13"/>
  <c r="H368" i="13"/>
  <c r="G368" i="13"/>
  <c r="I367" i="13"/>
  <c r="H367" i="13"/>
  <c r="G367" i="13"/>
  <c r="I366" i="13"/>
  <c r="H366" i="13"/>
  <c r="G366" i="13"/>
  <c r="I365" i="13"/>
  <c r="H365" i="13"/>
  <c r="G365" i="13"/>
  <c r="I364" i="13"/>
  <c r="H364" i="13"/>
  <c r="G364" i="13"/>
  <c r="I363" i="13"/>
  <c r="H363" i="13"/>
  <c r="G363" i="13"/>
  <c r="I362" i="13"/>
  <c r="H362" i="13"/>
  <c r="G362" i="13"/>
  <c r="I361" i="13"/>
  <c r="H361" i="13"/>
  <c r="G361" i="13"/>
  <c r="I360" i="13"/>
  <c r="H360" i="13"/>
  <c r="G360" i="13"/>
  <c r="I359" i="13"/>
  <c r="H359" i="13"/>
  <c r="G359" i="13"/>
  <c r="I358" i="13"/>
  <c r="H358" i="13"/>
  <c r="G358" i="13"/>
  <c r="I357" i="13"/>
  <c r="H357" i="13"/>
  <c r="G357" i="13"/>
  <c r="I356" i="13"/>
  <c r="H356" i="13"/>
  <c r="G356" i="13"/>
  <c r="I355" i="13"/>
  <c r="H355" i="13"/>
  <c r="G355" i="13"/>
  <c r="I354" i="13"/>
  <c r="H354" i="13"/>
  <c r="G354" i="13"/>
  <c r="I353" i="13"/>
  <c r="H353" i="13"/>
  <c r="G353" i="13"/>
  <c r="I352" i="13"/>
  <c r="H352" i="13"/>
  <c r="G352" i="13"/>
  <c r="I351" i="13"/>
  <c r="H351" i="13"/>
  <c r="G351" i="13"/>
  <c r="I350" i="13"/>
  <c r="H350" i="13"/>
  <c r="G350" i="13"/>
  <c r="I349" i="13"/>
  <c r="H349" i="13"/>
  <c r="G349" i="13"/>
  <c r="I348" i="13"/>
  <c r="H348" i="13"/>
  <c r="G348" i="13"/>
  <c r="I347" i="13"/>
  <c r="H347" i="13"/>
  <c r="G347" i="13"/>
  <c r="I346" i="13"/>
  <c r="H346" i="13"/>
  <c r="G346" i="13"/>
  <c r="I345" i="13"/>
  <c r="H345" i="13"/>
  <c r="G345" i="13"/>
  <c r="I344" i="13"/>
  <c r="H344" i="13"/>
  <c r="G344" i="13"/>
  <c r="I343" i="13"/>
  <c r="H343" i="13"/>
  <c r="G343" i="13"/>
  <c r="I342" i="13"/>
  <c r="H342" i="13"/>
  <c r="G342" i="13"/>
  <c r="I341" i="13"/>
  <c r="H341" i="13"/>
  <c r="G341" i="13"/>
  <c r="I340" i="13"/>
  <c r="H340" i="13"/>
  <c r="G340" i="13"/>
  <c r="I339" i="13"/>
  <c r="H339" i="13"/>
  <c r="G339" i="13"/>
  <c r="I338" i="13"/>
  <c r="H338" i="13"/>
  <c r="G338" i="13"/>
  <c r="I337" i="13"/>
  <c r="H337" i="13"/>
  <c r="G337" i="13"/>
  <c r="I336" i="13"/>
  <c r="H336" i="13"/>
  <c r="G336" i="13"/>
  <c r="I335" i="13"/>
  <c r="H335" i="13"/>
  <c r="G335" i="13"/>
  <c r="I334" i="13"/>
  <c r="H334" i="13"/>
  <c r="G334" i="13"/>
  <c r="I333" i="13"/>
  <c r="H333" i="13"/>
  <c r="G333" i="13"/>
  <c r="I332" i="13"/>
  <c r="H332" i="13"/>
  <c r="G332" i="13"/>
  <c r="I331" i="13"/>
  <c r="H331" i="13"/>
  <c r="G331" i="13"/>
  <c r="I330" i="13"/>
  <c r="H330" i="13"/>
  <c r="G330" i="13"/>
  <c r="I329" i="13"/>
  <c r="H329" i="13"/>
  <c r="G329" i="13"/>
  <c r="I328" i="13"/>
  <c r="H328" i="13"/>
  <c r="G328" i="13"/>
  <c r="I327" i="13"/>
  <c r="H327" i="13"/>
  <c r="G327" i="13"/>
  <c r="I326" i="13"/>
  <c r="H326" i="13"/>
  <c r="G326" i="13"/>
  <c r="I325" i="13"/>
  <c r="H325" i="13"/>
  <c r="G325" i="13"/>
  <c r="I324" i="13"/>
  <c r="H324" i="13"/>
  <c r="G324" i="13"/>
  <c r="I323" i="13"/>
  <c r="H323" i="13"/>
  <c r="G323" i="13"/>
  <c r="I322" i="13"/>
  <c r="H322" i="13"/>
  <c r="G322" i="13"/>
  <c r="I321" i="13"/>
  <c r="H321" i="13"/>
  <c r="G321" i="13"/>
  <c r="I320" i="13"/>
  <c r="H320" i="13"/>
  <c r="G320" i="13"/>
  <c r="I319" i="13"/>
  <c r="H319" i="13"/>
  <c r="G319" i="13"/>
  <c r="I318" i="13"/>
  <c r="H318" i="13"/>
  <c r="G318" i="13"/>
  <c r="I317" i="13"/>
  <c r="H317" i="13"/>
  <c r="G317" i="13"/>
  <c r="I316" i="13"/>
  <c r="H316" i="13"/>
  <c r="G316" i="13"/>
  <c r="I315" i="13"/>
  <c r="H315" i="13"/>
  <c r="G315" i="13"/>
  <c r="I314" i="13"/>
  <c r="H314" i="13"/>
  <c r="G314" i="13"/>
  <c r="I313" i="13"/>
  <c r="H313" i="13"/>
  <c r="G313" i="13"/>
  <c r="I312" i="13"/>
  <c r="H312" i="13"/>
  <c r="G312" i="13"/>
  <c r="I311" i="13"/>
  <c r="H311" i="13"/>
  <c r="G311" i="13"/>
  <c r="I310" i="13"/>
  <c r="H310" i="13"/>
  <c r="G310" i="13"/>
  <c r="I309" i="13"/>
  <c r="H309" i="13"/>
  <c r="G309" i="13"/>
  <c r="I308" i="13"/>
  <c r="H308" i="13"/>
  <c r="G308" i="13"/>
  <c r="I307" i="13"/>
  <c r="H307" i="13"/>
  <c r="G307" i="13"/>
  <c r="I306" i="13"/>
  <c r="H306" i="13"/>
  <c r="G306" i="13"/>
  <c r="I305" i="13"/>
  <c r="H305" i="13"/>
  <c r="G305" i="13"/>
  <c r="I304" i="13"/>
  <c r="H304" i="13"/>
  <c r="G304" i="13"/>
  <c r="I303" i="13"/>
  <c r="H303" i="13"/>
  <c r="G303" i="13"/>
  <c r="I302" i="13"/>
  <c r="H302" i="13"/>
  <c r="G302" i="13"/>
  <c r="I301" i="13"/>
  <c r="H301" i="13"/>
  <c r="G301" i="13"/>
  <c r="I300" i="13"/>
  <c r="H300" i="13"/>
  <c r="G300" i="13"/>
  <c r="I299" i="13"/>
  <c r="H299" i="13"/>
  <c r="G299" i="13"/>
  <c r="I298" i="13"/>
  <c r="H298" i="13"/>
  <c r="G298" i="13"/>
  <c r="I297" i="13"/>
  <c r="H297" i="13"/>
  <c r="G297" i="13"/>
  <c r="I296" i="13"/>
  <c r="H296" i="13"/>
  <c r="G296" i="13"/>
  <c r="I295" i="13"/>
  <c r="H295" i="13"/>
  <c r="G295" i="13"/>
  <c r="I294" i="13"/>
  <c r="H294" i="13"/>
  <c r="G294" i="13"/>
  <c r="I293" i="13"/>
  <c r="H293" i="13"/>
  <c r="G293" i="13"/>
  <c r="I292" i="13"/>
  <c r="H292" i="13"/>
  <c r="G292" i="13"/>
  <c r="I291" i="13"/>
  <c r="H291" i="13"/>
  <c r="G291" i="13"/>
  <c r="I290" i="13"/>
  <c r="H290" i="13"/>
  <c r="G290" i="13"/>
  <c r="I289" i="13"/>
  <c r="H289" i="13"/>
  <c r="G289" i="13"/>
  <c r="I288" i="13"/>
  <c r="H288" i="13"/>
  <c r="G288" i="13"/>
  <c r="I287" i="13"/>
  <c r="H287" i="13"/>
  <c r="G287" i="13"/>
  <c r="I286" i="13"/>
  <c r="H286" i="13"/>
  <c r="G286" i="13"/>
  <c r="I285" i="13"/>
  <c r="H285" i="13"/>
  <c r="G285" i="13"/>
  <c r="I284" i="13"/>
  <c r="H284" i="13"/>
  <c r="G284" i="13"/>
  <c r="I283" i="13"/>
  <c r="H283" i="13"/>
  <c r="G283" i="13"/>
  <c r="I282" i="13"/>
  <c r="H282" i="13"/>
  <c r="G282" i="13"/>
  <c r="I281" i="13"/>
  <c r="H281" i="13"/>
  <c r="G281" i="13"/>
  <c r="I280" i="13"/>
  <c r="H280" i="13"/>
  <c r="G280" i="13"/>
  <c r="I279" i="13"/>
  <c r="H279" i="13"/>
  <c r="G279" i="13"/>
  <c r="I278" i="13"/>
  <c r="H278" i="13"/>
  <c r="G278" i="13"/>
  <c r="I277" i="13"/>
  <c r="H277" i="13"/>
  <c r="G277" i="13"/>
  <c r="I276" i="13"/>
  <c r="H276" i="13"/>
  <c r="G276" i="13"/>
  <c r="I275" i="13"/>
  <c r="H275" i="13"/>
  <c r="G275" i="13"/>
  <c r="I274" i="13"/>
  <c r="H274" i="13"/>
  <c r="G274" i="13"/>
  <c r="I273" i="13"/>
  <c r="H273" i="13"/>
  <c r="G273" i="13"/>
  <c r="I272" i="13"/>
  <c r="H272" i="13"/>
  <c r="G272" i="13"/>
  <c r="I271" i="13"/>
  <c r="H271" i="13"/>
  <c r="G271" i="13"/>
  <c r="I270" i="13"/>
  <c r="H270" i="13"/>
  <c r="G270" i="13"/>
  <c r="I269" i="13"/>
  <c r="H269" i="13"/>
  <c r="G269" i="13"/>
  <c r="I268" i="13"/>
  <c r="H268" i="13"/>
  <c r="G268" i="13"/>
  <c r="I267" i="13"/>
  <c r="H267" i="13"/>
  <c r="G267" i="13"/>
  <c r="I266" i="13"/>
  <c r="H266" i="13"/>
  <c r="G266" i="13"/>
  <c r="I265" i="13"/>
  <c r="H265" i="13"/>
  <c r="G265" i="13"/>
  <c r="I264" i="13"/>
  <c r="H264" i="13"/>
  <c r="G264" i="13"/>
  <c r="I263" i="13"/>
  <c r="H263" i="13"/>
  <c r="G263" i="13"/>
  <c r="I262" i="13"/>
  <c r="H262" i="13"/>
  <c r="G262" i="13"/>
  <c r="I261" i="13"/>
  <c r="H261" i="13"/>
  <c r="G261" i="13"/>
  <c r="I260" i="13"/>
  <c r="H260" i="13"/>
  <c r="G260" i="13"/>
  <c r="I259" i="13"/>
  <c r="H259" i="13"/>
  <c r="G259" i="13"/>
  <c r="I258" i="13"/>
  <c r="H258" i="13"/>
  <c r="G258" i="13"/>
  <c r="I257" i="13"/>
  <c r="H257" i="13"/>
  <c r="G257" i="13"/>
  <c r="I256" i="13"/>
  <c r="H256" i="13"/>
  <c r="G256" i="13"/>
  <c r="I255" i="13"/>
  <c r="H255" i="13"/>
  <c r="G255" i="13"/>
  <c r="I254" i="13"/>
  <c r="H254" i="13"/>
  <c r="G254" i="13"/>
  <c r="I253" i="13"/>
  <c r="H253" i="13"/>
  <c r="G253" i="13"/>
  <c r="I252" i="13"/>
  <c r="H252" i="13"/>
  <c r="G252" i="13"/>
  <c r="I251" i="13"/>
  <c r="H251" i="13"/>
  <c r="G251" i="13"/>
  <c r="I250" i="13"/>
  <c r="H250" i="13"/>
  <c r="G250" i="13"/>
  <c r="I249" i="13"/>
  <c r="H249" i="13"/>
  <c r="G249" i="13"/>
  <c r="I248" i="13"/>
  <c r="H248" i="13"/>
  <c r="G248" i="13"/>
  <c r="I247" i="13"/>
  <c r="H247" i="13"/>
  <c r="G247" i="13"/>
  <c r="I246" i="13"/>
  <c r="H246" i="13"/>
  <c r="G246" i="13"/>
  <c r="I245" i="13"/>
  <c r="H245" i="13"/>
  <c r="G245" i="13"/>
  <c r="I244" i="13"/>
  <c r="H244" i="13"/>
  <c r="G244" i="13"/>
  <c r="I243" i="13"/>
  <c r="H243" i="13"/>
  <c r="G243" i="13"/>
  <c r="I242" i="13"/>
  <c r="H242" i="13"/>
  <c r="G242" i="13"/>
  <c r="I241" i="13"/>
  <c r="H241" i="13"/>
  <c r="G241" i="13"/>
  <c r="I240" i="13"/>
  <c r="H240" i="13"/>
  <c r="G240" i="13"/>
  <c r="I239" i="13"/>
  <c r="H239" i="13"/>
  <c r="G239" i="13"/>
  <c r="I238" i="13"/>
  <c r="H238" i="13"/>
  <c r="G238" i="13"/>
  <c r="I237" i="13"/>
  <c r="H237" i="13"/>
  <c r="G237" i="13"/>
  <c r="I236" i="13"/>
  <c r="H236" i="13"/>
  <c r="G236" i="13"/>
  <c r="I235" i="13"/>
  <c r="H235" i="13"/>
  <c r="G235" i="13"/>
  <c r="I234" i="13"/>
  <c r="H234" i="13"/>
  <c r="G234" i="13"/>
  <c r="I233" i="13"/>
  <c r="H233" i="13"/>
  <c r="G233" i="13"/>
  <c r="I232" i="13"/>
  <c r="H232" i="13"/>
  <c r="G232" i="13"/>
  <c r="I231" i="13"/>
  <c r="H231" i="13"/>
  <c r="G231" i="13"/>
  <c r="I230" i="13"/>
  <c r="H230" i="13"/>
  <c r="G230" i="13"/>
  <c r="I229" i="13"/>
  <c r="H229" i="13"/>
  <c r="G229" i="13"/>
  <c r="I228" i="13"/>
  <c r="H228" i="13"/>
  <c r="G228" i="13"/>
  <c r="I227" i="13"/>
  <c r="H227" i="13"/>
  <c r="G227" i="13"/>
  <c r="I226" i="13"/>
  <c r="H226" i="13"/>
  <c r="G226" i="13"/>
  <c r="I225" i="13"/>
  <c r="H225" i="13"/>
  <c r="G225" i="13"/>
  <c r="I224" i="13"/>
  <c r="H224" i="13"/>
  <c r="G224" i="13"/>
  <c r="I223" i="13"/>
  <c r="H223" i="13"/>
  <c r="G223" i="13"/>
  <c r="I222" i="13"/>
  <c r="H222" i="13"/>
  <c r="G222" i="13"/>
  <c r="I221" i="13"/>
  <c r="H221" i="13"/>
  <c r="G221" i="13"/>
  <c r="I220" i="13"/>
  <c r="H220" i="13"/>
  <c r="G220" i="13"/>
  <c r="I219" i="13"/>
  <c r="H219" i="13"/>
  <c r="G219" i="13"/>
  <c r="I218" i="13"/>
  <c r="H218" i="13"/>
  <c r="G218" i="13"/>
  <c r="I217" i="13"/>
  <c r="H217" i="13"/>
  <c r="G217" i="13"/>
  <c r="I216" i="13"/>
  <c r="H216" i="13"/>
  <c r="G216" i="13"/>
  <c r="I215" i="13"/>
  <c r="H215" i="13"/>
  <c r="G215" i="13"/>
  <c r="I214" i="13"/>
  <c r="H214" i="13"/>
  <c r="G214" i="13"/>
  <c r="I213" i="13"/>
  <c r="H213" i="13"/>
  <c r="G213" i="13"/>
  <c r="I212" i="13"/>
  <c r="H212" i="13"/>
  <c r="G212" i="13"/>
  <c r="I211" i="13"/>
  <c r="H211" i="13"/>
  <c r="G211" i="13"/>
  <c r="I210" i="13"/>
  <c r="H210" i="13"/>
  <c r="G210" i="13"/>
  <c r="I209" i="13"/>
  <c r="H209" i="13"/>
  <c r="G209" i="13"/>
  <c r="I208" i="13"/>
  <c r="H208" i="13"/>
  <c r="G208" i="13"/>
  <c r="I207" i="13"/>
  <c r="H207" i="13"/>
  <c r="G207" i="13"/>
  <c r="I206" i="13"/>
  <c r="H206" i="13"/>
  <c r="G206" i="13"/>
  <c r="I205" i="13"/>
  <c r="H205" i="13"/>
  <c r="G205" i="13"/>
  <c r="I204" i="13"/>
  <c r="H204" i="13"/>
  <c r="G204" i="13"/>
  <c r="I203" i="13"/>
  <c r="H203" i="13"/>
  <c r="G203" i="13"/>
  <c r="I202" i="13"/>
  <c r="H202" i="13"/>
  <c r="G202" i="13"/>
  <c r="I201" i="13"/>
  <c r="H201" i="13"/>
  <c r="G201" i="13"/>
  <c r="I200" i="13"/>
  <c r="H200" i="13"/>
  <c r="G200" i="13"/>
  <c r="I199" i="13"/>
  <c r="H199" i="13"/>
  <c r="G199" i="13"/>
  <c r="I198" i="13"/>
  <c r="H198" i="13"/>
  <c r="G198" i="13"/>
  <c r="I197" i="13"/>
  <c r="H197" i="13"/>
  <c r="G197" i="13"/>
  <c r="I196" i="13"/>
  <c r="H196" i="13"/>
  <c r="G196" i="13"/>
  <c r="I195" i="13"/>
  <c r="H195" i="13"/>
  <c r="G195" i="13"/>
  <c r="I194" i="13"/>
  <c r="H194" i="13"/>
  <c r="G194" i="13"/>
  <c r="I193" i="13"/>
  <c r="H193" i="13"/>
  <c r="G193" i="13"/>
  <c r="I192" i="13"/>
  <c r="H192" i="13"/>
  <c r="G192" i="13"/>
  <c r="I191" i="13"/>
  <c r="H191" i="13"/>
  <c r="G191" i="13"/>
  <c r="I190" i="13"/>
  <c r="H190" i="13"/>
  <c r="G190" i="13"/>
  <c r="I189" i="13"/>
  <c r="H189" i="13"/>
  <c r="G189" i="13"/>
  <c r="I188" i="13"/>
  <c r="H188" i="13"/>
  <c r="G188" i="13"/>
  <c r="I187" i="13"/>
  <c r="H187" i="13"/>
  <c r="G187" i="13"/>
  <c r="I186" i="13"/>
  <c r="H186" i="13"/>
  <c r="G186" i="13"/>
  <c r="I185" i="13"/>
  <c r="H185" i="13"/>
  <c r="G185" i="13"/>
  <c r="I184" i="13"/>
  <c r="H184" i="13"/>
  <c r="G184" i="13"/>
  <c r="I183" i="13"/>
  <c r="H183" i="13"/>
  <c r="G183" i="13"/>
  <c r="I182" i="13"/>
  <c r="H182" i="13"/>
  <c r="G182" i="13"/>
  <c r="I181" i="13"/>
  <c r="H181" i="13"/>
  <c r="G181" i="13"/>
  <c r="I180" i="13"/>
  <c r="H180" i="13"/>
  <c r="G180" i="13"/>
  <c r="I179" i="13"/>
  <c r="H179" i="13"/>
  <c r="G179" i="13"/>
  <c r="I178" i="13"/>
  <c r="H178" i="13"/>
  <c r="G178" i="13"/>
  <c r="I177" i="13"/>
  <c r="H177" i="13"/>
  <c r="G177" i="13"/>
  <c r="I176" i="13"/>
  <c r="H176" i="13"/>
  <c r="G176" i="13"/>
  <c r="I175" i="13"/>
  <c r="H175" i="13"/>
  <c r="G175" i="13"/>
  <c r="I174" i="13"/>
  <c r="H174" i="13"/>
  <c r="G174" i="13"/>
  <c r="I173" i="13"/>
  <c r="H173" i="13"/>
  <c r="G173" i="13"/>
  <c r="I172" i="13"/>
  <c r="H172" i="13"/>
  <c r="G172" i="13"/>
  <c r="I171" i="13"/>
  <c r="H171" i="13"/>
  <c r="G171" i="13"/>
  <c r="I170" i="13"/>
  <c r="H170" i="13"/>
  <c r="G170" i="13"/>
  <c r="I169" i="13"/>
  <c r="H169" i="13"/>
  <c r="G169" i="13"/>
  <c r="I168" i="13"/>
  <c r="H168" i="13"/>
  <c r="G168" i="13"/>
  <c r="I167" i="13"/>
  <c r="H167" i="13"/>
  <c r="G167" i="13"/>
  <c r="I166" i="13"/>
  <c r="H166" i="13"/>
  <c r="G166" i="13"/>
  <c r="I165" i="13"/>
  <c r="H165" i="13"/>
  <c r="G165" i="13"/>
  <c r="I164" i="13"/>
  <c r="H164" i="13"/>
  <c r="G164" i="13"/>
  <c r="I163" i="13"/>
  <c r="H163" i="13"/>
  <c r="G163" i="13"/>
  <c r="I162" i="13"/>
  <c r="H162" i="13"/>
  <c r="G162" i="13"/>
  <c r="I161" i="13"/>
  <c r="H161" i="13"/>
  <c r="G161" i="13"/>
  <c r="I160" i="13"/>
  <c r="H160" i="13"/>
  <c r="G160" i="13"/>
  <c r="I159" i="13"/>
  <c r="H159" i="13"/>
  <c r="G159" i="13"/>
  <c r="I158" i="13"/>
  <c r="H158" i="13"/>
  <c r="G158" i="13"/>
  <c r="I157" i="13"/>
  <c r="H157" i="13"/>
  <c r="G157" i="13"/>
  <c r="I156" i="13"/>
  <c r="H156" i="13"/>
  <c r="G156" i="13"/>
  <c r="I155" i="13"/>
  <c r="H155" i="13"/>
  <c r="G155" i="13"/>
  <c r="I154" i="13"/>
  <c r="H154" i="13"/>
  <c r="G154" i="13"/>
  <c r="I153" i="13"/>
  <c r="H153" i="13"/>
  <c r="G153" i="13"/>
  <c r="I152" i="13"/>
  <c r="H152" i="13"/>
  <c r="G152" i="13"/>
  <c r="I151" i="13"/>
  <c r="H151" i="13"/>
  <c r="G151" i="13"/>
  <c r="I150" i="13"/>
  <c r="H150" i="13"/>
  <c r="G150" i="13"/>
  <c r="I149" i="13"/>
  <c r="H149" i="13"/>
  <c r="G149" i="13"/>
  <c r="I148" i="13"/>
  <c r="H148" i="13"/>
  <c r="G148" i="13"/>
  <c r="I147" i="13"/>
  <c r="H147" i="13"/>
  <c r="G147" i="13"/>
  <c r="I146" i="13"/>
  <c r="H146" i="13"/>
  <c r="G146" i="13"/>
  <c r="I145" i="13"/>
  <c r="H145" i="13"/>
  <c r="G145" i="13"/>
  <c r="I144" i="13"/>
  <c r="H144" i="13"/>
  <c r="G144" i="13"/>
  <c r="I143" i="13"/>
  <c r="H143" i="13"/>
  <c r="G143" i="13"/>
  <c r="I142" i="13"/>
  <c r="H142" i="13"/>
  <c r="G142" i="13"/>
  <c r="I141" i="13"/>
  <c r="H141" i="13"/>
  <c r="G141" i="13"/>
  <c r="I140" i="13"/>
  <c r="H140" i="13"/>
  <c r="G140" i="13"/>
  <c r="I139" i="13"/>
  <c r="H139" i="13"/>
  <c r="G139" i="13"/>
  <c r="I138" i="13"/>
  <c r="H138" i="13"/>
  <c r="G138" i="13"/>
  <c r="I137" i="13"/>
  <c r="H137" i="13"/>
  <c r="G137" i="13"/>
  <c r="I136" i="13"/>
  <c r="H136" i="13"/>
  <c r="G136" i="13"/>
  <c r="I135" i="13"/>
  <c r="H135" i="13"/>
  <c r="G135" i="13"/>
  <c r="I134" i="13"/>
  <c r="H134" i="13"/>
  <c r="G134" i="13"/>
  <c r="I133" i="13"/>
  <c r="H133" i="13"/>
  <c r="G133" i="13"/>
  <c r="I132" i="13"/>
  <c r="H132" i="13"/>
  <c r="G132" i="13"/>
  <c r="I131" i="13"/>
  <c r="H131" i="13"/>
  <c r="G131" i="13"/>
  <c r="I130" i="13"/>
  <c r="H130" i="13"/>
  <c r="G130" i="13"/>
  <c r="I129" i="13"/>
  <c r="H129" i="13"/>
  <c r="G129" i="13"/>
  <c r="I128" i="13"/>
  <c r="H128" i="13"/>
  <c r="G128" i="13"/>
  <c r="I127" i="13"/>
  <c r="H127" i="13"/>
  <c r="G127" i="13"/>
  <c r="I126" i="13"/>
  <c r="H126" i="13"/>
  <c r="G126" i="13"/>
  <c r="I125" i="13"/>
  <c r="H125" i="13"/>
  <c r="G125" i="13"/>
  <c r="I124" i="13"/>
  <c r="H124" i="13"/>
  <c r="G124" i="13"/>
  <c r="I123" i="13"/>
  <c r="H123" i="13"/>
  <c r="G123" i="13"/>
  <c r="I122" i="13"/>
  <c r="H122" i="13"/>
  <c r="G122" i="13"/>
  <c r="I121" i="13"/>
  <c r="H121" i="13"/>
  <c r="G121" i="13"/>
  <c r="I120" i="13"/>
  <c r="H120" i="13"/>
  <c r="G120" i="13"/>
  <c r="I119" i="13"/>
  <c r="H119" i="13"/>
  <c r="G119" i="13"/>
  <c r="I118" i="13"/>
  <c r="H118" i="13"/>
  <c r="G118" i="13"/>
  <c r="I117" i="13"/>
  <c r="H117" i="13"/>
  <c r="G117" i="13"/>
  <c r="I116" i="13"/>
  <c r="H116" i="13"/>
  <c r="G116" i="13"/>
  <c r="I115" i="13"/>
  <c r="H115" i="13"/>
  <c r="G115" i="13"/>
  <c r="I114" i="13"/>
  <c r="H114" i="13"/>
  <c r="G114" i="13"/>
  <c r="I113" i="13"/>
  <c r="H113" i="13"/>
  <c r="G113" i="13"/>
  <c r="I112" i="13"/>
  <c r="H112" i="13"/>
  <c r="G112" i="13"/>
  <c r="I111" i="13"/>
  <c r="H111" i="13"/>
  <c r="G111" i="13"/>
  <c r="I110" i="13"/>
  <c r="H110" i="13"/>
  <c r="G110" i="13"/>
  <c r="I109" i="13"/>
  <c r="H109" i="13"/>
  <c r="G109" i="13"/>
  <c r="I108" i="13"/>
  <c r="H108" i="13"/>
  <c r="G108" i="13"/>
  <c r="I107" i="13"/>
  <c r="H107" i="13"/>
  <c r="G107" i="13"/>
  <c r="I106" i="13"/>
  <c r="H106" i="13"/>
  <c r="G106" i="13"/>
  <c r="I105" i="13"/>
  <c r="H105" i="13"/>
  <c r="G105" i="13"/>
  <c r="I104" i="13"/>
  <c r="H104" i="13"/>
  <c r="G104" i="13"/>
  <c r="I103" i="13"/>
  <c r="H103" i="13"/>
  <c r="G103" i="13"/>
  <c r="I102" i="13"/>
  <c r="H102" i="13"/>
  <c r="G102" i="13"/>
  <c r="I101" i="13"/>
  <c r="H101" i="13"/>
  <c r="G101" i="13"/>
  <c r="I100" i="13"/>
  <c r="H100" i="13"/>
  <c r="G100" i="13"/>
  <c r="I99" i="13"/>
  <c r="H99" i="13"/>
  <c r="G99" i="13"/>
  <c r="I98" i="13"/>
  <c r="H98" i="13"/>
  <c r="G98" i="13"/>
  <c r="I97" i="13"/>
  <c r="H97" i="13"/>
  <c r="G97" i="13"/>
  <c r="I96" i="13"/>
  <c r="H96" i="13"/>
  <c r="G96" i="13"/>
  <c r="I95" i="13"/>
  <c r="H95" i="13"/>
  <c r="G95" i="13"/>
  <c r="I94" i="13"/>
  <c r="H94" i="13"/>
  <c r="G94" i="13"/>
  <c r="I93" i="13"/>
  <c r="H93" i="13"/>
  <c r="G93" i="13"/>
  <c r="I92" i="13"/>
  <c r="H92" i="13"/>
  <c r="G92" i="13"/>
  <c r="I91" i="13"/>
  <c r="H91" i="13"/>
  <c r="G91" i="13"/>
  <c r="I90" i="13"/>
  <c r="H90" i="13"/>
  <c r="G90" i="13"/>
  <c r="I89" i="13"/>
  <c r="H89" i="13"/>
  <c r="G89" i="13"/>
  <c r="I88" i="13"/>
  <c r="H88" i="13"/>
  <c r="G88" i="13"/>
  <c r="I87" i="13"/>
  <c r="H87" i="13"/>
  <c r="G87" i="13"/>
  <c r="I86" i="13"/>
  <c r="H86" i="13"/>
  <c r="G86" i="13"/>
  <c r="I85" i="13"/>
  <c r="H85" i="13"/>
  <c r="G85" i="13"/>
  <c r="I84" i="13"/>
  <c r="H84" i="13"/>
  <c r="G84" i="13"/>
  <c r="I83" i="13"/>
  <c r="H83" i="13"/>
  <c r="G83" i="13"/>
  <c r="I82" i="13"/>
  <c r="H82" i="13"/>
  <c r="G82" i="13"/>
  <c r="I81" i="13"/>
  <c r="H81" i="13"/>
  <c r="G81" i="13"/>
  <c r="I80" i="13"/>
  <c r="H80" i="13"/>
  <c r="G80" i="13"/>
  <c r="I79" i="13"/>
  <c r="H79" i="13"/>
  <c r="G79" i="13"/>
  <c r="I78" i="13"/>
  <c r="H78" i="13"/>
  <c r="G78" i="13"/>
  <c r="I77" i="13"/>
  <c r="H77" i="13"/>
  <c r="G77" i="13"/>
  <c r="I76" i="13"/>
  <c r="H76" i="13"/>
  <c r="G76" i="13"/>
  <c r="I75" i="13"/>
  <c r="H75" i="13"/>
  <c r="G75" i="13"/>
  <c r="I74" i="13"/>
  <c r="H74" i="13"/>
  <c r="G74" i="13"/>
  <c r="I73" i="13"/>
  <c r="H73" i="13"/>
  <c r="G73" i="13"/>
  <c r="I72" i="13"/>
  <c r="H72" i="13"/>
  <c r="G72" i="13"/>
  <c r="I71" i="13"/>
  <c r="H71" i="13"/>
  <c r="G71" i="13"/>
  <c r="I70" i="13"/>
  <c r="H70" i="13"/>
  <c r="G70" i="13"/>
  <c r="I69" i="13"/>
  <c r="H69" i="13"/>
  <c r="G69" i="13"/>
  <c r="I68" i="13"/>
  <c r="H68" i="13"/>
  <c r="G68" i="13"/>
  <c r="I67" i="13"/>
  <c r="H67" i="13"/>
  <c r="G67" i="13"/>
  <c r="I66" i="13"/>
  <c r="H66" i="13"/>
  <c r="G66" i="13"/>
  <c r="I65" i="13"/>
  <c r="H65" i="13"/>
  <c r="G65" i="13"/>
  <c r="I64" i="13"/>
  <c r="H64" i="13"/>
  <c r="G64" i="13"/>
  <c r="I63" i="13"/>
  <c r="H63" i="13"/>
  <c r="G63" i="13"/>
  <c r="I62" i="13"/>
  <c r="H62" i="13"/>
  <c r="G62" i="13"/>
  <c r="I61" i="13"/>
  <c r="H61" i="13"/>
  <c r="G61" i="13"/>
  <c r="I60" i="13"/>
  <c r="H60" i="13"/>
  <c r="G60" i="13"/>
  <c r="I59" i="13"/>
  <c r="H59" i="13"/>
  <c r="G59" i="13"/>
  <c r="I58" i="13"/>
  <c r="H58" i="13"/>
  <c r="G58" i="13"/>
  <c r="I57" i="13"/>
  <c r="H57" i="13"/>
  <c r="G57" i="13"/>
  <c r="I56" i="13"/>
  <c r="H56" i="13"/>
  <c r="G56" i="13"/>
  <c r="I55" i="13"/>
  <c r="H55" i="13"/>
  <c r="G55" i="13"/>
  <c r="I54" i="13"/>
  <c r="H54" i="13"/>
  <c r="G54" i="13"/>
  <c r="I53" i="13"/>
  <c r="H53" i="13"/>
  <c r="G53" i="13"/>
  <c r="I52" i="13"/>
  <c r="H52" i="13"/>
  <c r="G52" i="13"/>
  <c r="I51" i="13"/>
  <c r="H51" i="13"/>
  <c r="G51" i="13"/>
  <c r="I50" i="13"/>
  <c r="H50" i="13"/>
  <c r="G50" i="13"/>
  <c r="I49" i="13"/>
  <c r="H49" i="13"/>
  <c r="G49" i="13"/>
  <c r="I48" i="13"/>
  <c r="H48" i="13"/>
  <c r="G48" i="13"/>
  <c r="I47" i="13"/>
  <c r="H47" i="13"/>
  <c r="G47" i="13"/>
  <c r="I46" i="13"/>
  <c r="H46" i="13"/>
  <c r="G46" i="13"/>
  <c r="I45" i="13"/>
  <c r="H45" i="13"/>
  <c r="G45" i="13"/>
  <c r="I44" i="13"/>
  <c r="H44" i="13"/>
  <c r="G44" i="13"/>
  <c r="I43" i="13"/>
  <c r="H43" i="13"/>
  <c r="G43" i="13"/>
  <c r="I42" i="13"/>
  <c r="H42" i="13"/>
  <c r="G42" i="13"/>
  <c r="I41" i="13"/>
  <c r="H41" i="13"/>
  <c r="G41" i="13"/>
  <c r="I40" i="13"/>
  <c r="H40" i="13"/>
  <c r="G40" i="13"/>
  <c r="I39" i="13"/>
  <c r="H39" i="13"/>
  <c r="G39" i="13"/>
  <c r="I38" i="13"/>
  <c r="H38" i="13"/>
  <c r="G38" i="13"/>
  <c r="I37" i="13"/>
  <c r="H37" i="13"/>
  <c r="G37" i="13"/>
  <c r="I36" i="13"/>
  <c r="H36" i="13"/>
  <c r="G36" i="13"/>
  <c r="I35" i="13"/>
  <c r="H35" i="13"/>
  <c r="G35" i="13"/>
  <c r="I34" i="13"/>
  <c r="H34" i="13"/>
  <c r="G34" i="13"/>
  <c r="I33" i="13"/>
  <c r="H33" i="13"/>
  <c r="G33" i="13"/>
  <c r="I32" i="13"/>
  <c r="H32" i="13"/>
  <c r="G32" i="13"/>
  <c r="I31" i="13"/>
  <c r="H31" i="13"/>
  <c r="G31" i="13"/>
  <c r="I30" i="13"/>
  <c r="H30" i="13"/>
  <c r="G30" i="13"/>
  <c r="I29" i="13"/>
  <c r="H29" i="13"/>
  <c r="G29" i="13"/>
  <c r="I28" i="13"/>
  <c r="H28" i="13"/>
  <c r="G28" i="13"/>
  <c r="I27" i="13"/>
  <c r="H27" i="13"/>
  <c r="G27" i="13"/>
  <c r="I26" i="13"/>
  <c r="H26" i="13"/>
  <c r="G26" i="13"/>
  <c r="I25" i="13"/>
  <c r="H25" i="13"/>
  <c r="G25" i="13"/>
  <c r="I24" i="13"/>
  <c r="H24" i="13"/>
  <c r="G24" i="13"/>
  <c r="I23" i="13"/>
  <c r="H23" i="13"/>
  <c r="G23" i="13"/>
  <c r="I22" i="13"/>
  <c r="H22" i="13"/>
  <c r="G22" i="13"/>
  <c r="I21" i="13"/>
  <c r="H21" i="13"/>
  <c r="G21" i="13"/>
  <c r="I20" i="13"/>
  <c r="H20" i="13"/>
  <c r="G20" i="13"/>
  <c r="I19" i="13"/>
  <c r="H19" i="13"/>
  <c r="G19" i="13"/>
  <c r="I18" i="13"/>
  <c r="H18" i="13"/>
  <c r="G18" i="13"/>
  <c r="I17" i="13"/>
  <c r="H17" i="13"/>
  <c r="G17" i="13"/>
  <c r="I16" i="13"/>
  <c r="H16" i="13"/>
  <c r="G16" i="13"/>
  <c r="I15" i="13"/>
  <c r="H15" i="13"/>
  <c r="G15" i="13"/>
  <c r="I14" i="13"/>
  <c r="H14" i="13"/>
  <c r="G14" i="13"/>
  <c r="I13" i="13"/>
  <c r="H13" i="13"/>
  <c r="G13" i="13"/>
  <c r="I12" i="13"/>
  <c r="H12" i="13"/>
  <c r="G12" i="13"/>
  <c r="I11" i="13"/>
  <c r="H11" i="13"/>
  <c r="G11" i="13"/>
  <c r="I10" i="13"/>
  <c r="H10" i="13"/>
  <c r="G10" i="13"/>
  <c r="I9" i="13"/>
  <c r="H9" i="13"/>
  <c r="G9" i="13"/>
  <c r="I8" i="13"/>
  <c r="H8" i="13"/>
  <c r="G8" i="13"/>
  <c r="I7" i="13"/>
  <c r="H7" i="13"/>
  <c r="G7" i="13"/>
  <c r="I6" i="13"/>
  <c r="H6" i="13"/>
  <c r="G6" i="13"/>
  <c r="I5" i="13"/>
  <c r="H5" i="13"/>
  <c r="G5" i="13"/>
  <c r="I4" i="13"/>
  <c r="H4" i="13"/>
  <c r="G4" i="13"/>
  <c r="I3" i="13"/>
  <c r="H3" i="13"/>
  <c r="G3" i="13"/>
  <c r="I2" i="13"/>
  <c r="I1" i="13"/>
  <c r="H2" i="13"/>
  <c r="H1" i="13"/>
  <c r="G1" i="13"/>
  <c r="G2" i="13"/>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1002" i="13"/>
  <c r="F1003" i="13"/>
  <c r="F1004" i="13"/>
  <c r="F1005" i="13"/>
  <c r="F1006" i="13"/>
  <c r="F1007" i="13"/>
  <c r="F1008" i="13"/>
  <c r="F1009" i="13"/>
  <c r="F1010" i="13"/>
  <c r="F1011" i="13"/>
  <c r="F1012" i="13"/>
  <c r="F1013" i="13"/>
  <c r="F1014" i="13"/>
  <c r="F1015" i="13"/>
  <c r="F1016" i="13"/>
  <c r="F1017" i="13"/>
  <c r="F1018" i="13"/>
  <c r="F1019" i="13"/>
  <c r="F1020" i="13"/>
  <c r="F1021" i="13"/>
  <c r="F1022" i="13"/>
  <c r="F1023" i="13"/>
  <c r="F1024" i="13"/>
  <c r="F1025" i="13"/>
  <c r="F1026" i="13"/>
  <c r="F1027" i="13"/>
  <c r="F1028" i="13"/>
  <c r="F1029" i="13"/>
  <c r="F1030" i="13"/>
  <c r="F1031" i="13"/>
  <c r="F1032" i="13"/>
  <c r="F1033" i="13"/>
  <c r="F1034" i="13"/>
  <c r="F1035" i="13"/>
  <c r="F1036" i="13"/>
  <c r="F1037" i="13"/>
  <c r="F1038" i="13"/>
  <c r="F1039" i="13"/>
  <c r="F1040" i="13"/>
  <c r="F1041" i="13"/>
  <c r="F1042" i="13"/>
  <c r="F1043" i="13"/>
  <c r="F1044" i="13"/>
  <c r="F1045" i="13"/>
  <c r="F1046" i="13"/>
  <c r="F1047" i="13"/>
  <c r="F1048" i="13"/>
  <c r="F1049" i="13"/>
  <c r="F1050" i="13"/>
  <c r="F1051" i="13"/>
  <c r="F1052" i="13"/>
  <c r="F1053" i="13"/>
  <c r="F1054" i="13"/>
  <c r="F1055" i="13"/>
  <c r="F1056" i="13"/>
  <c r="F1057" i="13"/>
  <c r="F1058" i="13"/>
  <c r="F1059" i="13"/>
  <c r="F1060" i="13"/>
  <c r="F1061" i="13"/>
  <c r="F1062" i="13"/>
  <c r="F1063" i="13"/>
  <c r="F1064" i="13"/>
  <c r="F1065" i="13"/>
  <c r="F1066" i="13"/>
  <c r="F1067" i="13"/>
  <c r="F1068" i="13"/>
  <c r="F1069" i="13"/>
  <c r="F1070" i="13"/>
  <c r="F1071" i="13"/>
  <c r="F1072" i="13"/>
  <c r="F1073" i="13"/>
  <c r="F1074" i="13"/>
  <c r="F1075" i="13"/>
  <c r="F1076" i="13"/>
  <c r="F1077" i="13"/>
  <c r="F1078" i="13"/>
  <c r="F1079" i="13"/>
  <c r="F1080" i="13"/>
  <c r="F1081" i="13"/>
  <c r="F1082" i="13"/>
  <c r="F1083" i="13"/>
  <c r="F1084" i="13"/>
  <c r="F1085" i="13"/>
  <c r="F1086" i="13"/>
  <c r="F1087" i="13"/>
  <c r="F1088" i="13"/>
  <c r="F1089" i="13"/>
  <c r="E1089" i="13"/>
  <c r="D1089" i="13"/>
  <c r="C1089" i="13"/>
  <c r="B1089" i="13"/>
  <c r="A1089" i="13"/>
  <c r="E1088" i="13"/>
  <c r="D1088" i="13"/>
  <c r="C1088" i="13"/>
  <c r="B1088" i="13"/>
  <c r="A1088" i="13"/>
  <c r="E1087" i="13"/>
  <c r="D1087" i="13"/>
  <c r="C1087" i="13"/>
  <c r="B1087" i="13"/>
  <c r="A1087" i="13"/>
  <c r="E1086" i="13"/>
  <c r="D1086" i="13"/>
  <c r="C1086" i="13"/>
  <c r="B1086" i="13"/>
  <c r="A1086" i="13"/>
  <c r="E1085" i="13"/>
  <c r="D1085" i="13"/>
  <c r="C1085" i="13"/>
  <c r="B1085" i="13"/>
  <c r="A1085" i="13"/>
  <c r="E1084" i="13"/>
  <c r="D1084" i="13"/>
  <c r="C1084" i="13"/>
  <c r="B1084" i="13"/>
  <c r="A1084" i="13"/>
  <c r="E1083" i="13"/>
  <c r="D1083" i="13"/>
  <c r="C1083" i="13"/>
  <c r="B1083" i="13"/>
  <c r="A1083" i="13"/>
  <c r="E1082" i="13"/>
  <c r="D1082" i="13"/>
  <c r="C1082" i="13"/>
  <c r="B1082" i="13"/>
  <c r="A1082" i="13"/>
  <c r="E1081" i="13"/>
  <c r="D1081" i="13"/>
  <c r="C1081" i="13"/>
  <c r="B1081" i="13"/>
  <c r="A1081" i="13"/>
  <c r="E1080" i="13"/>
  <c r="D1080" i="13"/>
  <c r="C1080" i="13"/>
  <c r="B1080" i="13"/>
  <c r="A1080" i="13"/>
  <c r="E1079" i="13"/>
  <c r="D1079" i="13"/>
  <c r="C1079" i="13"/>
  <c r="B1079" i="13"/>
  <c r="A1079" i="13"/>
  <c r="E1078" i="13"/>
  <c r="D1078" i="13"/>
  <c r="C1078" i="13"/>
  <c r="B1078" i="13"/>
  <c r="A1078" i="13"/>
  <c r="E1077" i="13"/>
  <c r="D1077" i="13"/>
  <c r="C1077" i="13"/>
  <c r="B1077" i="13"/>
  <c r="A1077" i="13"/>
  <c r="E1076" i="13"/>
  <c r="D1076" i="13"/>
  <c r="C1076" i="13"/>
  <c r="B1076" i="13"/>
  <c r="A1076" i="13"/>
  <c r="E1075" i="13"/>
  <c r="D1075" i="13"/>
  <c r="C1075" i="13"/>
  <c r="B1075" i="13"/>
  <c r="A1075" i="13"/>
  <c r="E1074" i="13"/>
  <c r="D1074" i="13"/>
  <c r="C1074" i="13"/>
  <c r="B1074" i="13"/>
  <c r="A1074" i="13"/>
  <c r="E1073" i="13"/>
  <c r="D1073" i="13"/>
  <c r="C1073" i="13"/>
  <c r="B1073" i="13"/>
  <c r="A1073" i="13"/>
  <c r="E1072" i="13"/>
  <c r="D1072" i="13"/>
  <c r="C1072" i="13"/>
  <c r="B1072" i="13"/>
  <c r="A1072" i="13"/>
  <c r="E1071" i="13"/>
  <c r="D1071" i="13"/>
  <c r="C1071" i="13"/>
  <c r="B1071" i="13"/>
  <c r="A1071" i="13"/>
  <c r="E1070" i="13"/>
  <c r="D1070" i="13"/>
  <c r="C1070" i="13"/>
  <c r="B1070" i="13"/>
  <c r="A1070" i="13"/>
  <c r="E1069" i="13"/>
  <c r="D1069" i="13"/>
  <c r="C1069" i="13"/>
  <c r="B1069" i="13"/>
  <c r="A1069" i="13"/>
  <c r="E1068" i="13"/>
  <c r="D1068" i="13"/>
  <c r="C1068" i="13"/>
  <c r="B1068" i="13"/>
  <c r="A1068" i="13"/>
  <c r="E1067" i="13"/>
  <c r="D1067" i="13"/>
  <c r="C1067" i="13"/>
  <c r="B1067" i="13"/>
  <c r="A1067" i="13"/>
  <c r="E1066" i="13"/>
  <c r="D1066" i="13"/>
  <c r="C1066" i="13"/>
  <c r="B1066" i="13"/>
  <c r="A1066" i="13"/>
  <c r="E1065" i="13"/>
  <c r="D1065" i="13"/>
  <c r="C1065" i="13"/>
  <c r="B1065" i="13"/>
  <c r="A1065" i="13"/>
  <c r="E1064" i="13"/>
  <c r="D1064" i="13"/>
  <c r="C1064" i="13"/>
  <c r="B1064" i="13"/>
  <c r="A1064" i="13"/>
  <c r="E1063" i="13"/>
  <c r="D1063" i="13"/>
  <c r="C1063" i="13"/>
  <c r="B1063" i="13"/>
  <c r="A1063" i="13"/>
  <c r="E1062" i="13"/>
  <c r="D1062" i="13"/>
  <c r="C1062" i="13"/>
  <c r="B1062" i="13"/>
  <c r="A1062" i="13"/>
  <c r="E1061" i="13"/>
  <c r="D1061" i="13"/>
  <c r="C1061" i="13"/>
  <c r="B1061" i="13"/>
  <c r="A1061" i="13"/>
  <c r="E1060" i="13"/>
  <c r="D1060" i="13"/>
  <c r="C1060" i="13"/>
  <c r="B1060" i="13"/>
  <c r="A1060" i="13"/>
  <c r="E1059" i="13"/>
  <c r="D1059" i="13"/>
  <c r="C1059" i="13"/>
  <c r="B1059" i="13"/>
  <c r="A1059" i="13"/>
  <c r="E1058" i="13"/>
  <c r="D1058" i="13"/>
  <c r="C1058" i="13"/>
  <c r="B1058" i="13"/>
  <c r="A1058" i="13"/>
  <c r="E1057" i="13"/>
  <c r="D1057" i="13"/>
  <c r="C1057" i="13"/>
  <c r="B1057" i="13"/>
  <c r="A1057" i="13"/>
  <c r="E1056" i="13"/>
  <c r="D1056" i="13"/>
  <c r="C1056" i="13"/>
  <c r="B1056" i="13"/>
  <c r="A1056" i="13"/>
  <c r="E1055" i="13"/>
  <c r="D1055" i="13"/>
  <c r="C1055" i="13"/>
  <c r="B1055" i="13"/>
  <c r="A1055" i="13"/>
  <c r="E1054" i="13"/>
  <c r="D1054" i="13"/>
  <c r="C1054" i="13"/>
  <c r="B1054" i="13"/>
  <c r="A1054" i="13"/>
  <c r="E1053" i="13"/>
  <c r="D1053" i="13"/>
  <c r="C1053" i="13"/>
  <c r="B1053" i="13"/>
  <c r="A1053" i="13"/>
  <c r="E1052" i="13"/>
  <c r="D1052" i="13"/>
  <c r="C1052" i="13"/>
  <c r="B1052" i="13"/>
  <c r="A1052" i="13"/>
  <c r="E1051" i="13"/>
  <c r="D1051" i="13"/>
  <c r="C1051" i="13"/>
  <c r="B1051" i="13"/>
  <c r="A1051" i="13"/>
  <c r="E1050" i="13"/>
  <c r="D1050" i="13"/>
  <c r="C1050" i="13"/>
  <c r="B1050" i="13"/>
  <c r="A1050" i="13"/>
  <c r="E1049" i="13"/>
  <c r="D1049" i="13"/>
  <c r="C1049" i="13"/>
  <c r="B1049" i="13"/>
  <c r="A1049" i="13"/>
  <c r="E1048" i="13"/>
  <c r="D1048" i="13"/>
  <c r="C1048" i="13"/>
  <c r="B1048" i="13"/>
  <c r="A1048" i="13"/>
  <c r="E1047" i="13"/>
  <c r="D1047" i="13"/>
  <c r="C1047" i="13"/>
  <c r="B1047" i="13"/>
  <c r="A1047" i="13"/>
  <c r="E1046" i="13"/>
  <c r="D1046" i="13"/>
  <c r="C1046" i="13"/>
  <c r="B1046" i="13"/>
  <c r="A1046" i="13"/>
  <c r="E1045" i="13"/>
  <c r="D1045" i="13"/>
  <c r="C1045" i="13"/>
  <c r="B1045" i="13"/>
  <c r="A1045" i="13"/>
  <c r="E1044" i="13"/>
  <c r="D1044" i="13"/>
  <c r="C1044" i="13"/>
  <c r="B1044" i="13"/>
  <c r="A1044" i="13"/>
  <c r="E1043" i="13"/>
  <c r="D1043" i="13"/>
  <c r="C1043" i="13"/>
  <c r="B1043" i="13"/>
  <c r="A1043" i="13"/>
  <c r="E1042" i="13"/>
  <c r="D1042" i="13"/>
  <c r="C1042" i="13"/>
  <c r="B1042" i="13"/>
  <c r="A1042" i="13"/>
  <c r="E1041" i="13"/>
  <c r="D1041" i="13"/>
  <c r="C1041" i="13"/>
  <c r="B1041" i="13"/>
  <c r="A1041" i="13"/>
  <c r="E1040" i="13"/>
  <c r="D1040" i="13"/>
  <c r="C1040" i="13"/>
  <c r="B1040" i="13"/>
  <c r="A1040" i="13"/>
  <c r="E1039" i="13"/>
  <c r="D1039" i="13"/>
  <c r="C1039" i="13"/>
  <c r="B1039" i="13"/>
  <c r="A1039" i="13"/>
  <c r="E1038" i="13"/>
  <c r="D1038" i="13"/>
  <c r="C1038" i="13"/>
  <c r="B1038" i="13"/>
  <c r="A1038" i="13"/>
  <c r="E1037" i="13"/>
  <c r="D1037" i="13"/>
  <c r="C1037" i="13"/>
  <c r="B1037" i="13"/>
  <c r="A1037" i="13"/>
  <c r="E1036" i="13"/>
  <c r="D1036" i="13"/>
  <c r="C1036" i="13"/>
  <c r="B1036" i="13"/>
  <c r="A1036" i="13"/>
  <c r="E1035" i="13"/>
  <c r="D1035" i="13"/>
  <c r="C1035" i="13"/>
  <c r="B1035" i="13"/>
  <c r="A1035" i="13"/>
  <c r="E1034" i="13"/>
  <c r="D1034" i="13"/>
  <c r="C1034" i="13"/>
  <c r="B1034" i="13"/>
  <c r="A1034" i="13"/>
  <c r="E1033" i="13"/>
  <c r="D1033" i="13"/>
  <c r="C1033" i="13"/>
  <c r="B1033" i="13"/>
  <c r="A1033" i="13"/>
  <c r="E1032" i="13"/>
  <c r="D1032" i="13"/>
  <c r="C1032" i="13"/>
  <c r="B1032" i="13"/>
  <c r="A1032" i="13"/>
  <c r="E1031" i="13"/>
  <c r="D1031" i="13"/>
  <c r="C1031" i="13"/>
  <c r="B1031" i="13"/>
  <c r="A1031" i="13"/>
  <c r="E1030" i="13"/>
  <c r="D1030" i="13"/>
  <c r="C1030" i="13"/>
  <c r="B1030" i="13"/>
  <c r="A1030" i="13"/>
  <c r="E1029" i="13"/>
  <c r="D1029" i="13"/>
  <c r="C1029" i="13"/>
  <c r="B1029" i="13"/>
  <c r="A1029" i="13"/>
  <c r="E1028" i="13"/>
  <c r="D1028" i="13"/>
  <c r="C1028" i="13"/>
  <c r="B1028" i="13"/>
  <c r="A1028" i="13"/>
  <c r="E1027" i="13"/>
  <c r="D1027" i="13"/>
  <c r="C1027" i="13"/>
  <c r="B1027" i="13"/>
  <c r="A1027" i="13"/>
  <c r="E1026" i="13"/>
  <c r="D1026" i="13"/>
  <c r="C1026" i="13"/>
  <c r="B1026" i="13"/>
  <c r="A1026" i="13"/>
  <c r="E1025" i="13"/>
  <c r="D1025" i="13"/>
  <c r="C1025" i="13"/>
  <c r="B1025" i="13"/>
  <c r="A1025" i="13"/>
  <c r="E1024" i="13"/>
  <c r="D1024" i="13"/>
  <c r="C1024" i="13"/>
  <c r="B1024" i="13"/>
  <c r="A1024" i="13"/>
  <c r="E1023" i="13"/>
  <c r="D1023" i="13"/>
  <c r="C1023" i="13"/>
  <c r="B1023" i="13"/>
  <c r="A1023" i="13"/>
  <c r="E1022" i="13"/>
  <c r="D1022" i="13"/>
  <c r="C1022" i="13"/>
  <c r="B1022" i="13"/>
  <c r="A1022" i="13"/>
  <c r="E1021" i="13"/>
  <c r="D1021" i="13"/>
  <c r="C1021" i="13"/>
  <c r="B1021" i="13"/>
  <c r="A1021" i="13"/>
  <c r="E1020" i="13"/>
  <c r="D1020" i="13"/>
  <c r="C1020" i="13"/>
  <c r="B1020" i="13"/>
  <c r="A1020" i="13"/>
  <c r="E1019" i="13"/>
  <c r="D1019" i="13"/>
  <c r="C1019" i="13"/>
  <c r="B1019" i="13"/>
  <c r="A1019" i="13"/>
  <c r="E1018" i="13"/>
  <c r="D1018" i="13"/>
  <c r="C1018" i="13"/>
  <c r="B1018" i="13"/>
  <c r="A1018" i="13"/>
  <c r="E1017" i="13"/>
  <c r="D1017" i="13"/>
  <c r="C1017" i="13"/>
  <c r="B1017" i="13"/>
  <c r="A1017" i="13"/>
  <c r="E1016" i="13"/>
  <c r="D1016" i="13"/>
  <c r="C1016" i="13"/>
  <c r="B1016" i="13"/>
  <c r="A1016" i="13"/>
  <c r="E1015" i="13"/>
  <c r="D1015" i="13"/>
  <c r="C1015" i="13"/>
  <c r="B1015" i="13"/>
  <c r="A1015" i="13"/>
  <c r="E1014" i="13"/>
  <c r="D1014" i="13"/>
  <c r="C1014" i="13"/>
  <c r="B1014" i="13"/>
  <c r="A1014" i="13"/>
  <c r="E1013" i="13"/>
  <c r="D1013" i="13"/>
  <c r="C1013" i="13"/>
  <c r="B1013" i="13"/>
  <c r="A1013" i="13"/>
  <c r="E1012" i="13"/>
  <c r="D1012" i="13"/>
  <c r="C1012" i="13"/>
  <c r="B1012" i="13"/>
  <c r="A1012" i="13"/>
  <c r="E1011" i="13"/>
  <c r="D1011" i="13"/>
  <c r="C1011" i="13"/>
  <c r="B1011" i="13"/>
  <c r="A1011" i="13"/>
  <c r="E1010" i="13"/>
  <c r="D1010" i="13"/>
  <c r="C1010" i="13"/>
  <c r="B1010" i="13"/>
  <c r="A1010" i="13"/>
  <c r="E1009" i="13"/>
  <c r="D1009" i="13"/>
  <c r="C1009" i="13"/>
  <c r="B1009" i="13"/>
  <c r="A1009" i="13"/>
  <c r="E1008" i="13"/>
  <c r="D1008" i="13"/>
  <c r="C1008" i="13"/>
  <c r="B1008" i="13"/>
  <c r="A1008" i="13"/>
  <c r="E1007" i="13"/>
  <c r="D1007" i="13"/>
  <c r="C1007" i="13"/>
  <c r="B1007" i="13"/>
  <c r="A1007" i="13"/>
  <c r="E1006" i="13"/>
  <c r="D1006" i="13"/>
  <c r="C1006" i="13"/>
  <c r="B1006" i="13"/>
  <c r="A1006" i="13"/>
  <c r="E1005" i="13"/>
  <c r="D1005" i="13"/>
  <c r="C1005" i="13"/>
  <c r="B1005" i="13"/>
  <c r="A1005" i="13"/>
  <c r="E1004" i="13"/>
  <c r="D1004" i="13"/>
  <c r="C1004" i="13"/>
  <c r="B1004" i="13"/>
  <c r="A1004" i="13"/>
  <c r="E1003" i="13"/>
  <c r="D1003" i="13"/>
  <c r="C1003" i="13"/>
  <c r="B1003" i="13"/>
  <c r="A1003" i="13"/>
  <c r="E1002" i="13"/>
  <c r="D1002" i="13"/>
  <c r="C1002" i="13"/>
  <c r="B1002" i="13"/>
  <c r="A1002" i="13"/>
  <c r="E1001" i="13"/>
  <c r="D1001" i="13"/>
  <c r="C1001" i="13"/>
  <c r="B1001" i="13"/>
  <c r="A1001" i="13"/>
  <c r="E1000" i="13"/>
  <c r="D1000" i="13"/>
  <c r="C1000" i="13"/>
  <c r="B1000" i="13"/>
  <c r="A1000" i="13"/>
  <c r="E999" i="13"/>
  <c r="D999" i="13"/>
  <c r="C999" i="13"/>
  <c r="B999" i="13"/>
  <c r="A999" i="13"/>
  <c r="E998" i="13"/>
  <c r="D998" i="13"/>
  <c r="C998" i="13"/>
  <c r="B998" i="13"/>
  <c r="A998" i="13"/>
  <c r="E997" i="13"/>
  <c r="D997" i="13"/>
  <c r="C997" i="13"/>
  <c r="B997" i="13"/>
  <c r="A997" i="13"/>
  <c r="E996" i="13"/>
  <c r="D996" i="13"/>
  <c r="C996" i="13"/>
  <c r="B996" i="13"/>
  <c r="A996" i="13"/>
  <c r="E995" i="13"/>
  <c r="D995" i="13"/>
  <c r="C995" i="13"/>
  <c r="B995" i="13"/>
  <c r="A995" i="13"/>
  <c r="E994" i="13"/>
  <c r="D994" i="13"/>
  <c r="C994" i="13"/>
  <c r="B994" i="13"/>
  <c r="A994" i="13"/>
  <c r="E993" i="13"/>
  <c r="D993" i="13"/>
  <c r="C993" i="13"/>
  <c r="B993" i="13"/>
  <c r="A993" i="13"/>
  <c r="E992" i="13"/>
  <c r="D992" i="13"/>
  <c r="C992" i="13"/>
  <c r="B992" i="13"/>
  <c r="A992" i="13"/>
  <c r="E991" i="13"/>
  <c r="D991" i="13"/>
  <c r="C991" i="13"/>
  <c r="B991" i="13"/>
  <c r="A991" i="13"/>
  <c r="E990" i="13"/>
  <c r="D990" i="13"/>
  <c r="C990" i="13"/>
  <c r="B990" i="13"/>
  <c r="A990" i="13"/>
  <c r="E989" i="13"/>
  <c r="D989" i="13"/>
  <c r="C989" i="13"/>
  <c r="B989" i="13"/>
  <c r="A989" i="13"/>
  <c r="E988" i="13"/>
  <c r="D988" i="13"/>
  <c r="C988" i="13"/>
  <c r="B988" i="13"/>
  <c r="A988" i="13"/>
  <c r="E987" i="13"/>
  <c r="D987" i="13"/>
  <c r="C987" i="13"/>
  <c r="B987" i="13"/>
  <c r="A987" i="13"/>
  <c r="E986" i="13"/>
  <c r="D986" i="13"/>
  <c r="C986" i="13"/>
  <c r="B986" i="13"/>
  <c r="A986" i="13"/>
  <c r="E985" i="13"/>
  <c r="D985" i="13"/>
  <c r="C985" i="13"/>
  <c r="B985" i="13"/>
  <c r="A985" i="13"/>
  <c r="E984" i="13"/>
  <c r="D984" i="13"/>
  <c r="C984" i="13"/>
  <c r="B984" i="13"/>
  <c r="A984" i="13"/>
  <c r="E983" i="13"/>
  <c r="D983" i="13"/>
  <c r="C983" i="13"/>
  <c r="B983" i="13"/>
  <c r="A983" i="13"/>
  <c r="E982" i="13"/>
  <c r="D982" i="13"/>
  <c r="C982" i="13"/>
  <c r="B982" i="13"/>
  <c r="A982" i="13"/>
  <c r="E981" i="13"/>
  <c r="D981" i="13"/>
  <c r="C981" i="13"/>
  <c r="B981" i="13"/>
  <c r="A981" i="13"/>
  <c r="E980" i="13"/>
  <c r="D980" i="13"/>
  <c r="C980" i="13"/>
  <c r="B980" i="13"/>
  <c r="A980" i="13"/>
  <c r="E979" i="13"/>
  <c r="D979" i="13"/>
  <c r="C979" i="13"/>
  <c r="B979" i="13"/>
  <c r="A979" i="13"/>
  <c r="E978" i="13"/>
  <c r="D978" i="13"/>
  <c r="C978" i="13"/>
  <c r="B978" i="13"/>
  <c r="A978" i="13"/>
  <c r="E977" i="13"/>
  <c r="D977" i="13"/>
  <c r="C977" i="13"/>
  <c r="B977" i="13"/>
  <c r="A977" i="13"/>
  <c r="E976" i="13"/>
  <c r="D976" i="13"/>
  <c r="C976" i="13"/>
  <c r="B976" i="13"/>
  <c r="A976" i="13"/>
  <c r="E975" i="13"/>
  <c r="D975" i="13"/>
  <c r="C975" i="13"/>
  <c r="B975" i="13"/>
  <c r="A975" i="13"/>
  <c r="E974" i="13"/>
  <c r="D974" i="13"/>
  <c r="C974" i="13"/>
  <c r="B974" i="13"/>
  <c r="A974" i="13"/>
  <c r="E973" i="13"/>
  <c r="D973" i="13"/>
  <c r="C973" i="13"/>
  <c r="B973" i="13"/>
  <c r="A973" i="13"/>
  <c r="E972" i="13"/>
  <c r="D972" i="13"/>
  <c r="C972" i="13"/>
  <c r="B972" i="13"/>
  <c r="A972" i="13"/>
  <c r="E971" i="13"/>
  <c r="D971" i="13"/>
  <c r="C971" i="13"/>
  <c r="B971" i="13"/>
  <c r="A971" i="13"/>
  <c r="E970" i="13"/>
  <c r="D970" i="13"/>
  <c r="C970" i="13"/>
  <c r="B970" i="13"/>
  <c r="A970" i="13"/>
  <c r="E969" i="13"/>
  <c r="D969" i="13"/>
  <c r="C969" i="13"/>
  <c r="B969" i="13"/>
  <c r="A969" i="13"/>
  <c r="E968" i="13"/>
  <c r="D968" i="13"/>
  <c r="C968" i="13"/>
  <c r="B968" i="13"/>
  <c r="A968" i="13"/>
  <c r="E967" i="13"/>
  <c r="D967" i="13"/>
  <c r="C967" i="13"/>
  <c r="B967" i="13"/>
  <c r="A967" i="13"/>
  <c r="E966" i="13"/>
  <c r="D966" i="13"/>
  <c r="C966" i="13"/>
  <c r="B966" i="13"/>
  <c r="A966" i="13"/>
  <c r="E965" i="13"/>
  <c r="D965" i="13"/>
  <c r="C965" i="13"/>
  <c r="B965" i="13"/>
  <c r="A965" i="13"/>
  <c r="E964" i="13"/>
  <c r="D964" i="13"/>
  <c r="C964" i="13"/>
  <c r="B964" i="13"/>
  <c r="A964" i="13"/>
  <c r="E963" i="13"/>
  <c r="D963" i="13"/>
  <c r="C963" i="13"/>
  <c r="B963" i="13"/>
  <c r="A963" i="13"/>
  <c r="E962" i="13"/>
  <c r="D962" i="13"/>
  <c r="C962" i="13"/>
  <c r="B962" i="13"/>
  <c r="A962" i="13"/>
  <c r="E961" i="13"/>
  <c r="D961" i="13"/>
  <c r="C961" i="13"/>
  <c r="B961" i="13"/>
  <c r="A961" i="13"/>
  <c r="E960" i="13"/>
  <c r="D960" i="13"/>
  <c r="C960" i="13"/>
  <c r="B960" i="13"/>
  <c r="A960" i="13"/>
  <c r="E959" i="13"/>
  <c r="D959" i="13"/>
  <c r="C959" i="13"/>
  <c r="B959" i="13"/>
  <c r="A959" i="13"/>
  <c r="E958" i="13"/>
  <c r="D958" i="13"/>
  <c r="C958" i="13"/>
  <c r="B958" i="13"/>
  <c r="A958" i="13"/>
  <c r="E957" i="13"/>
  <c r="D957" i="13"/>
  <c r="C957" i="13"/>
  <c r="B957" i="13"/>
  <c r="A957" i="13"/>
  <c r="E956" i="13"/>
  <c r="D956" i="13"/>
  <c r="C956" i="13"/>
  <c r="B956" i="13"/>
  <c r="A956" i="13"/>
  <c r="E955" i="13"/>
  <c r="D955" i="13"/>
  <c r="C955" i="13"/>
  <c r="B955" i="13"/>
  <c r="A955" i="13"/>
  <c r="E954" i="13"/>
  <c r="D954" i="13"/>
  <c r="C954" i="13"/>
  <c r="B954" i="13"/>
  <c r="A954" i="13"/>
  <c r="E953" i="13"/>
  <c r="D953" i="13"/>
  <c r="C953" i="13"/>
  <c r="B953" i="13"/>
  <c r="A953" i="13"/>
  <c r="E952" i="13"/>
  <c r="D952" i="13"/>
  <c r="C952" i="13"/>
  <c r="B952" i="13"/>
  <c r="A952" i="13"/>
  <c r="E951" i="13"/>
  <c r="D951" i="13"/>
  <c r="C951" i="13"/>
  <c r="B951" i="13"/>
  <c r="A951" i="13"/>
  <c r="E950" i="13"/>
  <c r="D950" i="13"/>
  <c r="C950" i="13"/>
  <c r="B950" i="13"/>
  <c r="A950" i="13"/>
  <c r="E949" i="13"/>
  <c r="D949" i="13"/>
  <c r="C949" i="13"/>
  <c r="B949" i="13"/>
  <c r="A949" i="13"/>
  <c r="E948" i="13"/>
  <c r="D948" i="13"/>
  <c r="C948" i="13"/>
  <c r="B948" i="13"/>
  <c r="A948" i="13"/>
  <c r="E947" i="13"/>
  <c r="D947" i="13"/>
  <c r="C947" i="13"/>
  <c r="B947" i="13"/>
  <c r="A947" i="13"/>
  <c r="E946" i="13"/>
  <c r="D946" i="13"/>
  <c r="C946" i="13"/>
  <c r="B946" i="13"/>
  <c r="A946" i="13"/>
  <c r="E945" i="13"/>
  <c r="D945" i="13"/>
  <c r="C945" i="13"/>
  <c r="B945" i="13"/>
  <c r="A945" i="13"/>
  <c r="E944" i="13"/>
  <c r="D944" i="13"/>
  <c r="C944" i="13"/>
  <c r="B944" i="13"/>
  <c r="A944" i="13"/>
  <c r="E943" i="13"/>
  <c r="D943" i="13"/>
  <c r="C943" i="13"/>
  <c r="B943" i="13"/>
  <c r="A943" i="13"/>
  <c r="E942" i="13"/>
  <c r="D942" i="13"/>
  <c r="C942" i="13"/>
  <c r="B942" i="13"/>
  <c r="A942" i="13"/>
  <c r="E941" i="13"/>
  <c r="D941" i="13"/>
  <c r="C941" i="13"/>
  <c r="B941" i="13"/>
  <c r="A941" i="13"/>
  <c r="E940" i="13"/>
  <c r="D940" i="13"/>
  <c r="C940" i="13"/>
  <c r="B940" i="13"/>
  <c r="A940" i="13"/>
  <c r="E939" i="13"/>
  <c r="D939" i="13"/>
  <c r="C939" i="13"/>
  <c r="B939" i="13"/>
  <c r="A939" i="13"/>
  <c r="E938" i="13"/>
  <c r="D938" i="13"/>
  <c r="C938" i="13"/>
  <c r="B938" i="13"/>
  <c r="A938" i="13"/>
  <c r="E937" i="13"/>
  <c r="D937" i="13"/>
  <c r="C937" i="13"/>
  <c r="B937" i="13"/>
  <c r="A937" i="13"/>
  <c r="E936" i="13"/>
  <c r="D936" i="13"/>
  <c r="C936" i="13"/>
  <c r="B936" i="13"/>
  <c r="A936" i="13"/>
  <c r="E935" i="13"/>
  <c r="D935" i="13"/>
  <c r="C935" i="13"/>
  <c r="B935" i="13"/>
  <c r="A935" i="13"/>
  <c r="E934" i="13"/>
  <c r="D934" i="13"/>
  <c r="C934" i="13"/>
  <c r="B934" i="13"/>
  <c r="A934" i="13"/>
  <c r="E933" i="13"/>
  <c r="D933" i="13"/>
  <c r="C933" i="13"/>
  <c r="B933" i="13"/>
  <c r="A933" i="13"/>
  <c r="E932" i="13"/>
  <c r="D932" i="13"/>
  <c r="C932" i="13"/>
  <c r="B932" i="13"/>
  <c r="A932" i="13"/>
  <c r="E931" i="13"/>
  <c r="D931" i="13"/>
  <c r="C931" i="13"/>
  <c r="B931" i="13"/>
  <c r="A931" i="13"/>
  <c r="E930" i="13"/>
  <c r="D930" i="13"/>
  <c r="C930" i="13"/>
  <c r="B930" i="13"/>
  <c r="A930" i="13"/>
  <c r="E929" i="13"/>
  <c r="D929" i="13"/>
  <c r="C929" i="13"/>
  <c r="B929" i="13"/>
  <c r="A929" i="13"/>
  <c r="E928" i="13"/>
  <c r="D928" i="13"/>
  <c r="C928" i="13"/>
  <c r="B928" i="13"/>
  <c r="A928" i="13"/>
  <c r="E927" i="13"/>
  <c r="D927" i="13"/>
  <c r="C927" i="13"/>
  <c r="B927" i="13"/>
  <c r="A927" i="13"/>
  <c r="E926" i="13"/>
  <c r="D926" i="13"/>
  <c r="C926" i="13"/>
  <c r="B926" i="13"/>
  <c r="A926" i="13"/>
  <c r="E925" i="13"/>
  <c r="D925" i="13"/>
  <c r="C925" i="13"/>
  <c r="B925" i="13"/>
  <c r="A925" i="13"/>
  <c r="E924" i="13"/>
  <c r="D924" i="13"/>
  <c r="C924" i="13"/>
  <c r="B924" i="13"/>
  <c r="A924" i="13"/>
  <c r="E923" i="13"/>
  <c r="D923" i="13"/>
  <c r="C923" i="13"/>
  <c r="B923" i="13"/>
  <c r="A923" i="13"/>
  <c r="E922" i="13"/>
  <c r="D922" i="13"/>
  <c r="C922" i="13"/>
  <c r="B922" i="13"/>
  <c r="A922" i="13"/>
  <c r="E921" i="13"/>
  <c r="D921" i="13"/>
  <c r="C921" i="13"/>
  <c r="B921" i="13"/>
  <c r="A921" i="13"/>
  <c r="E920" i="13"/>
  <c r="D920" i="13"/>
  <c r="C920" i="13"/>
  <c r="B920" i="13"/>
  <c r="A920" i="13"/>
  <c r="E919" i="13"/>
  <c r="D919" i="13"/>
  <c r="C919" i="13"/>
  <c r="B919" i="13"/>
  <c r="A919" i="13"/>
  <c r="E918" i="13"/>
  <c r="D918" i="13"/>
  <c r="C918" i="13"/>
  <c r="B918" i="13"/>
  <c r="A918" i="13"/>
  <c r="E917" i="13"/>
  <c r="D917" i="13"/>
  <c r="C917" i="13"/>
  <c r="B917" i="13"/>
  <c r="A917" i="13"/>
  <c r="E916" i="13"/>
  <c r="D916" i="13"/>
  <c r="C916" i="13"/>
  <c r="B916" i="13"/>
  <c r="A916" i="13"/>
  <c r="E915" i="13"/>
  <c r="D915" i="13"/>
  <c r="C915" i="13"/>
  <c r="B915" i="13"/>
  <c r="A915" i="13"/>
  <c r="E914" i="13"/>
  <c r="D914" i="13"/>
  <c r="C914" i="13"/>
  <c r="B914" i="13"/>
  <c r="A914" i="13"/>
  <c r="E913" i="13"/>
  <c r="D913" i="13"/>
  <c r="C913" i="13"/>
  <c r="B913" i="13"/>
  <c r="A913" i="13"/>
  <c r="E912" i="13"/>
  <c r="D912" i="13"/>
  <c r="C912" i="13"/>
  <c r="B912" i="13"/>
  <c r="A912" i="13"/>
  <c r="E911" i="13"/>
  <c r="D911" i="13"/>
  <c r="C911" i="13"/>
  <c r="B911" i="13"/>
  <c r="A911" i="13"/>
  <c r="E910" i="13"/>
  <c r="D910" i="13"/>
  <c r="C910" i="13"/>
  <c r="B910" i="13"/>
  <c r="A910" i="13"/>
  <c r="E909" i="13"/>
  <c r="D909" i="13"/>
  <c r="C909" i="13"/>
  <c r="B909" i="13"/>
  <c r="A909" i="13"/>
  <c r="E908" i="13"/>
  <c r="D908" i="13"/>
  <c r="C908" i="13"/>
  <c r="B908" i="13"/>
  <c r="A908" i="13"/>
  <c r="E907" i="13"/>
  <c r="D907" i="13"/>
  <c r="C907" i="13"/>
  <c r="B907" i="13"/>
  <c r="A907" i="13"/>
  <c r="E906" i="13"/>
  <c r="D906" i="13"/>
  <c r="C906" i="13"/>
  <c r="B906" i="13"/>
  <c r="A906" i="13"/>
  <c r="E905" i="13"/>
  <c r="D905" i="13"/>
  <c r="C905" i="13"/>
  <c r="B905" i="13"/>
  <c r="A905" i="13"/>
  <c r="E904" i="13"/>
  <c r="D904" i="13"/>
  <c r="C904" i="13"/>
  <c r="B904" i="13"/>
  <c r="A904" i="13"/>
  <c r="E903" i="13"/>
  <c r="D903" i="13"/>
  <c r="C903" i="13"/>
  <c r="B903" i="13"/>
  <c r="A903" i="13"/>
  <c r="E902" i="13"/>
  <c r="D902" i="13"/>
  <c r="C902" i="13"/>
  <c r="B902" i="13"/>
  <c r="A902" i="13"/>
  <c r="E901" i="13"/>
  <c r="D901" i="13"/>
  <c r="C901" i="13"/>
  <c r="B901" i="13"/>
  <c r="A901" i="13"/>
  <c r="E900" i="13"/>
  <c r="D900" i="13"/>
  <c r="C900" i="13"/>
  <c r="B900" i="13"/>
  <c r="A900" i="13"/>
  <c r="E899" i="13"/>
  <c r="D899" i="13"/>
  <c r="C899" i="13"/>
  <c r="B899" i="13"/>
  <c r="A899" i="13"/>
  <c r="E898" i="13"/>
  <c r="D898" i="13"/>
  <c r="C898" i="13"/>
  <c r="B898" i="13"/>
  <c r="A898" i="13"/>
  <c r="E897" i="13"/>
  <c r="D897" i="13"/>
  <c r="C897" i="13"/>
  <c r="B897" i="13"/>
  <c r="A897" i="13"/>
  <c r="E896" i="13"/>
  <c r="D896" i="13"/>
  <c r="C896" i="13"/>
  <c r="B896" i="13"/>
  <c r="A896" i="13"/>
  <c r="E895" i="13"/>
  <c r="D895" i="13"/>
  <c r="C895" i="13"/>
  <c r="B895" i="13"/>
  <c r="A895" i="13"/>
  <c r="E894" i="13"/>
  <c r="D894" i="13"/>
  <c r="C894" i="13"/>
  <c r="B894" i="13"/>
  <c r="A894" i="13"/>
  <c r="E893" i="13"/>
  <c r="D893" i="13"/>
  <c r="C893" i="13"/>
  <c r="B893" i="13"/>
  <c r="A893" i="13"/>
  <c r="E892" i="13"/>
  <c r="D892" i="13"/>
  <c r="C892" i="13"/>
  <c r="B892" i="13"/>
  <c r="A892" i="13"/>
  <c r="E891" i="13"/>
  <c r="D891" i="13"/>
  <c r="C891" i="13"/>
  <c r="B891" i="13"/>
  <c r="A891" i="13"/>
  <c r="E890" i="13"/>
  <c r="D890" i="13"/>
  <c r="C890" i="13"/>
  <c r="B890" i="13"/>
  <c r="A890" i="13"/>
  <c r="E889" i="13"/>
  <c r="D889" i="13"/>
  <c r="C889" i="13"/>
  <c r="B889" i="13"/>
  <c r="A889" i="13"/>
  <c r="E888" i="13"/>
  <c r="D888" i="13"/>
  <c r="C888" i="13"/>
  <c r="B888" i="13"/>
  <c r="A888" i="13"/>
  <c r="E887" i="13"/>
  <c r="D887" i="13"/>
  <c r="C887" i="13"/>
  <c r="B887" i="13"/>
  <c r="A887" i="13"/>
  <c r="E886" i="13"/>
  <c r="D886" i="13"/>
  <c r="C886" i="13"/>
  <c r="B886" i="13"/>
  <c r="A886" i="13"/>
  <c r="E885" i="13"/>
  <c r="D885" i="13"/>
  <c r="C885" i="13"/>
  <c r="B885" i="13"/>
  <c r="A885" i="13"/>
  <c r="E884" i="13"/>
  <c r="D884" i="13"/>
  <c r="C884" i="13"/>
  <c r="B884" i="13"/>
  <c r="A884" i="13"/>
  <c r="E883" i="13"/>
  <c r="D883" i="13"/>
  <c r="C883" i="13"/>
  <c r="B883" i="13"/>
  <c r="A883" i="13"/>
  <c r="E882" i="13"/>
  <c r="D882" i="13"/>
  <c r="C882" i="13"/>
  <c r="B882" i="13"/>
  <c r="A882" i="13"/>
  <c r="E881" i="13"/>
  <c r="D881" i="13"/>
  <c r="C881" i="13"/>
  <c r="B881" i="13"/>
  <c r="A881" i="13"/>
  <c r="E880" i="13"/>
  <c r="D880" i="13"/>
  <c r="C880" i="13"/>
  <c r="B880" i="13"/>
  <c r="A880" i="13"/>
  <c r="E879" i="13"/>
  <c r="D879" i="13"/>
  <c r="C879" i="13"/>
  <c r="B879" i="13"/>
  <c r="A879" i="13"/>
  <c r="E878" i="13"/>
  <c r="D878" i="13"/>
  <c r="C878" i="13"/>
  <c r="B878" i="13"/>
  <c r="A878" i="13"/>
  <c r="E877" i="13"/>
  <c r="D877" i="13"/>
  <c r="C877" i="13"/>
  <c r="B877" i="13"/>
  <c r="A877" i="13"/>
  <c r="E876" i="13"/>
  <c r="D876" i="13"/>
  <c r="C876" i="13"/>
  <c r="B876" i="13"/>
  <c r="A876" i="13"/>
  <c r="E875" i="13"/>
  <c r="D875" i="13"/>
  <c r="C875" i="13"/>
  <c r="B875" i="13"/>
  <c r="A875" i="13"/>
  <c r="E874" i="13"/>
  <c r="D874" i="13"/>
  <c r="C874" i="13"/>
  <c r="B874" i="13"/>
  <c r="A874" i="13"/>
  <c r="E873" i="13"/>
  <c r="D873" i="13"/>
  <c r="C873" i="13"/>
  <c r="B873" i="13"/>
  <c r="A873" i="13"/>
  <c r="E872" i="13"/>
  <c r="D872" i="13"/>
  <c r="C872" i="13"/>
  <c r="B872" i="13"/>
  <c r="A872" i="13"/>
  <c r="E871" i="13"/>
  <c r="D871" i="13"/>
  <c r="C871" i="13"/>
  <c r="B871" i="13"/>
  <c r="A871" i="13"/>
  <c r="E870" i="13"/>
  <c r="D870" i="13"/>
  <c r="C870" i="13"/>
  <c r="B870" i="13"/>
  <c r="A870" i="13"/>
  <c r="E869" i="13"/>
  <c r="D869" i="13"/>
  <c r="C869" i="13"/>
  <c r="B869" i="13"/>
  <c r="A869" i="13"/>
  <c r="E868" i="13"/>
  <c r="D868" i="13"/>
  <c r="C868" i="13"/>
  <c r="B868" i="13"/>
  <c r="A868" i="13"/>
  <c r="E867" i="13"/>
  <c r="D867" i="13"/>
  <c r="C867" i="13"/>
  <c r="B867" i="13"/>
  <c r="A867" i="13"/>
  <c r="E866" i="13"/>
  <c r="D866" i="13"/>
  <c r="C866" i="13"/>
  <c r="B866" i="13"/>
  <c r="A866" i="13"/>
  <c r="E865" i="13"/>
  <c r="D865" i="13"/>
  <c r="C865" i="13"/>
  <c r="B865" i="13"/>
  <c r="A865" i="13"/>
  <c r="E864" i="13"/>
  <c r="D864" i="13"/>
  <c r="C864" i="13"/>
  <c r="B864" i="13"/>
  <c r="A864" i="13"/>
  <c r="E863" i="13"/>
  <c r="D863" i="13"/>
  <c r="C863" i="13"/>
  <c r="B863" i="13"/>
  <c r="A863" i="13"/>
  <c r="E862" i="13"/>
  <c r="D862" i="13"/>
  <c r="C862" i="13"/>
  <c r="B862" i="13"/>
  <c r="A862" i="13"/>
  <c r="E861" i="13"/>
  <c r="D861" i="13"/>
  <c r="C861" i="13"/>
  <c r="B861" i="13"/>
  <c r="A861" i="13"/>
  <c r="E860" i="13"/>
  <c r="D860" i="13"/>
  <c r="C860" i="13"/>
  <c r="B860" i="13"/>
  <c r="A860" i="13"/>
  <c r="E859" i="13"/>
  <c r="D859" i="13"/>
  <c r="C859" i="13"/>
  <c r="B859" i="13"/>
  <c r="A859" i="13"/>
  <c r="E858" i="13"/>
  <c r="D858" i="13"/>
  <c r="C858" i="13"/>
  <c r="B858" i="13"/>
  <c r="A858" i="13"/>
  <c r="E857" i="13"/>
  <c r="D857" i="13"/>
  <c r="C857" i="13"/>
  <c r="B857" i="13"/>
  <c r="A857" i="13"/>
  <c r="E856" i="13"/>
  <c r="D856" i="13"/>
  <c r="C856" i="13"/>
  <c r="B856" i="13"/>
  <c r="A856" i="13"/>
  <c r="E855" i="13"/>
  <c r="D855" i="13"/>
  <c r="C855" i="13"/>
  <c r="B855" i="13"/>
  <c r="A855" i="13"/>
  <c r="E854" i="13"/>
  <c r="D854" i="13"/>
  <c r="C854" i="13"/>
  <c r="B854" i="13"/>
  <c r="A854" i="13"/>
  <c r="E853" i="13"/>
  <c r="D853" i="13"/>
  <c r="C853" i="13"/>
  <c r="B853" i="13"/>
  <c r="A853" i="13"/>
  <c r="E852" i="13"/>
  <c r="D852" i="13"/>
  <c r="C852" i="13"/>
  <c r="B852" i="13"/>
  <c r="A852" i="13"/>
  <c r="E851" i="13"/>
  <c r="D851" i="13"/>
  <c r="C851" i="13"/>
  <c r="B851" i="13"/>
  <c r="A851" i="13"/>
  <c r="E850" i="13"/>
  <c r="D850" i="13"/>
  <c r="C850" i="13"/>
  <c r="B850" i="13"/>
  <c r="A850" i="13"/>
  <c r="E849" i="13"/>
  <c r="D849" i="13"/>
  <c r="C849" i="13"/>
  <c r="B849" i="13"/>
  <c r="A849" i="13"/>
  <c r="E848" i="13"/>
  <c r="D848" i="13"/>
  <c r="C848" i="13"/>
  <c r="B848" i="13"/>
  <c r="A848" i="13"/>
  <c r="E847" i="13"/>
  <c r="D847" i="13"/>
  <c r="C847" i="13"/>
  <c r="B847" i="13"/>
  <c r="A847" i="13"/>
  <c r="E846" i="13"/>
  <c r="D846" i="13"/>
  <c r="C846" i="13"/>
  <c r="B846" i="13"/>
  <c r="A846" i="13"/>
  <c r="E845" i="13"/>
  <c r="D845" i="13"/>
  <c r="C845" i="13"/>
  <c r="B845" i="13"/>
  <c r="A845" i="13"/>
  <c r="E844" i="13"/>
  <c r="D844" i="13"/>
  <c r="C844" i="13"/>
  <c r="B844" i="13"/>
  <c r="A844" i="13"/>
  <c r="E843" i="13"/>
  <c r="D843" i="13"/>
  <c r="C843" i="13"/>
  <c r="B843" i="13"/>
  <c r="A843" i="13"/>
  <c r="E842" i="13"/>
  <c r="D842" i="13"/>
  <c r="C842" i="13"/>
  <c r="B842" i="13"/>
  <c r="A842" i="13"/>
  <c r="E841" i="13"/>
  <c r="D841" i="13"/>
  <c r="C841" i="13"/>
  <c r="B841" i="13"/>
  <c r="A841" i="13"/>
  <c r="E840" i="13"/>
  <c r="D840" i="13"/>
  <c r="C840" i="13"/>
  <c r="B840" i="13"/>
  <c r="A840" i="13"/>
  <c r="E839" i="13"/>
  <c r="D839" i="13"/>
  <c r="C839" i="13"/>
  <c r="B839" i="13"/>
  <c r="A839" i="13"/>
  <c r="E838" i="13"/>
  <c r="D838" i="13"/>
  <c r="C838" i="13"/>
  <c r="B838" i="13"/>
  <c r="A838" i="13"/>
  <c r="E837" i="13"/>
  <c r="D837" i="13"/>
  <c r="C837" i="13"/>
  <c r="B837" i="13"/>
  <c r="A837" i="13"/>
  <c r="E836" i="13"/>
  <c r="D836" i="13"/>
  <c r="C836" i="13"/>
  <c r="B836" i="13"/>
  <c r="A836" i="13"/>
  <c r="E835" i="13"/>
  <c r="D835" i="13"/>
  <c r="C835" i="13"/>
  <c r="B835" i="13"/>
  <c r="A835" i="13"/>
  <c r="E834" i="13"/>
  <c r="D834" i="13"/>
  <c r="C834" i="13"/>
  <c r="B834" i="13"/>
  <c r="A834" i="13"/>
  <c r="E833" i="13"/>
  <c r="D833" i="13"/>
  <c r="C833" i="13"/>
  <c r="B833" i="13"/>
  <c r="A833" i="13"/>
  <c r="E832" i="13"/>
  <c r="D832" i="13"/>
  <c r="C832" i="13"/>
  <c r="B832" i="13"/>
  <c r="A832" i="13"/>
  <c r="E831" i="13"/>
  <c r="D831" i="13"/>
  <c r="C831" i="13"/>
  <c r="B831" i="13"/>
  <c r="A831" i="13"/>
  <c r="E830" i="13"/>
  <c r="D830" i="13"/>
  <c r="C830" i="13"/>
  <c r="B830" i="13"/>
  <c r="A830" i="13"/>
  <c r="E829" i="13"/>
  <c r="D829" i="13"/>
  <c r="C829" i="13"/>
  <c r="B829" i="13"/>
  <c r="A829" i="13"/>
  <c r="E828" i="13"/>
  <c r="D828" i="13"/>
  <c r="C828" i="13"/>
  <c r="B828" i="13"/>
  <c r="A828" i="13"/>
  <c r="E827" i="13"/>
  <c r="D827" i="13"/>
  <c r="C827" i="13"/>
  <c r="B827" i="13"/>
  <c r="A827" i="13"/>
  <c r="E826" i="13"/>
  <c r="D826" i="13"/>
  <c r="C826" i="13"/>
  <c r="B826" i="13"/>
  <c r="A826" i="13"/>
  <c r="E825" i="13"/>
  <c r="D825" i="13"/>
  <c r="C825" i="13"/>
  <c r="B825" i="13"/>
  <c r="A825" i="13"/>
  <c r="E824" i="13"/>
  <c r="D824" i="13"/>
  <c r="C824" i="13"/>
  <c r="B824" i="13"/>
  <c r="A824" i="13"/>
  <c r="E823" i="13"/>
  <c r="D823" i="13"/>
  <c r="C823" i="13"/>
  <c r="B823" i="13"/>
  <c r="A823" i="13"/>
  <c r="E822" i="13"/>
  <c r="D822" i="13"/>
  <c r="C822" i="13"/>
  <c r="B822" i="13"/>
  <c r="A822" i="13"/>
  <c r="E821" i="13"/>
  <c r="D821" i="13"/>
  <c r="C821" i="13"/>
  <c r="B821" i="13"/>
  <c r="A821" i="13"/>
  <c r="E820" i="13"/>
  <c r="D820" i="13"/>
  <c r="C820" i="13"/>
  <c r="B820" i="13"/>
  <c r="A820" i="13"/>
  <c r="E819" i="13"/>
  <c r="D819" i="13"/>
  <c r="C819" i="13"/>
  <c r="B819" i="13"/>
  <c r="A819" i="13"/>
  <c r="E818" i="13"/>
  <c r="D818" i="13"/>
  <c r="C818" i="13"/>
  <c r="B818" i="13"/>
  <c r="A818" i="13"/>
  <c r="E817" i="13"/>
  <c r="D817" i="13"/>
  <c r="C817" i="13"/>
  <c r="B817" i="13"/>
  <c r="A817" i="13"/>
  <c r="E816" i="13"/>
  <c r="D816" i="13"/>
  <c r="C816" i="13"/>
  <c r="B816" i="13"/>
  <c r="A816" i="13"/>
  <c r="E815" i="13"/>
  <c r="D815" i="13"/>
  <c r="C815" i="13"/>
  <c r="B815" i="13"/>
  <c r="A815" i="13"/>
  <c r="E814" i="13"/>
  <c r="D814" i="13"/>
  <c r="C814" i="13"/>
  <c r="B814" i="13"/>
  <c r="A814" i="13"/>
  <c r="E813" i="13"/>
  <c r="D813" i="13"/>
  <c r="C813" i="13"/>
  <c r="B813" i="13"/>
  <c r="A813" i="13"/>
  <c r="E812" i="13"/>
  <c r="D812" i="13"/>
  <c r="C812" i="13"/>
  <c r="B812" i="13"/>
  <c r="A812" i="13"/>
  <c r="E811" i="13"/>
  <c r="D811" i="13"/>
  <c r="C811" i="13"/>
  <c r="B811" i="13"/>
  <c r="A811" i="13"/>
  <c r="E810" i="13"/>
  <c r="D810" i="13"/>
  <c r="C810" i="13"/>
  <c r="B810" i="13"/>
  <c r="A810" i="13"/>
  <c r="E809" i="13"/>
  <c r="D809" i="13"/>
  <c r="C809" i="13"/>
  <c r="B809" i="13"/>
  <c r="A809" i="13"/>
  <c r="E808" i="13"/>
  <c r="D808" i="13"/>
  <c r="C808" i="13"/>
  <c r="B808" i="13"/>
  <c r="A808" i="13"/>
  <c r="E807" i="13"/>
  <c r="D807" i="13"/>
  <c r="C807" i="13"/>
  <c r="B807" i="13"/>
  <c r="A807" i="13"/>
  <c r="E806" i="13"/>
  <c r="D806" i="13"/>
  <c r="C806" i="13"/>
  <c r="B806" i="13"/>
  <c r="A806" i="13"/>
  <c r="E805" i="13"/>
  <c r="D805" i="13"/>
  <c r="C805" i="13"/>
  <c r="B805" i="13"/>
  <c r="A805" i="13"/>
  <c r="E804" i="13"/>
  <c r="D804" i="13"/>
  <c r="C804" i="13"/>
  <c r="B804" i="13"/>
  <c r="A804" i="13"/>
  <c r="E803" i="13"/>
  <c r="D803" i="13"/>
  <c r="C803" i="13"/>
  <c r="B803" i="13"/>
  <c r="A803" i="13"/>
  <c r="E802" i="13"/>
  <c r="D802" i="13"/>
  <c r="C802" i="13"/>
  <c r="B802" i="13"/>
  <c r="A802" i="13"/>
  <c r="E801" i="13"/>
  <c r="D801" i="13"/>
  <c r="C801" i="13"/>
  <c r="B801" i="13"/>
  <c r="A801" i="13"/>
  <c r="E800" i="13"/>
  <c r="D800" i="13"/>
  <c r="C800" i="13"/>
  <c r="B800" i="13"/>
  <c r="A800" i="13"/>
  <c r="E799" i="13"/>
  <c r="D799" i="13"/>
  <c r="C799" i="13"/>
  <c r="B799" i="13"/>
  <c r="A799" i="13"/>
  <c r="E798" i="13"/>
  <c r="D798" i="13"/>
  <c r="C798" i="13"/>
  <c r="B798" i="13"/>
  <c r="A798" i="13"/>
  <c r="E797" i="13"/>
  <c r="D797" i="13"/>
  <c r="C797" i="13"/>
  <c r="B797" i="13"/>
  <c r="A797" i="13"/>
  <c r="E796" i="13"/>
  <c r="D796" i="13"/>
  <c r="C796" i="13"/>
  <c r="B796" i="13"/>
  <c r="A796" i="13"/>
  <c r="E795" i="13"/>
  <c r="D795" i="13"/>
  <c r="C795" i="13"/>
  <c r="B795" i="13"/>
  <c r="A795" i="13"/>
  <c r="E794" i="13"/>
  <c r="D794" i="13"/>
  <c r="C794" i="13"/>
  <c r="B794" i="13"/>
  <c r="A794" i="13"/>
  <c r="E793" i="13"/>
  <c r="D793" i="13"/>
  <c r="C793" i="13"/>
  <c r="B793" i="13"/>
  <c r="A793" i="13"/>
  <c r="E792" i="13"/>
  <c r="D792" i="13"/>
  <c r="C792" i="13"/>
  <c r="B792" i="13"/>
  <c r="A792" i="13"/>
  <c r="E791" i="13"/>
  <c r="D791" i="13"/>
  <c r="C791" i="13"/>
  <c r="B791" i="13"/>
  <c r="A791" i="13"/>
  <c r="E790" i="13"/>
  <c r="D790" i="13"/>
  <c r="C790" i="13"/>
  <c r="B790" i="13"/>
  <c r="A790" i="13"/>
  <c r="E789" i="13"/>
  <c r="D789" i="13"/>
  <c r="C789" i="13"/>
  <c r="B789" i="13"/>
  <c r="A789" i="13"/>
  <c r="E788" i="13"/>
  <c r="D788" i="13"/>
  <c r="C788" i="13"/>
  <c r="B788" i="13"/>
  <c r="A788" i="13"/>
  <c r="E787" i="13"/>
  <c r="D787" i="13"/>
  <c r="C787" i="13"/>
  <c r="B787" i="13"/>
  <c r="A787" i="13"/>
  <c r="E786" i="13"/>
  <c r="D786" i="13"/>
  <c r="C786" i="13"/>
  <c r="B786" i="13"/>
  <c r="A786" i="13"/>
  <c r="E785" i="13"/>
  <c r="D785" i="13"/>
  <c r="C785" i="13"/>
  <c r="B785" i="13"/>
  <c r="A785" i="13"/>
  <c r="E784" i="13"/>
  <c r="D784" i="13"/>
  <c r="C784" i="13"/>
  <c r="B784" i="13"/>
  <c r="A784" i="13"/>
  <c r="E783" i="13"/>
  <c r="D783" i="13"/>
  <c r="C783" i="13"/>
  <c r="B783" i="13"/>
  <c r="A783" i="13"/>
  <c r="E782" i="13"/>
  <c r="D782" i="13"/>
  <c r="C782" i="13"/>
  <c r="B782" i="13"/>
  <c r="A782" i="13"/>
  <c r="E781" i="13"/>
  <c r="D781" i="13"/>
  <c r="C781" i="13"/>
  <c r="B781" i="13"/>
  <c r="A781" i="13"/>
  <c r="E780" i="13"/>
  <c r="D780" i="13"/>
  <c r="C780" i="13"/>
  <c r="B780" i="13"/>
  <c r="A780" i="13"/>
  <c r="E779" i="13"/>
  <c r="D779" i="13"/>
  <c r="C779" i="13"/>
  <c r="B779" i="13"/>
  <c r="A779" i="13"/>
  <c r="E778" i="13"/>
  <c r="D778" i="13"/>
  <c r="C778" i="13"/>
  <c r="B778" i="13"/>
  <c r="A778" i="13"/>
  <c r="E777" i="13"/>
  <c r="D777" i="13"/>
  <c r="C777" i="13"/>
  <c r="B777" i="13"/>
  <c r="A777" i="13"/>
  <c r="E776" i="13"/>
  <c r="D776" i="13"/>
  <c r="C776" i="13"/>
  <c r="B776" i="13"/>
  <c r="A776" i="13"/>
  <c r="E775" i="13"/>
  <c r="D775" i="13"/>
  <c r="C775" i="13"/>
  <c r="B775" i="13"/>
  <c r="A775" i="13"/>
  <c r="E774" i="13"/>
  <c r="D774" i="13"/>
  <c r="C774" i="13"/>
  <c r="B774" i="13"/>
  <c r="A774" i="13"/>
  <c r="E773" i="13"/>
  <c r="D773" i="13"/>
  <c r="C773" i="13"/>
  <c r="B773" i="13"/>
  <c r="A773" i="13"/>
  <c r="E772" i="13"/>
  <c r="D772" i="13"/>
  <c r="C772" i="13"/>
  <c r="B772" i="13"/>
  <c r="A772" i="13"/>
  <c r="E771" i="13"/>
  <c r="D771" i="13"/>
  <c r="C771" i="13"/>
  <c r="B771" i="13"/>
  <c r="A771" i="13"/>
  <c r="E770" i="13"/>
  <c r="D770" i="13"/>
  <c r="C770" i="13"/>
  <c r="B770" i="13"/>
  <c r="A770" i="13"/>
  <c r="E769" i="13"/>
  <c r="D769" i="13"/>
  <c r="C769" i="13"/>
  <c r="B769" i="13"/>
  <c r="A769" i="13"/>
  <c r="E768" i="13"/>
  <c r="D768" i="13"/>
  <c r="C768" i="13"/>
  <c r="B768" i="13"/>
  <c r="A768" i="13"/>
  <c r="E767" i="13"/>
  <c r="D767" i="13"/>
  <c r="C767" i="13"/>
  <c r="B767" i="13"/>
  <c r="A767" i="13"/>
  <c r="E766" i="13"/>
  <c r="D766" i="13"/>
  <c r="C766" i="13"/>
  <c r="B766" i="13"/>
  <c r="A766" i="13"/>
  <c r="E765" i="13"/>
  <c r="D765" i="13"/>
  <c r="C765" i="13"/>
  <c r="B765" i="13"/>
  <c r="A765" i="13"/>
  <c r="E764" i="13"/>
  <c r="D764" i="13"/>
  <c r="C764" i="13"/>
  <c r="B764" i="13"/>
  <c r="A764" i="13"/>
  <c r="E763" i="13"/>
  <c r="D763" i="13"/>
  <c r="C763" i="13"/>
  <c r="B763" i="13"/>
  <c r="A763" i="13"/>
  <c r="E762" i="13"/>
  <c r="D762" i="13"/>
  <c r="C762" i="13"/>
  <c r="B762" i="13"/>
  <c r="A762" i="13"/>
  <c r="E761" i="13"/>
  <c r="D761" i="13"/>
  <c r="C761" i="13"/>
  <c r="B761" i="13"/>
  <c r="A761" i="13"/>
  <c r="E760" i="13"/>
  <c r="D760" i="13"/>
  <c r="C760" i="13"/>
  <c r="B760" i="13"/>
  <c r="A760" i="13"/>
  <c r="E759" i="13"/>
  <c r="D759" i="13"/>
  <c r="C759" i="13"/>
  <c r="B759" i="13"/>
  <c r="A759" i="13"/>
  <c r="E758" i="13"/>
  <c r="D758" i="13"/>
  <c r="C758" i="13"/>
  <c r="B758" i="13"/>
  <c r="A758" i="13"/>
  <c r="E757" i="13"/>
  <c r="D757" i="13"/>
  <c r="C757" i="13"/>
  <c r="B757" i="13"/>
  <c r="A757" i="13"/>
  <c r="E756" i="13"/>
  <c r="D756" i="13"/>
  <c r="C756" i="13"/>
  <c r="B756" i="13"/>
  <c r="A756" i="13"/>
  <c r="E755" i="13"/>
  <c r="D755" i="13"/>
  <c r="C755" i="13"/>
  <c r="B755" i="13"/>
  <c r="A755" i="13"/>
  <c r="E754" i="13"/>
  <c r="D754" i="13"/>
  <c r="C754" i="13"/>
  <c r="B754" i="13"/>
  <c r="A754" i="13"/>
  <c r="E753" i="13"/>
  <c r="D753" i="13"/>
  <c r="C753" i="13"/>
  <c r="B753" i="13"/>
  <c r="A753" i="13"/>
  <c r="E752" i="13"/>
  <c r="D752" i="13"/>
  <c r="C752" i="13"/>
  <c r="B752" i="13"/>
  <c r="A752" i="13"/>
  <c r="E751" i="13"/>
  <c r="D751" i="13"/>
  <c r="C751" i="13"/>
  <c r="B751" i="13"/>
  <c r="A751" i="13"/>
  <c r="E750" i="13"/>
  <c r="D750" i="13"/>
  <c r="C750" i="13"/>
  <c r="B750" i="13"/>
  <c r="A750" i="13"/>
  <c r="E749" i="13"/>
  <c r="D749" i="13"/>
  <c r="C749" i="13"/>
  <c r="B749" i="13"/>
  <c r="A749" i="13"/>
  <c r="E748" i="13"/>
  <c r="D748" i="13"/>
  <c r="C748" i="13"/>
  <c r="B748" i="13"/>
  <c r="A748" i="13"/>
  <c r="E747" i="13"/>
  <c r="D747" i="13"/>
  <c r="C747" i="13"/>
  <c r="B747" i="13"/>
  <c r="A747" i="13"/>
  <c r="E746" i="13"/>
  <c r="D746" i="13"/>
  <c r="C746" i="13"/>
  <c r="B746" i="13"/>
  <c r="A746" i="13"/>
  <c r="E745" i="13"/>
  <c r="D745" i="13"/>
  <c r="C745" i="13"/>
  <c r="B745" i="13"/>
  <c r="A745" i="13"/>
  <c r="E744" i="13"/>
  <c r="D744" i="13"/>
  <c r="C744" i="13"/>
  <c r="B744" i="13"/>
  <c r="A744" i="13"/>
  <c r="E743" i="13"/>
  <c r="D743" i="13"/>
  <c r="C743" i="13"/>
  <c r="B743" i="13"/>
  <c r="A743" i="13"/>
  <c r="E742" i="13"/>
  <c r="D742" i="13"/>
  <c r="C742" i="13"/>
  <c r="B742" i="13"/>
  <c r="A742" i="13"/>
  <c r="E741" i="13"/>
  <c r="D741" i="13"/>
  <c r="C741" i="13"/>
  <c r="B741" i="13"/>
  <c r="A741" i="13"/>
  <c r="E740" i="13"/>
  <c r="D740" i="13"/>
  <c r="C740" i="13"/>
  <c r="B740" i="13"/>
  <c r="A740" i="13"/>
  <c r="E739" i="13"/>
  <c r="D739" i="13"/>
  <c r="C739" i="13"/>
  <c r="B739" i="13"/>
  <c r="A739" i="13"/>
  <c r="E738" i="13"/>
  <c r="D738" i="13"/>
  <c r="C738" i="13"/>
  <c r="B738" i="13"/>
  <c r="A738" i="13"/>
  <c r="E737" i="13"/>
  <c r="D737" i="13"/>
  <c r="C737" i="13"/>
  <c r="B737" i="13"/>
  <c r="A737" i="13"/>
  <c r="E736" i="13"/>
  <c r="D736" i="13"/>
  <c r="C736" i="13"/>
  <c r="B736" i="13"/>
  <c r="A736" i="13"/>
  <c r="E735" i="13"/>
  <c r="D735" i="13"/>
  <c r="C735" i="13"/>
  <c r="B735" i="13"/>
  <c r="A735" i="13"/>
  <c r="E734" i="13"/>
  <c r="D734" i="13"/>
  <c r="C734" i="13"/>
  <c r="B734" i="13"/>
  <c r="A734" i="13"/>
  <c r="E733" i="13"/>
  <c r="D733" i="13"/>
  <c r="C733" i="13"/>
  <c r="B733" i="13"/>
  <c r="A733" i="13"/>
  <c r="E732" i="13"/>
  <c r="D732" i="13"/>
  <c r="C732" i="13"/>
  <c r="B732" i="13"/>
  <c r="A732" i="13"/>
  <c r="E731" i="13"/>
  <c r="D731" i="13"/>
  <c r="C731" i="13"/>
  <c r="B731" i="13"/>
  <c r="A731" i="13"/>
  <c r="E730" i="13"/>
  <c r="D730" i="13"/>
  <c r="C730" i="13"/>
  <c r="B730" i="13"/>
  <c r="A730" i="13"/>
  <c r="E729" i="13"/>
  <c r="D729" i="13"/>
  <c r="C729" i="13"/>
  <c r="B729" i="13"/>
  <c r="A729" i="13"/>
  <c r="E728" i="13"/>
  <c r="D728" i="13"/>
  <c r="C728" i="13"/>
  <c r="B728" i="13"/>
  <c r="A728" i="13"/>
  <c r="E727" i="13"/>
  <c r="D727" i="13"/>
  <c r="C727" i="13"/>
  <c r="B727" i="13"/>
  <c r="A727" i="13"/>
  <c r="E726" i="13"/>
  <c r="D726" i="13"/>
  <c r="C726" i="13"/>
  <c r="B726" i="13"/>
  <c r="A726" i="13"/>
  <c r="E725" i="13"/>
  <c r="D725" i="13"/>
  <c r="C725" i="13"/>
  <c r="B725" i="13"/>
  <c r="A725" i="13"/>
  <c r="E724" i="13"/>
  <c r="D724" i="13"/>
  <c r="C724" i="13"/>
  <c r="B724" i="13"/>
  <c r="A724" i="13"/>
  <c r="E723" i="13"/>
  <c r="D723" i="13"/>
  <c r="C723" i="13"/>
  <c r="B723" i="13"/>
  <c r="A723" i="13"/>
  <c r="E722" i="13"/>
  <c r="D722" i="13"/>
  <c r="C722" i="13"/>
  <c r="B722" i="13"/>
  <c r="A722" i="13"/>
  <c r="E721" i="13"/>
  <c r="D721" i="13"/>
  <c r="C721" i="13"/>
  <c r="B721" i="13"/>
  <c r="A721" i="13"/>
  <c r="E720" i="13"/>
  <c r="D720" i="13"/>
  <c r="C720" i="13"/>
  <c r="B720" i="13"/>
  <c r="A720" i="13"/>
  <c r="E719" i="13"/>
  <c r="D719" i="13"/>
  <c r="C719" i="13"/>
  <c r="B719" i="13"/>
  <c r="A719" i="13"/>
  <c r="E718" i="13"/>
  <c r="D718" i="13"/>
  <c r="C718" i="13"/>
  <c r="B718" i="13"/>
  <c r="A718" i="13"/>
  <c r="E717" i="13"/>
  <c r="D717" i="13"/>
  <c r="C717" i="13"/>
  <c r="B717" i="13"/>
  <c r="A717" i="13"/>
  <c r="E716" i="13"/>
  <c r="D716" i="13"/>
  <c r="C716" i="13"/>
  <c r="B716" i="13"/>
  <c r="A716" i="13"/>
  <c r="E715" i="13"/>
  <c r="D715" i="13"/>
  <c r="C715" i="13"/>
  <c r="B715" i="13"/>
  <c r="A715" i="13"/>
  <c r="E714" i="13"/>
  <c r="D714" i="13"/>
  <c r="C714" i="13"/>
  <c r="B714" i="13"/>
  <c r="A714" i="13"/>
  <c r="E713" i="13"/>
  <c r="D713" i="13"/>
  <c r="C713" i="13"/>
  <c r="B713" i="13"/>
  <c r="A713" i="13"/>
  <c r="E712" i="13"/>
  <c r="D712" i="13"/>
  <c r="C712" i="13"/>
  <c r="B712" i="13"/>
  <c r="A712" i="13"/>
  <c r="E711" i="13"/>
  <c r="D711" i="13"/>
  <c r="C711" i="13"/>
  <c r="B711" i="13"/>
  <c r="A711" i="13"/>
  <c r="E710" i="13"/>
  <c r="D710" i="13"/>
  <c r="C710" i="13"/>
  <c r="B710" i="13"/>
  <c r="A710" i="13"/>
  <c r="E709" i="13"/>
  <c r="D709" i="13"/>
  <c r="C709" i="13"/>
  <c r="B709" i="13"/>
  <c r="A709" i="13"/>
  <c r="E708" i="13"/>
  <c r="D708" i="13"/>
  <c r="C708" i="13"/>
  <c r="B708" i="13"/>
  <c r="A708" i="13"/>
  <c r="E707" i="13"/>
  <c r="D707" i="13"/>
  <c r="C707" i="13"/>
  <c r="B707" i="13"/>
  <c r="A707" i="13"/>
  <c r="E706" i="13"/>
  <c r="D706" i="13"/>
  <c r="C706" i="13"/>
  <c r="B706" i="13"/>
  <c r="A706" i="13"/>
  <c r="E705" i="13"/>
  <c r="D705" i="13"/>
  <c r="C705" i="13"/>
  <c r="B705" i="13"/>
  <c r="A705" i="13"/>
  <c r="E704" i="13"/>
  <c r="D704" i="13"/>
  <c r="C704" i="13"/>
  <c r="B704" i="13"/>
  <c r="A704" i="13"/>
  <c r="E703" i="13"/>
  <c r="D703" i="13"/>
  <c r="C703" i="13"/>
  <c r="B703" i="13"/>
  <c r="A703" i="13"/>
  <c r="E702" i="13"/>
  <c r="D702" i="13"/>
  <c r="C702" i="13"/>
  <c r="B702" i="13"/>
  <c r="A702" i="13"/>
  <c r="E701" i="13"/>
  <c r="D701" i="13"/>
  <c r="C701" i="13"/>
  <c r="B701" i="13"/>
  <c r="A701" i="13"/>
  <c r="E700" i="13"/>
  <c r="D700" i="13"/>
  <c r="C700" i="13"/>
  <c r="B700" i="13"/>
  <c r="A700" i="13"/>
  <c r="E699" i="13"/>
  <c r="D699" i="13"/>
  <c r="C699" i="13"/>
  <c r="B699" i="13"/>
  <c r="A699" i="13"/>
  <c r="E698" i="13"/>
  <c r="D698" i="13"/>
  <c r="C698" i="13"/>
  <c r="B698" i="13"/>
  <c r="A698" i="13"/>
  <c r="E697" i="13"/>
  <c r="D697" i="13"/>
  <c r="C697" i="13"/>
  <c r="B697" i="13"/>
  <c r="A697" i="13"/>
  <c r="E696" i="13"/>
  <c r="D696" i="13"/>
  <c r="C696" i="13"/>
  <c r="B696" i="13"/>
  <c r="A696" i="13"/>
  <c r="E695" i="13"/>
  <c r="D695" i="13"/>
  <c r="C695" i="13"/>
  <c r="B695" i="13"/>
  <c r="A695" i="13"/>
  <c r="E694" i="13"/>
  <c r="D694" i="13"/>
  <c r="C694" i="13"/>
  <c r="B694" i="13"/>
  <c r="A694" i="13"/>
  <c r="E693" i="13"/>
  <c r="D693" i="13"/>
  <c r="C693" i="13"/>
  <c r="B693" i="13"/>
  <c r="A693" i="13"/>
  <c r="E692" i="13"/>
  <c r="D692" i="13"/>
  <c r="C692" i="13"/>
  <c r="B692" i="13"/>
  <c r="A692" i="13"/>
  <c r="E691" i="13"/>
  <c r="D691" i="13"/>
  <c r="C691" i="13"/>
  <c r="B691" i="13"/>
  <c r="A691" i="13"/>
  <c r="E690" i="13"/>
  <c r="D690" i="13"/>
  <c r="C690" i="13"/>
  <c r="B690" i="13"/>
  <c r="A690" i="13"/>
  <c r="E689" i="13"/>
  <c r="D689" i="13"/>
  <c r="C689" i="13"/>
  <c r="B689" i="13"/>
  <c r="A689" i="13"/>
  <c r="E688" i="13"/>
  <c r="D688" i="13"/>
  <c r="C688" i="13"/>
  <c r="B688" i="13"/>
  <c r="A688" i="13"/>
  <c r="E687" i="13"/>
  <c r="D687" i="13"/>
  <c r="C687" i="13"/>
  <c r="B687" i="13"/>
  <c r="A687" i="13"/>
  <c r="E686" i="13"/>
  <c r="D686" i="13"/>
  <c r="C686" i="13"/>
  <c r="B686" i="13"/>
  <c r="A686" i="13"/>
  <c r="E685" i="13"/>
  <c r="D685" i="13"/>
  <c r="C685" i="13"/>
  <c r="B685" i="13"/>
  <c r="A685" i="13"/>
  <c r="E684" i="13"/>
  <c r="D684" i="13"/>
  <c r="C684" i="13"/>
  <c r="B684" i="13"/>
  <c r="A684" i="13"/>
  <c r="E683" i="13"/>
  <c r="D683" i="13"/>
  <c r="C683" i="13"/>
  <c r="B683" i="13"/>
  <c r="A683" i="13"/>
  <c r="E682" i="13"/>
  <c r="D682" i="13"/>
  <c r="C682" i="13"/>
  <c r="B682" i="13"/>
  <c r="A682" i="13"/>
  <c r="E681" i="13"/>
  <c r="D681" i="13"/>
  <c r="C681" i="13"/>
  <c r="B681" i="13"/>
  <c r="A681" i="13"/>
  <c r="E680" i="13"/>
  <c r="D680" i="13"/>
  <c r="C680" i="13"/>
  <c r="B680" i="13"/>
  <c r="A680" i="13"/>
  <c r="E679" i="13"/>
  <c r="D679" i="13"/>
  <c r="C679" i="13"/>
  <c r="B679" i="13"/>
  <c r="A679" i="13"/>
  <c r="E678" i="13"/>
  <c r="D678" i="13"/>
  <c r="C678" i="13"/>
  <c r="B678" i="13"/>
  <c r="A678" i="13"/>
  <c r="E677" i="13"/>
  <c r="D677" i="13"/>
  <c r="C677" i="13"/>
  <c r="B677" i="13"/>
  <c r="A677" i="13"/>
  <c r="E676" i="13"/>
  <c r="D676" i="13"/>
  <c r="C676" i="13"/>
  <c r="B676" i="13"/>
  <c r="A676" i="13"/>
  <c r="E675" i="13"/>
  <c r="D675" i="13"/>
  <c r="C675" i="13"/>
  <c r="B675" i="13"/>
  <c r="A675" i="13"/>
  <c r="E674" i="13"/>
  <c r="D674" i="13"/>
  <c r="C674" i="13"/>
  <c r="B674" i="13"/>
  <c r="A674" i="13"/>
  <c r="E673" i="13"/>
  <c r="D673" i="13"/>
  <c r="C673" i="13"/>
  <c r="B673" i="13"/>
  <c r="A673" i="13"/>
  <c r="E672" i="13"/>
  <c r="D672" i="13"/>
  <c r="C672" i="13"/>
  <c r="B672" i="13"/>
  <c r="A672" i="13"/>
  <c r="E671" i="13"/>
  <c r="D671" i="13"/>
  <c r="C671" i="13"/>
  <c r="B671" i="13"/>
  <c r="A671" i="13"/>
  <c r="E670" i="13"/>
  <c r="D670" i="13"/>
  <c r="C670" i="13"/>
  <c r="B670" i="13"/>
  <c r="A670" i="13"/>
  <c r="E669" i="13"/>
  <c r="D669" i="13"/>
  <c r="C669" i="13"/>
  <c r="B669" i="13"/>
  <c r="A669" i="13"/>
  <c r="E668" i="13"/>
  <c r="D668" i="13"/>
  <c r="C668" i="13"/>
  <c r="B668" i="13"/>
  <c r="A668" i="13"/>
  <c r="E667" i="13"/>
  <c r="D667" i="13"/>
  <c r="C667" i="13"/>
  <c r="B667" i="13"/>
  <c r="A667" i="13"/>
  <c r="E666" i="13"/>
  <c r="D666" i="13"/>
  <c r="C666" i="13"/>
  <c r="B666" i="13"/>
  <c r="A666" i="13"/>
  <c r="E665" i="13"/>
  <c r="D665" i="13"/>
  <c r="C665" i="13"/>
  <c r="B665" i="13"/>
  <c r="A665" i="13"/>
  <c r="E664" i="13"/>
  <c r="D664" i="13"/>
  <c r="C664" i="13"/>
  <c r="B664" i="13"/>
  <c r="A664" i="13"/>
  <c r="E663" i="13"/>
  <c r="D663" i="13"/>
  <c r="C663" i="13"/>
  <c r="B663" i="13"/>
  <c r="A663" i="13"/>
  <c r="E662" i="13"/>
  <c r="D662" i="13"/>
  <c r="C662" i="13"/>
  <c r="B662" i="13"/>
  <c r="A662" i="13"/>
  <c r="E661" i="13"/>
  <c r="D661" i="13"/>
  <c r="C661" i="13"/>
  <c r="B661" i="13"/>
  <c r="A661" i="13"/>
  <c r="E660" i="13"/>
  <c r="D660" i="13"/>
  <c r="C660" i="13"/>
  <c r="B660" i="13"/>
  <c r="A660" i="13"/>
  <c r="E659" i="13"/>
  <c r="D659" i="13"/>
  <c r="C659" i="13"/>
  <c r="B659" i="13"/>
  <c r="A659" i="13"/>
  <c r="E658" i="13"/>
  <c r="D658" i="13"/>
  <c r="C658" i="13"/>
  <c r="B658" i="13"/>
  <c r="A658" i="13"/>
  <c r="E657" i="13"/>
  <c r="D657" i="13"/>
  <c r="C657" i="13"/>
  <c r="B657" i="13"/>
  <c r="A657" i="13"/>
  <c r="E656" i="13"/>
  <c r="D656" i="13"/>
  <c r="C656" i="13"/>
  <c r="B656" i="13"/>
  <c r="A656" i="13"/>
  <c r="E655" i="13"/>
  <c r="D655" i="13"/>
  <c r="C655" i="13"/>
  <c r="B655" i="13"/>
  <c r="A655" i="13"/>
  <c r="E654" i="13"/>
  <c r="D654" i="13"/>
  <c r="C654" i="13"/>
  <c r="B654" i="13"/>
  <c r="A654" i="13"/>
  <c r="E653" i="13"/>
  <c r="D653" i="13"/>
  <c r="C653" i="13"/>
  <c r="B653" i="13"/>
  <c r="A653" i="13"/>
  <c r="E652" i="13"/>
  <c r="D652" i="13"/>
  <c r="C652" i="13"/>
  <c r="B652" i="13"/>
  <c r="A652" i="13"/>
  <c r="E651" i="13"/>
  <c r="D651" i="13"/>
  <c r="C651" i="13"/>
  <c r="B651" i="13"/>
  <c r="A651" i="13"/>
  <c r="E650" i="13"/>
  <c r="D650" i="13"/>
  <c r="C650" i="13"/>
  <c r="B650" i="13"/>
  <c r="A650" i="13"/>
  <c r="E649" i="13"/>
  <c r="D649" i="13"/>
  <c r="C649" i="13"/>
  <c r="B649" i="13"/>
  <c r="A649" i="13"/>
  <c r="E648" i="13"/>
  <c r="D648" i="13"/>
  <c r="C648" i="13"/>
  <c r="B648" i="13"/>
  <c r="A648" i="13"/>
  <c r="E647" i="13"/>
  <c r="D647" i="13"/>
  <c r="C647" i="13"/>
  <c r="B647" i="13"/>
  <c r="A647" i="13"/>
  <c r="E646" i="13"/>
  <c r="D646" i="13"/>
  <c r="C646" i="13"/>
  <c r="B646" i="13"/>
  <c r="A646" i="13"/>
  <c r="E645" i="13"/>
  <c r="D645" i="13"/>
  <c r="C645" i="13"/>
  <c r="B645" i="13"/>
  <c r="A645" i="13"/>
  <c r="E644" i="13"/>
  <c r="D644" i="13"/>
  <c r="C644" i="13"/>
  <c r="B644" i="13"/>
  <c r="A644" i="13"/>
  <c r="E643" i="13"/>
  <c r="D643" i="13"/>
  <c r="C643" i="13"/>
  <c r="B643" i="13"/>
  <c r="A643" i="13"/>
  <c r="E642" i="13"/>
  <c r="D642" i="13"/>
  <c r="C642" i="13"/>
  <c r="B642" i="13"/>
  <c r="A642" i="13"/>
  <c r="E641" i="13"/>
  <c r="D641" i="13"/>
  <c r="C641" i="13"/>
  <c r="B641" i="13"/>
  <c r="A641" i="13"/>
  <c r="E640" i="13"/>
  <c r="D640" i="13"/>
  <c r="C640" i="13"/>
  <c r="B640" i="13"/>
  <c r="A640" i="13"/>
  <c r="E639" i="13"/>
  <c r="D639" i="13"/>
  <c r="C639" i="13"/>
  <c r="B639" i="13"/>
  <c r="A639" i="13"/>
  <c r="E638" i="13"/>
  <c r="D638" i="13"/>
  <c r="C638" i="13"/>
  <c r="B638" i="13"/>
  <c r="A638" i="13"/>
  <c r="E637" i="13"/>
  <c r="D637" i="13"/>
  <c r="C637" i="13"/>
  <c r="B637" i="13"/>
  <c r="A637" i="13"/>
  <c r="E636" i="13"/>
  <c r="D636" i="13"/>
  <c r="C636" i="13"/>
  <c r="B636" i="13"/>
  <c r="A636" i="13"/>
  <c r="E635" i="13"/>
  <c r="D635" i="13"/>
  <c r="C635" i="13"/>
  <c r="B635" i="13"/>
  <c r="A635" i="13"/>
  <c r="E634" i="13"/>
  <c r="D634" i="13"/>
  <c r="C634" i="13"/>
  <c r="B634" i="13"/>
  <c r="A634" i="13"/>
  <c r="E633" i="13"/>
  <c r="D633" i="13"/>
  <c r="C633" i="13"/>
  <c r="B633" i="13"/>
  <c r="A633" i="13"/>
  <c r="E632" i="13"/>
  <c r="D632" i="13"/>
  <c r="C632" i="13"/>
  <c r="B632" i="13"/>
  <c r="A632" i="13"/>
  <c r="E631" i="13"/>
  <c r="D631" i="13"/>
  <c r="C631" i="13"/>
  <c r="B631" i="13"/>
  <c r="A631" i="13"/>
  <c r="E630" i="13"/>
  <c r="D630" i="13"/>
  <c r="C630" i="13"/>
  <c r="B630" i="13"/>
  <c r="A630" i="13"/>
  <c r="E629" i="13"/>
  <c r="D629" i="13"/>
  <c r="C629" i="13"/>
  <c r="B629" i="13"/>
  <c r="A629" i="13"/>
  <c r="E628" i="13"/>
  <c r="D628" i="13"/>
  <c r="C628" i="13"/>
  <c r="B628" i="13"/>
  <c r="A628" i="13"/>
  <c r="E627" i="13"/>
  <c r="D627" i="13"/>
  <c r="C627" i="13"/>
  <c r="B627" i="13"/>
  <c r="A627" i="13"/>
  <c r="E626" i="13"/>
  <c r="D626" i="13"/>
  <c r="C626" i="13"/>
  <c r="B626" i="13"/>
  <c r="A626" i="13"/>
  <c r="E625" i="13"/>
  <c r="D625" i="13"/>
  <c r="C625" i="13"/>
  <c r="B625" i="13"/>
  <c r="A625" i="13"/>
  <c r="E624" i="13"/>
  <c r="D624" i="13"/>
  <c r="C624" i="13"/>
  <c r="B624" i="13"/>
  <c r="A624" i="13"/>
  <c r="E623" i="13"/>
  <c r="D623" i="13"/>
  <c r="C623" i="13"/>
  <c r="B623" i="13"/>
  <c r="A623" i="13"/>
  <c r="E622" i="13"/>
  <c r="D622" i="13"/>
  <c r="C622" i="13"/>
  <c r="B622" i="13"/>
  <c r="A622" i="13"/>
  <c r="E621" i="13"/>
  <c r="D621" i="13"/>
  <c r="C621" i="13"/>
  <c r="B621" i="13"/>
  <c r="A621" i="13"/>
  <c r="E620" i="13"/>
  <c r="D620" i="13"/>
  <c r="C620" i="13"/>
  <c r="B620" i="13"/>
  <c r="A620" i="13"/>
  <c r="E619" i="13"/>
  <c r="D619" i="13"/>
  <c r="C619" i="13"/>
  <c r="B619" i="13"/>
  <c r="A619" i="13"/>
  <c r="E618" i="13"/>
  <c r="D618" i="13"/>
  <c r="C618" i="13"/>
  <c r="B618" i="13"/>
  <c r="A618" i="13"/>
  <c r="E617" i="13"/>
  <c r="D617" i="13"/>
  <c r="C617" i="13"/>
  <c r="B617" i="13"/>
  <c r="A617" i="13"/>
  <c r="E616" i="13"/>
  <c r="D616" i="13"/>
  <c r="C616" i="13"/>
  <c r="B616" i="13"/>
  <c r="A616" i="13"/>
  <c r="E615" i="13"/>
  <c r="D615" i="13"/>
  <c r="C615" i="13"/>
  <c r="B615" i="13"/>
  <c r="A615" i="13"/>
  <c r="E614" i="13"/>
  <c r="D614" i="13"/>
  <c r="C614" i="13"/>
  <c r="B614" i="13"/>
  <c r="A614" i="13"/>
  <c r="E613" i="13"/>
  <c r="D613" i="13"/>
  <c r="C613" i="13"/>
  <c r="B613" i="13"/>
  <c r="A613" i="13"/>
  <c r="E612" i="13"/>
  <c r="D612" i="13"/>
  <c r="C612" i="13"/>
  <c r="B612" i="13"/>
  <c r="A612" i="13"/>
  <c r="E611" i="13"/>
  <c r="D611" i="13"/>
  <c r="C611" i="13"/>
  <c r="B611" i="13"/>
  <c r="A611" i="13"/>
  <c r="E610" i="13"/>
  <c r="D610" i="13"/>
  <c r="C610" i="13"/>
  <c r="B610" i="13"/>
  <c r="A610" i="13"/>
  <c r="E609" i="13"/>
  <c r="D609" i="13"/>
  <c r="C609" i="13"/>
  <c r="B609" i="13"/>
  <c r="A609" i="13"/>
  <c r="E608" i="13"/>
  <c r="D608" i="13"/>
  <c r="C608" i="13"/>
  <c r="B608" i="13"/>
  <c r="A608" i="13"/>
  <c r="E607" i="13"/>
  <c r="D607" i="13"/>
  <c r="C607" i="13"/>
  <c r="B607" i="13"/>
  <c r="A607" i="13"/>
  <c r="E606" i="13"/>
  <c r="D606" i="13"/>
  <c r="C606" i="13"/>
  <c r="B606" i="13"/>
  <c r="A606" i="13"/>
  <c r="E605" i="13"/>
  <c r="D605" i="13"/>
  <c r="C605" i="13"/>
  <c r="B605" i="13"/>
  <c r="A605" i="13"/>
  <c r="E604" i="13"/>
  <c r="D604" i="13"/>
  <c r="C604" i="13"/>
  <c r="B604" i="13"/>
  <c r="A604" i="13"/>
  <c r="E603" i="13"/>
  <c r="D603" i="13"/>
  <c r="C603" i="13"/>
  <c r="B603" i="13"/>
  <c r="A603" i="13"/>
  <c r="E602" i="13"/>
  <c r="D602" i="13"/>
  <c r="C602" i="13"/>
  <c r="B602" i="13"/>
  <c r="A602" i="13"/>
  <c r="E601" i="13"/>
  <c r="D601" i="13"/>
  <c r="C601" i="13"/>
  <c r="B601" i="13"/>
  <c r="A601" i="13"/>
  <c r="E600" i="13"/>
  <c r="D600" i="13"/>
  <c r="C600" i="13"/>
  <c r="B600" i="13"/>
  <c r="A600" i="13"/>
  <c r="E599" i="13"/>
  <c r="D599" i="13"/>
  <c r="C599" i="13"/>
  <c r="B599" i="13"/>
  <c r="A599" i="13"/>
  <c r="E598" i="13"/>
  <c r="D598" i="13"/>
  <c r="C598" i="13"/>
  <c r="B598" i="13"/>
  <c r="A598" i="13"/>
  <c r="E597" i="13"/>
  <c r="D597" i="13"/>
  <c r="C597" i="13"/>
  <c r="B597" i="13"/>
  <c r="A597" i="13"/>
  <c r="E596" i="13"/>
  <c r="D596" i="13"/>
  <c r="C596" i="13"/>
  <c r="B596" i="13"/>
  <c r="A596" i="13"/>
  <c r="E595" i="13"/>
  <c r="D595" i="13"/>
  <c r="C595" i="13"/>
  <c r="B595" i="13"/>
  <c r="A595" i="13"/>
  <c r="E594" i="13"/>
  <c r="D594" i="13"/>
  <c r="C594" i="13"/>
  <c r="B594" i="13"/>
  <c r="A594" i="13"/>
  <c r="E593" i="13"/>
  <c r="D593" i="13"/>
  <c r="C593" i="13"/>
  <c r="B593" i="13"/>
  <c r="A593" i="13"/>
  <c r="E592" i="13"/>
  <c r="D592" i="13"/>
  <c r="C592" i="13"/>
  <c r="B592" i="13"/>
  <c r="A592" i="13"/>
  <c r="E591" i="13"/>
  <c r="D591" i="13"/>
  <c r="C591" i="13"/>
  <c r="B591" i="13"/>
  <c r="A591" i="13"/>
  <c r="E590" i="13"/>
  <c r="D590" i="13"/>
  <c r="C590" i="13"/>
  <c r="B590" i="13"/>
  <c r="A590" i="13"/>
  <c r="E589" i="13"/>
  <c r="D589" i="13"/>
  <c r="C589" i="13"/>
  <c r="B589" i="13"/>
  <c r="A589" i="13"/>
  <c r="E588" i="13"/>
  <c r="D588" i="13"/>
  <c r="C588" i="13"/>
  <c r="B588" i="13"/>
  <c r="A588" i="13"/>
  <c r="E587" i="13"/>
  <c r="D587" i="13"/>
  <c r="C587" i="13"/>
  <c r="B587" i="13"/>
  <c r="A587" i="13"/>
  <c r="E586" i="13"/>
  <c r="D586" i="13"/>
  <c r="C586" i="13"/>
  <c r="B586" i="13"/>
  <c r="A586" i="13"/>
  <c r="E585" i="13"/>
  <c r="D585" i="13"/>
  <c r="C585" i="13"/>
  <c r="B585" i="13"/>
  <c r="A585" i="13"/>
  <c r="E584" i="13"/>
  <c r="D584" i="13"/>
  <c r="C584" i="13"/>
  <c r="B584" i="13"/>
  <c r="A584" i="13"/>
  <c r="E583" i="13"/>
  <c r="D583" i="13"/>
  <c r="C583" i="13"/>
  <c r="B583" i="13"/>
  <c r="A583" i="13"/>
  <c r="E582" i="13"/>
  <c r="D582" i="13"/>
  <c r="C582" i="13"/>
  <c r="B582" i="13"/>
  <c r="A582" i="13"/>
  <c r="E581" i="13"/>
  <c r="D581" i="13"/>
  <c r="C581" i="13"/>
  <c r="B581" i="13"/>
  <c r="A581" i="13"/>
  <c r="E580" i="13"/>
  <c r="D580" i="13"/>
  <c r="C580" i="13"/>
  <c r="B580" i="13"/>
  <c r="A580" i="13"/>
  <c r="E579" i="13"/>
  <c r="D579" i="13"/>
  <c r="C579" i="13"/>
  <c r="B579" i="13"/>
  <c r="A579" i="13"/>
  <c r="E578" i="13"/>
  <c r="D578" i="13"/>
  <c r="C578" i="13"/>
  <c r="B578" i="13"/>
  <c r="A578" i="13"/>
  <c r="E577" i="13"/>
  <c r="D577" i="13"/>
  <c r="C577" i="13"/>
  <c r="B577" i="13"/>
  <c r="A577" i="13"/>
  <c r="E576" i="13"/>
  <c r="D576" i="13"/>
  <c r="C576" i="13"/>
  <c r="B576" i="13"/>
  <c r="A576" i="13"/>
  <c r="E575" i="13"/>
  <c r="D575" i="13"/>
  <c r="C575" i="13"/>
  <c r="B575" i="13"/>
  <c r="A575" i="13"/>
  <c r="E574" i="13"/>
  <c r="D574" i="13"/>
  <c r="C574" i="13"/>
  <c r="B574" i="13"/>
  <c r="A574" i="13"/>
  <c r="E573" i="13"/>
  <c r="D573" i="13"/>
  <c r="C573" i="13"/>
  <c r="B573" i="13"/>
  <c r="A573" i="13"/>
  <c r="E572" i="13"/>
  <c r="D572" i="13"/>
  <c r="C572" i="13"/>
  <c r="B572" i="13"/>
  <c r="A572" i="13"/>
  <c r="E571" i="13"/>
  <c r="D571" i="13"/>
  <c r="C571" i="13"/>
  <c r="B571" i="13"/>
  <c r="A571" i="13"/>
  <c r="E570" i="13"/>
  <c r="D570" i="13"/>
  <c r="C570" i="13"/>
  <c r="B570" i="13"/>
  <c r="A570" i="13"/>
  <c r="E569" i="13"/>
  <c r="D569" i="13"/>
  <c r="C569" i="13"/>
  <c r="B569" i="13"/>
  <c r="A569" i="13"/>
  <c r="E568" i="13"/>
  <c r="D568" i="13"/>
  <c r="C568" i="13"/>
  <c r="B568" i="13"/>
  <c r="A568" i="13"/>
  <c r="E567" i="13"/>
  <c r="D567" i="13"/>
  <c r="C567" i="13"/>
  <c r="B567" i="13"/>
  <c r="A567" i="13"/>
  <c r="E566" i="13"/>
  <c r="D566" i="13"/>
  <c r="C566" i="13"/>
  <c r="B566" i="13"/>
  <c r="A566" i="13"/>
  <c r="E565" i="13"/>
  <c r="D565" i="13"/>
  <c r="C565" i="13"/>
  <c r="B565" i="13"/>
  <c r="A565" i="13"/>
  <c r="E564" i="13"/>
  <c r="D564" i="13"/>
  <c r="C564" i="13"/>
  <c r="B564" i="13"/>
  <c r="A564" i="13"/>
  <c r="E563" i="13"/>
  <c r="D563" i="13"/>
  <c r="C563" i="13"/>
  <c r="B563" i="13"/>
  <c r="A563" i="13"/>
  <c r="E562" i="13"/>
  <c r="D562" i="13"/>
  <c r="C562" i="13"/>
  <c r="B562" i="13"/>
  <c r="A562" i="13"/>
  <c r="E561" i="13"/>
  <c r="D561" i="13"/>
  <c r="C561" i="13"/>
  <c r="B561" i="13"/>
  <c r="A561" i="13"/>
  <c r="E560" i="13"/>
  <c r="D560" i="13"/>
  <c r="C560" i="13"/>
  <c r="B560" i="13"/>
  <c r="A560" i="13"/>
  <c r="E559" i="13"/>
  <c r="D559" i="13"/>
  <c r="C559" i="13"/>
  <c r="B559" i="13"/>
  <c r="A559" i="13"/>
  <c r="E558" i="13"/>
  <c r="D558" i="13"/>
  <c r="C558" i="13"/>
  <c r="B558" i="13"/>
  <c r="A558" i="13"/>
  <c r="E557" i="13"/>
  <c r="D557" i="13"/>
  <c r="C557" i="13"/>
  <c r="B557" i="13"/>
  <c r="A557" i="13"/>
  <c r="E556" i="13"/>
  <c r="D556" i="13"/>
  <c r="C556" i="13"/>
  <c r="B556" i="13"/>
  <c r="A556" i="13"/>
  <c r="E555" i="13"/>
  <c r="D555" i="13"/>
  <c r="C555" i="13"/>
  <c r="B555" i="13"/>
  <c r="A555" i="13"/>
  <c r="E554" i="13"/>
  <c r="D554" i="13"/>
  <c r="C554" i="13"/>
  <c r="B554" i="13"/>
  <c r="A554" i="13"/>
  <c r="E553" i="13"/>
  <c r="D553" i="13"/>
  <c r="C553" i="13"/>
  <c r="B553" i="13"/>
  <c r="A553" i="13"/>
  <c r="E552" i="13"/>
  <c r="D552" i="13"/>
  <c r="C552" i="13"/>
  <c r="B552" i="13"/>
  <c r="A552" i="13"/>
  <c r="E551" i="13"/>
  <c r="D551" i="13"/>
  <c r="C551" i="13"/>
  <c r="B551" i="13"/>
  <c r="A551" i="13"/>
  <c r="E550" i="13"/>
  <c r="D550" i="13"/>
  <c r="C550" i="13"/>
  <c r="B550" i="13"/>
  <c r="A550" i="13"/>
  <c r="E549" i="13"/>
  <c r="D549" i="13"/>
  <c r="C549" i="13"/>
  <c r="B549" i="13"/>
  <c r="A549" i="13"/>
  <c r="E548" i="13"/>
  <c r="D548" i="13"/>
  <c r="C548" i="13"/>
  <c r="B548" i="13"/>
  <c r="A548" i="13"/>
  <c r="E547" i="13"/>
  <c r="D547" i="13"/>
  <c r="C547" i="13"/>
  <c r="B547" i="13"/>
  <c r="A547" i="13"/>
  <c r="E546" i="13"/>
  <c r="D546" i="13"/>
  <c r="C546" i="13"/>
  <c r="B546" i="13"/>
  <c r="A546" i="13"/>
  <c r="E545" i="13"/>
  <c r="D545" i="13"/>
  <c r="C545" i="13"/>
  <c r="B545" i="13"/>
  <c r="A545" i="13"/>
  <c r="E544" i="13"/>
  <c r="D544" i="13"/>
  <c r="C544" i="13"/>
  <c r="B544" i="13"/>
  <c r="A544" i="13"/>
  <c r="E543" i="13"/>
  <c r="D543" i="13"/>
  <c r="C543" i="13"/>
  <c r="B543" i="13"/>
  <c r="A543" i="13"/>
  <c r="E542" i="13"/>
  <c r="D542" i="13"/>
  <c r="C542" i="13"/>
  <c r="B542" i="13"/>
  <c r="A542" i="13"/>
  <c r="E541" i="13"/>
  <c r="D541" i="13"/>
  <c r="C541" i="13"/>
  <c r="B541" i="13"/>
  <c r="A541" i="13"/>
  <c r="E540" i="13"/>
  <c r="D540" i="13"/>
  <c r="C540" i="13"/>
  <c r="B540" i="13"/>
  <c r="A540" i="13"/>
  <c r="E539" i="13"/>
  <c r="D539" i="13"/>
  <c r="C539" i="13"/>
  <c r="B539" i="13"/>
  <c r="A539" i="13"/>
  <c r="E538" i="13"/>
  <c r="D538" i="13"/>
  <c r="C538" i="13"/>
  <c r="B538" i="13"/>
  <c r="A538" i="13"/>
  <c r="E537" i="13"/>
  <c r="D537" i="13"/>
  <c r="C537" i="13"/>
  <c r="B537" i="13"/>
  <c r="A537" i="13"/>
  <c r="E536" i="13"/>
  <c r="D536" i="13"/>
  <c r="C536" i="13"/>
  <c r="B536" i="13"/>
  <c r="A536" i="13"/>
  <c r="E535" i="13"/>
  <c r="D535" i="13"/>
  <c r="C535" i="13"/>
  <c r="B535" i="13"/>
  <c r="A535" i="13"/>
  <c r="E534" i="13"/>
  <c r="D534" i="13"/>
  <c r="C534" i="13"/>
  <c r="B534" i="13"/>
  <c r="A534" i="13"/>
  <c r="E533" i="13"/>
  <c r="D533" i="13"/>
  <c r="C533" i="13"/>
  <c r="B533" i="13"/>
  <c r="A533" i="13"/>
  <c r="E532" i="13"/>
  <c r="D532" i="13"/>
  <c r="C532" i="13"/>
  <c r="B532" i="13"/>
  <c r="A532" i="13"/>
  <c r="E531" i="13"/>
  <c r="D531" i="13"/>
  <c r="C531" i="13"/>
  <c r="B531" i="13"/>
  <c r="A531" i="13"/>
  <c r="E530" i="13"/>
  <c r="D530" i="13"/>
  <c r="C530" i="13"/>
  <c r="B530" i="13"/>
  <c r="A530" i="13"/>
  <c r="E529" i="13"/>
  <c r="D529" i="13"/>
  <c r="C529" i="13"/>
  <c r="B529" i="13"/>
  <c r="A529" i="13"/>
  <c r="E528" i="13"/>
  <c r="D528" i="13"/>
  <c r="C528" i="13"/>
  <c r="B528" i="13"/>
  <c r="A528" i="13"/>
  <c r="E527" i="13"/>
  <c r="D527" i="13"/>
  <c r="C527" i="13"/>
  <c r="B527" i="13"/>
  <c r="A527" i="13"/>
  <c r="E526" i="13"/>
  <c r="D526" i="13"/>
  <c r="C526" i="13"/>
  <c r="B526" i="13"/>
  <c r="A526" i="13"/>
  <c r="E525" i="13"/>
  <c r="D525" i="13"/>
  <c r="C525" i="13"/>
  <c r="B525" i="13"/>
  <c r="A525" i="13"/>
  <c r="E524" i="13"/>
  <c r="D524" i="13"/>
  <c r="C524" i="13"/>
  <c r="B524" i="13"/>
  <c r="A524" i="13"/>
  <c r="E523" i="13"/>
  <c r="D523" i="13"/>
  <c r="C523" i="13"/>
  <c r="B523" i="13"/>
  <c r="A523" i="13"/>
  <c r="E522" i="13"/>
  <c r="D522" i="13"/>
  <c r="C522" i="13"/>
  <c r="B522" i="13"/>
  <c r="A522" i="13"/>
  <c r="E521" i="13"/>
  <c r="D521" i="13"/>
  <c r="C521" i="13"/>
  <c r="B521" i="13"/>
  <c r="A521" i="13"/>
  <c r="E520" i="13"/>
  <c r="D520" i="13"/>
  <c r="C520" i="13"/>
  <c r="B520" i="13"/>
  <c r="A520" i="13"/>
  <c r="E519" i="13"/>
  <c r="D519" i="13"/>
  <c r="C519" i="13"/>
  <c r="B519" i="13"/>
  <c r="A519" i="13"/>
  <c r="E518" i="13"/>
  <c r="D518" i="13"/>
  <c r="C518" i="13"/>
  <c r="B518" i="13"/>
  <c r="A518" i="13"/>
  <c r="E517" i="13"/>
  <c r="D517" i="13"/>
  <c r="C517" i="13"/>
  <c r="B517" i="13"/>
  <c r="A517" i="13"/>
  <c r="E516" i="13"/>
  <c r="D516" i="13"/>
  <c r="C516" i="13"/>
  <c r="B516" i="13"/>
  <c r="A516" i="13"/>
  <c r="E515" i="13"/>
  <c r="D515" i="13"/>
  <c r="C515" i="13"/>
  <c r="B515" i="13"/>
  <c r="A515" i="13"/>
  <c r="E514" i="13"/>
  <c r="D514" i="13"/>
  <c r="C514" i="13"/>
  <c r="B514" i="13"/>
  <c r="A514" i="13"/>
  <c r="E513" i="13"/>
  <c r="D513" i="13"/>
  <c r="C513" i="13"/>
  <c r="B513" i="13"/>
  <c r="A513" i="13"/>
  <c r="E512" i="13"/>
  <c r="D512" i="13"/>
  <c r="C512" i="13"/>
  <c r="B512" i="13"/>
  <c r="A512" i="13"/>
  <c r="E511" i="13"/>
  <c r="D511" i="13"/>
  <c r="C511" i="13"/>
  <c r="B511" i="13"/>
  <c r="A511" i="13"/>
  <c r="E510" i="13"/>
  <c r="D510" i="13"/>
  <c r="C510" i="13"/>
  <c r="B510" i="13"/>
  <c r="A510" i="13"/>
  <c r="E509" i="13"/>
  <c r="D509" i="13"/>
  <c r="C509" i="13"/>
  <c r="B509" i="13"/>
  <c r="A509" i="13"/>
  <c r="E508" i="13"/>
  <c r="D508" i="13"/>
  <c r="C508" i="13"/>
  <c r="B508" i="13"/>
  <c r="A508" i="13"/>
  <c r="E507" i="13"/>
  <c r="D507" i="13"/>
  <c r="C507" i="13"/>
  <c r="B507" i="13"/>
  <c r="A507" i="13"/>
  <c r="E506" i="13"/>
  <c r="D506" i="13"/>
  <c r="C506" i="13"/>
  <c r="B506" i="13"/>
  <c r="A506" i="13"/>
  <c r="E505" i="13"/>
  <c r="D505" i="13"/>
  <c r="C505" i="13"/>
  <c r="B505" i="13"/>
  <c r="A505" i="13"/>
  <c r="E504" i="13"/>
  <c r="D504" i="13"/>
  <c r="C504" i="13"/>
  <c r="B504" i="13"/>
  <c r="A504" i="13"/>
  <c r="E503" i="13"/>
  <c r="D503" i="13"/>
  <c r="C503" i="13"/>
  <c r="B503" i="13"/>
  <c r="A503" i="13"/>
  <c r="E502" i="13"/>
  <c r="D502" i="13"/>
  <c r="C502" i="13"/>
  <c r="B502" i="13"/>
  <c r="A502" i="13"/>
  <c r="E501" i="13"/>
  <c r="D501" i="13"/>
  <c r="C501" i="13"/>
  <c r="B501" i="13"/>
  <c r="A501" i="13"/>
  <c r="E500" i="13"/>
  <c r="D500" i="13"/>
  <c r="C500" i="13"/>
  <c r="B500" i="13"/>
  <c r="A500" i="13"/>
  <c r="E499" i="13"/>
  <c r="D499" i="13"/>
  <c r="C499" i="13"/>
  <c r="B499" i="13"/>
  <c r="A499" i="13"/>
  <c r="E498" i="13"/>
  <c r="D498" i="13"/>
  <c r="C498" i="13"/>
  <c r="B498" i="13"/>
  <c r="A498" i="13"/>
  <c r="E497" i="13"/>
  <c r="D497" i="13"/>
  <c r="C497" i="13"/>
  <c r="B497" i="13"/>
  <c r="A497" i="13"/>
  <c r="E496" i="13"/>
  <c r="D496" i="13"/>
  <c r="C496" i="13"/>
  <c r="B496" i="13"/>
  <c r="A496" i="13"/>
  <c r="E495" i="13"/>
  <c r="D495" i="13"/>
  <c r="C495" i="13"/>
  <c r="B495" i="13"/>
  <c r="A495" i="13"/>
  <c r="E494" i="13"/>
  <c r="D494" i="13"/>
  <c r="C494" i="13"/>
  <c r="B494" i="13"/>
  <c r="A494" i="13"/>
  <c r="E493" i="13"/>
  <c r="D493" i="13"/>
  <c r="C493" i="13"/>
  <c r="B493" i="13"/>
  <c r="A493" i="13"/>
  <c r="E492" i="13"/>
  <c r="D492" i="13"/>
  <c r="C492" i="13"/>
  <c r="B492" i="13"/>
  <c r="A492" i="13"/>
  <c r="E491" i="13"/>
  <c r="D491" i="13"/>
  <c r="C491" i="13"/>
  <c r="B491" i="13"/>
  <c r="A491" i="13"/>
  <c r="E490" i="13"/>
  <c r="D490" i="13"/>
  <c r="C490" i="13"/>
  <c r="B490" i="13"/>
  <c r="A490" i="13"/>
  <c r="E489" i="13"/>
  <c r="D489" i="13"/>
  <c r="C489" i="13"/>
  <c r="B489" i="13"/>
  <c r="A489" i="13"/>
  <c r="E488" i="13"/>
  <c r="D488" i="13"/>
  <c r="C488" i="13"/>
  <c r="B488" i="13"/>
  <c r="A488" i="13"/>
  <c r="E487" i="13"/>
  <c r="D487" i="13"/>
  <c r="C487" i="13"/>
  <c r="B487" i="13"/>
  <c r="A487" i="13"/>
  <c r="E486" i="13"/>
  <c r="D486" i="13"/>
  <c r="C486" i="13"/>
  <c r="B486" i="13"/>
  <c r="A486" i="13"/>
  <c r="E485" i="13"/>
  <c r="D485" i="13"/>
  <c r="C485" i="13"/>
  <c r="B485" i="13"/>
  <c r="A485" i="13"/>
  <c r="E484" i="13"/>
  <c r="D484" i="13"/>
  <c r="C484" i="13"/>
  <c r="B484" i="13"/>
  <c r="A484" i="13"/>
  <c r="E483" i="13"/>
  <c r="D483" i="13"/>
  <c r="C483" i="13"/>
  <c r="B483" i="13"/>
  <c r="A483" i="13"/>
  <c r="E482" i="13"/>
  <c r="D482" i="13"/>
  <c r="C482" i="13"/>
  <c r="B482" i="13"/>
  <c r="A482" i="13"/>
  <c r="E481" i="13"/>
  <c r="D481" i="13"/>
  <c r="C481" i="13"/>
  <c r="B481" i="13"/>
  <c r="A481" i="13"/>
  <c r="E480" i="13"/>
  <c r="D480" i="13"/>
  <c r="C480" i="13"/>
  <c r="B480" i="13"/>
  <c r="A480" i="13"/>
  <c r="E479" i="13"/>
  <c r="D479" i="13"/>
  <c r="C479" i="13"/>
  <c r="B479" i="13"/>
  <c r="A479" i="13"/>
  <c r="E478" i="13"/>
  <c r="D478" i="13"/>
  <c r="C478" i="13"/>
  <c r="B478" i="13"/>
  <c r="A478" i="13"/>
  <c r="E477" i="13"/>
  <c r="D477" i="13"/>
  <c r="C477" i="13"/>
  <c r="B477" i="13"/>
  <c r="A477" i="13"/>
  <c r="E476" i="13"/>
  <c r="D476" i="13"/>
  <c r="C476" i="13"/>
  <c r="B476" i="13"/>
  <c r="A476" i="13"/>
  <c r="E475" i="13"/>
  <c r="D475" i="13"/>
  <c r="C475" i="13"/>
  <c r="B475" i="13"/>
  <c r="A475" i="13"/>
  <c r="E474" i="13"/>
  <c r="D474" i="13"/>
  <c r="C474" i="13"/>
  <c r="B474" i="13"/>
  <c r="A474" i="13"/>
  <c r="E473" i="13"/>
  <c r="D473" i="13"/>
  <c r="C473" i="13"/>
  <c r="B473" i="13"/>
  <c r="A473" i="13"/>
  <c r="E472" i="13"/>
  <c r="D472" i="13"/>
  <c r="C472" i="13"/>
  <c r="B472" i="13"/>
  <c r="A472" i="13"/>
  <c r="E471" i="13"/>
  <c r="D471" i="13"/>
  <c r="C471" i="13"/>
  <c r="B471" i="13"/>
  <c r="A471" i="13"/>
  <c r="E470" i="13"/>
  <c r="D470" i="13"/>
  <c r="C470" i="13"/>
  <c r="B470" i="13"/>
  <c r="A470" i="13"/>
  <c r="E469" i="13"/>
  <c r="D469" i="13"/>
  <c r="C469" i="13"/>
  <c r="B469" i="13"/>
  <c r="A469" i="13"/>
  <c r="E468" i="13"/>
  <c r="D468" i="13"/>
  <c r="C468" i="13"/>
  <c r="B468" i="13"/>
  <c r="A468" i="13"/>
  <c r="E467" i="13"/>
  <c r="D467" i="13"/>
  <c r="C467" i="13"/>
  <c r="B467" i="13"/>
  <c r="A467" i="13"/>
  <c r="E466" i="13"/>
  <c r="D466" i="13"/>
  <c r="C466" i="13"/>
  <c r="B466" i="13"/>
  <c r="A466" i="13"/>
  <c r="E465" i="13"/>
  <c r="D465" i="13"/>
  <c r="C465" i="13"/>
  <c r="B465" i="13"/>
  <c r="A465" i="13"/>
  <c r="E464" i="13"/>
  <c r="D464" i="13"/>
  <c r="C464" i="13"/>
  <c r="B464" i="13"/>
  <c r="A464" i="13"/>
  <c r="E463" i="13"/>
  <c r="D463" i="13"/>
  <c r="C463" i="13"/>
  <c r="B463" i="13"/>
  <c r="A463" i="13"/>
  <c r="E462" i="13"/>
  <c r="D462" i="13"/>
  <c r="C462" i="13"/>
  <c r="B462" i="13"/>
  <c r="A462" i="13"/>
  <c r="E461" i="13"/>
  <c r="D461" i="13"/>
  <c r="C461" i="13"/>
  <c r="B461" i="13"/>
  <c r="A461" i="13"/>
  <c r="E460" i="13"/>
  <c r="D460" i="13"/>
  <c r="C460" i="13"/>
  <c r="B460" i="13"/>
  <c r="A460" i="13"/>
  <c r="E459" i="13"/>
  <c r="D459" i="13"/>
  <c r="C459" i="13"/>
  <c r="B459" i="13"/>
  <c r="A459" i="13"/>
  <c r="E458" i="13"/>
  <c r="D458" i="13"/>
  <c r="C458" i="13"/>
  <c r="B458" i="13"/>
  <c r="A458" i="13"/>
  <c r="E457" i="13"/>
  <c r="D457" i="13"/>
  <c r="C457" i="13"/>
  <c r="B457" i="13"/>
  <c r="A457" i="13"/>
  <c r="E456" i="13"/>
  <c r="D456" i="13"/>
  <c r="C456" i="13"/>
  <c r="B456" i="13"/>
  <c r="A456" i="13"/>
  <c r="E455" i="13"/>
  <c r="D455" i="13"/>
  <c r="C455" i="13"/>
  <c r="B455" i="13"/>
  <c r="A455" i="13"/>
  <c r="E454" i="13"/>
  <c r="D454" i="13"/>
  <c r="C454" i="13"/>
  <c r="B454" i="13"/>
  <c r="A454" i="13"/>
  <c r="E453" i="13"/>
  <c r="D453" i="13"/>
  <c r="C453" i="13"/>
  <c r="B453" i="13"/>
  <c r="A453" i="13"/>
  <c r="E452" i="13"/>
  <c r="D452" i="13"/>
  <c r="C452" i="13"/>
  <c r="B452" i="13"/>
  <c r="A452" i="13"/>
  <c r="E451" i="13"/>
  <c r="D451" i="13"/>
  <c r="C451" i="13"/>
  <c r="B451" i="13"/>
  <c r="A451" i="13"/>
  <c r="E450" i="13"/>
  <c r="D450" i="13"/>
  <c r="C450" i="13"/>
  <c r="B450" i="13"/>
  <c r="A450" i="13"/>
  <c r="E449" i="13"/>
  <c r="D449" i="13"/>
  <c r="C449" i="13"/>
  <c r="B449" i="13"/>
  <c r="A449" i="13"/>
  <c r="E448" i="13"/>
  <c r="D448" i="13"/>
  <c r="C448" i="13"/>
  <c r="B448" i="13"/>
  <c r="A448" i="13"/>
  <c r="E447" i="13"/>
  <c r="D447" i="13"/>
  <c r="C447" i="13"/>
  <c r="B447" i="13"/>
  <c r="A447" i="13"/>
  <c r="E446" i="13"/>
  <c r="D446" i="13"/>
  <c r="C446" i="13"/>
  <c r="B446" i="13"/>
  <c r="A446" i="13"/>
  <c r="E445" i="13"/>
  <c r="D445" i="13"/>
  <c r="C445" i="13"/>
  <c r="B445" i="13"/>
  <c r="A445" i="13"/>
  <c r="E444" i="13"/>
  <c r="D444" i="13"/>
  <c r="C444" i="13"/>
  <c r="B444" i="13"/>
  <c r="A444" i="13"/>
  <c r="E443" i="13"/>
  <c r="D443" i="13"/>
  <c r="C443" i="13"/>
  <c r="B443" i="13"/>
  <c r="A443" i="13"/>
  <c r="E442" i="13"/>
  <c r="D442" i="13"/>
  <c r="C442" i="13"/>
  <c r="B442" i="13"/>
  <c r="A442" i="13"/>
  <c r="E441" i="13"/>
  <c r="D441" i="13"/>
  <c r="C441" i="13"/>
  <c r="B441" i="13"/>
  <c r="A441" i="13"/>
  <c r="E440" i="13"/>
  <c r="D440" i="13"/>
  <c r="C440" i="13"/>
  <c r="B440" i="13"/>
  <c r="A440" i="13"/>
  <c r="E439" i="13"/>
  <c r="D439" i="13"/>
  <c r="C439" i="13"/>
  <c r="B439" i="13"/>
  <c r="A439" i="13"/>
  <c r="E438" i="13"/>
  <c r="D438" i="13"/>
  <c r="C438" i="13"/>
  <c r="B438" i="13"/>
  <c r="A438" i="13"/>
  <c r="E437" i="13"/>
  <c r="D437" i="13"/>
  <c r="C437" i="13"/>
  <c r="B437" i="13"/>
  <c r="A437" i="13"/>
  <c r="E436" i="13"/>
  <c r="D436" i="13"/>
  <c r="C436" i="13"/>
  <c r="B436" i="13"/>
  <c r="A436" i="13"/>
  <c r="E435" i="13"/>
  <c r="D435" i="13"/>
  <c r="C435" i="13"/>
  <c r="B435" i="13"/>
  <c r="A435" i="13"/>
  <c r="E434" i="13"/>
  <c r="D434" i="13"/>
  <c r="C434" i="13"/>
  <c r="B434" i="13"/>
  <c r="A434" i="13"/>
  <c r="E433" i="13"/>
  <c r="D433" i="13"/>
  <c r="C433" i="13"/>
  <c r="B433" i="13"/>
  <c r="A433" i="13"/>
  <c r="E432" i="13"/>
  <c r="D432" i="13"/>
  <c r="C432" i="13"/>
  <c r="B432" i="13"/>
  <c r="A432" i="13"/>
  <c r="E431" i="13"/>
  <c r="D431" i="13"/>
  <c r="C431" i="13"/>
  <c r="B431" i="13"/>
  <c r="A431" i="13"/>
  <c r="E430" i="13"/>
  <c r="D430" i="13"/>
  <c r="C430" i="13"/>
  <c r="B430" i="13"/>
  <c r="A430" i="13"/>
  <c r="E429" i="13"/>
  <c r="D429" i="13"/>
  <c r="C429" i="13"/>
  <c r="B429" i="13"/>
  <c r="A429" i="13"/>
  <c r="E428" i="13"/>
  <c r="D428" i="13"/>
  <c r="C428" i="13"/>
  <c r="B428" i="13"/>
  <c r="A428" i="13"/>
  <c r="E427" i="13"/>
  <c r="D427" i="13"/>
  <c r="C427" i="13"/>
  <c r="B427" i="13"/>
  <c r="A427" i="13"/>
  <c r="E426" i="13"/>
  <c r="D426" i="13"/>
  <c r="C426" i="13"/>
  <c r="B426" i="13"/>
  <c r="A426" i="13"/>
  <c r="E425" i="13"/>
  <c r="D425" i="13"/>
  <c r="C425" i="13"/>
  <c r="B425" i="13"/>
  <c r="A425" i="13"/>
  <c r="E424" i="13"/>
  <c r="D424" i="13"/>
  <c r="C424" i="13"/>
  <c r="B424" i="13"/>
  <c r="A424" i="13"/>
  <c r="E423" i="13"/>
  <c r="D423" i="13"/>
  <c r="C423" i="13"/>
  <c r="B423" i="13"/>
  <c r="A423" i="13"/>
  <c r="E422" i="13"/>
  <c r="D422" i="13"/>
  <c r="C422" i="13"/>
  <c r="B422" i="13"/>
  <c r="A422" i="13"/>
  <c r="E421" i="13"/>
  <c r="D421" i="13"/>
  <c r="C421" i="13"/>
  <c r="B421" i="13"/>
  <c r="A421" i="13"/>
  <c r="E420" i="13"/>
  <c r="D420" i="13"/>
  <c r="C420" i="13"/>
  <c r="B420" i="13"/>
  <c r="A420" i="13"/>
  <c r="E419" i="13"/>
  <c r="D419" i="13"/>
  <c r="C419" i="13"/>
  <c r="B419" i="13"/>
  <c r="A419" i="13"/>
  <c r="E418" i="13"/>
  <c r="D418" i="13"/>
  <c r="C418" i="13"/>
  <c r="B418" i="13"/>
  <c r="A418" i="13"/>
  <c r="E417" i="13"/>
  <c r="D417" i="13"/>
  <c r="C417" i="13"/>
  <c r="B417" i="13"/>
  <c r="A417" i="13"/>
  <c r="E416" i="13"/>
  <c r="D416" i="13"/>
  <c r="C416" i="13"/>
  <c r="B416" i="13"/>
  <c r="A416" i="13"/>
  <c r="E415" i="13"/>
  <c r="D415" i="13"/>
  <c r="C415" i="13"/>
  <c r="B415" i="13"/>
  <c r="A415" i="13"/>
  <c r="E414" i="13"/>
  <c r="D414" i="13"/>
  <c r="C414" i="13"/>
  <c r="B414" i="13"/>
  <c r="A414" i="13"/>
  <c r="E413" i="13"/>
  <c r="D413" i="13"/>
  <c r="C413" i="13"/>
  <c r="B413" i="13"/>
  <c r="A413" i="13"/>
  <c r="E412" i="13"/>
  <c r="D412" i="13"/>
  <c r="C412" i="13"/>
  <c r="B412" i="13"/>
  <c r="A412" i="13"/>
  <c r="E411" i="13"/>
  <c r="D411" i="13"/>
  <c r="C411" i="13"/>
  <c r="B411" i="13"/>
  <c r="A411" i="13"/>
  <c r="E410" i="13"/>
  <c r="D410" i="13"/>
  <c r="C410" i="13"/>
  <c r="B410" i="13"/>
  <c r="A410" i="13"/>
  <c r="E409" i="13"/>
  <c r="D409" i="13"/>
  <c r="C409" i="13"/>
  <c r="B409" i="13"/>
  <c r="A409" i="13"/>
  <c r="E408" i="13"/>
  <c r="D408" i="13"/>
  <c r="C408" i="13"/>
  <c r="B408" i="13"/>
  <c r="A408" i="13"/>
  <c r="E407" i="13"/>
  <c r="D407" i="13"/>
  <c r="C407" i="13"/>
  <c r="B407" i="13"/>
  <c r="A407" i="13"/>
  <c r="E406" i="13"/>
  <c r="D406" i="13"/>
  <c r="C406" i="13"/>
  <c r="B406" i="13"/>
  <c r="A406" i="13"/>
  <c r="E405" i="13"/>
  <c r="D405" i="13"/>
  <c r="C405" i="13"/>
  <c r="B405" i="13"/>
  <c r="A405" i="13"/>
  <c r="E404" i="13"/>
  <c r="D404" i="13"/>
  <c r="C404" i="13"/>
  <c r="B404" i="13"/>
  <c r="A404" i="13"/>
  <c r="E403" i="13"/>
  <c r="D403" i="13"/>
  <c r="C403" i="13"/>
  <c r="B403" i="13"/>
  <c r="A403" i="13"/>
  <c r="E402" i="13"/>
  <c r="D402" i="13"/>
  <c r="C402" i="13"/>
  <c r="B402" i="13"/>
  <c r="A402" i="13"/>
  <c r="E401" i="13"/>
  <c r="D401" i="13"/>
  <c r="C401" i="13"/>
  <c r="B401" i="13"/>
  <c r="A401" i="13"/>
  <c r="E400" i="13"/>
  <c r="D400" i="13"/>
  <c r="C400" i="13"/>
  <c r="B400" i="13"/>
  <c r="A400" i="13"/>
  <c r="E399" i="13"/>
  <c r="D399" i="13"/>
  <c r="C399" i="13"/>
  <c r="B399" i="13"/>
  <c r="A399" i="13"/>
  <c r="E398" i="13"/>
  <c r="D398" i="13"/>
  <c r="C398" i="13"/>
  <c r="B398" i="13"/>
  <c r="A398" i="13"/>
  <c r="E397" i="13"/>
  <c r="D397" i="13"/>
  <c r="C397" i="13"/>
  <c r="B397" i="13"/>
  <c r="A397" i="13"/>
  <c r="E396" i="13"/>
  <c r="D396" i="13"/>
  <c r="C396" i="13"/>
  <c r="B396" i="13"/>
  <c r="A396" i="13"/>
  <c r="E395" i="13"/>
  <c r="D395" i="13"/>
  <c r="C395" i="13"/>
  <c r="B395" i="13"/>
  <c r="A395" i="13"/>
  <c r="E394" i="13"/>
  <c r="D394" i="13"/>
  <c r="C394" i="13"/>
  <c r="B394" i="13"/>
  <c r="A394" i="13"/>
  <c r="E393" i="13"/>
  <c r="D393" i="13"/>
  <c r="C393" i="13"/>
  <c r="B393" i="13"/>
  <c r="A393" i="13"/>
  <c r="E392" i="13"/>
  <c r="D392" i="13"/>
  <c r="C392" i="13"/>
  <c r="B392" i="13"/>
  <c r="A392" i="13"/>
  <c r="E391" i="13"/>
  <c r="D391" i="13"/>
  <c r="C391" i="13"/>
  <c r="B391" i="13"/>
  <c r="A391" i="13"/>
  <c r="E390" i="13"/>
  <c r="D390" i="13"/>
  <c r="C390" i="13"/>
  <c r="B390" i="13"/>
  <c r="A390" i="13"/>
  <c r="E389" i="13"/>
  <c r="D389" i="13"/>
  <c r="C389" i="13"/>
  <c r="B389" i="13"/>
  <c r="A389" i="13"/>
  <c r="E388" i="13"/>
  <c r="D388" i="13"/>
  <c r="C388" i="13"/>
  <c r="B388" i="13"/>
  <c r="A388" i="13"/>
  <c r="E387" i="13"/>
  <c r="D387" i="13"/>
  <c r="C387" i="13"/>
  <c r="B387" i="13"/>
  <c r="A387" i="13"/>
  <c r="E386" i="13"/>
  <c r="D386" i="13"/>
  <c r="C386" i="13"/>
  <c r="B386" i="13"/>
  <c r="A386" i="13"/>
  <c r="E385" i="13"/>
  <c r="D385" i="13"/>
  <c r="C385" i="13"/>
  <c r="B385" i="13"/>
  <c r="A385" i="13"/>
  <c r="E384" i="13"/>
  <c r="D384" i="13"/>
  <c r="C384" i="13"/>
  <c r="B384" i="13"/>
  <c r="A384" i="13"/>
  <c r="E383" i="13"/>
  <c r="D383" i="13"/>
  <c r="C383" i="13"/>
  <c r="B383" i="13"/>
  <c r="A383" i="13"/>
  <c r="E382" i="13"/>
  <c r="D382" i="13"/>
  <c r="C382" i="13"/>
  <c r="B382" i="13"/>
  <c r="A382" i="13"/>
  <c r="E381" i="13"/>
  <c r="D381" i="13"/>
  <c r="C381" i="13"/>
  <c r="B381" i="13"/>
  <c r="A381" i="13"/>
  <c r="E380" i="13"/>
  <c r="D380" i="13"/>
  <c r="C380" i="13"/>
  <c r="B380" i="13"/>
  <c r="A380" i="13"/>
  <c r="E379" i="13"/>
  <c r="D379" i="13"/>
  <c r="C379" i="13"/>
  <c r="B379" i="13"/>
  <c r="A379" i="13"/>
  <c r="E378" i="13"/>
  <c r="D378" i="13"/>
  <c r="C378" i="13"/>
  <c r="B378" i="13"/>
  <c r="A378" i="13"/>
  <c r="E377" i="13"/>
  <c r="D377" i="13"/>
  <c r="C377" i="13"/>
  <c r="B377" i="13"/>
  <c r="A377" i="13"/>
  <c r="E376" i="13"/>
  <c r="D376" i="13"/>
  <c r="C376" i="13"/>
  <c r="B376" i="13"/>
  <c r="A376" i="13"/>
  <c r="E375" i="13"/>
  <c r="D375" i="13"/>
  <c r="C375" i="13"/>
  <c r="B375" i="13"/>
  <c r="A375" i="13"/>
  <c r="E374" i="13"/>
  <c r="D374" i="13"/>
  <c r="C374" i="13"/>
  <c r="B374" i="13"/>
  <c r="A374" i="13"/>
  <c r="E373" i="13"/>
  <c r="D373" i="13"/>
  <c r="C373" i="13"/>
  <c r="B373" i="13"/>
  <c r="A373" i="13"/>
  <c r="E372" i="13"/>
  <c r="D372" i="13"/>
  <c r="C372" i="13"/>
  <c r="B372" i="13"/>
  <c r="A372" i="13"/>
  <c r="E371" i="13"/>
  <c r="D371" i="13"/>
  <c r="C371" i="13"/>
  <c r="B371" i="13"/>
  <c r="A371" i="13"/>
  <c r="E370" i="13"/>
  <c r="D370" i="13"/>
  <c r="C370" i="13"/>
  <c r="B370" i="13"/>
  <c r="A370" i="13"/>
  <c r="E369" i="13"/>
  <c r="D369" i="13"/>
  <c r="C369" i="13"/>
  <c r="B369" i="13"/>
  <c r="A369" i="13"/>
  <c r="E368" i="13"/>
  <c r="D368" i="13"/>
  <c r="C368" i="13"/>
  <c r="B368" i="13"/>
  <c r="A368" i="13"/>
  <c r="E367" i="13"/>
  <c r="D367" i="13"/>
  <c r="C367" i="13"/>
  <c r="B367" i="13"/>
  <c r="A367" i="13"/>
  <c r="E366" i="13"/>
  <c r="D366" i="13"/>
  <c r="C366" i="13"/>
  <c r="B366" i="13"/>
  <c r="A366" i="13"/>
  <c r="E365" i="13"/>
  <c r="D365" i="13"/>
  <c r="C365" i="13"/>
  <c r="B365" i="13"/>
  <c r="A365" i="13"/>
  <c r="E364" i="13"/>
  <c r="D364" i="13"/>
  <c r="C364" i="13"/>
  <c r="B364" i="13"/>
  <c r="A364" i="13"/>
  <c r="E363" i="13"/>
  <c r="D363" i="13"/>
  <c r="C363" i="13"/>
  <c r="B363" i="13"/>
  <c r="A363" i="13"/>
  <c r="E362" i="13"/>
  <c r="D362" i="13"/>
  <c r="C362" i="13"/>
  <c r="B362" i="13"/>
  <c r="A362" i="13"/>
  <c r="E361" i="13"/>
  <c r="D361" i="13"/>
  <c r="C361" i="13"/>
  <c r="B361" i="13"/>
  <c r="A361" i="13"/>
  <c r="E360" i="13"/>
  <c r="D360" i="13"/>
  <c r="C360" i="13"/>
  <c r="B360" i="13"/>
  <c r="A360" i="13"/>
  <c r="E359" i="13"/>
  <c r="D359" i="13"/>
  <c r="C359" i="13"/>
  <c r="B359" i="13"/>
  <c r="A359" i="13"/>
  <c r="E358" i="13"/>
  <c r="D358" i="13"/>
  <c r="C358" i="13"/>
  <c r="B358" i="13"/>
  <c r="A358" i="13"/>
  <c r="E357" i="13"/>
  <c r="D357" i="13"/>
  <c r="C357" i="13"/>
  <c r="B357" i="13"/>
  <c r="A357" i="13"/>
  <c r="E356" i="13"/>
  <c r="D356" i="13"/>
  <c r="C356" i="13"/>
  <c r="B356" i="13"/>
  <c r="A356" i="13"/>
  <c r="E355" i="13"/>
  <c r="D355" i="13"/>
  <c r="C355" i="13"/>
  <c r="B355" i="13"/>
  <c r="A355" i="13"/>
  <c r="E354" i="13"/>
  <c r="D354" i="13"/>
  <c r="C354" i="13"/>
  <c r="B354" i="13"/>
  <c r="A354" i="13"/>
  <c r="E353" i="13"/>
  <c r="D353" i="13"/>
  <c r="C353" i="13"/>
  <c r="B353" i="13"/>
  <c r="A353" i="13"/>
  <c r="E352" i="13"/>
  <c r="D352" i="13"/>
  <c r="C352" i="13"/>
  <c r="B352" i="13"/>
  <c r="A352" i="13"/>
  <c r="E351" i="13"/>
  <c r="D351" i="13"/>
  <c r="C351" i="13"/>
  <c r="B351" i="13"/>
  <c r="A351" i="13"/>
  <c r="E350" i="13"/>
  <c r="D350" i="13"/>
  <c r="C350" i="13"/>
  <c r="B350" i="13"/>
  <c r="A350" i="13"/>
  <c r="E349" i="13"/>
  <c r="D349" i="13"/>
  <c r="C349" i="13"/>
  <c r="B349" i="13"/>
  <c r="A349" i="13"/>
  <c r="E348" i="13"/>
  <c r="D348" i="13"/>
  <c r="C348" i="13"/>
  <c r="B348" i="13"/>
  <c r="A348" i="13"/>
  <c r="E347" i="13"/>
  <c r="D347" i="13"/>
  <c r="C347" i="13"/>
  <c r="B347" i="13"/>
  <c r="A347" i="13"/>
  <c r="E346" i="13"/>
  <c r="D346" i="13"/>
  <c r="C346" i="13"/>
  <c r="B346" i="13"/>
  <c r="A346" i="13"/>
  <c r="E345" i="13"/>
  <c r="D345" i="13"/>
  <c r="C345" i="13"/>
  <c r="B345" i="13"/>
  <c r="A345" i="13"/>
  <c r="E344" i="13"/>
  <c r="D344" i="13"/>
  <c r="C344" i="13"/>
  <c r="B344" i="13"/>
  <c r="A344" i="13"/>
  <c r="E343" i="13"/>
  <c r="D343" i="13"/>
  <c r="C343" i="13"/>
  <c r="B343" i="13"/>
  <c r="A343" i="13"/>
  <c r="E342" i="13"/>
  <c r="D342" i="13"/>
  <c r="C342" i="13"/>
  <c r="B342" i="13"/>
  <c r="A342" i="13"/>
  <c r="E341" i="13"/>
  <c r="D341" i="13"/>
  <c r="C341" i="13"/>
  <c r="B341" i="13"/>
  <c r="A341" i="13"/>
  <c r="E340" i="13"/>
  <c r="D340" i="13"/>
  <c r="C340" i="13"/>
  <c r="B340" i="13"/>
  <c r="A340" i="13"/>
  <c r="E339" i="13"/>
  <c r="D339" i="13"/>
  <c r="C339" i="13"/>
  <c r="B339" i="13"/>
  <c r="A339" i="13"/>
  <c r="E338" i="13"/>
  <c r="D338" i="13"/>
  <c r="C338" i="13"/>
  <c r="B338" i="13"/>
  <c r="A338" i="13"/>
  <c r="E337" i="13"/>
  <c r="D337" i="13"/>
  <c r="C337" i="13"/>
  <c r="B337" i="13"/>
  <c r="A337" i="13"/>
  <c r="E336" i="13"/>
  <c r="D336" i="13"/>
  <c r="C336" i="13"/>
  <c r="B336" i="13"/>
  <c r="A336" i="13"/>
  <c r="E335" i="13"/>
  <c r="D335" i="13"/>
  <c r="C335" i="13"/>
  <c r="B335" i="13"/>
  <c r="A335" i="13"/>
  <c r="E334" i="13"/>
  <c r="D334" i="13"/>
  <c r="C334" i="13"/>
  <c r="B334" i="13"/>
  <c r="A334" i="13"/>
  <c r="E333" i="13"/>
  <c r="D333" i="13"/>
  <c r="C333" i="13"/>
  <c r="B333" i="13"/>
  <c r="A333" i="13"/>
  <c r="E332" i="13"/>
  <c r="D332" i="13"/>
  <c r="C332" i="13"/>
  <c r="B332" i="13"/>
  <c r="A332" i="13"/>
  <c r="E331" i="13"/>
  <c r="D331" i="13"/>
  <c r="C331" i="13"/>
  <c r="B331" i="13"/>
  <c r="A331" i="13"/>
  <c r="E330" i="13"/>
  <c r="D330" i="13"/>
  <c r="C330" i="13"/>
  <c r="B330" i="13"/>
  <c r="A330" i="13"/>
  <c r="E329" i="13"/>
  <c r="D329" i="13"/>
  <c r="C329" i="13"/>
  <c r="B329" i="13"/>
  <c r="A329" i="13"/>
  <c r="E328" i="13"/>
  <c r="D328" i="13"/>
  <c r="C328" i="13"/>
  <c r="B328" i="13"/>
  <c r="A328" i="13"/>
  <c r="E327" i="13"/>
  <c r="D327" i="13"/>
  <c r="C327" i="13"/>
  <c r="B327" i="13"/>
  <c r="A327" i="13"/>
  <c r="E326" i="13"/>
  <c r="D326" i="13"/>
  <c r="C326" i="13"/>
  <c r="B326" i="13"/>
  <c r="A326" i="13"/>
  <c r="E325" i="13"/>
  <c r="D325" i="13"/>
  <c r="C325" i="13"/>
  <c r="B325" i="13"/>
  <c r="A325" i="13"/>
  <c r="E324" i="13"/>
  <c r="D324" i="13"/>
  <c r="C324" i="13"/>
  <c r="B324" i="13"/>
  <c r="A324" i="13"/>
  <c r="E323" i="13"/>
  <c r="D323" i="13"/>
  <c r="C323" i="13"/>
  <c r="B323" i="13"/>
  <c r="A323" i="13"/>
  <c r="E322" i="13"/>
  <c r="D322" i="13"/>
  <c r="C322" i="13"/>
  <c r="B322" i="13"/>
  <c r="A322" i="13"/>
  <c r="E321" i="13"/>
  <c r="D321" i="13"/>
  <c r="C321" i="13"/>
  <c r="B321" i="13"/>
  <c r="A321" i="13"/>
  <c r="E320" i="13"/>
  <c r="D320" i="13"/>
  <c r="C320" i="13"/>
  <c r="B320" i="13"/>
  <c r="A320" i="13"/>
  <c r="E319" i="13"/>
  <c r="D319" i="13"/>
  <c r="C319" i="13"/>
  <c r="B319" i="13"/>
  <c r="A319" i="13"/>
  <c r="E318" i="13"/>
  <c r="D318" i="13"/>
  <c r="C318" i="13"/>
  <c r="B318" i="13"/>
  <c r="A318" i="13"/>
  <c r="E317" i="13"/>
  <c r="D317" i="13"/>
  <c r="C317" i="13"/>
  <c r="B317" i="13"/>
  <c r="A317" i="13"/>
  <c r="E316" i="13"/>
  <c r="D316" i="13"/>
  <c r="C316" i="13"/>
  <c r="B316" i="13"/>
  <c r="A316" i="13"/>
  <c r="E315" i="13"/>
  <c r="D315" i="13"/>
  <c r="C315" i="13"/>
  <c r="B315" i="13"/>
  <c r="A315" i="13"/>
  <c r="E314" i="13"/>
  <c r="D314" i="13"/>
  <c r="C314" i="13"/>
  <c r="B314" i="13"/>
  <c r="A314" i="13"/>
  <c r="E313" i="13"/>
  <c r="D313" i="13"/>
  <c r="C313" i="13"/>
  <c r="B313" i="13"/>
  <c r="A313" i="13"/>
  <c r="E312" i="13"/>
  <c r="D312" i="13"/>
  <c r="C312" i="13"/>
  <c r="B312" i="13"/>
  <c r="A312" i="13"/>
  <c r="E311" i="13"/>
  <c r="D311" i="13"/>
  <c r="C311" i="13"/>
  <c r="B311" i="13"/>
  <c r="A311" i="13"/>
  <c r="E310" i="13"/>
  <c r="D310" i="13"/>
  <c r="C310" i="13"/>
  <c r="B310" i="13"/>
  <c r="A310" i="13"/>
  <c r="E309" i="13"/>
  <c r="D309" i="13"/>
  <c r="C309" i="13"/>
  <c r="B309" i="13"/>
  <c r="A309" i="13"/>
  <c r="E308" i="13"/>
  <c r="D308" i="13"/>
  <c r="C308" i="13"/>
  <c r="B308" i="13"/>
  <c r="A308" i="13"/>
  <c r="E307" i="13"/>
  <c r="D307" i="13"/>
  <c r="C307" i="13"/>
  <c r="B307" i="13"/>
  <c r="A307" i="13"/>
  <c r="E306" i="13"/>
  <c r="D306" i="13"/>
  <c r="C306" i="13"/>
  <c r="B306" i="13"/>
  <c r="A306" i="13"/>
  <c r="E305" i="13"/>
  <c r="D305" i="13"/>
  <c r="C305" i="13"/>
  <c r="B305" i="13"/>
  <c r="A305" i="13"/>
  <c r="E304" i="13"/>
  <c r="D304" i="13"/>
  <c r="C304" i="13"/>
  <c r="B304" i="13"/>
  <c r="A304" i="13"/>
  <c r="E303" i="13"/>
  <c r="D303" i="13"/>
  <c r="C303" i="13"/>
  <c r="B303" i="13"/>
  <c r="A303" i="13"/>
  <c r="E302" i="13"/>
  <c r="D302" i="13"/>
  <c r="C302" i="13"/>
  <c r="B302" i="13"/>
  <c r="A302" i="13"/>
  <c r="E301" i="13"/>
  <c r="D301" i="13"/>
  <c r="C301" i="13"/>
  <c r="B301" i="13"/>
  <c r="A301" i="13"/>
  <c r="E300" i="13"/>
  <c r="D300" i="13"/>
  <c r="C300" i="13"/>
  <c r="B300" i="13"/>
  <c r="A300" i="13"/>
  <c r="E299" i="13"/>
  <c r="D299" i="13"/>
  <c r="C299" i="13"/>
  <c r="B299" i="13"/>
  <c r="A299" i="13"/>
  <c r="E298" i="13"/>
  <c r="D298" i="13"/>
  <c r="C298" i="13"/>
  <c r="B298" i="13"/>
  <c r="A298" i="13"/>
  <c r="E297" i="13"/>
  <c r="D297" i="13"/>
  <c r="C297" i="13"/>
  <c r="B297" i="13"/>
  <c r="A297" i="13"/>
  <c r="E296" i="13"/>
  <c r="D296" i="13"/>
  <c r="C296" i="13"/>
  <c r="B296" i="13"/>
  <c r="A296" i="13"/>
  <c r="E295" i="13"/>
  <c r="D295" i="13"/>
  <c r="C295" i="13"/>
  <c r="B295" i="13"/>
  <c r="A295" i="13"/>
  <c r="E294" i="13"/>
  <c r="D294" i="13"/>
  <c r="C294" i="13"/>
  <c r="B294" i="13"/>
  <c r="A294" i="13"/>
  <c r="E293" i="13"/>
  <c r="D293" i="13"/>
  <c r="C293" i="13"/>
  <c r="B293" i="13"/>
  <c r="A293" i="13"/>
  <c r="E292" i="13"/>
  <c r="D292" i="13"/>
  <c r="C292" i="13"/>
  <c r="B292" i="13"/>
  <c r="A292" i="13"/>
  <c r="E291" i="13"/>
  <c r="D291" i="13"/>
  <c r="C291" i="13"/>
  <c r="B291" i="13"/>
  <c r="A291" i="13"/>
  <c r="E290" i="13"/>
  <c r="D290" i="13"/>
  <c r="C290" i="13"/>
  <c r="B290" i="13"/>
  <c r="A290" i="13"/>
  <c r="E289" i="13"/>
  <c r="D289" i="13"/>
  <c r="C289" i="13"/>
  <c r="B289" i="13"/>
  <c r="A289" i="13"/>
  <c r="E288" i="13"/>
  <c r="D288" i="13"/>
  <c r="C288" i="13"/>
  <c r="B288" i="13"/>
  <c r="A288" i="13"/>
  <c r="E287" i="13"/>
  <c r="D287" i="13"/>
  <c r="C287" i="13"/>
  <c r="B287" i="13"/>
  <c r="A287" i="13"/>
  <c r="E286" i="13"/>
  <c r="D286" i="13"/>
  <c r="C286" i="13"/>
  <c r="B286" i="13"/>
  <c r="A286" i="13"/>
  <c r="E285" i="13"/>
  <c r="D285" i="13"/>
  <c r="C285" i="13"/>
  <c r="B285" i="13"/>
  <c r="A285" i="13"/>
  <c r="E284" i="13"/>
  <c r="D284" i="13"/>
  <c r="C284" i="13"/>
  <c r="B284" i="13"/>
  <c r="A284" i="13"/>
  <c r="E283" i="13"/>
  <c r="D283" i="13"/>
  <c r="C283" i="13"/>
  <c r="B283" i="13"/>
  <c r="A283" i="13"/>
  <c r="E282" i="13"/>
  <c r="D282" i="13"/>
  <c r="C282" i="13"/>
  <c r="B282" i="13"/>
  <c r="A282" i="13"/>
  <c r="E281" i="13"/>
  <c r="D281" i="13"/>
  <c r="C281" i="13"/>
  <c r="B281" i="13"/>
  <c r="A281" i="13"/>
  <c r="E280" i="13"/>
  <c r="D280" i="13"/>
  <c r="C280" i="13"/>
  <c r="B280" i="13"/>
  <c r="A280" i="13"/>
  <c r="E279" i="13"/>
  <c r="D279" i="13"/>
  <c r="C279" i="13"/>
  <c r="B279" i="13"/>
  <c r="A279" i="13"/>
  <c r="E278" i="13"/>
  <c r="D278" i="13"/>
  <c r="C278" i="13"/>
  <c r="B278" i="13"/>
  <c r="A278" i="13"/>
  <c r="E277" i="13"/>
  <c r="D277" i="13"/>
  <c r="C277" i="13"/>
  <c r="B277" i="13"/>
  <c r="A277" i="13"/>
  <c r="E276" i="13"/>
  <c r="D276" i="13"/>
  <c r="C276" i="13"/>
  <c r="B276" i="13"/>
  <c r="A276" i="13"/>
  <c r="E275" i="13"/>
  <c r="D275" i="13"/>
  <c r="C275" i="13"/>
  <c r="B275" i="13"/>
  <c r="A275" i="13"/>
  <c r="E274" i="13"/>
  <c r="D274" i="13"/>
  <c r="C274" i="13"/>
  <c r="B274" i="13"/>
  <c r="A274" i="13"/>
  <c r="E273" i="13"/>
  <c r="D273" i="13"/>
  <c r="C273" i="13"/>
  <c r="B273" i="13"/>
  <c r="A273" i="13"/>
  <c r="E272" i="13"/>
  <c r="D272" i="13"/>
  <c r="C272" i="13"/>
  <c r="B272" i="13"/>
  <c r="A272" i="13"/>
  <c r="E271" i="13"/>
  <c r="D271" i="13"/>
  <c r="C271" i="13"/>
  <c r="B271" i="13"/>
  <c r="A271" i="13"/>
  <c r="E270" i="13"/>
  <c r="D270" i="13"/>
  <c r="C270" i="13"/>
  <c r="B270" i="13"/>
  <c r="A270" i="13"/>
  <c r="E269" i="13"/>
  <c r="D269" i="13"/>
  <c r="C269" i="13"/>
  <c r="B269" i="13"/>
  <c r="A269" i="13"/>
  <c r="E268" i="13"/>
  <c r="D268" i="13"/>
  <c r="C268" i="13"/>
  <c r="B268" i="13"/>
  <c r="A268" i="13"/>
  <c r="E267" i="13"/>
  <c r="D267" i="13"/>
  <c r="C267" i="13"/>
  <c r="B267" i="13"/>
  <c r="A267" i="13"/>
  <c r="E266" i="13"/>
  <c r="D266" i="13"/>
  <c r="C266" i="13"/>
  <c r="B266" i="13"/>
  <c r="A266" i="13"/>
  <c r="E265" i="13"/>
  <c r="D265" i="13"/>
  <c r="C265" i="13"/>
  <c r="B265" i="13"/>
  <c r="A265" i="13"/>
  <c r="E264" i="13"/>
  <c r="D264" i="13"/>
  <c r="C264" i="13"/>
  <c r="B264" i="13"/>
  <c r="A264" i="13"/>
  <c r="E263" i="13"/>
  <c r="D263" i="13"/>
  <c r="C263" i="13"/>
  <c r="B263" i="13"/>
  <c r="A263" i="13"/>
  <c r="E262" i="13"/>
  <c r="D262" i="13"/>
  <c r="C262" i="13"/>
  <c r="B262" i="13"/>
  <c r="A262" i="13"/>
  <c r="E261" i="13"/>
  <c r="D261" i="13"/>
  <c r="C261" i="13"/>
  <c r="B261" i="13"/>
  <c r="A261" i="13"/>
  <c r="E260" i="13"/>
  <c r="D260" i="13"/>
  <c r="C260" i="13"/>
  <c r="B260" i="13"/>
  <c r="A260" i="13"/>
  <c r="E259" i="13"/>
  <c r="D259" i="13"/>
  <c r="C259" i="13"/>
  <c r="B259" i="13"/>
  <c r="A259" i="13"/>
  <c r="E258" i="13"/>
  <c r="D258" i="13"/>
  <c r="C258" i="13"/>
  <c r="B258" i="13"/>
  <c r="A258" i="13"/>
  <c r="E257" i="13"/>
  <c r="D257" i="13"/>
  <c r="C257" i="13"/>
  <c r="B257" i="13"/>
  <c r="A257" i="13"/>
  <c r="E256" i="13"/>
  <c r="D256" i="13"/>
  <c r="C256" i="13"/>
  <c r="B256" i="13"/>
  <c r="A256" i="13"/>
  <c r="E255" i="13"/>
  <c r="D255" i="13"/>
  <c r="C255" i="13"/>
  <c r="B255" i="13"/>
  <c r="A255" i="13"/>
  <c r="E254" i="13"/>
  <c r="D254" i="13"/>
  <c r="C254" i="13"/>
  <c r="B254" i="13"/>
  <c r="A254" i="13"/>
  <c r="E253" i="13"/>
  <c r="D253" i="13"/>
  <c r="C253" i="13"/>
  <c r="B253" i="13"/>
  <c r="A253" i="13"/>
  <c r="E252" i="13"/>
  <c r="D252" i="13"/>
  <c r="C252" i="13"/>
  <c r="B252" i="13"/>
  <c r="A252" i="13"/>
  <c r="E251" i="13"/>
  <c r="D251" i="13"/>
  <c r="C251" i="13"/>
  <c r="B251" i="13"/>
  <c r="A251" i="13"/>
  <c r="E250" i="13"/>
  <c r="D250" i="13"/>
  <c r="C250" i="13"/>
  <c r="B250" i="13"/>
  <c r="A250" i="13"/>
  <c r="E249" i="13"/>
  <c r="D249" i="13"/>
  <c r="C249" i="13"/>
  <c r="B249" i="13"/>
  <c r="A249" i="13"/>
  <c r="E248" i="13"/>
  <c r="D248" i="13"/>
  <c r="C248" i="13"/>
  <c r="B248" i="13"/>
  <c r="A248" i="13"/>
  <c r="E247" i="13"/>
  <c r="D247" i="13"/>
  <c r="C247" i="13"/>
  <c r="B247" i="13"/>
  <c r="A247" i="13"/>
  <c r="E246" i="13"/>
  <c r="D246" i="13"/>
  <c r="C246" i="13"/>
  <c r="B246" i="13"/>
  <c r="A246" i="13"/>
  <c r="E245" i="13"/>
  <c r="D245" i="13"/>
  <c r="C245" i="13"/>
  <c r="B245" i="13"/>
  <c r="A245" i="13"/>
  <c r="E244" i="13"/>
  <c r="D244" i="13"/>
  <c r="C244" i="13"/>
  <c r="B244" i="13"/>
  <c r="A244" i="13"/>
  <c r="E243" i="13"/>
  <c r="D243" i="13"/>
  <c r="C243" i="13"/>
  <c r="B243" i="13"/>
  <c r="A243" i="13"/>
  <c r="E242" i="13"/>
  <c r="D242" i="13"/>
  <c r="C242" i="13"/>
  <c r="B242" i="13"/>
  <c r="A242" i="13"/>
  <c r="E241" i="13"/>
  <c r="D241" i="13"/>
  <c r="C241" i="13"/>
  <c r="B241" i="13"/>
  <c r="A241" i="13"/>
  <c r="E240" i="13"/>
  <c r="D240" i="13"/>
  <c r="C240" i="13"/>
  <c r="B240" i="13"/>
  <c r="A240" i="13"/>
  <c r="E239" i="13"/>
  <c r="D239" i="13"/>
  <c r="C239" i="13"/>
  <c r="B239" i="13"/>
  <c r="A239" i="13"/>
  <c r="E238" i="13"/>
  <c r="D238" i="13"/>
  <c r="C238" i="13"/>
  <c r="B238" i="13"/>
  <c r="A238" i="13"/>
  <c r="E237" i="13"/>
  <c r="D237" i="13"/>
  <c r="C237" i="13"/>
  <c r="B237" i="13"/>
  <c r="A237" i="13"/>
  <c r="E236" i="13"/>
  <c r="D236" i="13"/>
  <c r="C236" i="13"/>
  <c r="B236" i="13"/>
  <c r="A236" i="13"/>
  <c r="E235" i="13"/>
  <c r="D235" i="13"/>
  <c r="C235" i="13"/>
  <c r="B235" i="13"/>
  <c r="A235" i="13"/>
  <c r="E234" i="13"/>
  <c r="D234" i="13"/>
  <c r="C234" i="13"/>
  <c r="B234" i="13"/>
  <c r="A234" i="13"/>
  <c r="E233" i="13"/>
  <c r="D233" i="13"/>
  <c r="C233" i="13"/>
  <c r="B233" i="13"/>
  <c r="A233" i="13"/>
  <c r="E232" i="13"/>
  <c r="D232" i="13"/>
  <c r="C232" i="13"/>
  <c r="B232" i="13"/>
  <c r="A232" i="13"/>
  <c r="E231" i="13"/>
  <c r="D231" i="13"/>
  <c r="C231" i="13"/>
  <c r="B231" i="13"/>
  <c r="A231" i="13"/>
  <c r="E230" i="13"/>
  <c r="D230" i="13"/>
  <c r="C230" i="13"/>
  <c r="B230" i="13"/>
  <c r="A230" i="13"/>
  <c r="E229" i="13"/>
  <c r="D229" i="13"/>
  <c r="C229" i="13"/>
  <c r="B229" i="13"/>
  <c r="A229" i="13"/>
  <c r="E228" i="13"/>
  <c r="D228" i="13"/>
  <c r="C228" i="13"/>
  <c r="B228" i="13"/>
  <c r="A228" i="13"/>
  <c r="E227" i="13"/>
  <c r="D227" i="13"/>
  <c r="C227" i="13"/>
  <c r="B227" i="13"/>
  <c r="A227" i="13"/>
  <c r="E226" i="13"/>
  <c r="D226" i="13"/>
  <c r="C226" i="13"/>
  <c r="B226" i="13"/>
  <c r="A226" i="13"/>
  <c r="E225" i="13"/>
  <c r="D225" i="13"/>
  <c r="C225" i="13"/>
  <c r="B225" i="13"/>
  <c r="A225" i="13"/>
  <c r="E224" i="13"/>
  <c r="D224" i="13"/>
  <c r="C224" i="13"/>
  <c r="B224" i="13"/>
  <c r="A224" i="13"/>
  <c r="E223" i="13"/>
  <c r="D223" i="13"/>
  <c r="C223" i="13"/>
  <c r="B223" i="13"/>
  <c r="A223" i="13"/>
  <c r="E222" i="13"/>
  <c r="D222" i="13"/>
  <c r="C222" i="13"/>
  <c r="B222" i="13"/>
  <c r="A222" i="13"/>
  <c r="E221" i="13"/>
  <c r="D221" i="13"/>
  <c r="C221" i="13"/>
  <c r="B221" i="13"/>
  <c r="A221" i="13"/>
  <c r="E220" i="13"/>
  <c r="D220" i="13"/>
  <c r="C220" i="13"/>
  <c r="B220" i="13"/>
  <c r="A220" i="13"/>
  <c r="E219" i="13"/>
  <c r="D219" i="13"/>
  <c r="C219" i="13"/>
  <c r="B219" i="13"/>
  <c r="A219" i="13"/>
  <c r="E218" i="13"/>
  <c r="D218" i="13"/>
  <c r="C218" i="13"/>
  <c r="B218" i="13"/>
  <c r="A218" i="13"/>
  <c r="E217" i="13"/>
  <c r="D217" i="13"/>
  <c r="C217" i="13"/>
  <c r="B217" i="13"/>
  <c r="A217" i="13"/>
  <c r="E216" i="13"/>
  <c r="D216" i="13"/>
  <c r="C216" i="13"/>
  <c r="B216" i="13"/>
  <c r="A216" i="13"/>
  <c r="E215" i="13"/>
  <c r="D215" i="13"/>
  <c r="C215" i="13"/>
  <c r="B215" i="13"/>
  <c r="A215" i="13"/>
  <c r="E214" i="13"/>
  <c r="D214" i="13"/>
  <c r="C214" i="13"/>
  <c r="B214" i="13"/>
  <c r="A214" i="13"/>
  <c r="E213" i="13"/>
  <c r="D213" i="13"/>
  <c r="C213" i="13"/>
  <c r="B213" i="13"/>
  <c r="A213" i="13"/>
  <c r="E212" i="13"/>
  <c r="D212" i="13"/>
  <c r="C212" i="13"/>
  <c r="B212" i="13"/>
  <c r="A212" i="13"/>
  <c r="E211" i="13"/>
  <c r="D211" i="13"/>
  <c r="C211" i="13"/>
  <c r="B211" i="13"/>
  <c r="A211" i="13"/>
  <c r="E210" i="13"/>
  <c r="D210" i="13"/>
  <c r="C210" i="13"/>
  <c r="B210" i="13"/>
  <c r="A210" i="13"/>
  <c r="E209" i="13"/>
  <c r="D209" i="13"/>
  <c r="C209" i="13"/>
  <c r="B209" i="13"/>
  <c r="A209" i="13"/>
  <c r="E208" i="13"/>
  <c r="D208" i="13"/>
  <c r="C208" i="13"/>
  <c r="B208" i="13"/>
  <c r="A208" i="13"/>
  <c r="E207" i="13"/>
  <c r="D207" i="13"/>
  <c r="C207" i="13"/>
  <c r="B207" i="13"/>
  <c r="A207" i="13"/>
  <c r="E206" i="13"/>
  <c r="D206" i="13"/>
  <c r="C206" i="13"/>
  <c r="B206" i="13"/>
  <c r="A206" i="13"/>
  <c r="E205" i="13"/>
  <c r="D205" i="13"/>
  <c r="C205" i="13"/>
  <c r="B205" i="13"/>
  <c r="A205" i="13"/>
  <c r="E204" i="13"/>
  <c r="D204" i="13"/>
  <c r="C204" i="13"/>
  <c r="B204" i="13"/>
  <c r="A204" i="13"/>
  <c r="E203" i="13"/>
  <c r="D203" i="13"/>
  <c r="C203" i="13"/>
  <c r="B203" i="13"/>
  <c r="A203" i="13"/>
  <c r="E202" i="13"/>
  <c r="D202" i="13"/>
  <c r="C202" i="13"/>
  <c r="B202" i="13"/>
  <c r="A202" i="13"/>
  <c r="E201" i="13"/>
  <c r="D201" i="13"/>
  <c r="C201" i="13"/>
  <c r="B201" i="13"/>
  <c r="A201" i="13"/>
  <c r="E200" i="13"/>
  <c r="D200" i="13"/>
  <c r="C200" i="13"/>
  <c r="B200" i="13"/>
  <c r="A200" i="13"/>
  <c r="E199" i="13"/>
  <c r="D199" i="13"/>
  <c r="C199" i="13"/>
  <c r="B199" i="13"/>
  <c r="A199" i="13"/>
  <c r="E198" i="13"/>
  <c r="D198" i="13"/>
  <c r="C198" i="13"/>
  <c r="B198" i="13"/>
  <c r="A198" i="13"/>
  <c r="E197" i="13"/>
  <c r="D197" i="13"/>
  <c r="C197" i="13"/>
  <c r="B197" i="13"/>
  <c r="A197" i="13"/>
  <c r="E196" i="13"/>
  <c r="D196" i="13"/>
  <c r="C196" i="13"/>
  <c r="B196" i="13"/>
  <c r="A196" i="13"/>
  <c r="E195" i="13"/>
  <c r="D195" i="13"/>
  <c r="C195" i="13"/>
  <c r="B195" i="13"/>
  <c r="A195" i="13"/>
  <c r="E194" i="13"/>
  <c r="D194" i="13"/>
  <c r="C194" i="13"/>
  <c r="B194" i="13"/>
  <c r="A194" i="13"/>
  <c r="E193" i="13"/>
  <c r="D193" i="13"/>
  <c r="C193" i="13"/>
  <c r="B193" i="13"/>
  <c r="A193" i="13"/>
  <c r="E192" i="13"/>
  <c r="D192" i="13"/>
  <c r="C192" i="13"/>
  <c r="B192" i="13"/>
  <c r="A192" i="13"/>
  <c r="E191" i="13"/>
  <c r="D191" i="13"/>
  <c r="C191" i="13"/>
  <c r="B191" i="13"/>
  <c r="A191" i="13"/>
  <c r="E190" i="13"/>
  <c r="D190" i="13"/>
  <c r="C190" i="13"/>
  <c r="B190" i="13"/>
  <c r="A190" i="13"/>
  <c r="E189" i="13"/>
  <c r="D189" i="13"/>
  <c r="C189" i="13"/>
  <c r="B189" i="13"/>
  <c r="A189" i="13"/>
  <c r="E188" i="13"/>
  <c r="D188" i="13"/>
  <c r="C188" i="13"/>
  <c r="B188" i="13"/>
  <c r="A188" i="13"/>
  <c r="E187" i="13"/>
  <c r="D187" i="13"/>
  <c r="C187" i="13"/>
  <c r="B187" i="13"/>
  <c r="A187" i="13"/>
  <c r="E186" i="13"/>
  <c r="D186" i="13"/>
  <c r="C186" i="13"/>
  <c r="B186" i="13"/>
  <c r="A186" i="13"/>
  <c r="E185" i="13"/>
  <c r="D185" i="13"/>
  <c r="C185" i="13"/>
  <c r="B185" i="13"/>
  <c r="A185" i="13"/>
  <c r="E184" i="13"/>
  <c r="D184" i="13"/>
  <c r="C184" i="13"/>
  <c r="B184" i="13"/>
  <c r="A184" i="13"/>
  <c r="E183" i="13"/>
  <c r="D183" i="13"/>
  <c r="C183" i="13"/>
  <c r="B183" i="13"/>
  <c r="A183" i="13"/>
  <c r="E182" i="13"/>
  <c r="D182" i="13"/>
  <c r="C182" i="13"/>
  <c r="B182" i="13"/>
  <c r="A182" i="13"/>
  <c r="E181" i="13"/>
  <c r="D181" i="13"/>
  <c r="C181" i="13"/>
  <c r="B181" i="13"/>
  <c r="A181" i="13"/>
  <c r="E180" i="13"/>
  <c r="D180" i="13"/>
  <c r="C180" i="13"/>
  <c r="B180" i="13"/>
  <c r="A180" i="13"/>
  <c r="E179" i="13"/>
  <c r="D179" i="13"/>
  <c r="C179" i="13"/>
  <c r="B179" i="13"/>
  <c r="A179" i="13"/>
  <c r="E178" i="13"/>
  <c r="D178" i="13"/>
  <c r="C178" i="13"/>
  <c r="B178" i="13"/>
  <c r="A178" i="13"/>
  <c r="E177" i="13"/>
  <c r="D177" i="13"/>
  <c r="C177" i="13"/>
  <c r="B177" i="13"/>
  <c r="A177" i="13"/>
  <c r="E176" i="13"/>
  <c r="D176" i="13"/>
  <c r="C176" i="13"/>
  <c r="B176" i="13"/>
  <c r="A176" i="13"/>
  <c r="E175" i="13"/>
  <c r="D175" i="13"/>
  <c r="C175" i="13"/>
  <c r="B175" i="13"/>
  <c r="A175" i="13"/>
  <c r="E174" i="13"/>
  <c r="D174" i="13"/>
  <c r="C174" i="13"/>
  <c r="B174" i="13"/>
  <c r="A174" i="13"/>
  <c r="E173" i="13"/>
  <c r="D173" i="13"/>
  <c r="C173" i="13"/>
  <c r="B173" i="13"/>
  <c r="A173" i="13"/>
  <c r="E172" i="13"/>
  <c r="D172" i="13"/>
  <c r="C172" i="13"/>
  <c r="B172" i="13"/>
  <c r="A172" i="13"/>
  <c r="E171" i="13"/>
  <c r="D171" i="13"/>
  <c r="C171" i="13"/>
  <c r="B171" i="13"/>
  <c r="A171" i="13"/>
  <c r="E170" i="13"/>
  <c r="D170" i="13"/>
  <c r="C170" i="13"/>
  <c r="B170" i="13"/>
  <c r="A170" i="13"/>
  <c r="E169" i="13"/>
  <c r="D169" i="13"/>
  <c r="C169" i="13"/>
  <c r="B169" i="13"/>
  <c r="A169" i="13"/>
  <c r="E168" i="13"/>
  <c r="D168" i="13"/>
  <c r="C168" i="13"/>
  <c r="B168" i="13"/>
  <c r="A168" i="13"/>
  <c r="E167" i="13"/>
  <c r="D167" i="13"/>
  <c r="C167" i="13"/>
  <c r="B167" i="13"/>
  <c r="A167" i="13"/>
  <c r="E166" i="13"/>
  <c r="D166" i="13"/>
  <c r="C166" i="13"/>
  <c r="B166" i="13"/>
  <c r="A166" i="13"/>
  <c r="E165" i="13"/>
  <c r="D165" i="13"/>
  <c r="C165" i="13"/>
  <c r="B165" i="13"/>
  <c r="A165" i="13"/>
  <c r="E164" i="13"/>
  <c r="D164" i="13"/>
  <c r="C164" i="13"/>
  <c r="B164" i="13"/>
  <c r="A164" i="13"/>
  <c r="E163" i="13"/>
  <c r="D163" i="13"/>
  <c r="C163" i="13"/>
  <c r="B163" i="13"/>
  <c r="A163" i="13"/>
  <c r="E162" i="13"/>
  <c r="D162" i="13"/>
  <c r="C162" i="13"/>
  <c r="B162" i="13"/>
  <c r="A162" i="13"/>
  <c r="E161" i="13"/>
  <c r="D161" i="13"/>
  <c r="C161" i="13"/>
  <c r="B161" i="13"/>
  <c r="A161" i="13"/>
  <c r="E160" i="13"/>
  <c r="D160" i="13"/>
  <c r="C160" i="13"/>
  <c r="B160" i="13"/>
  <c r="A160" i="13"/>
  <c r="E159" i="13"/>
  <c r="D159" i="13"/>
  <c r="C159" i="13"/>
  <c r="B159" i="13"/>
  <c r="A159" i="13"/>
  <c r="E158" i="13"/>
  <c r="D158" i="13"/>
  <c r="C158" i="13"/>
  <c r="B158" i="13"/>
  <c r="A158" i="13"/>
  <c r="E157" i="13"/>
  <c r="D157" i="13"/>
  <c r="C157" i="13"/>
  <c r="B157" i="13"/>
  <c r="A157" i="13"/>
  <c r="E156" i="13"/>
  <c r="D156" i="13"/>
  <c r="C156" i="13"/>
  <c r="B156" i="13"/>
  <c r="A156" i="13"/>
  <c r="E155" i="13"/>
  <c r="D155" i="13"/>
  <c r="C155" i="13"/>
  <c r="B155" i="13"/>
  <c r="A155" i="13"/>
  <c r="E154" i="13"/>
  <c r="D154" i="13"/>
  <c r="C154" i="13"/>
  <c r="B154" i="13"/>
  <c r="A154" i="13"/>
  <c r="E153" i="13"/>
  <c r="D153" i="13"/>
  <c r="C153" i="13"/>
  <c r="B153" i="13"/>
  <c r="A153" i="13"/>
  <c r="E152" i="13"/>
  <c r="D152" i="13"/>
  <c r="C152" i="13"/>
  <c r="B152" i="13"/>
  <c r="A152" i="13"/>
  <c r="E151" i="13"/>
  <c r="D151" i="13"/>
  <c r="C151" i="13"/>
  <c r="B151" i="13"/>
  <c r="A151" i="13"/>
  <c r="E150" i="13"/>
  <c r="D150" i="13"/>
  <c r="C150" i="13"/>
  <c r="B150" i="13"/>
  <c r="A150" i="13"/>
  <c r="E149" i="13"/>
  <c r="D149" i="13"/>
  <c r="C149" i="13"/>
  <c r="B149" i="13"/>
  <c r="A149" i="13"/>
  <c r="E148" i="13"/>
  <c r="D148" i="13"/>
  <c r="C148" i="13"/>
  <c r="B148" i="13"/>
  <c r="A148" i="13"/>
  <c r="E147" i="13"/>
  <c r="D147" i="13"/>
  <c r="C147" i="13"/>
  <c r="B147" i="13"/>
  <c r="A147" i="13"/>
  <c r="E146" i="13"/>
  <c r="D146" i="13"/>
  <c r="C146" i="13"/>
  <c r="B146" i="13"/>
  <c r="A146" i="13"/>
  <c r="E145" i="13"/>
  <c r="D145" i="13"/>
  <c r="C145" i="13"/>
  <c r="B145" i="13"/>
  <c r="A145" i="13"/>
  <c r="E144" i="13"/>
  <c r="D144" i="13"/>
  <c r="C144" i="13"/>
  <c r="B144" i="13"/>
  <c r="A144" i="13"/>
  <c r="E143" i="13"/>
  <c r="D143" i="13"/>
  <c r="C143" i="13"/>
  <c r="B143" i="13"/>
  <c r="A143" i="13"/>
  <c r="E142" i="13"/>
  <c r="D142" i="13"/>
  <c r="C142" i="13"/>
  <c r="B142" i="13"/>
  <c r="A142" i="13"/>
  <c r="E141" i="13"/>
  <c r="D141" i="13"/>
  <c r="C141" i="13"/>
  <c r="B141" i="13"/>
  <c r="A141" i="13"/>
  <c r="E140" i="13"/>
  <c r="D140" i="13"/>
  <c r="C140" i="13"/>
  <c r="B140" i="13"/>
  <c r="A140" i="13"/>
  <c r="E139" i="13"/>
  <c r="D139" i="13"/>
  <c r="C139" i="13"/>
  <c r="B139" i="13"/>
  <c r="A139" i="13"/>
  <c r="E138" i="13"/>
  <c r="D138" i="13"/>
  <c r="C138" i="13"/>
  <c r="B138" i="13"/>
  <c r="A138" i="13"/>
  <c r="E137" i="13"/>
  <c r="D137" i="13"/>
  <c r="C137" i="13"/>
  <c r="B137" i="13"/>
  <c r="A137" i="13"/>
  <c r="E136" i="13"/>
  <c r="D136" i="13"/>
  <c r="C136" i="13"/>
  <c r="B136" i="13"/>
  <c r="A136" i="13"/>
  <c r="E135" i="13"/>
  <c r="D135" i="13"/>
  <c r="C135" i="13"/>
  <c r="B135" i="13"/>
  <c r="A135" i="13"/>
  <c r="E134" i="13"/>
  <c r="D134" i="13"/>
  <c r="C134" i="13"/>
  <c r="B134" i="13"/>
  <c r="A134" i="13"/>
  <c r="E133" i="13"/>
  <c r="D133" i="13"/>
  <c r="C133" i="13"/>
  <c r="B133" i="13"/>
  <c r="A133" i="13"/>
  <c r="E132" i="13"/>
  <c r="D132" i="13"/>
  <c r="C132" i="13"/>
  <c r="B132" i="13"/>
  <c r="A132" i="13"/>
  <c r="E131" i="13"/>
  <c r="D131" i="13"/>
  <c r="C131" i="13"/>
  <c r="B131" i="13"/>
  <c r="A131" i="13"/>
  <c r="E130" i="13"/>
  <c r="D130" i="13"/>
  <c r="C130" i="13"/>
  <c r="B130" i="13"/>
  <c r="A130" i="13"/>
  <c r="E129" i="13"/>
  <c r="D129" i="13"/>
  <c r="C129" i="13"/>
  <c r="B129" i="13"/>
  <c r="A129" i="13"/>
  <c r="E128" i="13"/>
  <c r="D128" i="13"/>
  <c r="C128" i="13"/>
  <c r="B128" i="13"/>
  <c r="A128" i="13"/>
  <c r="E127" i="13"/>
  <c r="D127" i="13"/>
  <c r="C127" i="13"/>
  <c r="B127" i="13"/>
  <c r="A127" i="13"/>
  <c r="E126" i="13"/>
  <c r="D126" i="13"/>
  <c r="C126" i="13"/>
  <c r="B126" i="13"/>
  <c r="A126" i="13"/>
  <c r="E125" i="13"/>
  <c r="D125" i="13"/>
  <c r="C125" i="13"/>
  <c r="B125" i="13"/>
  <c r="A125" i="13"/>
  <c r="E124" i="13"/>
  <c r="D124" i="13"/>
  <c r="C124" i="13"/>
  <c r="B124" i="13"/>
  <c r="A124" i="13"/>
  <c r="E123" i="13"/>
  <c r="D123" i="13"/>
  <c r="C123" i="13"/>
  <c r="B123" i="13"/>
  <c r="A123" i="13"/>
  <c r="E122" i="13"/>
  <c r="D122" i="13"/>
  <c r="C122" i="13"/>
  <c r="B122" i="13"/>
  <c r="A122" i="13"/>
  <c r="E121" i="13"/>
  <c r="D121" i="13"/>
  <c r="C121" i="13"/>
  <c r="B121" i="13"/>
  <c r="A121" i="13"/>
  <c r="E120" i="13"/>
  <c r="D120" i="13"/>
  <c r="C120" i="13"/>
  <c r="B120" i="13"/>
  <c r="A120" i="13"/>
  <c r="E119" i="13"/>
  <c r="D119" i="13"/>
  <c r="C119" i="13"/>
  <c r="B119" i="13"/>
  <c r="A119" i="13"/>
  <c r="E118" i="13"/>
  <c r="D118" i="13"/>
  <c r="C118" i="13"/>
  <c r="B118" i="13"/>
  <c r="A118" i="13"/>
  <c r="E117" i="13"/>
  <c r="D117" i="13"/>
  <c r="C117" i="13"/>
  <c r="B117" i="13"/>
  <c r="A117" i="13"/>
  <c r="E116" i="13"/>
  <c r="D116" i="13"/>
  <c r="C116" i="13"/>
  <c r="B116" i="13"/>
  <c r="A116" i="13"/>
  <c r="E115" i="13"/>
  <c r="D115" i="13"/>
  <c r="C115" i="13"/>
  <c r="B115" i="13"/>
  <c r="A115" i="13"/>
  <c r="E114" i="13"/>
  <c r="D114" i="13"/>
  <c r="C114" i="13"/>
  <c r="B114" i="13"/>
  <c r="A114" i="13"/>
  <c r="E113" i="13"/>
  <c r="D113" i="13"/>
  <c r="C113" i="13"/>
  <c r="B113" i="13"/>
  <c r="A113" i="13"/>
  <c r="E112" i="13"/>
  <c r="D112" i="13"/>
  <c r="C112" i="13"/>
  <c r="B112" i="13"/>
  <c r="A112" i="13"/>
  <c r="E111" i="13"/>
  <c r="D111" i="13"/>
  <c r="C111" i="13"/>
  <c r="B111" i="13"/>
  <c r="A111" i="13"/>
  <c r="E110" i="13"/>
  <c r="D110" i="13"/>
  <c r="C110" i="13"/>
  <c r="B110" i="13"/>
  <c r="A110" i="13"/>
  <c r="E109" i="13"/>
  <c r="D109" i="13"/>
  <c r="C109" i="13"/>
  <c r="B109" i="13"/>
  <c r="A109" i="13"/>
  <c r="E108" i="13"/>
  <c r="D108" i="13"/>
  <c r="C108" i="13"/>
  <c r="B108" i="13"/>
  <c r="A108" i="13"/>
  <c r="E107" i="13"/>
  <c r="D107" i="13"/>
  <c r="C107" i="13"/>
  <c r="B107" i="13"/>
  <c r="A107" i="13"/>
  <c r="E106" i="13"/>
  <c r="D106" i="13"/>
  <c r="C106" i="13"/>
  <c r="B106" i="13"/>
  <c r="A106" i="13"/>
  <c r="E105" i="13"/>
  <c r="D105" i="13"/>
  <c r="C105" i="13"/>
  <c r="B105" i="13"/>
  <c r="A105" i="13"/>
  <c r="E104" i="13"/>
  <c r="D104" i="13"/>
  <c r="C104" i="13"/>
  <c r="B104" i="13"/>
  <c r="A104" i="13"/>
  <c r="E103" i="13"/>
  <c r="D103" i="13"/>
  <c r="C103" i="13"/>
  <c r="B103" i="13"/>
  <c r="A103" i="13"/>
  <c r="E102" i="13"/>
  <c r="D102" i="13"/>
  <c r="C102" i="13"/>
  <c r="B102" i="13"/>
  <c r="A102" i="13"/>
  <c r="E101" i="13"/>
  <c r="D101" i="13"/>
  <c r="C101" i="13"/>
  <c r="B101" i="13"/>
  <c r="A101" i="13"/>
  <c r="E100" i="13"/>
  <c r="D100" i="13"/>
  <c r="C100" i="13"/>
  <c r="B100" i="13"/>
  <c r="A100" i="13"/>
  <c r="E99" i="13"/>
  <c r="D99" i="13"/>
  <c r="C99" i="13"/>
  <c r="B99" i="13"/>
  <c r="A99" i="13"/>
  <c r="E98" i="13"/>
  <c r="D98" i="13"/>
  <c r="C98" i="13"/>
  <c r="B98" i="13"/>
  <c r="A98" i="13"/>
  <c r="E97" i="13"/>
  <c r="D97" i="13"/>
  <c r="C97" i="13"/>
  <c r="B97" i="13"/>
  <c r="A97" i="13"/>
  <c r="E96" i="13"/>
  <c r="D96" i="13"/>
  <c r="C96" i="13"/>
  <c r="B96" i="13"/>
  <c r="A96" i="13"/>
  <c r="E95" i="13"/>
  <c r="D95" i="13"/>
  <c r="C95" i="13"/>
  <c r="B95" i="13"/>
  <c r="A95" i="13"/>
  <c r="E94" i="13"/>
  <c r="D94" i="13"/>
  <c r="C94" i="13"/>
  <c r="B94" i="13"/>
  <c r="A94" i="13"/>
  <c r="E93" i="13"/>
  <c r="D93" i="13"/>
  <c r="C93" i="13"/>
  <c r="B93" i="13"/>
  <c r="A93" i="13"/>
  <c r="E92" i="13"/>
  <c r="D92" i="13"/>
  <c r="C92" i="13"/>
  <c r="B92" i="13"/>
  <c r="A92" i="13"/>
  <c r="E91" i="13"/>
  <c r="D91" i="13"/>
  <c r="C91" i="13"/>
  <c r="B91" i="13"/>
  <c r="A91" i="13"/>
  <c r="E90" i="13"/>
  <c r="D90" i="13"/>
  <c r="C90" i="13"/>
  <c r="B90" i="13"/>
  <c r="A90" i="13"/>
  <c r="E89" i="13"/>
  <c r="D89" i="13"/>
  <c r="C89" i="13"/>
  <c r="B89" i="13"/>
  <c r="A89" i="13"/>
  <c r="E88" i="13"/>
  <c r="D88" i="13"/>
  <c r="C88" i="13"/>
  <c r="B88" i="13"/>
  <c r="A88" i="13"/>
  <c r="E87" i="13"/>
  <c r="D87" i="13"/>
  <c r="C87" i="13"/>
  <c r="B87" i="13"/>
  <c r="A87" i="13"/>
  <c r="E86" i="13"/>
  <c r="D86" i="13"/>
  <c r="C86" i="13"/>
  <c r="B86" i="13"/>
  <c r="A86" i="13"/>
  <c r="E85" i="13"/>
  <c r="D85" i="13"/>
  <c r="C85" i="13"/>
  <c r="B85" i="13"/>
  <c r="A85" i="13"/>
  <c r="E84" i="13"/>
  <c r="D84" i="13"/>
  <c r="C84" i="13"/>
  <c r="B84" i="13"/>
  <c r="A84" i="13"/>
  <c r="E83" i="13"/>
  <c r="D83" i="13"/>
  <c r="C83" i="13"/>
  <c r="B83" i="13"/>
  <c r="A83" i="13"/>
  <c r="E82" i="13"/>
  <c r="D82" i="13"/>
  <c r="C82" i="13"/>
  <c r="B82" i="13"/>
  <c r="A82" i="13"/>
  <c r="E81" i="13"/>
  <c r="D81" i="13"/>
  <c r="C81" i="13"/>
  <c r="B81" i="13"/>
  <c r="A81" i="13"/>
  <c r="E80" i="13"/>
  <c r="D80" i="13"/>
  <c r="C80" i="13"/>
  <c r="B80" i="13"/>
  <c r="A80" i="13"/>
  <c r="E79" i="13"/>
  <c r="D79" i="13"/>
  <c r="C79" i="13"/>
  <c r="B79" i="13"/>
  <c r="A79" i="13"/>
  <c r="E78" i="13"/>
  <c r="D78" i="13"/>
  <c r="C78" i="13"/>
  <c r="B78" i="13"/>
  <c r="A78" i="13"/>
  <c r="E77" i="13"/>
  <c r="D77" i="13"/>
  <c r="C77" i="13"/>
  <c r="B77" i="13"/>
  <c r="A77" i="13"/>
  <c r="E76" i="13"/>
  <c r="D76" i="13"/>
  <c r="C76" i="13"/>
  <c r="B76" i="13"/>
  <c r="A76" i="13"/>
  <c r="E75" i="13"/>
  <c r="D75" i="13"/>
  <c r="C75" i="13"/>
  <c r="B75" i="13"/>
  <c r="A75" i="13"/>
  <c r="E74" i="13"/>
  <c r="D74" i="13"/>
  <c r="C74" i="13"/>
  <c r="B74" i="13"/>
  <c r="A74" i="13"/>
  <c r="E73" i="13"/>
  <c r="D73" i="13"/>
  <c r="C73" i="13"/>
  <c r="B73" i="13"/>
  <c r="A73" i="13"/>
  <c r="E72" i="13"/>
  <c r="D72" i="13"/>
  <c r="C72" i="13"/>
  <c r="B72" i="13"/>
  <c r="A72" i="13"/>
  <c r="E71" i="13"/>
  <c r="D71" i="13"/>
  <c r="C71" i="13"/>
  <c r="B71" i="13"/>
  <c r="A71" i="13"/>
  <c r="E70" i="13"/>
  <c r="D70" i="13"/>
  <c r="C70" i="13"/>
  <c r="B70" i="13"/>
  <c r="A70" i="13"/>
  <c r="E69" i="13"/>
  <c r="D69" i="13"/>
  <c r="C69" i="13"/>
  <c r="B69" i="13"/>
  <c r="A69" i="13"/>
  <c r="E68" i="13"/>
  <c r="D68" i="13"/>
  <c r="C68" i="13"/>
  <c r="B68" i="13"/>
  <c r="A68" i="13"/>
  <c r="E67" i="13"/>
  <c r="D67" i="13"/>
  <c r="C67" i="13"/>
  <c r="B67" i="13"/>
  <c r="A67" i="13"/>
  <c r="E66" i="13"/>
  <c r="D66" i="13"/>
  <c r="C66" i="13"/>
  <c r="B66" i="13"/>
  <c r="A66" i="13"/>
  <c r="E65" i="13"/>
  <c r="D65" i="13"/>
  <c r="C65" i="13"/>
  <c r="B65" i="13"/>
  <c r="A65" i="13"/>
  <c r="E64" i="13"/>
  <c r="D64" i="13"/>
  <c r="C64" i="13"/>
  <c r="B64" i="13"/>
  <c r="A64" i="13"/>
  <c r="E63" i="13"/>
  <c r="D63" i="13"/>
  <c r="C63" i="13"/>
  <c r="B63" i="13"/>
  <c r="A63" i="13"/>
  <c r="E62" i="13"/>
  <c r="D62" i="13"/>
  <c r="C62" i="13"/>
  <c r="B62" i="13"/>
  <c r="A62" i="13"/>
  <c r="E61" i="13"/>
  <c r="D61" i="13"/>
  <c r="C61" i="13"/>
  <c r="B61" i="13"/>
  <c r="A61" i="13"/>
  <c r="E60" i="13"/>
  <c r="D60" i="13"/>
  <c r="C60" i="13"/>
  <c r="B60" i="13"/>
  <c r="A60" i="13"/>
  <c r="E59" i="13"/>
  <c r="D59" i="13"/>
  <c r="C59" i="13"/>
  <c r="B59" i="13"/>
  <c r="A59" i="13"/>
  <c r="E58" i="13"/>
  <c r="D58" i="13"/>
  <c r="C58" i="13"/>
  <c r="B58" i="13"/>
  <c r="A58" i="13"/>
  <c r="E57" i="13"/>
  <c r="D57" i="13"/>
  <c r="C57" i="13"/>
  <c r="B57" i="13"/>
  <c r="A57" i="13"/>
  <c r="E56" i="13"/>
  <c r="D56" i="13"/>
  <c r="C56" i="13"/>
  <c r="B56" i="13"/>
  <c r="A56" i="13"/>
  <c r="E55" i="13"/>
  <c r="D55" i="13"/>
  <c r="C55" i="13"/>
  <c r="B55" i="13"/>
  <c r="A55" i="13"/>
  <c r="E54" i="13"/>
  <c r="D54" i="13"/>
  <c r="C54" i="13"/>
  <c r="B54" i="13"/>
  <c r="A54" i="13"/>
  <c r="E53" i="13"/>
  <c r="D53" i="13"/>
  <c r="C53" i="13"/>
  <c r="B53" i="13"/>
  <c r="A53" i="13"/>
  <c r="E52" i="13"/>
  <c r="D52" i="13"/>
  <c r="C52" i="13"/>
  <c r="B52" i="13"/>
  <c r="A52" i="13"/>
  <c r="E51" i="13"/>
  <c r="D51" i="13"/>
  <c r="C51" i="13"/>
  <c r="B51" i="13"/>
  <c r="A51" i="13"/>
  <c r="E50" i="13"/>
  <c r="D50" i="13"/>
  <c r="C50" i="13"/>
  <c r="B50" i="13"/>
  <c r="A50" i="13"/>
  <c r="E49" i="13"/>
  <c r="D49" i="13"/>
  <c r="C49" i="13"/>
  <c r="B49" i="13"/>
  <c r="A49" i="13"/>
  <c r="E48" i="13"/>
  <c r="D48" i="13"/>
  <c r="C48" i="13"/>
  <c r="B48" i="13"/>
  <c r="A48" i="13"/>
  <c r="E47" i="13"/>
  <c r="D47" i="13"/>
  <c r="C47" i="13"/>
  <c r="B47" i="13"/>
  <c r="A47" i="13"/>
  <c r="E46" i="13"/>
  <c r="D46" i="13"/>
  <c r="C46" i="13"/>
  <c r="B46" i="13"/>
  <c r="A46" i="13"/>
  <c r="E45" i="13"/>
  <c r="D45" i="13"/>
  <c r="C45" i="13"/>
  <c r="B45" i="13"/>
  <c r="A45" i="13"/>
  <c r="E44" i="13"/>
  <c r="D44" i="13"/>
  <c r="C44" i="13"/>
  <c r="B44" i="13"/>
  <c r="A44" i="13"/>
  <c r="E43" i="13"/>
  <c r="D43" i="13"/>
  <c r="C43" i="13"/>
  <c r="B43" i="13"/>
  <c r="A43" i="13"/>
  <c r="E42" i="13"/>
  <c r="D42" i="13"/>
  <c r="C42" i="13"/>
  <c r="B42" i="13"/>
  <c r="A42" i="13"/>
  <c r="E41" i="13"/>
  <c r="D41" i="13"/>
  <c r="C41" i="13"/>
  <c r="B41" i="13"/>
  <c r="A41" i="13"/>
  <c r="E40" i="13"/>
  <c r="D40" i="13"/>
  <c r="C40" i="13"/>
  <c r="B40" i="13"/>
  <c r="A40" i="13"/>
  <c r="E39" i="13"/>
  <c r="D39" i="13"/>
  <c r="C39" i="13"/>
  <c r="B39" i="13"/>
  <c r="A39" i="13"/>
  <c r="E38" i="13"/>
  <c r="D38" i="13"/>
  <c r="C38" i="13"/>
  <c r="B38" i="13"/>
  <c r="A38" i="13"/>
  <c r="E37" i="13"/>
  <c r="D37" i="13"/>
  <c r="C37" i="13"/>
  <c r="B37" i="13"/>
  <c r="A37" i="13"/>
  <c r="E36" i="13"/>
  <c r="D36" i="13"/>
  <c r="C36" i="13"/>
  <c r="B36" i="13"/>
  <c r="A36" i="13"/>
  <c r="E35" i="13"/>
  <c r="D35" i="13"/>
  <c r="C35" i="13"/>
  <c r="B35" i="13"/>
  <c r="A35" i="13"/>
  <c r="E34" i="13"/>
  <c r="D34" i="13"/>
  <c r="C34" i="13"/>
  <c r="B34" i="13"/>
  <c r="A34" i="13"/>
  <c r="E33" i="13"/>
  <c r="D33" i="13"/>
  <c r="C33" i="13"/>
  <c r="B33" i="13"/>
  <c r="A33" i="13"/>
  <c r="E32" i="13"/>
  <c r="D32" i="13"/>
  <c r="C32" i="13"/>
  <c r="B32" i="13"/>
  <c r="A32" i="13"/>
  <c r="E31" i="13"/>
  <c r="D31" i="13"/>
  <c r="C31" i="13"/>
  <c r="B31" i="13"/>
  <c r="A31" i="13"/>
  <c r="E30" i="13"/>
  <c r="D30" i="13"/>
  <c r="C30" i="13"/>
  <c r="B30" i="13"/>
  <c r="A30" i="13"/>
  <c r="E29" i="13"/>
  <c r="D29" i="13"/>
  <c r="C29" i="13"/>
  <c r="B29" i="13"/>
  <c r="A29" i="13"/>
  <c r="E28" i="13"/>
  <c r="D28" i="13"/>
  <c r="C28" i="13"/>
  <c r="B28" i="13"/>
  <c r="A28" i="13"/>
  <c r="E27" i="13"/>
  <c r="D27" i="13"/>
  <c r="C27" i="13"/>
  <c r="B27" i="13"/>
  <c r="A27" i="13"/>
  <c r="E26" i="13"/>
  <c r="D26" i="13"/>
  <c r="C26" i="13"/>
  <c r="B26" i="13"/>
  <c r="A26" i="13"/>
  <c r="E25" i="13"/>
  <c r="D25" i="13"/>
  <c r="C25" i="13"/>
  <c r="B25" i="13"/>
  <c r="A25" i="13"/>
  <c r="E24" i="13"/>
  <c r="D24" i="13"/>
  <c r="C24" i="13"/>
  <c r="B24" i="13"/>
  <c r="A24" i="13"/>
  <c r="E23" i="13"/>
  <c r="D23" i="13"/>
  <c r="C23" i="13"/>
  <c r="B23" i="13"/>
  <c r="A23" i="13"/>
  <c r="E22" i="13"/>
  <c r="D22" i="13"/>
  <c r="C22" i="13"/>
  <c r="B22" i="13"/>
  <c r="A22" i="13"/>
  <c r="E21" i="13"/>
  <c r="D21" i="13"/>
  <c r="C21" i="13"/>
  <c r="B21" i="13"/>
  <c r="A21" i="13"/>
  <c r="E20" i="13"/>
  <c r="D20" i="13"/>
  <c r="C20" i="13"/>
  <c r="B20" i="13"/>
  <c r="A20" i="13"/>
  <c r="E19" i="13"/>
  <c r="D19" i="13"/>
  <c r="C19" i="13"/>
  <c r="B19" i="13"/>
  <c r="A19" i="13"/>
  <c r="E18" i="13"/>
  <c r="D18" i="13"/>
  <c r="C18" i="13"/>
  <c r="B18" i="13"/>
  <c r="A18" i="13"/>
  <c r="E17" i="13"/>
  <c r="D17" i="13"/>
  <c r="C17" i="13"/>
  <c r="B17" i="13"/>
  <c r="A17" i="13"/>
  <c r="E16" i="13"/>
  <c r="D16" i="13"/>
  <c r="C16" i="13"/>
  <c r="B16" i="13"/>
  <c r="A16" i="13"/>
  <c r="E15" i="13"/>
  <c r="D15" i="13"/>
  <c r="C15" i="13"/>
  <c r="B15" i="13"/>
  <c r="A15" i="13"/>
  <c r="E14" i="13"/>
  <c r="D14" i="13"/>
  <c r="C14" i="13"/>
  <c r="B14" i="13"/>
  <c r="A14" i="13"/>
  <c r="E13" i="13"/>
  <c r="D13" i="13"/>
  <c r="C13" i="13"/>
  <c r="B13" i="13"/>
  <c r="A13" i="13"/>
  <c r="E12" i="13"/>
  <c r="D12" i="13"/>
  <c r="C12" i="13"/>
  <c r="B12" i="13"/>
  <c r="A12" i="13"/>
  <c r="E11" i="13"/>
  <c r="D11" i="13"/>
  <c r="C11" i="13"/>
  <c r="B11" i="13"/>
  <c r="A11" i="13"/>
  <c r="E10" i="13"/>
  <c r="D10" i="13"/>
  <c r="C10" i="13"/>
  <c r="B10" i="13"/>
  <c r="A10" i="13"/>
  <c r="E9" i="13"/>
  <c r="D9" i="13"/>
  <c r="C9" i="13"/>
  <c r="B9" i="13"/>
  <c r="A9" i="13"/>
  <c r="E8" i="13"/>
  <c r="D8" i="13"/>
  <c r="C8" i="13"/>
  <c r="B8" i="13"/>
  <c r="A8" i="13"/>
  <c r="E7" i="13"/>
  <c r="D7" i="13"/>
  <c r="C7" i="13"/>
  <c r="B7" i="13"/>
  <c r="A7" i="13"/>
  <c r="E6" i="13"/>
  <c r="D6" i="13"/>
  <c r="C6" i="13"/>
  <c r="B6" i="13"/>
  <c r="A6" i="13"/>
  <c r="E5" i="13"/>
  <c r="D5" i="13"/>
  <c r="C5" i="13"/>
  <c r="B5" i="13"/>
  <c r="A5" i="13"/>
  <c r="E4" i="13"/>
  <c r="D4" i="13"/>
  <c r="C4" i="13"/>
  <c r="B4" i="13"/>
  <c r="A4" i="13"/>
  <c r="E3" i="13"/>
  <c r="D3" i="13"/>
  <c r="C3" i="13"/>
  <c r="B3" i="13"/>
  <c r="A3" i="13"/>
  <c r="E2" i="13"/>
  <c r="D2" i="13"/>
  <c r="C2" i="13"/>
  <c r="B2" i="13"/>
  <c r="A2" i="13"/>
  <c r="I32" i="12"/>
  <c r="K1127" i="11"/>
  <c r="D1128" i="11"/>
  <c r="D1129" i="11"/>
  <c r="D1130" i="11"/>
  <c r="N1126" i="11"/>
  <c r="N1125" i="11"/>
  <c r="N1124" i="11"/>
  <c r="N1123" i="11"/>
  <c r="N1118" i="11"/>
  <c r="N1115" i="11"/>
  <c r="N1114" i="11"/>
  <c r="N1113" i="11"/>
  <c r="N1112" i="11"/>
  <c r="N1111" i="11"/>
  <c r="N1110" i="11"/>
  <c r="N1109" i="11"/>
  <c r="N1108" i="11"/>
  <c r="N1107" i="11"/>
  <c r="N1106" i="11"/>
  <c r="N1105" i="11"/>
  <c r="N1117" i="11"/>
  <c r="N1116" i="11"/>
  <c r="N1122" i="11"/>
  <c r="N1121" i="11"/>
  <c r="N1120" i="11"/>
  <c r="M1119" i="11"/>
  <c r="M1120" i="11"/>
  <c r="M1121" i="11"/>
  <c r="M1122" i="11"/>
  <c r="M1116" i="11"/>
  <c r="M1117" i="11"/>
  <c r="M1105" i="11"/>
  <c r="M1106" i="11"/>
  <c r="M1107" i="11"/>
  <c r="M1108" i="11"/>
  <c r="M1109" i="11"/>
  <c r="M1110" i="11"/>
  <c r="M1111" i="11"/>
  <c r="M1112" i="11"/>
  <c r="M1113" i="11"/>
  <c r="M1114" i="11"/>
  <c r="M1115" i="11"/>
  <c r="M1118" i="11"/>
  <c r="M1123" i="11"/>
  <c r="M1124" i="11"/>
  <c r="M1125" i="11"/>
  <c r="M1126" i="11"/>
  <c r="N1119" i="11"/>
  <c r="L1127" i="11"/>
  <c r="H1127" i="11"/>
  <c r="I9" i="11"/>
  <c r="C2" i="11"/>
  <c r="E2" i="11" s="1"/>
  <c r="C3" i="11"/>
  <c r="E3" i="11" s="1"/>
  <c r="C4" i="11"/>
  <c r="E4" i="11" s="1"/>
  <c r="C5" i="11"/>
  <c r="E5" i="11" s="1"/>
  <c r="C6" i="11"/>
  <c r="E6" i="11" s="1"/>
  <c r="C7" i="11"/>
  <c r="E7" i="11" s="1"/>
  <c r="C8" i="11"/>
  <c r="E8" i="11" s="1"/>
  <c r="C9" i="11"/>
  <c r="E9" i="11" s="1"/>
  <c r="C10" i="11"/>
  <c r="E10" i="11" s="1"/>
  <c r="C11" i="11"/>
  <c r="E11" i="11" s="1"/>
  <c r="C12" i="11"/>
  <c r="E12" i="11" s="1"/>
  <c r="C13" i="11"/>
  <c r="E13" i="11" s="1"/>
  <c r="C14" i="11"/>
  <c r="E14" i="11" s="1"/>
  <c r="C15" i="11"/>
  <c r="E15" i="11" s="1"/>
  <c r="C16" i="11"/>
  <c r="E16" i="11" s="1"/>
  <c r="C17" i="11"/>
  <c r="E17" i="11" s="1"/>
  <c r="C18" i="11"/>
  <c r="E18" i="11" s="1"/>
  <c r="C19" i="11"/>
  <c r="E19" i="11" s="1"/>
  <c r="C20" i="11"/>
  <c r="E20" i="11" s="1"/>
  <c r="C21" i="11"/>
  <c r="E21" i="11" s="1"/>
  <c r="C22" i="11"/>
  <c r="E22" i="11" s="1"/>
  <c r="C23" i="11"/>
  <c r="E23" i="11" s="1"/>
  <c r="C24" i="11"/>
  <c r="E24" i="11" s="1"/>
  <c r="C25" i="11"/>
  <c r="E25" i="11" s="1"/>
  <c r="C26" i="11"/>
  <c r="E26" i="11" s="1"/>
  <c r="C27" i="11"/>
  <c r="E27" i="11" s="1"/>
  <c r="C28" i="11"/>
  <c r="E28" i="11" s="1"/>
  <c r="C29" i="11"/>
  <c r="E29" i="11" s="1"/>
  <c r="C30" i="11"/>
  <c r="E30" i="11" s="1"/>
  <c r="C31" i="11"/>
  <c r="E31" i="11" s="1"/>
  <c r="C32" i="11"/>
  <c r="E32" i="11" s="1"/>
  <c r="C33" i="11"/>
  <c r="E33" i="11" s="1"/>
  <c r="C34" i="11"/>
  <c r="E34" i="11" s="1"/>
  <c r="C35" i="11"/>
  <c r="E35" i="11" s="1"/>
  <c r="C36" i="11"/>
  <c r="E36" i="11" s="1"/>
  <c r="C37" i="11"/>
  <c r="E37" i="11" s="1"/>
  <c r="C38" i="11"/>
  <c r="E38" i="11" s="1"/>
  <c r="C39" i="11"/>
  <c r="E39" i="11" s="1"/>
  <c r="C40" i="11"/>
  <c r="E40" i="11" s="1"/>
  <c r="C41" i="11"/>
  <c r="E41" i="11" s="1"/>
  <c r="C42" i="11"/>
  <c r="E42" i="11" s="1"/>
  <c r="C43" i="11"/>
  <c r="E43" i="11" s="1"/>
  <c r="C44" i="11"/>
  <c r="E44" i="11" s="1"/>
  <c r="C45" i="11"/>
  <c r="E45" i="11" s="1"/>
  <c r="C46" i="11"/>
  <c r="E46" i="11" s="1"/>
  <c r="C47" i="11"/>
  <c r="E47" i="11" s="1"/>
  <c r="C48" i="11"/>
  <c r="E48" i="11" s="1"/>
  <c r="C49" i="11"/>
  <c r="E49" i="11" s="1"/>
  <c r="C50" i="11"/>
  <c r="E50" i="11" s="1"/>
  <c r="C51" i="11"/>
  <c r="E51" i="11" s="1"/>
  <c r="C52" i="11"/>
  <c r="E52" i="11" s="1"/>
  <c r="C53" i="11"/>
  <c r="E53" i="11" s="1"/>
  <c r="C54" i="11"/>
  <c r="E54" i="11" s="1"/>
  <c r="C55" i="11"/>
  <c r="E55" i="11" s="1"/>
  <c r="C56" i="11"/>
  <c r="E56" i="11" s="1"/>
  <c r="C57" i="11"/>
  <c r="E57" i="11" s="1"/>
  <c r="C58" i="11"/>
  <c r="E58" i="11" s="1"/>
  <c r="C59" i="11"/>
  <c r="E59" i="11" s="1"/>
  <c r="C60" i="11"/>
  <c r="E60" i="11" s="1"/>
  <c r="C61" i="11"/>
  <c r="E61" i="11" s="1"/>
  <c r="C62" i="11"/>
  <c r="E62" i="11" s="1"/>
  <c r="C63" i="11"/>
  <c r="E63" i="11" s="1"/>
  <c r="C64" i="11"/>
  <c r="E64" i="11" s="1"/>
  <c r="C65" i="11"/>
  <c r="E65" i="11" s="1"/>
  <c r="C66" i="11"/>
  <c r="E66" i="11" s="1"/>
  <c r="C67" i="11"/>
  <c r="E67" i="11" s="1"/>
  <c r="C68" i="11"/>
  <c r="E68" i="11" s="1"/>
  <c r="C69" i="11"/>
  <c r="E69" i="11" s="1"/>
  <c r="C70" i="11"/>
  <c r="E70" i="11" s="1"/>
  <c r="C71" i="11"/>
  <c r="E71" i="11" s="1"/>
  <c r="C72" i="11"/>
  <c r="E72" i="11" s="1"/>
  <c r="C73" i="11"/>
  <c r="E73" i="11" s="1"/>
  <c r="C74" i="11"/>
  <c r="E74" i="11" s="1"/>
  <c r="C75" i="11"/>
  <c r="E75" i="11" s="1"/>
  <c r="C76" i="11"/>
  <c r="E76" i="11" s="1"/>
  <c r="C77" i="11"/>
  <c r="E77" i="11" s="1"/>
  <c r="C78" i="11"/>
  <c r="E78" i="11" s="1"/>
  <c r="C79" i="11"/>
  <c r="E79" i="11" s="1"/>
  <c r="C80" i="11"/>
  <c r="E80" i="11" s="1"/>
  <c r="C81" i="11"/>
  <c r="E81" i="11" s="1"/>
  <c r="C82" i="11"/>
  <c r="E82" i="11" s="1"/>
  <c r="C83" i="11"/>
  <c r="E83" i="11" s="1"/>
  <c r="C84" i="11"/>
  <c r="E84" i="11" s="1"/>
  <c r="C85" i="11"/>
  <c r="E85" i="11" s="1"/>
  <c r="C86" i="11"/>
  <c r="E86" i="11" s="1"/>
  <c r="C87" i="11"/>
  <c r="E87" i="11" s="1"/>
  <c r="C88" i="11"/>
  <c r="E88" i="11" s="1"/>
  <c r="C89" i="11"/>
  <c r="E89" i="11" s="1"/>
  <c r="C90" i="11"/>
  <c r="E90" i="11" s="1"/>
  <c r="C91" i="11"/>
  <c r="E91" i="11" s="1"/>
  <c r="C92" i="11"/>
  <c r="E92" i="11" s="1"/>
  <c r="C93" i="11"/>
  <c r="E93" i="11" s="1"/>
  <c r="C94" i="11"/>
  <c r="E94" i="11" s="1"/>
  <c r="C95" i="11"/>
  <c r="E95" i="11" s="1"/>
  <c r="C96" i="11"/>
  <c r="E96" i="11" s="1"/>
  <c r="C97" i="11"/>
  <c r="E97" i="11" s="1"/>
  <c r="C98" i="11"/>
  <c r="E98" i="11" s="1"/>
  <c r="C99" i="11"/>
  <c r="E99" i="11" s="1"/>
  <c r="C100" i="11"/>
  <c r="E100" i="11" s="1"/>
  <c r="C101" i="11"/>
  <c r="E101" i="11" s="1"/>
  <c r="C102" i="11"/>
  <c r="E102" i="11" s="1"/>
  <c r="C103" i="11"/>
  <c r="E103" i="11" s="1"/>
  <c r="C104" i="11"/>
  <c r="E104" i="11" s="1"/>
  <c r="C105" i="11"/>
  <c r="E105" i="11" s="1"/>
  <c r="C106" i="11"/>
  <c r="E106" i="11" s="1"/>
  <c r="C107" i="11"/>
  <c r="E107" i="11" s="1"/>
  <c r="C108" i="11"/>
  <c r="E108" i="11" s="1"/>
  <c r="C109" i="11"/>
  <c r="E109" i="11" s="1"/>
  <c r="C110" i="11"/>
  <c r="E110" i="11" s="1"/>
  <c r="C111" i="11"/>
  <c r="E111" i="11" s="1"/>
  <c r="C112" i="11"/>
  <c r="E112" i="11" s="1"/>
  <c r="C113" i="11"/>
  <c r="E113" i="11" s="1"/>
  <c r="C114" i="11"/>
  <c r="E114" i="11" s="1"/>
  <c r="C115" i="11"/>
  <c r="E115" i="11" s="1"/>
  <c r="C116" i="11"/>
  <c r="E116" i="11" s="1"/>
  <c r="C117" i="11"/>
  <c r="E117" i="11" s="1"/>
  <c r="C118" i="11"/>
  <c r="E118" i="11" s="1"/>
  <c r="C119" i="11"/>
  <c r="E119" i="11" s="1"/>
  <c r="C120" i="11"/>
  <c r="E120" i="11" s="1"/>
  <c r="C121" i="11"/>
  <c r="E121" i="11" s="1"/>
  <c r="C122" i="11"/>
  <c r="E122" i="11" s="1"/>
  <c r="C123" i="11"/>
  <c r="E123" i="11" s="1"/>
  <c r="C124" i="11"/>
  <c r="E124" i="11" s="1"/>
  <c r="C125" i="11"/>
  <c r="E125" i="11" s="1"/>
  <c r="C126" i="11"/>
  <c r="E126" i="11" s="1"/>
  <c r="C127" i="11"/>
  <c r="E127" i="11" s="1"/>
  <c r="C128" i="11"/>
  <c r="E128" i="11" s="1"/>
  <c r="C129" i="11"/>
  <c r="E129" i="11" s="1"/>
  <c r="C130" i="11"/>
  <c r="E130" i="11" s="1"/>
  <c r="C131" i="11"/>
  <c r="E131" i="11" s="1"/>
  <c r="C132" i="11"/>
  <c r="E132" i="11" s="1"/>
  <c r="C133" i="11"/>
  <c r="E133" i="11" s="1"/>
  <c r="C134" i="11"/>
  <c r="E134" i="11" s="1"/>
  <c r="C135" i="11"/>
  <c r="E135" i="11" s="1"/>
  <c r="C136" i="11"/>
  <c r="E136" i="11" s="1"/>
  <c r="C137" i="11"/>
  <c r="E137" i="11" s="1"/>
  <c r="C138" i="11"/>
  <c r="E138" i="11" s="1"/>
  <c r="C139" i="11"/>
  <c r="E139" i="11" s="1"/>
  <c r="C140" i="11"/>
  <c r="E140" i="11" s="1"/>
  <c r="C141" i="11"/>
  <c r="E141" i="11" s="1"/>
  <c r="C142" i="11"/>
  <c r="E142" i="11" s="1"/>
  <c r="C143" i="11"/>
  <c r="E143" i="11" s="1"/>
  <c r="C144" i="11"/>
  <c r="E144" i="11" s="1"/>
  <c r="C145" i="11"/>
  <c r="E145" i="11" s="1"/>
  <c r="C146" i="11"/>
  <c r="E146" i="11" s="1"/>
  <c r="C147" i="11"/>
  <c r="E147" i="11" s="1"/>
  <c r="C148" i="11"/>
  <c r="E148" i="11" s="1"/>
  <c r="C149" i="11"/>
  <c r="E149" i="11" s="1"/>
  <c r="C150" i="11"/>
  <c r="E150" i="11" s="1"/>
  <c r="C151" i="11"/>
  <c r="E151" i="11" s="1"/>
  <c r="C152" i="11"/>
  <c r="E152" i="11" s="1"/>
  <c r="C153" i="11"/>
  <c r="E153" i="11" s="1"/>
  <c r="C154" i="11"/>
  <c r="E154" i="11" s="1"/>
  <c r="C155" i="11"/>
  <c r="E155" i="11" s="1"/>
  <c r="C156" i="11"/>
  <c r="E156" i="11" s="1"/>
  <c r="C157" i="11"/>
  <c r="E157" i="11" s="1"/>
  <c r="C158" i="11"/>
  <c r="E158" i="11" s="1"/>
  <c r="C159" i="11"/>
  <c r="E159" i="11" s="1"/>
  <c r="C160" i="11"/>
  <c r="E160" i="11" s="1"/>
  <c r="C161" i="11"/>
  <c r="E161" i="11" s="1"/>
  <c r="C162" i="11"/>
  <c r="E162" i="11" s="1"/>
  <c r="C163" i="11"/>
  <c r="E163" i="11" s="1"/>
  <c r="C164" i="11"/>
  <c r="E164" i="11" s="1"/>
  <c r="C165" i="11"/>
  <c r="E165" i="11" s="1"/>
  <c r="C166" i="11"/>
  <c r="E166" i="11" s="1"/>
  <c r="C167" i="11"/>
  <c r="E167" i="11" s="1"/>
  <c r="C168" i="11"/>
  <c r="E168" i="11" s="1"/>
  <c r="C169" i="11"/>
  <c r="E169" i="11" s="1"/>
  <c r="C170" i="11"/>
  <c r="E170" i="11" s="1"/>
  <c r="C171" i="11"/>
  <c r="E171" i="11" s="1"/>
  <c r="C172" i="11"/>
  <c r="E172" i="11" s="1"/>
  <c r="C173" i="11"/>
  <c r="E173" i="11" s="1"/>
  <c r="C174" i="11"/>
  <c r="E174" i="11" s="1"/>
  <c r="C175" i="11"/>
  <c r="E175" i="11" s="1"/>
  <c r="C176" i="11"/>
  <c r="E176" i="11" s="1"/>
  <c r="C177" i="11"/>
  <c r="E177" i="11" s="1"/>
  <c r="C178" i="11"/>
  <c r="E178" i="11" s="1"/>
  <c r="C179" i="11"/>
  <c r="E179" i="11" s="1"/>
  <c r="C180" i="11"/>
  <c r="E180" i="11" s="1"/>
  <c r="C181" i="11"/>
  <c r="E181" i="11" s="1"/>
  <c r="C182" i="11"/>
  <c r="E182" i="11" s="1"/>
  <c r="C183" i="11"/>
  <c r="E183" i="11" s="1"/>
  <c r="C184" i="11"/>
  <c r="E184" i="11" s="1"/>
  <c r="C185" i="11"/>
  <c r="E185" i="11" s="1"/>
  <c r="C186" i="11"/>
  <c r="E186" i="11" s="1"/>
  <c r="C187" i="11"/>
  <c r="E187" i="11" s="1"/>
  <c r="C188" i="11"/>
  <c r="E188" i="11" s="1"/>
  <c r="C189" i="11"/>
  <c r="E189" i="11" s="1"/>
  <c r="C190" i="11"/>
  <c r="E190" i="11" s="1"/>
  <c r="C191" i="11"/>
  <c r="E191" i="11" s="1"/>
  <c r="C192" i="11"/>
  <c r="E192" i="11" s="1"/>
  <c r="C193" i="11"/>
  <c r="E193" i="11" s="1"/>
  <c r="C194" i="11"/>
  <c r="E194" i="11" s="1"/>
  <c r="C195" i="11"/>
  <c r="E195" i="11" s="1"/>
  <c r="C196" i="11"/>
  <c r="E196" i="11" s="1"/>
  <c r="C197" i="11"/>
  <c r="E197" i="11" s="1"/>
  <c r="C198" i="11"/>
  <c r="E198" i="11" s="1"/>
  <c r="C199" i="11"/>
  <c r="E199" i="11" s="1"/>
  <c r="C200" i="11"/>
  <c r="E200" i="11" s="1"/>
  <c r="C201" i="11"/>
  <c r="E201" i="11" s="1"/>
  <c r="C202" i="11"/>
  <c r="E202" i="11" s="1"/>
  <c r="C203" i="11"/>
  <c r="E203" i="11" s="1"/>
  <c r="C204" i="11"/>
  <c r="E204" i="11" s="1"/>
  <c r="C205" i="11"/>
  <c r="E205" i="11" s="1"/>
  <c r="C206" i="11"/>
  <c r="E206" i="11" s="1"/>
  <c r="C207" i="11"/>
  <c r="E207" i="11" s="1"/>
  <c r="C208" i="11"/>
  <c r="E208" i="11" s="1"/>
  <c r="C209" i="11"/>
  <c r="E209" i="11" s="1"/>
  <c r="C210" i="11"/>
  <c r="E210" i="11" s="1"/>
  <c r="C211" i="11"/>
  <c r="E211" i="11" s="1"/>
  <c r="C212" i="11"/>
  <c r="E212" i="11" s="1"/>
  <c r="C213" i="11"/>
  <c r="E213" i="11" s="1"/>
  <c r="C214" i="11"/>
  <c r="E214" i="11" s="1"/>
  <c r="C215" i="11"/>
  <c r="E215" i="11" s="1"/>
  <c r="C216" i="11"/>
  <c r="E216" i="11" s="1"/>
  <c r="C217" i="11"/>
  <c r="E217" i="11" s="1"/>
  <c r="C218" i="11"/>
  <c r="E218" i="11" s="1"/>
  <c r="C219" i="11"/>
  <c r="E219" i="11" s="1"/>
  <c r="C220" i="11"/>
  <c r="E220" i="11" s="1"/>
  <c r="C221" i="11"/>
  <c r="E221" i="11" s="1"/>
  <c r="C222" i="11"/>
  <c r="E222" i="11" s="1"/>
  <c r="C223" i="11"/>
  <c r="E223" i="11" s="1"/>
  <c r="C224" i="11"/>
  <c r="E224" i="11" s="1"/>
  <c r="C225" i="11"/>
  <c r="E225" i="11" s="1"/>
  <c r="C226" i="11"/>
  <c r="E226" i="11" s="1"/>
  <c r="C227" i="11"/>
  <c r="E227" i="11" s="1"/>
  <c r="C228" i="11"/>
  <c r="E228" i="11" s="1"/>
  <c r="C229" i="11"/>
  <c r="E229" i="11" s="1"/>
  <c r="C230" i="11"/>
  <c r="E230" i="11" s="1"/>
  <c r="C231" i="11"/>
  <c r="E231" i="11" s="1"/>
  <c r="C232" i="11"/>
  <c r="E232" i="11" s="1"/>
  <c r="C233" i="11"/>
  <c r="E233" i="11" s="1"/>
  <c r="C234" i="11"/>
  <c r="E234" i="11" s="1"/>
  <c r="C235" i="11"/>
  <c r="E235" i="11" s="1"/>
  <c r="C236" i="11"/>
  <c r="E236" i="11" s="1"/>
  <c r="C237" i="11"/>
  <c r="E237" i="11" s="1"/>
  <c r="C238" i="11"/>
  <c r="E238" i="11" s="1"/>
  <c r="C239" i="11"/>
  <c r="E239" i="11" s="1"/>
  <c r="C240" i="11"/>
  <c r="E240" i="11" s="1"/>
  <c r="C241" i="11"/>
  <c r="E241" i="11" s="1"/>
  <c r="C242" i="11"/>
  <c r="E242" i="11" s="1"/>
  <c r="C243" i="11"/>
  <c r="E243" i="11" s="1"/>
  <c r="C244" i="11"/>
  <c r="E244" i="11" s="1"/>
  <c r="C245" i="11"/>
  <c r="E245" i="11" s="1"/>
  <c r="C246" i="11"/>
  <c r="E246" i="11" s="1"/>
  <c r="C247" i="11"/>
  <c r="E247" i="11" s="1"/>
  <c r="C248" i="11"/>
  <c r="E248" i="11" s="1"/>
  <c r="C249" i="11"/>
  <c r="E249" i="11" s="1"/>
  <c r="C250" i="11"/>
  <c r="E250" i="11" s="1"/>
  <c r="C251" i="11"/>
  <c r="E251" i="11" s="1"/>
  <c r="C252" i="11"/>
  <c r="E252" i="11" s="1"/>
  <c r="C253" i="11"/>
  <c r="E253" i="11" s="1"/>
  <c r="C254" i="11"/>
  <c r="E254" i="11" s="1"/>
  <c r="C255" i="11"/>
  <c r="E255" i="11" s="1"/>
  <c r="C256" i="11"/>
  <c r="E256" i="11" s="1"/>
  <c r="C257" i="11"/>
  <c r="E257" i="11" s="1"/>
  <c r="C258" i="11"/>
  <c r="E258" i="11" s="1"/>
  <c r="C259" i="11"/>
  <c r="E259" i="11" s="1"/>
  <c r="C260" i="11"/>
  <c r="E260" i="11" s="1"/>
  <c r="C261" i="11"/>
  <c r="E261" i="11" s="1"/>
  <c r="C262" i="11"/>
  <c r="E262" i="11" s="1"/>
  <c r="C263" i="11"/>
  <c r="E263" i="11" s="1"/>
  <c r="C264" i="11"/>
  <c r="E264" i="11" s="1"/>
  <c r="C265" i="11"/>
  <c r="E265" i="11" s="1"/>
  <c r="C266" i="11"/>
  <c r="E266" i="11" s="1"/>
  <c r="C267" i="11"/>
  <c r="E267" i="11" s="1"/>
  <c r="C268" i="11"/>
  <c r="E268" i="11" s="1"/>
  <c r="C269" i="11"/>
  <c r="E269" i="11" s="1"/>
  <c r="C270" i="11"/>
  <c r="E270" i="11" s="1"/>
  <c r="C271" i="11"/>
  <c r="E271" i="11" s="1"/>
  <c r="C272" i="11"/>
  <c r="E272" i="11" s="1"/>
  <c r="C273" i="11"/>
  <c r="E273" i="11" s="1"/>
  <c r="C274" i="11"/>
  <c r="E274" i="11" s="1"/>
  <c r="C275" i="11"/>
  <c r="E275" i="11" s="1"/>
  <c r="C276" i="11"/>
  <c r="E276" i="11" s="1"/>
  <c r="C277" i="11"/>
  <c r="E277" i="11" s="1"/>
  <c r="C278" i="11"/>
  <c r="E278" i="11" s="1"/>
  <c r="C279" i="11"/>
  <c r="E279" i="11" s="1"/>
  <c r="C280" i="11"/>
  <c r="E280" i="11" s="1"/>
  <c r="C281" i="11"/>
  <c r="E281" i="11" s="1"/>
  <c r="C282" i="11"/>
  <c r="E282" i="11" s="1"/>
  <c r="C283" i="11"/>
  <c r="E283" i="11" s="1"/>
  <c r="C284" i="11"/>
  <c r="E284" i="11" s="1"/>
  <c r="C285" i="11"/>
  <c r="E285" i="11" s="1"/>
  <c r="C286" i="11"/>
  <c r="E286" i="11" s="1"/>
  <c r="C287" i="11"/>
  <c r="E287" i="11" s="1"/>
  <c r="C288" i="11"/>
  <c r="E288" i="11" s="1"/>
  <c r="C289" i="11"/>
  <c r="E289" i="11" s="1"/>
  <c r="C290" i="11"/>
  <c r="E290" i="11" s="1"/>
  <c r="C291" i="11"/>
  <c r="E291" i="11" s="1"/>
  <c r="C292" i="11"/>
  <c r="E292" i="11" s="1"/>
  <c r="C293" i="11"/>
  <c r="E293" i="11" s="1"/>
  <c r="C294" i="11"/>
  <c r="E294" i="11" s="1"/>
  <c r="C295" i="11"/>
  <c r="E295" i="11" s="1"/>
  <c r="C296" i="11"/>
  <c r="E296" i="11" s="1"/>
  <c r="C297" i="11"/>
  <c r="E297" i="11" s="1"/>
  <c r="C298" i="11"/>
  <c r="E298" i="11" s="1"/>
  <c r="C299" i="11"/>
  <c r="E299" i="11" s="1"/>
  <c r="C300" i="11"/>
  <c r="E300" i="11" s="1"/>
  <c r="C301" i="11"/>
  <c r="E301" i="11" s="1"/>
  <c r="C302" i="11"/>
  <c r="E302" i="11" s="1"/>
  <c r="C303" i="11"/>
  <c r="E303" i="11" s="1"/>
  <c r="C304" i="11"/>
  <c r="E304" i="11" s="1"/>
  <c r="C305" i="11"/>
  <c r="E305" i="11" s="1"/>
  <c r="C306" i="11"/>
  <c r="E306" i="11" s="1"/>
  <c r="C307" i="11"/>
  <c r="E307" i="11" s="1"/>
  <c r="C308" i="11"/>
  <c r="E308" i="11" s="1"/>
  <c r="C309" i="11"/>
  <c r="E309" i="11" s="1"/>
  <c r="C310" i="11"/>
  <c r="E310" i="11" s="1"/>
  <c r="C311" i="11"/>
  <c r="E311" i="11" s="1"/>
  <c r="C312" i="11"/>
  <c r="E312" i="11" s="1"/>
  <c r="C313" i="11"/>
  <c r="E313" i="11" s="1"/>
  <c r="C314" i="11"/>
  <c r="E314" i="11" s="1"/>
  <c r="C315" i="11"/>
  <c r="E315" i="11" s="1"/>
  <c r="C316" i="11"/>
  <c r="E316" i="11" s="1"/>
  <c r="C317" i="11"/>
  <c r="E317" i="11" s="1"/>
  <c r="C318" i="11"/>
  <c r="E318" i="11" s="1"/>
  <c r="C319" i="11"/>
  <c r="E319" i="11" s="1"/>
  <c r="C320" i="11"/>
  <c r="E320" i="11" s="1"/>
  <c r="C321" i="11"/>
  <c r="E321" i="11" s="1"/>
  <c r="C322" i="11"/>
  <c r="E322" i="11" s="1"/>
  <c r="C323" i="11"/>
  <c r="E323" i="11" s="1"/>
  <c r="C324" i="11"/>
  <c r="E324" i="11" s="1"/>
  <c r="C325" i="11"/>
  <c r="E325" i="11" s="1"/>
  <c r="C326" i="11"/>
  <c r="E326" i="11" s="1"/>
  <c r="C327" i="11"/>
  <c r="E327" i="11" s="1"/>
  <c r="C328" i="11"/>
  <c r="E328" i="11" s="1"/>
  <c r="C329" i="11"/>
  <c r="E329" i="11" s="1"/>
  <c r="C330" i="11"/>
  <c r="E330" i="11" s="1"/>
  <c r="C331" i="11"/>
  <c r="E331" i="11" s="1"/>
  <c r="C332" i="11"/>
  <c r="E332" i="11" s="1"/>
  <c r="C333" i="11"/>
  <c r="E333" i="11" s="1"/>
  <c r="C334" i="11"/>
  <c r="E334" i="11" s="1"/>
  <c r="C335" i="11"/>
  <c r="E335" i="11" s="1"/>
  <c r="C336" i="11"/>
  <c r="E336" i="11" s="1"/>
  <c r="C337" i="11"/>
  <c r="E337" i="11" s="1"/>
  <c r="C338" i="11"/>
  <c r="E338" i="11" s="1"/>
  <c r="C339" i="11"/>
  <c r="E339" i="11" s="1"/>
  <c r="C340" i="11"/>
  <c r="E340" i="11" s="1"/>
  <c r="C341" i="11"/>
  <c r="E341" i="11" s="1"/>
  <c r="C342" i="11"/>
  <c r="E342" i="11" s="1"/>
  <c r="C343" i="11"/>
  <c r="E343" i="11" s="1"/>
  <c r="C344" i="11"/>
  <c r="E344" i="11" s="1"/>
  <c r="C345" i="11"/>
  <c r="E345" i="11" s="1"/>
  <c r="C346" i="11"/>
  <c r="E346" i="11" s="1"/>
  <c r="C347" i="11"/>
  <c r="E347" i="11" s="1"/>
  <c r="C348" i="11"/>
  <c r="E348" i="11" s="1"/>
  <c r="C349" i="11"/>
  <c r="E349" i="11" s="1"/>
  <c r="C350" i="11"/>
  <c r="E350" i="11" s="1"/>
  <c r="C351" i="11"/>
  <c r="E351" i="11" s="1"/>
  <c r="C352" i="11"/>
  <c r="E352" i="11" s="1"/>
  <c r="C353" i="11"/>
  <c r="E353" i="11" s="1"/>
  <c r="C354" i="11"/>
  <c r="E354" i="11" s="1"/>
  <c r="C355" i="11"/>
  <c r="E355" i="11" s="1"/>
  <c r="C356" i="11"/>
  <c r="E356" i="11" s="1"/>
  <c r="C357" i="11"/>
  <c r="E357" i="11" s="1"/>
  <c r="C358" i="11"/>
  <c r="E358" i="11" s="1"/>
  <c r="C359" i="11"/>
  <c r="E359" i="11" s="1"/>
  <c r="C360" i="11"/>
  <c r="E360" i="11" s="1"/>
  <c r="C361" i="11"/>
  <c r="E361" i="11" s="1"/>
  <c r="C362" i="11"/>
  <c r="E362" i="11" s="1"/>
  <c r="C363" i="11"/>
  <c r="E363" i="11" s="1"/>
  <c r="C364" i="11"/>
  <c r="E364" i="11" s="1"/>
  <c r="C365" i="11"/>
  <c r="E365" i="11" s="1"/>
  <c r="C366" i="11"/>
  <c r="E366" i="11" s="1"/>
  <c r="C367" i="11"/>
  <c r="E367" i="11" s="1"/>
  <c r="C368" i="11"/>
  <c r="E368" i="11" s="1"/>
  <c r="C369" i="11"/>
  <c r="E369" i="11" s="1"/>
  <c r="C370" i="11"/>
  <c r="E370" i="11" s="1"/>
  <c r="C371" i="11"/>
  <c r="E371" i="11" s="1"/>
  <c r="C372" i="11"/>
  <c r="E372" i="11" s="1"/>
  <c r="C373" i="11"/>
  <c r="E373" i="11" s="1"/>
  <c r="C374" i="11"/>
  <c r="E374" i="11" s="1"/>
  <c r="C375" i="11"/>
  <c r="E375" i="11" s="1"/>
  <c r="C376" i="11"/>
  <c r="E376" i="11" s="1"/>
  <c r="C377" i="11"/>
  <c r="E377" i="11" s="1"/>
  <c r="C378" i="11"/>
  <c r="E378" i="11" s="1"/>
  <c r="C379" i="11"/>
  <c r="E379" i="11" s="1"/>
  <c r="C380" i="11"/>
  <c r="E380" i="11" s="1"/>
  <c r="C381" i="11"/>
  <c r="E381" i="11" s="1"/>
  <c r="C382" i="11"/>
  <c r="E382" i="11" s="1"/>
  <c r="C383" i="11"/>
  <c r="E383" i="11" s="1"/>
  <c r="C384" i="11"/>
  <c r="E384" i="11" s="1"/>
  <c r="C385" i="11"/>
  <c r="E385" i="11" s="1"/>
  <c r="C386" i="11"/>
  <c r="E386" i="11" s="1"/>
  <c r="C387" i="11"/>
  <c r="E387" i="11" s="1"/>
  <c r="C388" i="11"/>
  <c r="E388" i="11" s="1"/>
  <c r="C389" i="11"/>
  <c r="E389" i="11" s="1"/>
  <c r="C390" i="11"/>
  <c r="E390" i="11" s="1"/>
  <c r="C391" i="11"/>
  <c r="E391" i="11" s="1"/>
  <c r="C392" i="11"/>
  <c r="E392" i="11" s="1"/>
  <c r="C393" i="11"/>
  <c r="E393" i="11" s="1"/>
  <c r="C394" i="11"/>
  <c r="E394" i="11" s="1"/>
  <c r="C395" i="11"/>
  <c r="E395" i="11" s="1"/>
  <c r="C396" i="11"/>
  <c r="E396" i="11" s="1"/>
  <c r="C397" i="11"/>
  <c r="E397" i="11" s="1"/>
  <c r="C398" i="11"/>
  <c r="E398" i="11" s="1"/>
  <c r="C399" i="11"/>
  <c r="E399" i="11" s="1"/>
  <c r="C400" i="11"/>
  <c r="E400" i="11" s="1"/>
  <c r="C401" i="11"/>
  <c r="E401" i="11" s="1"/>
  <c r="C402" i="11"/>
  <c r="E402" i="11" s="1"/>
  <c r="C403" i="11"/>
  <c r="E403" i="11" s="1"/>
  <c r="C404" i="11"/>
  <c r="E404" i="11" s="1"/>
  <c r="C405" i="11"/>
  <c r="E405" i="11" s="1"/>
  <c r="C406" i="11"/>
  <c r="E406" i="11" s="1"/>
  <c r="C407" i="11"/>
  <c r="E407" i="11" s="1"/>
  <c r="C408" i="11"/>
  <c r="E408" i="11" s="1"/>
  <c r="C409" i="11"/>
  <c r="E409" i="11" s="1"/>
  <c r="C410" i="11"/>
  <c r="E410" i="11" s="1"/>
  <c r="C411" i="11"/>
  <c r="E411" i="11" s="1"/>
  <c r="C412" i="11"/>
  <c r="E412" i="11" s="1"/>
  <c r="C413" i="11"/>
  <c r="E413" i="11" s="1"/>
  <c r="C414" i="11"/>
  <c r="E414" i="11" s="1"/>
  <c r="C415" i="11"/>
  <c r="E415" i="11" s="1"/>
  <c r="C416" i="11"/>
  <c r="E416" i="11" s="1"/>
  <c r="C417" i="11"/>
  <c r="E417" i="11" s="1"/>
  <c r="C418" i="11"/>
  <c r="E418" i="11" s="1"/>
  <c r="C419" i="11"/>
  <c r="E419" i="11" s="1"/>
  <c r="C420" i="11"/>
  <c r="E420" i="11" s="1"/>
  <c r="C421" i="11"/>
  <c r="E421" i="11" s="1"/>
  <c r="C422" i="11"/>
  <c r="E422" i="11" s="1"/>
  <c r="C423" i="11"/>
  <c r="E423" i="11" s="1"/>
  <c r="C424" i="11"/>
  <c r="E424" i="11" s="1"/>
  <c r="C425" i="11"/>
  <c r="E425" i="11" s="1"/>
  <c r="C426" i="11"/>
  <c r="E426" i="11" s="1"/>
  <c r="C427" i="11"/>
  <c r="E427" i="11" s="1"/>
  <c r="C428" i="11"/>
  <c r="E428" i="11" s="1"/>
  <c r="C429" i="11"/>
  <c r="E429" i="11" s="1"/>
  <c r="C430" i="11"/>
  <c r="E430" i="11" s="1"/>
  <c r="C431" i="11"/>
  <c r="E431" i="11" s="1"/>
  <c r="C432" i="11"/>
  <c r="E432" i="11" s="1"/>
  <c r="C433" i="11"/>
  <c r="E433" i="11" s="1"/>
  <c r="C434" i="11"/>
  <c r="E434" i="11" s="1"/>
  <c r="C435" i="11"/>
  <c r="E435" i="11" s="1"/>
  <c r="C436" i="11"/>
  <c r="E436" i="11" s="1"/>
  <c r="C437" i="11"/>
  <c r="E437" i="11" s="1"/>
  <c r="C438" i="11"/>
  <c r="E438" i="11" s="1"/>
  <c r="C439" i="11"/>
  <c r="E439" i="11" s="1"/>
  <c r="C440" i="11"/>
  <c r="E440" i="11" s="1"/>
  <c r="C441" i="11"/>
  <c r="E441" i="11" s="1"/>
  <c r="C442" i="11"/>
  <c r="E442" i="11" s="1"/>
  <c r="C443" i="11"/>
  <c r="E443" i="11" s="1"/>
  <c r="C444" i="11"/>
  <c r="E444" i="11" s="1"/>
  <c r="C445" i="11"/>
  <c r="E445" i="11" s="1"/>
  <c r="C446" i="11"/>
  <c r="E446" i="11" s="1"/>
  <c r="C447" i="11"/>
  <c r="E447" i="11" s="1"/>
  <c r="C448" i="11"/>
  <c r="E448" i="11" s="1"/>
  <c r="C449" i="11"/>
  <c r="E449" i="11" s="1"/>
  <c r="C450" i="11"/>
  <c r="E450" i="11" s="1"/>
  <c r="C451" i="11"/>
  <c r="E451" i="11" s="1"/>
  <c r="C452" i="11"/>
  <c r="E452" i="11" s="1"/>
  <c r="C453" i="11"/>
  <c r="E453" i="11" s="1"/>
  <c r="C454" i="11"/>
  <c r="E454" i="11" s="1"/>
  <c r="C455" i="11"/>
  <c r="E455" i="11" s="1"/>
  <c r="C456" i="11"/>
  <c r="E456" i="11" s="1"/>
  <c r="C457" i="11"/>
  <c r="E457" i="11" s="1"/>
  <c r="C458" i="11"/>
  <c r="E458" i="11" s="1"/>
  <c r="C459" i="11"/>
  <c r="E459" i="11" s="1"/>
  <c r="C460" i="11"/>
  <c r="E460" i="11" s="1"/>
  <c r="C461" i="11"/>
  <c r="E461" i="11" s="1"/>
  <c r="C462" i="11"/>
  <c r="E462" i="11" s="1"/>
  <c r="C463" i="11"/>
  <c r="E463" i="11" s="1"/>
  <c r="C464" i="11"/>
  <c r="E464" i="11" s="1"/>
  <c r="C465" i="11"/>
  <c r="E465" i="11" s="1"/>
  <c r="C466" i="11"/>
  <c r="E466" i="11" s="1"/>
  <c r="C467" i="11"/>
  <c r="E467" i="11" s="1"/>
  <c r="C468" i="11"/>
  <c r="E468" i="11" s="1"/>
  <c r="C469" i="11"/>
  <c r="E469" i="11" s="1"/>
  <c r="C470" i="11"/>
  <c r="E470" i="11" s="1"/>
  <c r="C471" i="11"/>
  <c r="E471" i="11" s="1"/>
  <c r="C472" i="11"/>
  <c r="E472" i="11" s="1"/>
  <c r="C473" i="11"/>
  <c r="E473" i="11" s="1"/>
  <c r="C474" i="11"/>
  <c r="E474" i="11" s="1"/>
  <c r="C475" i="11"/>
  <c r="E475" i="11" s="1"/>
  <c r="C476" i="11"/>
  <c r="E476" i="11" s="1"/>
  <c r="C477" i="11"/>
  <c r="E477" i="11" s="1"/>
  <c r="C478" i="11"/>
  <c r="E478" i="11" s="1"/>
  <c r="C479" i="11"/>
  <c r="E479" i="11" s="1"/>
  <c r="C480" i="11"/>
  <c r="E480" i="11" s="1"/>
  <c r="C481" i="11"/>
  <c r="E481" i="11" s="1"/>
  <c r="C482" i="11"/>
  <c r="E482" i="11" s="1"/>
  <c r="C483" i="11"/>
  <c r="E483" i="11" s="1"/>
  <c r="C484" i="11"/>
  <c r="E484" i="11" s="1"/>
  <c r="C485" i="11"/>
  <c r="E485" i="11" s="1"/>
  <c r="C486" i="11"/>
  <c r="E486" i="11" s="1"/>
  <c r="C487" i="11"/>
  <c r="E487" i="11" s="1"/>
  <c r="C488" i="11"/>
  <c r="E488" i="11" s="1"/>
  <c r="C489" i="11"/>
  <c r="E489" i="11" s="1"/>
  <c r="C490" i="11"/>
  <c r="E490" i="11" s="1"/>
  <c r="C491" i="11"/>
  <c r="E491" i="11" s="1"/>
  <c r="C492" i="11"/>
  <c r="E492" i="11" s="1"/>
  <c r="C493" i="11"/>
  <c r="E493" i="11" s="1"/>
  <c r="C494" i="11"/>
  <c r="E494" i="11" s="1"/>
  <c r="C495" i="11"/>
  <c r="E495" i="11" s="1"/>
  <c r="C496" i="11"/>
  <c r="E496" i="11" s="1"/>
  <c r="C497" i="11"/>
  <c r="E497" i="11" s="1"/>
  <c r="C498" i="11"/>
  <c r="E498" i="11" s="1"/>
  <c r="C499" i="11"/>
  <c r="E499" i="11" s="1"/>
  <c r="C500" i="11"/>
  <c r="E500" i="11" s="1"/>
  <c r="C501" i="11"/>
  <c r="E501" i="11" s="1"/>
  <c r="C502" i="11"/>
  <c r="E502" i="11" s="1"/>
  <c r="C503" i="11"/>
  <c r="E503" i="11" s="1"/>
  <c r="C504" i="11"/>
  <c r="E504" i="11" s="1"/>
  <c r="C505" i="11"/>
  <c r="E505" i="11" s="1"/>
  <c r="C506" i="11"/>
  <c r="E506" i="11" s="1"/>
  <c r="C507" i="11"/>
  <c r="E507" i="11" s="1"/>
  <c r="C508" i="11"/>
  <c r="E508" i="11" s="1"/>
  <c r="C509" i="11"/>
  <c r="E509" i="11" s="1"/>
  <c r="C510" i="11"/>
  <c r="E510" i="11" s="1"/>
  <c r="C511" i="11"/>
  <c r="E511" i="11" s="1"/>
  <c r="C512" i="11"/>
  <c r="E512" i="11" s="1"/>
  <c r="C513" i="11"/>
  <c r="E513" i="11" s="1"/>
  <c r="C514" i="11"/>
  <c r="E514" i="11" s="1"/>
  <c r="C515" i="11"/>
  <c r="E515" i="11" s="1"/>
  <c r="C516" i="11"/>
  <c r="E516" i="11" s="1"/>
  <c r="C517" i="11"/>
  <c r="E517" i="11" s="1"/>
  <c r="C518" i="11"/>
  <c r="E518" i="11" s="1"/>
  <c r="C519" i="11"/>
  <c r="E519" i="11" s="1"/>
  <c r="C520" i="11"/>
  <c r="E520" i="11" s="1"/>
  <c r="C521" i="11"/>
  <c r="E521" i="11" s="1"/>
  <c r="C522" i="11"/>
  <c r="E522" i="11" s="1"/>
  <c r="C523" i="11"/>
  <c r="E523" i="11" s="1"/>
  <c r="C524" i="11"/>
  <c r="E524" i="11" s="1"/>
  <c r="C525" i="11"/>
  <c r="E525" i="11" s="1"/>
  <c r="C526" i="11"/>
  <c r="E526" i="11" s="1"/>
  <c r="C527" i="11"/>
  <c r="E527" i="11" s="1"/>
  <c r="C528" i="11"/>
  <c r="E528" i="11" s="1"/>
  <c r="C529" i="11"/>
  <c r="E529" i="11" s="1"/>
  <c r="C530" i="11"/>
  <c r="E530" i="11" s="1"/>
  <c r="C531" i="11"/>
  <c r="E531" i="11" s="1"/>
  <c r="C532" i="11"/>
  <c r="E532" i="11" s="1"/>
  <c r="C533" i="11"/>
  <c r="E533" i="11" s="1"/>
  <c r="C534" i="11"/>
  <c r="E534" i="11" s="1"/>
  <c r="C535" i="11"/>
  <c r="E535" i="11" s="1"/>
  <c r="C536" i="11"/>
  <c r="E536" i="11" s="1"/>
  <c r="C537" i="11"/>
  <c r="E537" i="11" s="1"/>
  <c r="C538" i="11"/>
  <c r="E538" i="11" s="1"/>
  <c r="C539" i="11"/>
  <c r="E539" i="11" s="1"/>
  <c r="C540" i="11"/>
  <c r="E540" i="11" s="1"/>
  <c r="C541" i="11"/>
  <c r="E541" i="11" s="1"/>
  <c r="C542" i="11"/>
  <c r="E542" i="11" s="1"/>
  <c r="C543" i="11"/>
  <c r="E543" i="11" s="1"/>
  <c r="C544" i="11"/>
  <c r="E544" i="11" s="1"/>
  <c r="C545" i="11"/>
  <c r="E545" i="11" s="1"/>
  <c r="C546" i="11"/>
  <c r="E546" i="11" s="1"/>
  <c r="C547" i="11"/>
  <c r="E547" i="11" s="1"/>
  <c r="C548" i="11"/>
  <c r="E548" i="11" s="1"/>
  <c r="C549" i="11"/>
  <c r="E549" i="11" s="1"/>
  <c r="C550" i="11"/>
  <c r="E550" i="11" s="1"/>
  <c r="C551" i="11"/>
  <c r="E551" i="11" s="1"/>
  <c r="C552" i="11"/>
  <c r="E552" i="11" s="1"/>
  <c r="C553" i="11"/>
  <c r="E553" i="11" s="1"/>
  <c r="C554" i="11"/>
  <c r="E554" i="11" s="1"/>
  <c r="C555" i="11"/>
  <c r="E555" i="11" s="1"/>
  <c r="C556" i="11"/>
  <c r="E556" i="11" s="1"/>
  <c r="C557" i="11"/>
  <c r="E557" i="11" s="1"/>
  <c r="C558" i="11"/>
  <c r="E558" i="11" s="1"/>
  <c r="C559" i="11"/>
  <c r="E559" i="11" s="1"/>
  <c r="C560" i="11"/>
  <c r="E560" i="11" s="1"/>
  <c r="C561" i="11"/>
  <c r="E561" i="11" s="1"/>
  <c r="C562" i="11"/>
  <c r="E562" i="11" s="1"/>
  <c r="C563" i="11"/>
  <c r="E563" i="11" s="1"/>
  <c r="C564" i="11"/>
  <c r="E564" i="11" s="1"/>
  <c r="C565" i="11"/>
  <c r="E565" i="11" s="1"/>
  <c r="C566" i="11"/>
  <c r="E566" i="11" s="1"/>
  <c r="C567" i="11"/>
  <c r="E567" i="11" s="1"/>
  <c r="C568" i="11"/>
  <c r="E568" i="11" s="1"/>
  <c r="C569" i="11"/>
  <c r="E569" i="11" s="1"/>
  <c r="C570" i="11"/>
  <c r="E570" i="11" s="1"/>
  <c r="C571" i="11"/>
  <c r="E571" i="11" s="1"/>
  <c r="C572" i="11"/>
  <c r="E572" i="11" s="1"/>
  <c r="C573" i="11"/>
  <c r="E573" i="11" s="1"/>
  <c r="C574" i="11"/>
  <c r="E574" i="11" s="1"/>
  <c r="C575" i="11"/>
  <c r="E575" i="11" s="1"/>
  <c r="C576" i="11"/>
  <c r="E576" i="11" s="1"/>
  <c r="C577" i="11"/>
  <c r="E577" i="11" s="1"/>
  <c r="C578" i="11"/>
  <c r="E578" i="11" s="1"/>
  <c r="C579" i="11"/>
  <c r="E579" i="11" s="1"/>
  <c r="C580" i="11"/>
  <c r="E580" i="11" s="1"/>
  <c r="C581" i="11"/>
  <c r="E581" i="11" s="1"/>
  <c r="C582" i="11"/>
  <c r="E582" i="11" s="1"/>
  <c r="C583" i="11"/>
  <c r="E583" i="11" s="1"/>
  <c r="C584" i="11"/>
  <c r="E584" i="11" s="1"/>
  <c r="C585" i="11"/>
  <c r="E585" i="11" s="1"/>
  <c r="C586" i="11"/>
  <c r="E586" i="11" s="1"/>
  <c r="C587" i="11"/>
  <c r="E587" i="11" s="1"/>
  <c r="C588" i="11"/>
  <c r="E588" i="11" s="1"/>
  <c r="C589" i="11"/>
  <c r="E589" i="11" s="1"/>
  <c r="C590" i="11"/>
  <c r="E590" i="11" s="1"/>
  <c r="C591" i="11"/>
  <c r="E591" i="11" s="1"/>
  <c r="C592" i="11"/>
  <c r="E592" i="11" s="1"/>
  <c r="C593" i="11"/>
  <c r="E593" i="11" s="1"/>
  <c r="C594" i="11"/>
  <c r="E594" i="11" s="1"/>
  <c r="C595" i="11"/>
  <c r="E595" i="11" s="1"/>
  <c r="C596" i="11"/>
  <c r="E596" i="11" s="1"/>
  <c r="C597" i="11"/>
  <c r="E597" i="11" s="1"/>
  <c r="C598" i="11"/>
  <c r="E598" i="11" s="1"/>
  <c r="C599" i="11"/>
  <c r="E599" i="11" s="1"/>
  <c r="C600" i="11"/>
  <c r="E600" i="11" s="1"/>
  <c r="C601" i="11"/>
  <c r="E601" i="11" s="1"/>
  <c r="C602" i="11"/>
  <c r="E602" i="11" s="1"/>
  <c r="C603" i="11"/>
  <c r="E603" i="11" s="1"/>
  <c r="C604" i="11"/>
  <c r="E604" i="11" s="1"/>
  <c r="C605" i="11"/>
  <c r="E605" i="11" s="1"/>
  <c r="C606" i="11"/>
  <c r="E606" i="11" s="1"/>
  <c r="C607" i="11"/>
  <c r="E607" i="11" s="1"/>
  <c r="C608" i="11"/>
  <c r="E608" i="11" s="1"/>
  <c r="C609" i="11"/>
  <c r="E609" i="11" s="1"/>
  <c r="C610" i="11"/>
  <c r="E610" i="11" s="1"/>
  <c r="C611" i="11"/>
  <c r="E611" i="11" s="1"/>
  <c r="C612" i="11"/>
  <c r="E612" i="11" s="1"/>
  <c r="C613" i="11"/>
  <c r="E613" i="11" s="1"/>
  <c r="C614" i="11"/>
  <c r="E614" i="11" s="1"/>
  <c r="C615" i="11"/>
  <c r="E615" i="11" s="1"/>
  <c r="C616" i="11"/>
  <c r="E616" i="11" s="1"/>
  <c r="C617" i="11"/>
  <c r="E617" i="11" s="1"/>
  <c r="C618" i="11"/>
  <c r="E618" i="11" s="1"/>
  <c r="C619" i="11"/>
  <c r="E619" i="11" s="1"/>
  <c r="C620" i="11"/>
  <c r="E620" i="11" s="1"/>
  <c r="C621" i="11"/>
  <c r="E621" i="11" s="1"/>
  <c r="C622" i="11"/>
  <c r="E622" i="11" s="1"/>
  <c r="C623" i="11"/>
  <c r="E623" i="11" s="1"/>
  <c r="C624" i="11"/>
  <c r="E624" i="11" s="1"/>
  <c r="C625" i="11"/>
  <c r="E625" i="11" s="1"/>
  <c r="C626" i="11"/>
  <c r="E626" i="11" s="1"/>
  <c r="C627" i="11"/>
  <c r="E627" i="11" s="1"/>
  <c r="C628" i="11"/>
  <c r="E628" i="11" s="1"/>
  <c r="C629" i="11"/>
  <c r="E629" i="11" s="1"/>
  <c r="C630" i="11"/>
  <c r="E630" i="11" s="1"/>
  <c r="C631" i="11"/>
  <c r="E631" i="11" s="1"/>
  <c r="C632" i="11"/>
  <c r="E632" i="11" s="1"/>
  <c r="C633" i="11"/>
  <c r="E633" i="11" s="1"/>
  <c r="C634" i="11"/>
  <c r="E634" i="11" s="1"/>
  <c r="C635" i="11"/>
  <c r="E635" i="11" s="1"/>
  <c r="C636" i="11"/>
  <c r="E636" i="11" s="1"/>
  <c r="C637" i="11"/>
  <c r="E637" i="11" s="1"/>
  <c r="C638" i="11"/>
  <c r="E638" i="11" s="1"/>
  <c r="C639" i="11"/>
  <c r="E639" i="11" s="1"/>
  <c r="C640" i="11"/>
  <c r="E640" i="11" s="1"/>
  <c r="C641" i="11"/>
  <c r="E641" i="11" s="1"/>
  <c r="C642" i="11"/>
  <c r="E642" i="11" s="1"/>
  <c r="C643" i="11"/>
  <c r="E643" i="11" s="1"/>
  <c r="C644" i="11"/>
  <c r="E644" i="11" s="1"/>
  <c r="C645" i="11"/>
  <c r="E645" i="11" s="1"/>
  <c r="C646" i="11"/>
  <c r="E646" i="11" s="1"/>
  <c r="C647" i="11"/>
  <c r="E647" i="11" s="1"/>
  <c r="C648" i="11"/>
  <c r="E648" i="11" s="1"/>
  <c r="C649" i="11"/>
  <c r="E649" i="11" s="1"/>
  <c r="C650" i="11"/>
  <c r="E650" i="11" s="1"/>
  <c r="C651" i="11"/>
  <c r="E651" i="11" s="1"/>
  <c r="C652" i="11"/>
  <c r="E652" i="11" s="1"/>
  <c r="C653" i="11"/>
  <c r="E653" i="11" s="1"/>
  <c r="C654" i="11"/>
  <c r="E654" i="11" s="1"/>
  <c r="C655" i="11"/>
  <c r="E655" i="11" s="1"/>
  <c r="C656" i="11"/>
  <c r="E656" i="11" s="1"/>
  <c r="C657" i="11"/>
  <c r="E657" i="11" s="1"/>
  <c r="C658" i="11"/>
  <c r="E658" i="11" s="1"/>
  <c r="C659" i="11"/>
  <c r="E659" i="11" s="1"/>
  <c r="C660" i="11"/>
  <c r="E660" i="11" s="1"/>
  <c r="C661" i="11"/>
  <c r="E661" i="11" s="1"/>
  <c r="C662" i="11"/>
  <c r="E662" i="11" s="1"/>
  <c r="C663" i="11"/>
  <c r="E663" i="11" s="1"/>
  <c r="C664" i="11"/>
  <c r="E664" i="11" s="1"/>
  <c r="C665" i="11"/>
  <c r="E665" i="11" s="1"/>
  <c r="C666" i="11"/>
  <c r="E666" i="11" s="1"/>
  <c r="C667" i="11"/>
  <c r="E667" i="11" s="1"/>
  <c r="C668" i="11"/>
  <c r="E668" i="11" s="1"/>
  <c r="C669" i="11"/>
  <c r="E669" i="11" s="1"/>
  <c r="C670" i="11"/>
  <c r="E670" i="11" s="1"/>
  <c r="C671" i="11"/>
  <c r="E671" i="11" s="1"/>
  <c r="C672" i="11"/>
  <c r="E672" i="11" s="1"/>
  <c r="C673" i="11"/>
  <c r="E673" i="11" s="1"/>
  <c r="C674" i="11"/>
  <c r="E674" i="11" s="1"/>
  <c r="C675" i="11"/>
  <c r="E675" i="11" s="1"/>
  <c r="C676" i="11"/>
  <c r="E676" i="11" s="1"/>
  <c r="C677" i="11"/>
  <c r="E677" i="11" s="1"/>
  <c r="C678" i="11"/>
  <c r="E678" i="11" s="1"/>
  <c r="C679" i="11"/>
  <c r="E679" i="11" s="1"/>
  <c r="C680" i="11"/>
  <c r="E680" i="11" s="1"/>
  <c r="C681" i="11"/>
  <c r="E681" i="11" s="1"/>
  <c r="C682" i="11"/>
  <c r="E682" i="11" s="1"/>
  <c r="C683" i="11"/>
  <c r="E683" i="11" s="1"/>
  <c r="C684" i="11"/>
  <c r="E684" i="11" s="1"/>
  <c r="C685" i="11"/>
  <c r="E685" i="11" s="1"/>
  <c r="C686" i="11"/>
  <c r="E686" i="11" s="1"/>
  <c r="C687" i="11"/>
  <c r="E687" i="11" s="1"/>
  <c r="C688" i="11"/>
  <c r="E688" i="11" s="1"/>
  <c r="C689" i="11"/>
  <c r="E689" i="11" s="1"/>
  <c r="C690" i="11"/>
  <c r="E690" i="11" s="1"/>
  <c r="C691" i="11"/>
  <c r="E691" i="11" s="1"/>
  <c r="C692" i="11"/>
  <c r="E692" i="11" s="1"/>
  <c r="C693" i="11"/>
  <c r="E693" i="11" s="1"/>
  <c r="C694" i="11"/>
  <c r="E694" i="11" s="1"/>
  <c r="C695" i="11"/>
  <c r="E695" i="11" s="1"/>
  <c r="C696" i="11"/>
  <c r="E696" i="11" s="1"/>
  <c r="C697" i="11"/>
  <c r="E697" i="11" s="1"/>
  <c r="C698" i="11"/>
  <c r="E698" i="11" s="1"/>
  <c r="C699" i="11"/>
  <c r="E699" i="11" s="1"/>
  <c r="C700" i="11"/>
  <c r="E700" i="11" s="1"/>
  <c r="C701" i="11"/>
  <c r="E701" i="11" s="1"/>
  <c r="C702" i="11"/>
  <c r="E702" i="11" s="1"/>
  <c r="C703" i="11"/>
  <c r="E703" i="11" s="1"/>
  <c r="C704" i="11"/>
  <c r="E704" i="11" s="1"/>
  <c r="C705" i="11"/>
  <c r="E705" i="11" s="1"/>
  <c r="C706" i="11"/>
  <c r="E706" i="11" s="1"/>
  <c r="C707" i="11"/>
  <c r="E707" i="11" s="1"/>
  <c r="C708" i="11"/>
  <c r="E708" i="11" s="1"/>
  <c r="C709" i="11"/>
  <c r="E709" i="11" s="1"/>
  <c r="C710" i="11"/>
  <c r="E710" i="11" s="1"/>
  <c r="C711" i="11"/>
  <c r="E711" i="11" s="1"/>
  <c r="C712" i="11"/>
  <c r="E712" i="11" s="1"/>
  <c r="C713" i="11"/>
  <c r="E713" i="11" s="1"/>
  <c r="C714" i="11"/>
  <c r="E714" i="11" s="1"/>
  <c r="C715" i="11"/>
  <c r="E715" i="11" s="1"/>
  <c r="C716" i="11"/>
  <c r="E716" i="11" s="1"/>
  <c r="C717" i="11"/>
  <c r="E717" i="11" s="1"/>
  <c r="C718" i="11"/>
  <c r="E718" i="11" s="1"/>
  <c r="C719" i="11"/>
  <c r="E719" i="11" s="1"/>
  <c r="C720" i="11"/>
  <c r="E720" i="11" s="1"/>
  <c r="C721" i="11"/>
  <c r="E721" i="11" s="1"/>
  <c r="C722" i="11"/>
  <c r="E722" i="11" s="1"/>
  <c r="C723" i="11"/>
  <c r="E723" i="11" s="1"/>
  <c r="C724" i="11"/>
  <c r="E724" i="11" s="1"/>
  <c r="C725" i="11"/>
  <c r="E725" i="11" s="1"/>
  <c r="C726" i="11"/>
  <c r="E726" i="11" s="1"/>
  <c r="C727" i="11"/>
  <c r="E727" i="11" s="1"/>
  <c r="C728" i="11"/>
  <c r="E728" i="11" s="1"/>
  <c r="C729" i="11"/>
  <c r="E729" i="11" s="1"/>
  <c r="C730" i="11"/>
  <c r="E730" i="11" s="1"/>
  <c r="C731" i="11"/>
  <c r="E731" i="11" s="1"/>
  <c r="C732" i="11"/>
  <c r="E732" i="11" s="1"/>
  <c r="C733" i="11"/>
  <c r="E733" i="11" s="1"/>
  <c r="C734" i="11"/>
  <c r="E734" i="11" s="1"/>
  <c r="C735" i="11"/>
  <c r="E735" i="11" s="1"/>
  <c r="C736" i="11"/>
  <c r="E736" i="11" s="1"/>
  <c r="C737" i="11"/>
  <c r="E737" i="11" s="1"/>
  <c r="C738" i="11"/>
  <c r="E738" i="11" s="1"/>
  <c r="C739" i="11"/>
  <c r="E739" i="11" s="1"/>
  <c r="C740" i="11"/>
  <c r="E740" i="11" s="1"/>
  <c r="C741" i="11"/>
  <c r="E741" i="11" s="1"/>
  <c r="C742" i="11"/>
  <c r="E742" i="11" s="1"/>
  <c r="C743" i="11"/>
  <c r="E743" i="11" s="1"/>
  <c r="C744" i="11"/>
  <c r="E744" i="11" s="1"/>
  <c r="C745" i="11"/>
  <c r="E745" i="11" s="1"/>
  <c r="C746" i="11"/>
  <c r="E746" i="11" s="1"/>
  <c r="C747" i="11"/>
  <c r="E747" i="11" s="1"/>
  <c r="C748" i="11"/>
  <c r="E748" i="11" s="1"/>
  <c r="C749" i="11"/>
  <c r="E749" i="11" s="1"/>
  <c r="C750" i="11"/>
  <c r="E750" i="11" s="1"/>
  <c r="C751" i="11"/>
  <c r="E751" i="11" s="1"/>
  <c r="C752" i="11"/>
  <c r="E752" i="11" s="1"/>
  <c r="C753" i="11"/>
  <c r="E753" i="11" s="1"/>
  <c r="C754" i="11"/>
  <c r="E754" i="11" s="1"/>
  <c r="C755" i="11"/>
  <c r="E755" i="11" s="1"/>
  <c r="C756" i="11"/>
  <c r="E756" i="11" s="1"/>
  <c r="C757" i="11"/>
  <c r="E757" i="11" s="1"/>
  <c r="C758" i="11"/>
  <c r="E758" i="11" s="1"/>
  <c r="C759" i="11"/>
  <c r="E759" i="11" s="1"/>
  <c r="C760" i="11"/>
  <c r="E760" i="11" s="1"/>
  <c r="C761" i="11"/>
  <c r="E761" i="11" s="1"/>
  <c r="C762" i="11"/>
  <c r="E762" i="11" s="1"/>
  <c r="C763" i="11"/>
  <c r="E763" i="11" s="1"/>
  <c r="C764" i="11"/>
  <c r="E764" i="11" s="1"/>
  <c r="C765" i="11"/>
  <c r="E765" i="11" s="1"/>
  <c r="C766" i="11"/>
  <c r="E766" i="11" s="1"/>
  <c r="C767" i="11"/>
  <c r="E767" i="11" s="1"/>
  <c r="C768" i="11"/>
  <c r="E768" i="11" s="1"/>
  <c r="C769" i="11"/>
  <c r="E769" i="11" s="1"/>
  <c r="C770" i="11"/>
  <c r="E770" i="11" s="1"/>
  <c r="C771" i="11"/>
  <c r="E771" i="11" s="1"/>
  <c r="C772" i="11"/>
  <c r="E772" i="11" s="1"/>
  <c r="C773" i="11"/>
  <c r="E773" i="11" s="1"/>
  <c r="C774" i="11"/>
  <c r="E774" i="11" s="1"/>
  <c r="C775" i="11"/>
  <c r="E775" i="11" s="1"/>
  <c r="C776" i="11"/>
  <c r="E776" i="11" s="1"/>
  <c r="C777" i="11"/>
  <c r="E777" i="11" s="1"/>
  <c r="C778" i="11"/>
  <c r="E778" i="11" s="1"/>
  <c r="C779" i="11"/>
  <c r="E779" i="11" s="1"/>
  <c r="C780" i="11"/>
  <c r="E780" i="11" s="1"/>
  <c r="C781" i="11"/>
  <c r="E781" i="11" s="1"/>
  <c r="C782" i="11"/>
  <c r="E782" i="11" s="1"/>
  <c r="C783" i="11"/>
  <c r="E783" i="11" s="1"/>
  <c r="C784" i="11"/>
  <c r="E784" i="11" s="1"/>
  <c r="C785" i="11"/>
  <c r="E785" i="11" s="1"/>
  <c r="C786" i="11"/>
  <c r="E786" i="11" s="1"/>
  <c r="C787" i="11"/>
  <c r="E787" i="11" s="1"/>
  <c r="C788" i="11"/>
  <c r="E788" i="11" s="1"/>
  <c r="C789" i="11"/>
  <c r="E789" i="11" s="1"/>
  <c r="C790" i="11"/>
  <c r="E790" i="11" s="1"/>
  <c r="C791" i="11"/>
  <c r="E791" i="11" s="1"/>
  <c r="C792" i="11"/>
  <c r="E792" i="11" s="1"/>
  <c r="C793" i="11"/>
  <c r="E793" i="11" s="1"/>
  <c r="C794" i="11"/>
  <c r="E794" i="11" s="1"/>
  <c r="C795" i="11"/>
  <c r="E795" i="11" s="1"/>
  <c r="C796" i="11"/>
  <c r="E796" i="11" s="1"/>
  <c r="C797" i="11"/>
  <c r="E797" i="11" s="1"/>
  <c r="C798" i="11"/>
  <c r="E798" i="11" s="1"/>
  <c r="C799" i="11"/>
  <c r="E799" i="11" s="1"/>
  <c r="C800" i="11"/>
  <c r="E800" i="11" s="1"/>
  <c r="C801" i="11"/>
  <c r="E801" i="11" s="1"/>
  <c r="C802" i="11"/>
  <c r="E802" i="11" s="1"/>
  <c r="C803" i="11"/>
  <c r="E803" i="11" s="1"/>
  <c r="C804" i="11"/>
  <c r="E804" i="11" s="1"/>
  <c r="C805" i="11"/>
  <c r="E805" i="11" s="1"/>
  <c r="C806" i="11"/>
  <c r="E806" i="11" s="1"/>
  <c r="C807" i="11"/>
  <c r="E807" i="11" s="1"/>
  <c r="C808" i="11"/>
  <c r="E808" i="11" s="1"/>
  <c r="C809" i="11"/>
  <c r="E809" i="11" s="1"/>
  <c r="C810" i="11"/>
  <c r="E810" i="11" s="1"/>
  <c r="C811" i="11"/>
  <c r="E811" i="11" s="1"/>
  <c r="C812" i="11"/>
  <c r="E812" i="11" s="1"/>
  <c r="C813" i="11"/>
  <c r="E813" i="11" s="1"/>
  <c r="C814" i="11"/>
  <c r="E814" i="11" s="1"/>
  <c r="C815" i="11"/>
  <c r="E815" i="11" s="1"/>
  <c r="C816" i="11"/>
  <c r="E816" i="11" s="1"/>
  <c r="C817" i="11"/>
  <c r="E817" i="11" s="1"/>
  <c r="C818" i="11"/>
  <c r="E818" i="11" s="1"/>
  <c r="C819" i="11"/>
  <c r="E819" i="11" s="1"/>
  <c r="C820" i="11"/>
  <c r="E820" i="11" s="1"/>
  <c r="C821" i="11"/>
  <c r="E821" i="11" s="1"/>
  <c r="C822" i="11"/>
  <c r="E822" i="11" s="1"/>
  <c r="C823" i="11"/>
  <c r="E823" i="11" s="1"/>
  <c r="C824" i="11"/>
  <c r="E824" i="11" s="1"/>
  <c r="C825" i="11"/>
  <c r="E825" i="11" s="1"/>
  <c r="C826" i="11"/>
  <c r="E826" i="11" s="1"/>
  <c r="C827" i="11"/>
  <c r="E827" i="11" s="1"/>
  <c r="C828" i="11"/>
  <c r="E828" i="11" s="1"/>
  <c r="C829" i="11"/>
  <c r="E829" i="11" s="1"/>
  <c r="C830" i="11"/>
  <c r="E830" i="11" s="1"/>
  <c r="C831" i="11"/>
  <c r="E831" i="11" s="1"/>
  <c r="C832" i="11"/>
  <c r="E832" i="11" s="1"/>
  <c r="C833" i="11"/>
  <c r="E833" i="11" s="1"/>
  <c r="C834" i="11"/>
  <c r="E834" i="11" s="1"/>
  <c r="C835" i="11"/>
  <c r="E835" i="11" s="1"/>
  <c r="C836" i="11"/>
  <c r="E836" i="11" s="1"/>
  <c r="C837" i="11"/>
  <c r="E837" i="11" s="1"/>
  <c r="C838" i="11"/>
  <c r="E838" i="11" s="1"/>
  <c r="C839" i="11"/>
  <c r="E839" i="11" s="1"/>
  <c r="C840" i="11"/>
  <c r="E840" i="11" s="1"/>
  <c r="C841" i="11"/>
  <c r="E841" i="11" s="1"/>
  <c r="C842" i="11"/>
  <c r="E842" i="11" s="1"/>
  <c r="C843" i="11"/>
  <c r="E843" i="11" s="1"/>
  <c r="C844" i="11"/>
  <c r="E844" i="11" s="1"/>
  <c r="C845" i="11"/>
  <c r="E845" i="11" s="1"/>
  <c r="C846" i="11"/>
  <c r="E846" i="11" s="1"/>
  <c r="C847" i="11"/>
  <c r="E847" i="11" s="1"/>
  <c r="C848" i="11"/>
  <c r="E848" i="11" s="1"/>
  <c r="C849" i="11"/>
  <c r="E849" i="11" s="1"/>
  <c r="C850" i="11"/>
  <c r="E850" i="11" s="1"/>
  <c r="C851" i="11"/>
  <c r="E851" i="11" s="1"/>
  <c r="C852" i="11"/>
  <c r="E852" i="11" s="1"/>
  <c r="C853" i="11"/>
  <c r="E853" i="11" s="1"/>
  <c r="C854" i="11"/>
  <c r="E854" i="11" s="1"/>
  <c r="C855" i="11"/>
  <c r="E855" i="11" s="1"/>
  <c r="C856" i="11"/>
  <c r="E856" i="11" s="1"/>
  <c r="C857" i="11"/>
  <c r="E857" i="11" s="1"/>
  <c r="C858" i="11"/>
  <c r="E858" i="11" s="1"/>
  <c r="C859" i="11"/>
  <c r="E859" i="11" s="1"/>
  <c r="C860" i="11"/>
  <c r="E860" i="11" s="1"/>
  <c r="C861" i="11"/>
  <c r="E861" i="11" s="1"/>
  <c r="C862" i="11"/>
  <c r="E862" i="11" s="1"/>
  <c r="C863" i="11"/>
  <c r="E863" i="11" s="1"/>
  <c r="C864" i="11"/>
  <c r="E864" i="11" s="1"/>
  <c r="C865" i="11"/>
  <c r="E865" i="11" s="1"/>
  <c r="C866" i="11"/>
  <c r="E866" i="11" s="1"/>
  <c r="C867" i="11"/>
  <c r="E867" i="11" s="1"/>
  <c r="C868" i="11"/>
  <c r="E868" i="11" s="1"/>
  <c r="C869" i="11"/>
  <c r="E869" i="11" s="1"/>
  <c r="C870" i="11"/>
  <c r="E870" i="11" s="1"/>
  <c r="C871" i="11"/>
  <c r="E871" i="11" s="1"/>
  <c r="C872" i="11"/>
  <c r="E872" i="11" s="1"/>
  <c r="C873" i="11"/>
  <c r="E873" i="11" s="1"/>
  <c r="C874" i="11"/>
  <c r="E874" i="11" s="1"/>
  <c r="C875" i="11"/>
  <c r="E875" i="11" s="1"/>
  <c r="C876" i="11"/>
  <c r="E876" i="11" s="1"/>
  <c r="C877" i="11"/>
  <c r="E877" i="11" s="1"/>
  <c r="C878" i="11"/>
  <c r="E878" i="11" s="1"/>
  <c r="C879" i="11"/>
  <c r="E879" i="11" s="1"/>
  <c r="C880" i="11"/>
  <c r="E880" i="11" s="1"/>
  <c r="C881" i="11"/>
  <c r="E881" i="11" s="1"/>
  <c r="C882" i="11"/>
  <c r="E882" i="11" s="1"/>
  <c r="C883" i="11"/>
  <c r="E883" i="11" s="1"/>
  <c r="C884" i="11"/>
  <c r="E884" i="11" s="1"/>
  <c r="C885" i="11"/>
  <c r="E885" i="11" s="1"/>
  <c r="C886" i="11"/>
  <c r="E886" i="11" s="1"/>
  <c r="C887" i="11"/>
  <c r="E887" i="11" s="1"/>
  <c r="C888" i="11"/>
  <c r="E888" i="11" s="1"/>
  <c r="C889" i="11"/>
  <c r="E889" i="11" s="1"/>
  <c r="C890" i="11"/>
  <c r="E890" i="11" s="1"/>
  <c r="C891" i="11"/>
  <c r="E891" i="11" s="1"/>
  <c r="C892" i="11"/>
  <c r="E892" i="11" s="1"/>
  <c r="C893" i="11"/>
  <c r="E893" i="11" s="1"/>
  <c r="C894" i="11"/>
  <c r="E894" i="11" s="1"/>
  <c r="C895" i="11"/>
  <c r="E895" i="11" s="1"/>
  <c r="C896" i="11"/>
  <c r="E896" i="11" s="1"/>
  <c r="C897" i="11"/>
  <c r="E897" i="11" s="1"/>
  <c r="C898" i="11"/>
  <c r="E898" i="11" s="1"/>
  <c r="C899" i="11"/>
  <c r="E899" i="11" s="1"/>
  <c r="C900" i="11"/>
  <c r="E900" i="11" s="1"/>
  <c r="C901" i="11"/>
  <c r="E901" i="11" s="1"/>
  <c r="C902" i="11"/>
  <c r="E902" i="11" s="1"/>
  <c r="C903" i="11"/>
  <c r="E903" i="11" s="1"/>
  <c r="C904" i="11"/>
  <c r="E904" i="11" s="1"/>
  <c r="C905" i="11"/>
  <c r="E905" i="11" s="1"/>
  <c r="C906" i="11"/>
  <c r="E906" i="11" s="1"/>
  <c r="C907" i="11"/>
  <c r="E907" i="11" s="1"/>
  <c r="C908" i="11"/>
  <c r="E908" i="11" s="1"/>
  <c r="C909" i="11"/>
  <c r="E909" i="11" s="1"/>
  <c r="C910" i="11"/>
  <c r="E910" i="11" s="1"/>
  <c r="C911" i="11"/>
  <c r="E911" i="11" s="1"/>
  <c r="C912" i="11"/>
  <c r="E912" i="11" s="1"/>
  <c r="C913" i="11"/>
  <c r="E913" i="11" s="1"/>
  <c r="C914" i="11"/>
  <c r="E914" i="11" s="1"/>
  <c r="C915" i="11"/>
  <c r="E915" i="11" s="1"/>
  <c r="C916" i="11"/>
  <c r="E916" i="11" s="1"/>
  <c r="C917" i="11"/>
  <c r="E917" i="11" s="1"/>
  <c r="C918" i="11"/>
  <c r="E918" i="11" s="1"/>
  <c r="C919" i="11"/>
  <c r="E919" i="11" s="1"/>
  <c r="C920" i="11"/>
  <c r="E920" i="11" s="1"/>
  <c r="C921" i="11"/>
  <c r="E921" i="11" s="1"/>
  <c r="C922" i="11"/>
  <c r="E922" i="11" s="1"/>
  <c r="C923" i="11"/>
  <c r="E923" i="11" s="1"/>
  <c r="C924" i="11"/>
  <c r="E924" i="11" s="1"/>
  <c r="C925" i="11"/>
  <c r="E925" i="11" s="1"/>
  <c r="C926" i="11"/>
  <c r="E926" i="11" s="1"/>
  <c r="C927" i="11"/>
  <c r="E927" i="11" s="1"/>
  <c r="C928" i="11"/>
  <c r="E928" i="11" s="1"/>
  <c r="C929" i="11"/>
  <c r="E929" i="11" s="1"/>
  <c r="C930" i="11"/>
  <c r="E930" i="11" s="1"/>
  <c r="C931" i="11"/>
  <c r="E931" i="11" s="1"/>
  <c r="C932" i="11"/>
  <c r="E932" i="11" s="1"/>
  <c r="C933" i="11"/>
  <c r="E933" i="11" s="1"/>
  <c r="C934" i="11"/>
  <c r="E934" i="11" s="1"/>
  <c r="C935" i="11"/>
  <c r="E935" i="11" s="1"/>
  <c r="C936" i="11"/>
  <c r="E936" i="11" s="1"/>
  <c r="C937" i="11"/>
  <c r="E937" i="11" s="1"/>
  <c r="C938" i="11"/>
  <c r="E938" i="11" s="1"/>
  <c r="C939" i="11"/>
  <c r="E939" i="11" s="1"/>
  <c r="C940" i="11"/>
  <c r="E940" i="11" s="1"/>
  <c r="C941" i="11"/>
  <c r="E941" i="11" s="1"/>
  <c r="C942" i="11"/>
  <c r="E942" i="11" s="1"/>
  <c r="C943" i="11"/>
  <c r="E943" i="11" s="1"/>
  <c r="C944" i="11"/>
  <c r="E944" i="11" s="1"/>
  <c r="C945" i="11"/>
  <c r="E945" i="11" s="1"/>
  <c r="C946" i="11"/>
  <c r="E946" i="11" s="1"/>
  <c r="C947" i="11"/>
  <c r="E947" i="11" s="1"/>
  <c r="C948" i="11"/>
  <c r="E948" i="11" s="1"/>
  <c r="C949" i="11"/>
  <c r="E949" i="11" s="1"/>
  <c r="C950" i="11"/>
  <c r="E950" i="11" s="1"/>
  <c r="C951" i="11"/>
  <c r="E951" i="11" s="1"/>
  <c r="C952" i="11"/>
  <c r="E952" i="11" s="1"/>
  <c r="C953" i="11"/>
  <c r="E953" i="11" s="1"/>
  <c r="C954" i="11"/>
  <c r="E954" i="11" s="1"/>
  <c r="C955" i="11"/>
  <c r="E955" i="11" s="1"/>
  <c r="C956" i="11"/>
  <c r="E956" i="11" s="1"/>
  <c r="C957" i="11"/>
  <c r="E957" i="11" s="1"/>
  <c r="C958" i="11"/>
  <c r="E958" i="11" s="1"/>
  <c r="C959" i="11"/>
  <c r="E959" i="11" s="1"/>
  <c r="C960" i="11"/>
  <c r="E960" i="11" s="1"/>
  <c r="C961" i="11"/>
  <c r="E961" i="11" s="1"/>
  <c r="C962" i="11"/>
  <c r="E962" i="11" s="1"/>
  <c r="C963" i="11"/>
  <c r="E963" i="11" s="1"/>
  <c r="C964" i="11"/>
  <c r="E964" i="11" s="1"/>
  <c r="C965" i="11"/>
  <c r="E965" i="11" s="1"/>
  <c r="C966" i="11"/>
  <c r="E966" i="11" s="1"/>
  <c r="C967" i="11"/>
  <c r="E967" i="11" s="1"/>
  <c r="C968" i="11"/>
  <c r="E968" i="11" s="1"/>
  <c r="C969" i="11"/>
  <c r="E969" i="11" s="1"/>
  <c r="C970" i="11"/>
  <c r="E970" i="11" s="1"/>
  <c r="C971" i="11"/>
  <c r="E971" i="11" s="1"/>
  <c r="C972" i="11"/>
  <c r="E972" i="11" s="1"/>
  <c r="C973" i="11"/>
  <c r="E973" i="11" s="1"/>
  <c r="C974" i="11"/>
  <c r="E974" i="11" s="1"/>
  <c r="C975" i="11"/>
  <c r="E975" i="11" s="1"/>
  <c r="C976" i="11"/>
  <c r="E976" i="11" s="1"/>
  <c r="C977" i="11"/>
  <c r="E977" i="11" s="1"/>
  <c r="C978" i="11"/>
  <c r="E978" i="11" s="1"/>
  <c r="C979" i="11"/>
  <c r="E979" i="11" s="1"/>
  <c r="C980" i="11"/>
  <c r="E980" i="11" s="1"/>
  <c r="C981" i="11"/>
  <c r="E981" i="11" s="1"/>
  <c r="C982" i="11"/>
  <c r="E982" i="11" s="1"/>
  <c r="C983" i="11"/>
  <c r="E983" i="11" s="1"/>
  <c r="C984" i="11"/>
  <c r="E984" i="11" s="1"/>
  <c r="C985" i="11"/>
  <c r="E985" i="11" s="1"/>
  <c r="C986" i="11"/>
  <c r="E986" i="11" s="1"/>
  <c r="C987" i="11"/>
  <c r="E987" i="11" s="1"/>
  <c r="C988" i="11"/>
  <c r="E988" i="11" s="1"/>
  <c r="C989" i="11"/>
  <c r="E989" i="11" s="1"/>
  <c r="C990" i="11"/>
  <c r="E990" i="11" s="1"/>
  <c r="C991" i="11"/>
  <c r="E991" i="11" s="1"/>
  <c r="C992" i="11"/>
  <c r="E992" i="11" s="1"/>
  <c r="C993" i="11"/>
  <c r="E993" i="11" s="1"/>
  <c r="C994" i="11"/>
  <c r="E994" i="11" s="1"/>
  <c r="C995" i="11"/>
  <c r="E995" i="11" s="1"/>
  <c r="C996" i="11"/>
  <c r="E996" i="11" s="1"/>
  <c r="C997" i="11"/>
  <c r="E997" i="11" s="1"/>
  <c r="C998" i="11"/>
  <c r="E998" i="11" s="1"/>
  <c r="C999" i="11"/>
  <c r="E999" i="11" s="1"/>
  <c r="C1000" i="11"/>
  <c r="E1000" i="11" s="1"/>
  <c r="C1001" i="11"/>
  <c r="E1001" i="11" s="1"/>
  <c r="C1002" i="11"/>
  <c r="E1002" i="11" s="1"/>
  <c r="C1003" i="11"/>
  <c r="E1003" i="11" s="1"/>
  <c r="C1004" i="11"/>
  <c r="E1004" i="11" s="1"/>
  <c r="C1005" i="11"/>
  <c r="E1005" i="11" s="1"/>
  <c r="C1006" i="11"/>
  <c r="E1006" i="11" s="1"/>
  <c r="C1007" i="11"/>
  <c r="E1007" i="11" s="1"/>
  <c r="C1008" i="11"/>
  <c r="E1008" i="11" s="1"/>
  <c r="C1009" i="11"/>
  <c r="E1009" i="11" s="1"/>
  <c r="C1010" i="11"/>
  <c r="E1010" i="11" s="1"/>
  <c r="C1011" i="11"/>
  <c r="E1011" i="11" s="1"/>
  <c r="C1012" i="11"/>
  <c r="E1012" i="11" s="1"/>
  <c r="C1013" i="11"/>
  <c r="E1013" i="11" s="1"/>
  <c r="C1014" i="11"/>
  <c r="E1014" i="11" s="1"/>
  <c r="C1015" i="11"/>
  <c r="E1015" i="11" s="1"/>
  <c r="C1016" i="11"/>
  <c r="E1016" i="11" s="1"/>
  <c r="C1017" i="11"/>
  <c r="E1017" i="11" s="1"/>
  <c r="C1018" i="11"/>
  <c r="E1018" i="11" s="1"/>
  <c r="C1019" i="11"/>
  <c r="E1019" i="11" s="1"/>
  <c r="C1020" i="11"/>
  <c r="E1020" i="11" s="1"/>
  <c r="C1021" i="11"/>
  <c r="E1021" i="11" s="1"/>
  <c r="C1022" i="11"/>
  <c r="E1022" i="11" s="1"/>
  <c r="C1023" i="11"/>
  <c r="E1023" i="11" s="1"/>
  <c r="C1024" i="11"/>
  <c r="E1024" i="11" s="1"/>
  <c r="C1025" i="11"/>
  <c r="E1025" i="11" s="1"/>
  <c r="C1026" i="11"/>
  <c r="E1026" i="11" s="1"/>
  <c r="C1027" i="11"/>
  <c r="E1027" i="11" s="1"/>
  <c r="C1028" i="11"/>
  <c r="E1028" i="11" s="1"/>
  <c r="C1029" i="11"/>
  <c r="E1029" i="11" s="1"/>
  <c r="C1030" i="11"/>
  <c r="E1030" i="11" s="1"/>
  <c r="C1031" i="11"/>
  <c r="E1031" i="11" s="1"/>
  <c r="C1032" i="11"/>
  <c r="E1032" i="11" s="1"/>
  <c r="C1033" i="11"/>
  <c r="E1033" i="11" s="1"/>
  <c r="C1034" i="11"/>
  <c r="E1034" i="11" s="1"/>
  <c r="C1035" i="11"/>
  <c r="E1035" i="11" s="1"/>
  <c r="C1036" i="11"/>
  <c r="E1036" i="11" s="1"/>
  <c r="C1037" i="11"/>
  <c r="E1037" i="11" s="1"/>
  <c r="C1038" i="11"/>
  <c r="E1038" i="11" s="1"/>
  <c r="C1039" i="11"/>
  <c r="E1039" i="11" s="1"/>
  <c r="C1040" i="11"/>
  <c r="E1040" i="11" s="1"/>
  <c r="C1041" i="11"/>
  <c r="E1041" i="11" s="1"/>
  <c r="C1042" i="11"/>
  <c r="E1042" i="11" s="1"/>
  <c r="C1043" i="11"/>
  <c r="E1043" i="11" s="1"/>
  <c r="C1044" i="11"/>
  <c r="E1044" i="11" s="1"/>
  <c r="C1045" i="11"/>
  <c r="E1045" i="11" s="1"/>
  <c r="C1046" i="11"/>
  <c r="E1046" i="11" s="1"/>
  <c r="C1047" i="11"/>
  <c r="E1047" i="11" s="1"/>
  <c r="C1048" i="11"/>
  <c r="E1048" i="11" s="1"/>
  <c r="C1049" i="11"/>
  <c r="E1049" i="11" s="1"/>
  <c r="C1050" i="11"/>
  <c r="E1050" i="11" s="1"/>
  <c r="C1051" i="11"/>
  <c r="E1051" i="11" s="1"/>
  <c r="C1052" i="11"/>
  <c r="E1052" i="11" s="1"/>
  <c r="C1053" i="11"/>
  <c r="E1053" i="11" s="1"/>
  <c r="C1054" i="11"/>
  <c r="E1054" i="11" s="1"/>
  <c r="C1055" i="11"/>
  <c r="E1055" i="11" s="1"/>
  <c r="C1056" i="11"/>
  <c r="E1056" i="11" s="1"/>
  <c r="C1057" i="11"/>
  <c r="E1057" i="11" s="1"/>
  <c r="C1058" i="11"/>
  <c r="E1058" i="11" s="1"/>
  <c r="C1059" i="11"/>
  <c r="E1059" i="11" s="1"/>
  <c r="C1060" i="11"/>
  <c r="E1060" i="11" s="1"/>
  <c r="C1061" i="11"/>
  <c r="E1061" i="11" s="1"/>
  <c r="C1062" i="11"/>
  <c r="E1062" i="11" s="1"/>
  <c r="C1063" i="11"/>
  <c r="E1063" i="11" s="1"/>
  <c r="C1064" i="11"/>
  <c r="E1064" i="11" s="1"/>
  <c r="C1065" i="11"/>
  <c r="E1065" i="11" s="1"/>
  <c r="C1066" i="11"/>
  <c r="E1066" i="11" s="1"/>
  <c r="C1067" i="11"/>
  <c r="E1067" i="11" s="1"/>
  <c r="C1068" i="11"/>
  <c r="E1068" i="11" s="1"/>
  <c r="C1069" i="11"/>
  <c r="E1069" i="11" s="1"/>
  <c r="C1070" i="11"/>
  <c r="E1070" i="11" s="1"/>
  <c r="C1071" i="11"/>
  <c r="E1071" i="11" s="1"/>
  <c r="C1072" i="11"/>
  <c r="E1072" i="11" s="1"/>
  <c r="C1073" i="11"/>
  <c r="E1073" i="11" s="1"/>
  <c r="C1074" i="11"/>
  <c r="E1074" i="11" s="1"/>
  <c r="C1075" i="11"/>
  <c r="E1075" i="11" s="1"/>
  <c r="C1076" i="11"/>
  <c r="E1076" i="11" s="1"/>
  <c r="C1077" i="11"/>
  <c r="E1077" i="11" s="1"/>
  <c r="C1078" i="11"/>
  <c r="E1078" i="11" s="1"/>
  <c r="C1079" i="11"/>
  <c r="E1079" i="11" s="1"/>
  <c r="C1080" i="11"/>
  <c r="E1080" i="11" s="1"/>
  <c r="C1081" i="11"/>
  <c r="E1081" i="11" s="1"/>
  <c r="C1082" i="11"/>
  <c r="E1082" i="11" s="1"/>
  <c r="C1083" i="11"/>
  <c r="E1083" i="11" s="1"/>
  <c r="C1084" i="11"/>
  <c r="E1084" i="11" s="1"/>
  <c r="C1085" i="11"/>
  <c r="E1085" i="11" s="1"/>
  <c r="C1086" i="11"/>
  <c r="E1086" i="11" s="1"/>
  <c r="C1087" i="11"/>
  <c r="E1087" i="11" s="1"/>
  <c r="C1088" i="11"/>
  <c r="E1088" i="11" s="1"/>
  <c r="C1089" i="11"/>
  <c r="E1089" i="11" s="1"/>
  <c r="I2" i="11"/>
  <c r="I3" i="11"/>
  <c r="I4" i="11"/>
  <c r="I5" i="11"/>
  <c r="I6" i="11"/>
  <c r="I7" i="11"/>
  <c r="I8"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I806" i="11"/>
  <c r="I807" i="11"/>
  <c r="I808" i="11"/>
  <c r="I809" i="11"/>
  <c r="I810" i="11"/>
  <c r="I811" i="11"/>
  <c r="I812" i="11"/>
  <c r="I813" i="11"/>
  <c r="I814" i="11"/>
  <c r="I815" i="11"/>
  <c r="I816" i="11"/>
  <c r="I817" i="11"/>
  <c r="I818" i="11"/>
  <c r="I819" i="11"/>
  <c r="I820" i="11"/>
  <c r="I821" i="11"/>
  <c r="I822" i="11"/>
  <c r="I823" i="11"/>
  <c r="I824" i="11"/>
  <c r="I825" i="11"/>
  <c r="I826" i="11"/>
  <c r="I827" i="11"/>
  <c r="I828" i="11"/>
  <c r="I829" i="11"/>
  <c r="I830" i="11"/>
  <c r="I831" i="11"/>
  <c r="I832" i="11"/>
  <c r="I833" i="11"/>
  <c r="I834" i="11"/>
  <c r="I835" i="11"/>
  <c r="I836" i="11"/>
  <c r="I837" i="11"/>
  <c r="I838" i="11"/>
  <c r="I839" i="11"/>
  <c r="I840" i="11"/>
  <c r="I841" i="11"/>
  <c r="I842" i="11"/>
  <c r="I843" i="11"/>
  <c r="I844" i="11"/>
  <c r="I845" i="11"/>
  <c r="I846" i="11"/>
  <c r="I847" i="11"/>
  <c r="I848" i="11"/>
  <c r="I849" i="11"/>
  <c r="I850" i="11"/>
  <c r="I851" i="11"/>
  <c r="I852" i="11"/>
  <c r="I853" i="11"/>
  <c r="I854" i="11"/>
  <c r="I855" i="11"/>
  <c r="I856" i="11"/>
  <c r="I857" i="11"/>
  <c r="I858" i="11"/>
  <c r="I859" i="11"/>
  <c r="I860" i="11"/>
  <c r="I861" i="11"/>
  <c r="I862" i="11"/>
  <c r="I863" i="11"/>
  <c r="I864" i="11"/>
  <c r="I865" i="11"/>
  <c r="I866" i="11"/>
  <c r="I867" i="11"/>
  <c r="I868" i="11"/>
  <c r="I869" i="11"/>
  <c r="I870" i="11"/>
  <c r="I871" i="11"/>
  <c r="I872" i="11"/>
  <c r="I873" i="11"/>
  <c r="I874" i="11"/>
  <c r="I875" i="11"/>
  <c r="I876" i="11"/>
  <c r="I877" i="11"/>
  <c r="I878" i="11"/>
  <c r="I879" i="11"/>
  <c r="I880" i="11"/>
  <c r="I881" i="11"/>
  <c r="I882" i="11"/>
  <c r="I883" i="11"/>
  <c r="I884" i="11"/>
  <c r="I885" i="11"/>
  <c r="I886" i="11"/>
  <c r="I887" i="11"/>
  <c r="I888" i="11"/>
  <c r="I889" i="11"/>
  <c r="I890" i="11"/>
  <c r="I891" i="11"/>
  <c r="I892" i="11"/>
  <c r="I893" i="11"/>
  <c r="I894" i="11"/>
  <c r="I895" i="11"/>
  <c r="I896" i="11"/>
  <c r="I897" i="11"/>
  <c r="I898" i="11"/>
  <c r="I899" i="11"/>
  <c r="I900" i="11"/>
  <c r="I901" i="11"/>
  <c r="I902" i="11"/>
  <c r="I903" i="11"/>
  <c r="I904" i="11"/>
  <c r="I905" i="11"/>
  <c r="I906" i="11"/>
  <c r="I907" i="11"/>
  <c r="I908" i="11"/>
  <c r="I909" i="11"/>
  <c r="I910" i="11"/>
  <c r="I911" i="11"/>
  <c r="I912" i="11"/>
  <c r="I913" i="11"/>
  <c r="I914" i="11"/>
  <c r="I915" i="11"/>
  <c r="I916" i="11"/>
  <c r="I917" i="11"/>
  <c r="I918" i="11"/>
  <c r="I919" i="11"/>
  <c r="I920" i="11"/>
  <c r="I921" i="11"/>
  <c r="I922" i="11"/>
  <c r="I923" i="11"/>
  <c r="I924" i="11"/>
  <c r="I925" i="11"/>
  <c r="I926" i="11"/>
  <c r="I927" i="11"/>
  <c r="I928" i="11"/>
  <c r="I929" i="11"/>
  <c r="I930" i="11"/>
  <c r="I931" i="11"/>
  <c r="I932" i="11"/>
  <c r="I933" i="11"/>
  <c r="I934" i="11"/>
  <c r="I935" i="11"/>
  <c r="I936" i="11"/>
  <c r="I937" i="11"/>
  <c r="I938" i="11"/>
  <c r="I939" i="11"/>
  <c r="I940" i="11"/>
  <c r="I941" i="11"/>
  <c r="I942" i="11"/>
  <c r="I943" i="11"/>
  <c r="I944" i="11"/>
  <c r="I945" i="11"/>
  <c r="I946" i="11"/>
  <c r="I947" i="11"/>
  <c r="I948" i="11"/>
  <c r="I949" i="11"/>
  <c r="I950" i="11"/>
  <c r="I951" i="11"/>
  <c r="I952" i="11"/>
  <c r="I953" i="11"/>
  <c r="I954" i="11"/>
  <c r="I955" i="11"/>
  <c r="I956" i="11"/>
  <c r="I957" i="11"/>
  <c r="I958" i="11"/>
  <c r="I959" i="11"/>
  <c r="I960" i="11"/>
  <c r="I961" i="11"/>
  <c r="I962" i="11"/>
  <c r="I963" i="11"/>
  <c r="I964" i="11"/>
  <c r="I965" i="11"/>
  <c r="I966" i="11"/>
  <c r="I967" i="11"/>
  <c r="I968" i="11"/>
  <c r="I969" i="11"/>
  <c r="I970" i="11"/>
  <c r="I971" i="11"/>
  <c r="I972" i="11"/>
  <c r="I973" i="11"/>
  <c r="I974" i="11"/>
  <c r="I975" i="11"/>
  <c r="I976" i="11"/>
  <c r="I977" i="11"/>
  <c r="I978" i="11"/>
  <c r="I979" i="11"/>
  <c r="I980" i="11"/>
  <c r="I981" i="11"/>
  <c r="I982" i="11"/>
  <c r="I983" i="11"/>
  <c r="I984" i="11"/>
  <c r="I985" i="11"/>
  <c r="I986" i="11"/>
  <c r="I987" i="11"/>
  <c r="I988" i="11"/>
  <c r="I989" i="11"/>
  <c r="I990" i="11"/>
  <c r="I991" i="11"/>
  <c r="I992" i="11"/>
  <c r="I993" i="11"/>
  <c r="I994" i="11"/>
  <c r="I995" i="11"/>
  <c r="I996" i="11"/>
  <c r="I997" i="11"/>
  <c r="I998" i="11"/>
  <c r="I999" i="11"/>
  <c r="I1000" i="11"/>
  <c r="I1001" i="11"/>
  <c r="I1002" i="11"/>
  <c r="I1003" i="11"/>
  <c r="I1004" i="11"/>
  <c r="I1005" i="11"/>
  <c r="I1006" i="11"/>
  <c r="I1007" i="11"/>
  <c r="I1008" i="11"/>
  <c r="I1009" i="11"/>
  <c r="I1010" i="11"/>
  <c r="I1011" i="11"/>
  <c r="I1012" i="11"/>
  <c r="I1013" i="11"/>
  <c r="I1014" i="11"/>
  <c r="I1015" i="11"/>
  <c r="I1016" i="11"/>
  <c r="I1017" i="11"/>
  <c r="I1018" i="11"/>
  <c r="I1019" i="11"/>
  <c r="I1020" i="11"/>
  <c r="I1021" i="11"/>
  <c r="I1022" i="11"/>
  <c r="I1023" i="11"/>
  <c r="I1024" i="11"/>
  <c r="I1025" i="11"/>
  <c r="I1026" i="11"/>
  <c r="I1027" i="11"/>
  <c r="I1028" i="11"/>
  <c r="I1029" i="11"/>
  <c r="I1030" i="11"/>
  <c r="I1031" i="11"/>
  <c r="I1032" i="11"/>
  <c r="I1033" i="11"/>
  <c r="I1034" i="11"/>
  <c r="I1035" i="11"/>
  <c r="I1036" i="11"/>
  <c r="I1037" i="11"/>
  <c r="I1038" i="11"/>
  <c r="I1039" i="11"/>
  <c r="I1040" i="11"/>
  <c r="I1041" i="11"/>
  <c r="I1042" i="11"/>
  <c r="I1043" i="11"/>
  <c r="I1044" i="11"/>
  <c r="I1045" i="11"/>
  <c r="I1046" i="11"/>
  <c r="I1047" i="11"/>
  <c r="I1048" i="11"/>
  <c r="I1049" i="11"/>
  <c r="I1050" i="11"/>
  <c r="I1051" i="11"/>
  <c r="I1052" i="11"/>
  <c r="I1053" i="11"/>
  <c r="I1054" i="11"/>
  <c r="I1055" i="11"/>
  <c r="I1056" i="11"/>
  <c r="I1057" i="11"/>
  <c r="I1058" i="11"/>
  <c r="I1059" i="11"/>
  <c r="I1060" i="11"/>
  <c r="I1061" i="11"/>
  <c r="I1062" i="11"/>
  <c r="I1063" i="11"/>
  <c r="I1064" i="11"/>
  <c r="I1065" i="11"/>
  <c r="I1066" i="11"/>
  <c r="I1067" i="11"/>
  <c r="I1068" i="11"/>
  <c r="I1069" i="11"/>
  <c r="I1070" i="11"/>
  <c r="I1071" i="11"/>
  <c r="I1072" i="11"/>
  <c r="I1073" i="11"/>
  <c r="I1074" i="11"/>
  <c r="I1075" i="11"/>
  <c r="I1076" i="11"/>
  <c r="I1077" i="11"/>
  <c r="I1078" i="11"/>
  <c r="I1079" i="11"/>
  <c r="I1080" i="11"/>
  <c r="I1081" i="11"/>
  <c r="I1082" i="11"/>
  <c r="I1083" i="11"/>
  <c r="I1084" i="11"/>
  <c r="I1085" i="11"/>
  <c r="I1086" i="11"/>
  <c r="I1087" i="11"/>
  <c r="I1088" i="11"/>
  <c r="I1089" i="11"/>
  <c r="D2" i="11"/>
  <c r="D3" i="11"/>
  <c r="D4" i="11"/>
  <c r="D5" i="11"/>
  <c r="J5" i="11" s="1"/>
  <c r="D6" i="11"/>
  <c r="J6" i="11" s="1"/>
  <c r="D7" i="11"/>
  <c r="D8" i="11"/>
  <c r="D9" i="11"/>
  <c r="D10" i="11"/>
  <c r="D11" i="11"/>
  <c r="D12" i="11"/>
  <c r="D13" i="11"/>
  <c r="J13" i="11" s="1"/>
  <c r="D14" i="11"/>
  <c r="D15" i="11"/>
  <c r="D16" i="11"/>
  <c r="D17" i="11"/>
  <c r="D18" i="11"/>
  <c r="J18" i="11" s="1"/>
  <c r="D19" i="11"/>
  <c r="D20" i="11"/>
  <c r="D21" i="11"/>
  <c r="D22" i="11"/>
  <c r="J22" i="11" s="1"/>
  <c r="D23" i="11"/>
  <c r="D24" i="11"/>
  <c r="D25" i="11"/>
  <c r="D26" i="11"/>
  <c r="D27" i="11"/>
  <c r="D28" i="11"/>
  <c r="D29" i="11"/>
  <c r="D30" i="11"/>
  <c r="D31" i="11"/>
  <c r="D32" i="11"/>
  <c r="D33" i="11"/>
  <c r="D34" i="11"/>
  <c r="D35" i="11"/>
  <c r="D36" i="11"/>
  <c r="D37" i="11"/>
  <c r="D38" i="11"/>
  <c r="D39" i="11"/>
  <c r="D40" i="11"/>
  <c r="D41" i="11"/>
  <c r="J41" i="11" s="1"/>
  <c r="D42" i="11"/>
  <c r="D43" i="11"/>
  <c r="D44" i="11"/>
  <c r="D45" i="11"/>
  <c r="J45" i="11" s="1"/>
  <c r="D46" i="11"/>
  <c r="D47" i="11"/>
  <c r="D48" i="11"/>
  <c r="D49" i="11"/>
  <c r="D50" i="11"/>
  <c r="J50" i="11" s="1"/>
  <c r="D51" i="11"/>
  <c r="D52" i="11"/>
  <c r="D53" i="11"/>
  <c r="D54" i="11"/>
  <c r="D55" i="11"/>
  <c r="D56" i="11"/>
  <c r="D57" i="11"/>
  <c r="D58" i="11"/>
  <c r="D59" i="11"/>
  <c r="D60" i="11"/>
  <c r="D61" i="11"/>
  <c r="J61" i="11" s="1"/>
  <c r="D62" i="11"/>
  <c r="D63" i="11"/>
  <c r="J63" i="11" s="1"/>
  <c r="D64" i="11"/>
  <c r="J64" i="11" s="1"/>
  <c r="D65" i="11"/>
  <c r="D66" i="11"/>
  <c r="D67" i="11"/>
  <c r="D68" i="11"/>
  <c r="D69" i="11"/>
  <c r="D70" i="11"/>
  <c r="D71" i="11"/>
  <c r="D72" i="11"/>
  <c r="D73" i="11"/>
  <c r="J73" i="11" s="1"/>
  <c r="D74" i="11"/>
  <c r="D75" i="11"/>
  <c r="D76" i="11"/>
  <c r="D77" i="11"/>
  <c r="J77" i="11" s="1"/>
  <c r="D78" i="11"/>
  <c r="J78" i="11" s="1"/>
  <c r="D79" i="11"/>
  <c r="J79" i="11" s="1"/>
  <c r="D80" i="11"/>
  <c r="D81" i="11"/>
  <c r="D82" i="11"/>
  <c r="D83" i="11"/>
  <c r="D84" i="11"/>
  <c r="D85" i="11"/>
  <c r="D86" i="11"/>
  <c r="D87" i="11"/>
  <c r="J87" i="11" s="1"/>
  <c r="D88" i="11"/>
  <c r="D89" i="11"/>
  <c r="D90" i="11"/>
  <c r="D91" i="11"/>
  <c r="D92" i="11"/>
  <c r="D93" i="11"/>
  <c r="D94" i="11"/>
  <c r="J94" i="11" s="1"/>
  <c r="D95" i="11"/>
  <c r="D96" i="11"/>
  <c r="D97" i="11"/>
  <c r="D98" i="11"/>
  <c r="D99" i="11"/>
  <c r="D100" i="11"/>
  <c r="D101" i="11"/>
  <c r="J101" i="11" s="1"/>
  <c r="D102" i="11"/>
  <c r="J102" i="11" s="1"/>
  <c r="D103" i="11"/>
  <c r="D104" i="11"/>
  <c r="D105" i="11"/>
  <c r="D106" i="11"/>
  <c r="D107" i="11"/>
  <c r="D108" i="11"/>
  <c r="D109" i="11"/>
  <c r="J109" i="11" s="1"/>
  <c r="D110" i="11"/>
  <c r="D111" i="11"/>
  <c r="D112" i="11"/>
  <c r="D113" i="11"/>
  <c r="D114" i="11"/>
  <c r="D115" i="11"/>
  <c r="D116" i="11"/>
  <c r="D117" i="11"/>
  <c r="D118" i="11"/>
  <c r="J118" i="11" s="1"/>
  <c r="D119" i="11"/>
  <c r="D120" i="11"/>
  <c r="D121" i="11"/>
  <c r="D122" i="11"/>
  <c r="D123" i="11"/>
  <c r="D124" i="11"/>
  <c r="D125" i="11"/>
  <c r="D126" i="11"/>
  <c r="D127" i="11"/>
  <c r="D128" i="11"/>
  <c r="J128" i="11" s="1"/>
  <c r="D129" i="11"/>
  <c r="D130" i="11"/>
  <c r="D131" i="11"/>
  <c r="D132" i="11"/>
  <c r="D133" i="11"/>
  <c r="D134" i="11"/>
  <c r="D135" i="11"/>
  <c r="D136" i="11"/>
  <c r="D137" i="11"/>
  <c r="D138" i="11"/>
  <c r="D139" i="11"/>
  <c r="D140" i="11"/>
  <c r="D141" i="11"/>
  <c r="D142" i="11"/>
  <c r="D143" i="11"/>
  <c r="J143" i="11" s="1"/>
  <c r="D144" i="11"/>
  <c r="J144" i="11" s="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J167" i="11" s="1"/>
  <c r="D168" i="11"/>
  <c r="J168" i="11" s="1"/>
  <c r="D169" i="11"/>
  <c r="D170" i="11"/>
  <c r="D171" i="11"/>
  <c r="D172" i="11"/>
  <c r="D173" i="11"/>
  <c r="D174" i="11"/>
  <c r="J174" i="11" s="1"/>
  <c r="D175" i="11"/>
  <c r="D176" i="11"/>
  <c r="D177" i="11"/>
  <c r="D178" i="11"/>
  <c r="D179" i="11"/>
  <c r="D180" i="11"/>
  <c r="D181" i="11"/>
  <c r="D182" i="11"/>
  <c r="D183" i="11"/>
  <c r="D184" i="11"/>
  <c r="J184" i="11" s="1"/>
  <c r="D185" i="11"/>
  <c r="D186" i="11"/>
  <c r="D187" i="11"/>
  <c r="D188" i="11"/>
  <c r="D189" i="11"/>
  <c r="D190" i="11"/>
  <c r="J190" i="11" s="1"/>
  <c r="D191" i="11"/>
  <c r="J191" i="11" s="1"/>
  <c r="D192" i="11"/>
  <c r="D193" i="11"/>
  <c r="D194" i="11"/>
  <c r="D195" i="11"/>
  <c r="D196" i="11"/>
  <c r="D197" i="11"/>
  <c r="J197" i="11" s="1"/>
  <c r="D198" i="11"/>
  <c r="D199" i="11"/>
  <c r="D200" i="11"/>
  <c r="D201" i="11"/>
  <c r="D202" i="11"/>
  <c r="D203" i="11"/>
  <c r="D204" i="11"/>
  <c r="D205" i="11"/>
  <c r="D206" i="11"/>
  <c r="D207" i="11"/>
  <c r="D208" i="11"/>
  <c r="D209" i="11"/>
  <c r="D210" i="11"/>
  <c r="D211" i="11"/>
  <c r="D212" i="11"/>
  <c r="D213" i="11"/>
  <c r="D214" i="11"/>
  <c r="D215" i="11"/>
  <c r="D216" i="11"/>
  <c r="D217" i="11"/>
  <c r="D218" i="11"/>
  <c r="J218" i="11" s="1"/>
  <c r="D219" i="11"/>
  <c r="D220" i="11"/>
  <c r="D221" i="11"/>
  <c r="D222" i="11"/>
  <c r="D223" i="11"/>
  <c r="J223" i="11" s="1"/>
  <c r="D224" i="11"/>
  <c r="D225" i="11"/>
  <c r="D226" i="11"/>
  <c r="J226" i="11" s="1"/>
  <c r="D227" i="11"/>
  <c r="D228" i="11"/>
  <c r="D229" i="11"/>
  <c r="J229" i="11" s="1"/>
  <c r="D230" i="11"/>
  <c r="D231" i="11"/>
  <c r="J231" i="11" s="1"/>
  <c r="D232" i="11"/>
  <c r="D233" i="11"/>
  <c r="D234" i="11"/>
  <c r="D235" i="11"/>
  <c r="D236" i="11"/>
  <c r="D237" i="11"/>
  <c r="D238" i="11"/>
  <c r="D239" i="11"/>
  <c r="D240" i="11"/>
  <c r="J240" i="11" s="1"/>
  <c r="D241" i="11"/>
  <c r="D242" i="11"/>
  <c r="J242" i="11" s="1"/>
  <c r="D243" i="11"/>
  <c r="D244" i="11"/>
  <c r="D245" i="11"/>
  <c r="J245" i="11" s="1"/>
  <c r="D246" i="11"/>
  <c r="J246" i="11" s="1"/>
  <c r="D247" i="11"/>
  <c r="J247" i="11" s="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J271" i="11" s="1"/>
  <c r="D272" i="11"/>
  <c r="J272" i="11" s="1"/>
  <c r="D273" i="11"/>
  <c r="D274" i="11"/>
  <c r="D275" i="11"/>
  <c r="D276" i="11"/>
  <c r="D277" i="11"/>
  <c r="D278" i="11"/>
  <c r="J278" i="11" s="1"/>
  <c r="D279" i="11"/>
  <c r="J279" i="11" s="1"/>
  <c r="D280" i="11"/>
  <c r="J280" i="11" s="1"/>
  <c r="D281" i="11"/>
  <c r="D282" i="11"/>
  <c r="J282" i="11" s="1"/>
  <c r="D283" i="11"/>
  <c r="D284" i="11"/>
  <c r="D285" i="11"/>
  <c r="J285" i="11" s="1"/>
  <c r="D286" i="11"/>
  <c r="D287" i="11"/>
  <c r="D288" i="11"/>
  <c r="J288" i="11" s="1"/>
  <c r="D289" i="11"/>
  <c r="D290" i="11"/>
  <c r="D291" i="11"/>
  <c r="D292" i="11"/>
  <c r="D293" i="11"/>
  <c r="J293" i="11" s="1"/>
  <c r="D294" i="11"/>
  <c r="J294" i="11" s="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J318" i="11" s="1"/>
  <c r="D319" i="11"/>
  <c r="J319" i="11" s="1"/>
  <c r="D320" i="11"/>
  <c r="D321" i="11"/>
  <c r="D322" i="11"/>
  <c r="D323" i="11"/>
  <c r="D324" i="11"/>
  <c r="D325" i="11"/>
  <c r="D326" i="11"/>
  <c r="J326" i="11" s="1"/>
  <c r="D327" i="11"/>
  <c r="D328" i="11"/>
  <c r="D329" i="11"/>
  <c r="D330" i="11"/>
  <c r="D331" i="11"/>
  <c r="D332" i="11"/>
  <c r="D333" i="11"/>
  <c r="J333" i="11" s="1"/>
  <c r="D334" i="11"/>
  <c r="J334" i="11" s="1"/>
  <c r="D335" i="11"/>
  <c r="D336" i="11"/>
  <c r="D337" i="11"/>
  <c r="D338" i="11"/>
  <c r="D339" i="11"/>
  <c r="D340" i="11"/>
  <c r="D341" i="11"/>
  <c r="J341" i="11" s="1"/>
  <c r="D342" i="11"/>
  <c r="D343" i="11"/>
  <c r="D344" i="11"/>
  <c r="D345" i="11"/>
  <c r="D346" i="11"/>
  <c r="D347" i="11"/>
  <c r="D348" i="11"/>
  <c r="D349" i="11"/>
  <c r="D350" i="11"/>
  <c r="D351" i="11"/>
  <c r="D352" i="11"/>
  <c r="D353" i="11"/>
  <c r="D354" i="11"/>
  <c r="D355" i="11"/>
  <c r="D356" i="11"/>
  <c r="D357" i="11"/>
  <c r="J357" i="11" s="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J381" i="11" s="1"/>
  <c r="D382" i="11"/>
  <c r="D383" i="11"/>
  <c r="D384" i="11"/>
  <c r="D385" i="11"/>
  <c r="D386" i="11"/>
  <c r="J386" i="11" s="1"/>
  <c r="D387" i="11"/>
  <c r="D388" i="11"/>
  <c r="D389" i="11"/>
  <c r="D390" i="11"/>
  <c r="D391" i="11"/>
  <c r="J391" i="11" s="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J415" i="11" s="1"/>
  <c r="D416" i="11"/>
  <c r="D417" i="11"/>
  <c r="D418" i="11"/>
  <c r="D419" i="11"/>
  <c r="D420" i="11"/>
  <c r="D421" i="11"/>
  <c r="D422" i="11"/>
  <c r="D423" i="11"/>
  <c r="D424" i="11"/>
  <c r="D425" i="11"/>
  <c r="D426" i="11"/>
  <c r="D427" i="11"/>
  <c r="D428" i="11"/>
  <c r="D429" i="11"/>
  <c r="D430" i="11"/>
  <c r="D431" i="11"/>
  <c r="J431" i="11" s="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J465" i="11" s="1"/>
  <c r="D466" i="11"/>
  <c r="D467" i="11"/>
  <c r="D468" i="11"/>
  <c r="D469" i="11"/>
  <c r="D470" i="11"/>
  <c r="D471" i="11"/>
  <c r="D472" i="11"/>
  <c r="D473" i="11"/>
  <c r="D474" i="11"/>
  <c r="J474" i="11" s="1"/>
  <c r="D475" i="11"/>
  <c r="D476" i="11"/>
  <c r="D477" i="11"/>
  <c r="D478" i="11"/>
  <c r="D479" i="11"/>
  <c r="D480" i="11"/>
  <c r="D481" i="11"/>
  <c r="D482" i="11"/>
  <c r="D483" i="11"/>
  <c r="D484" i="11"/>
  <c r="D485" i="11"/>
  <c r="D486" i="11"/>
  <c r="D487" i="11"/>
  <c r="D488" i="11"/>
  <c r="J488" i="11" s="1"/>
  <c r="D489" i="11"/>
  <c r="D490" i="11"/>
  <c r="D491" i="11"/>
  <c r="D492" i="11"/>
  <c r="D493" i="11"/>
  <c r="D494" i="11"/>
  <c r="J494" i="11" s="1"/>
  <c r="D495" i="11"/>
  <c r="D496" i="11"/>
  <c r="J496" i="11" s="1"/>
  <c r="D497" i="11"/>
  <c r="D498" i="11"/>
  <c r="D499" i="11"/>
  <c r="J499" i="11" s="1"/>
  <c r="D500" i="11"/>
  <c r="D501" i="11"/>
  <c r="D502" i="11"/>
  <c r="D503" i="11"/>
  <c r="D504" i="11"/>
  <c r="D505" i="11"/>
  <c r="D506" i="11"/>
  <c r="D507" i="11"/>
  <c r="D508" i="11"/>
  <c r="D509" i="11"/>
  <c r="J509" i="11" s="1"/>
  <c r="D510" i="11"/>
  <c r="D511" i="11"/>
  <c r="D512" i="11"/>
  <c r="J512" i="11" s="1"/>
  <c r="D513" i="11"/>
  <c r="J513" i="11" s="1"/>
  <c r="D514" i="11"/>
  <c r="D515" i="11"/>
  <c r="D516" i="11"/>
  <c r="D517" i="11"/>
  <c r="D518" i="11"/>
  <c r="D519" i="11"/>
  <c r="J519" i="11" s="1"/>
  <c r="D520" i="11"/>
  <c r="D521" i="11"/>
  <c r="D522" i="11"/>
  <c r="D523" i="11"/>
  <c r="J523" i="11" s="1"/>
  <c r="D524" i="11"/>
  <c r="D525" i="11"/>
  <c r="J525" i="11" s="1"/>
  <c r="D526" i="11"/>
  <c r="D527" i="11"/>
  <c r="D528" i="11"/>
  <c r="D529" i="11"/>
  <c r="D530" i="11"/>
  <c r="D531" i="11"/>
  <c r="D532" i="11"/>
  <c r="D533" i="11"/>
  <c r="D534" i="11"/>
  <c r="D535" i="11"/>
  <c r="D536" i="11"/>
  <c r="D537" i="11"/>
  <c r="D538" i="11"/>
  <c r="D539" i="11"/>
  <c r="D540" i="11"/>
  <c r="D541" i="11"/>
  <c r="D542" i="11"/>
  <c r="D543" i="11"/>
  <c r="J543" i="11" s="1"/>
  <c r="D544" i="11"/>
  <c r="D545" i="11"/>
  <c r="D546" i="11"/>
  <c r="D547" i="11"/>
  <c r="D548" i="11"/>
  <c r="D549" i="11"/>
  <c r="D550" i="11"/>
  <c r="D551" i="11"/>
  <c r="D552" i="11"/>
  <c r="D553" i="11"/>
  <c r="J553" i="11" s="1"/>
  <c r="D554" i="11"/>
  <c r="D555" i="11"/>
  <c r="J555" i="11" s="1"/>
  <c r="D556" i="11"/>
  <c r="D557" i="11"/>
  <c r="D558" i="11"/>
  <c r="D559" i="11"/>
  <c r="D560" i="11"/>
  <c r="J560" i="11" s="1"/>
  <c r="D561" i="11"/>
  <c r="D562" i="11"/>
  <c r="D563" i="11"/>
  <c r="D564" i="11"/>
  <c r="D565" i="11"/>
  <c r="J565" i="11" s="1"/>
  <c r="D566" i="11"/>
  <c r="D567" i="11"/>
  <c r="D568" i="11"/>
  <c r="D569" i="11"/>
  <c r="D570" i="11"/>
  <c r="D571" i="11"/>
  <c r="D572" i="11"/>
  <c r="D573" i="11"/>
  <c r="D574" i="11"/>
  <c r="D575" i="11"/>
  <c r="D576" i="11"/>
  <c r="D577" i="11"/>
  <c r="D578" i="11"/>
  <c r="D579" i="11"/>
  <c r="J579" i="11" s="1"/>
  <c r="D580" i="11"/>
  <c r="D581" i="11"/>
  <c r="D582" i="11"/>
  <c r="D583" i="11"/>
  <c r="D584" i="11"/>
  <c r="D585" i="11"/>
  <c r="J585" i="11" s="1"/>
  <c r="D586" i="11"/>
  <c r="D587" i="11"/>
  <c r="D588" i="11"/>
  <c r="D589" i="11"/>
  <c r="D590" i="11"/>
  <c r="D591" i="11"/>
  <c r="D592" i="11"/>
  <c r="J592" i="11" s="1"/>
  <c r="D593" i="11"/>
  <c r="D594" i="11"/>
  <c r="D595" i="11"/>
  <c r="J595" i="11" s="1"/>
  <c r="D596" i="11"/>
  <c r="D597" i="11"/>
  <c r="D598" i="11"/>
  <c r="D599" i="11"/>
  <c r="D600" i="11"/>
  <c r="D601" i="11"/>
  <c r="D602" i="11"/>
  <c r="D603" i="11"/>
  <c r="D604" i="11"/>
  <c r="D605" i="11"/>
  <c r="D606" i="11"/>
  <c r="D607" i="11"/>
  <c r="D608" i="11"/>
  <c r="J608" i="11" s="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J632" i="11" s="1"/>
  <c r="D633" i="11"/>
  <c r="D634" i="11"/>
  <c r="J634" i="11" s="1"/>
  <c r="D635" i="11"/>
  <c r="J635" i="11" s="1"/>
  <c r="D636" i="11"/>
  <c r="D637" i="11"/>
  <c r="D638" i="11"/>
  <c r="D639" i="11"/>
  <c r="D640" i="11"/>
  <c r="D641" i="11"/>
  <c r="D642" i="11"/>
  <c r="J642" i="11" s="1"/>
  <c r="D643" i="11"/>
  <c r="J643" i="11" s="1"/>
  <c r="D644" i="11"/>
  <c r="D645" i="11"/>
  <c r="D646" i="11"/>
  <c r="D647" i="11"/>
  <c r="D648" i="11"/>
  <c r="D649" i="11"/>
  <c r="D650" i="11"/>
  <c r="D651" i="11"/>
  <c r="J651" i="11" s="1"/>
  <c r="D652" i="11"/>
  <c r="D653" i="11"/>
  <c r="D654" i="11"/>
  <c r="D655" i="11"/>
  <c r="D656" i="11"/>
  <c r="J656" i="11" s="1"/>
  <c r="D657" i="11"/>
  <c r="D658" i="11"/>
  <c r="J658" i="11" s="1"/>
  <c r="D659" i="11"/>
  <c r="D660" i="11"/>
  <c r="D661" i="11"/>
  <c r="D662" i="11"/>
  <c r="D663" i="11"/>
  <c r="D664" i="11"/>
  <c r="D665" i="11"/>
  <c r="D666" i="11"/>
  <c r="D667" i="11"/>
  <c r="D668" i="11"/>
  <c r="D669" i="11"/>
  <c r="J669" i="11" s="1"/>
  <c r="D670" i="11"/>
  <c r="D671" i="11"/>
  <c r="D672" i="11"/>
  <c r="D673" i="11"/>
  <c r="D674" i="11"/>
  <c r="D675" i="11"/>
  <c r="D676" i="11"/>
  <c r="D677" i="11"/>
  <c r="J677" i="11" s="1"/>
  <c r="D678" i="11"/>
  <c r="D679" i="11"/>
  <c r="D680" i="11"/>
  <c r="D681" i="11"/>
  <c r="D682" i="11"/>
  <c r="D683" i="11"/>
  <c r="D684" i="11"/>
  <c r="D685" i="11"/>
  <c r="J685" i="11" s="1"/>
  <c r="D686" i="11"/>
  <c r="D687" i="11"/>
  <c r="D688" i="11"/>
  <c r="J688" i="11" s="1"/>
  <c r="D689" i="11"/>
  <c r="D690" i="11"/>
  <c r="D691" i="11"/>
  <c r="D692" i="11"/>
  <c r="D693" i="11"/>
  <c r="D694" i="11"/>
  <c r="D695" i="11"/>
  <c r="D696" i="11"/>
  <c r="D697" i="11"/>
  <c r="D698" i="11"/>
  <c r="D699" i="11"/>
  <c r="D700" i="11"/>
  <c r="D701" i="11"/>
  <c r="J701" i="11" s="1"/>
  <c r="D702" i="11"/>
  <c r="D703" i="11"/>
  <c r="D704" i="11"/>
  <c r="D705" i="11"/>
  <c r="D706" i="11"/>
  <c r="D707" i="11"/>
  <c r="J707" i="11" s="1"/>
  <c r="D708" i="11"/>
  <c r="D709" i="11"/>
  <c r="D710" i="11"/>
  <c r="D711" i="11"/>
  <c r="D712" i="11"/>
  <c r="D713" i="11"/>
  <c r="D714" i="11"/>
  <c r="J714" i="11" s="1"/>
  <c r="D715" i="11"/>
  <c r="D716" i="11"/>
  <c r="D717" i="11"/>
  <c r="J717" i="11" s="1"/>
  <c r="D718" i="11"/>
  <c r="D719" i="11"/>
  <c r="D720" i="11"/>
  <c r="D721" i="11"/>
  <c r="D722" i="11"/>
  <c r="D723" i="11"/>
  <c r="D724" i="11"/>
  <c r="D725" i="11"/>
  <c r="D726" i="11"/>
  <c r="D727" i="11"/>
  <c r="D728" i="11"/>
  <c r="D729" i="11"/>
  <c r="D730" i="11"/>
  <c r="D731" i="11"/>
  <c r="J731" i="11" s="1"/>
  <c r="D732" i="11"/>
  <c r="D733" i="11"/>
  <c r="D734" i="11"/>
  <c r="D735" i="11"/>
  <c r="D736" i="11"/>
  <c r="D737" i="11"/>
  <c r="D738" i="11"/>
  <c r="D739" i="11"/>
  <c r="J739" i="11" s="1"/>
  <c r="D740" i="11"/>
  <c r="D741" i="11"/>
  <c r="D742" i="11"/>
  <c r="D743" i="11"/>
  <c r="D744" i="11"/>
  <c r="D745" i="11"/>
  <c r="D746" i="11"/>
  <c r="D747" i="11"/>
  <c r="J747" i="11" s="1"/>
  <c r="D748" i="11"/>
  <c r="D749" i="11"/>
  <c r="D750" i="11"/>
  <c r="D751" i="11"/>
  <c r="D752" i="11"/>
  <c r="J752" i="11" s="1"/>
  <c r="D753" i="11"/>
  <c r="D754" i="11"/>
  <c r="D755" i="11"/>
  <c r="D756" i="11"/>
  <c r="D757" i="11"/>
  <c r="D758" i="11"/>
  <c r="D759" i="11"/>
  <c r="D760" i="11"/>
  <c r="J760" i="11" s="1"/>
  <c r="D761" i="11"/>
  <c r="D762" i="11"/>
  <c r="J762" i="11" s="1"/>
  <c r="D763" i="11"/>
  <c r="D764" i="11"/>
  <c r="D765" i="11"/>
  <c r="D766" i="11"/>
  <c r="D767" i="11"/>
  <c r="J767" i="11" s="1"/>
  <c r="D768" i="11"/>
  <c r="J768" i="11" s="1"/>
  <c r="D769" i="11"/>
  <c r="D770" i="11"/>
  <c r="D771" i="11"/>
  <c r="D772" i="11"/>
  <c r="D773" i="11"/>
  <c r="D774" i="11"/>
  <c r="D775" i="11"/>
  <c r="D776" i="11"/>
  <c r="J776" i="11" s="1"/>
  <c r="D777" i="11"/>
  <c r="D778" i="11"/>
  <c r="D779" i="11"/>
  <c r="D780" i="11"/>
  <c r="D781" i="11"/>
  <c r="D782" i="11"/>
  <c r="D783" i="11"/>
  <c r="J783" i="11" s="1"/>
  <c r="D784" i="11"/>
  <c r="D785" i="11"/>
  <c r="D786" i="11"/>
  <c r="D787" i="11"/>
  <c r="D788" i="11"/>
  <c r="D789" i="11"/>
  <c r="D790" i="11"/>
  <c r="D791" i="11"/>
  <c r="D792" i="11"/>
  <c r="D793" i="11"/>
  <c r="D794" i="11"/>
  <c r="D795" i="11"/>
  <c r="D796" i="11"/>
  <c r="D797" i="11"/>
  <c r="D798" i="11"/>
  <c r="D799" i="11"/>
  <c r="D800" i="11"/>
  <c r="D801" i="11"/>
  <c r="D802" i="11"/>
  <c r="D803" i="11"/>
  <c r="D804" i="11"/>
  <c r="D805" i="11"/>
  <c r="J805" i="11" s="1"/>
  <c r="D806" i="11"/>
  <c r="D807" i="11"/>
  <c r="D808" i="11"/>
  <c r="D809" i="11"/>
  <c r="D810" i="11"/>
  <c r="D811" i="11"/>
  <c r="J811" i="11" s="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J835" i="11" s="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J865" i="11" s="1"/>
  <c r="D866" i="11"/>
  <c r="D867" i="11"/>
  <c r="D868" i="11"/>
  <c r="D869" i="11"/>
  <c r="D870" i="11"/>
  <c r="D871" i="11"/>
  <c r="D872" i="11"/>
  <c r="D873" i="11"/>
  <c r="D874" i="11"/>
  <c r="D875" i="11"/>
  <c r="J875" i="11" s="1"/>
  <c r="D876" i="11"/>
  <c r="D877" i="11"/>
  <c r="D878" i="11"/>
  <c r="D879" i="11"/>
  <c r="D880" i="11"/>
  <c r="D881" i="11"/>
  <c r="D882" i="11"/>
  <c r="J882" i="11" s="1"/>
  <c r="D883" i="11"/>
  <c r="D884" i="11"/>
  <c r="D885" i="11"/>
  <c r="D886" i="11"/>
  <c r="D887" i="11"/>
  <c r="J887" i="11" s="1"/>
  <c r="D888" i="11"/>
  <c r="D889" i="11"/>
  <c r="D890" i="11"/>
  <c r="D891" i="11"/>
  <c r="D892" i="11"/>
  <c r="D893" i="11"/>
  <c r="D894" i="11"/>
  <c r="D895" i="11"/>
  <c r="D896" i="11"/>
  <c r="D897" i="11"/>
  <c r="D898" i="11"/>
  <c r="D899" i="11"/>
  <c r="J899" i="11" s="1"/>
  <c r="D900" i="11"/>
  <c r="D901" i="11"/>
  <c r="D902" i="11"/>
  <c r="D903" i="11"/>
  <c r="D904" i="11"/>
  <c r="D905" i="11"/>
  <c r="D906" i="11"/>
  <c r="D907" i="11"/>
  <c r="D908" i="11"/>
  <c r="D909" i="11"/>
  <c r="D910" i="11"/>
  <c r="D911" i="11"/>
  <c r="D912" i="11"/>
  <c r="D913" i="11"/>
  <c r="J913" i="11" s="1"/>
  <c r="D914" i="11"/>
  <c r="D915" i="11"/>
  <c r="D916" i="11"/>
  <c r="D917" i="11"/>
  <c r="D918" i="11"/>
  <c r="J918" i="11" s="1"/>
  <c r="D919" i="11"/>
  <c r="D920" i="11"/>
  <c r="D921" i="11"/>
  <c r="D922" i="11"/>
  <c r="D923" i="11"/>
  <c r="D924" i="11"/>
  <c r="D925" i="11"/>
  <c r="D926" i="11"/>
  <c r="D927" i="11"/>
  <c r="D928" i="11"/>
  <c r="D929" i="11"/>
  <c r="D930" i="11"/>
  <c r="D931" i="11"/>
  <c r="J931" i="11" s="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J975" i="11" s="1"/>
  <c r="D976" i="11"/>
  <c r="D977" i="11"/>
  <c r="J977" i="11" s="1"/>
  <c r="D978" i="11"/>
  <c r="D979" i="11"/>
  <c r="D980" i="11"/>
  <c r="D981" i="11"/>
  <c r="D982" i="11"/>
  <c r="J982" i="11" s="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J1009" i="11" s="1"/>
  <c r="D1010" i="11"/>
  <c r="D1011" i="11"/>
  <c r="D1012" i="11"/>
  <c r="D1013" i="11"/>
  <c r="D1014" i="11"/>
  <c r="D1015" i="11"/>
  <c r="D1016" i="11"/>
  <c r="D1017" i="11"/>
  <c r="J1017" i="11" s="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J1062" i="11" s="1"/>
  <c r="D1063" i="11"/>
  <c r="D1064" i="11"/>
  <c r="D1065" i="11"/>
  <c r="D1066" i="11"/>
  <c r="D1067" i="11"/>
  <c r="D1068" i="11"/>
  <c r="D1069" i="11"/>
  <c r="D1070" i="11"/>
  <c r="D1071" i="11"/>
  <c r="D1072" i="11"/>
  <c r="J1072" i="11" s="1"/>
  <c r="D1073" i="11"/>
  <c r="D1074" i="11"/>
  <c r="D1075" i="11"/>
  <c r="D1076" i="11"/>
  <c r="D1077" i="11"/>
  <c r="D1078" i="11"/>
  <c r="D1079" i="11"/>
  <c r="D1080" i="11"/>
  <c r="D1081" i="11"/>
  <c r="D1082" i="11"/>
  <c r="D1083" i="11"/>
  <c r="D1084" i="11"/>
  <c r="D1085" i="11"/>
  <c r="D1086" i="11"/>
  <c r="D1087" i="11"/>
  <c r="D1088" i="11"/>
  <c r="D1089" i="11"/>
  <c r="H62" i="11"/>
  <c r="H63" i="11"/>
  <c r="H64" i="11"/>
  <c r="H65" i="1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G62" i="11"/>
  <c r="G63" i="11"/>
  <c r="G64" i="11"/>
  <c r="G65" i="11"/>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954" i="11"/>
  <c r="F955" i="11"/>
  <c r="F956" i="11"/>
  <c r="F957" i="11"/>
  <c r="F958" i="11"/>
  <c r="F959" i="11"/>
  <c r="F960" i="11"/>
  <c r="F961" i="11"/>
  <c r="F962" i="11"/>
  <c r="F963" i="11"/>
  <c r="F964" i="11"/>
  <c r="F965" i="11"/>
  <c r="F966" i="11"/>
  <c r="F967" i="11"/>
  <c r="F968" i="11"/>
  <c r="F969" i="11"/>
  <c r="F970" i="11"/>
  <c r="F971" i="11"/>
  <c r="F972" i="11"/>
  <c r="F973" i="11"/>
  <c r="F974" i="11"/>
  <c r="F975" i="11"/>
  <c r="F976" i="11"/>
  <c r="F977" i="11"/>
  <c r="F978" i="11"/>
  <c r="F979" i="11"/>
  <c r="F980" i="11"/>
  <c r="F981" i="11"/>
  <c r="F982" i="11"/>
  <c r="F983" i="11"/>
  <c r="F984" i="11"/>
  <c r="F985" i="11"/>
  <c r="F986" i="11"/>
  <c r="F987" i="11"/>
  <c r="F988" i="11"/>
  <c r="F989" i="11"/>
  <c r="F990" i="11"/>
  <c r="F991" i="11"/>
  <c r="F992" i="11"/>
  <c r="F993" i="11"/>
  <c r="F994" i="11"/>
  <c r="F995" i="11"/>
  <c r="F996" i="11"/>
  <c r="F997" i="11"/>
  <c r="F998" i="11"/>
  <c r="F999" i="11"/>
  <c r="F1000" i="11"/>
  <c r="F1001" i="11"/>
  <c r="F1002" i="11"/>
  <c r="F1003" i="11"/>
  <c r="F1004" i="11"/>
  <c r="F1005" i="11"/>
  <c r="F1006" i="11"/>
  <c r="F1007" i="11"/>
  <c r="F1008" i="11"/>
  <c r="F1009" i="11"/>
  <c r="F1010" i="11"/>
  <c r="F1011" i="11"/>
  <c r="F1012" i="11"/>
  <c r="F1013" i="11"/>
  <c r="F1014" i="11"/>
  <c r="F1015" i="11"/>
  <c r="F1016" i="11"/>
  <c r="F1017" i="11"/>
  <c r="F1018" i="11"/>
  <c r="F1019" i="11"/>
  <c r="F1020" i="11"/>
  <c r="F1021" i="11"/>
  <c r="F1022" i="11"/>
  <c r="F1023" i="11"/>
  <c r="F1024" i="11"/>
  <c r="F1025" i="11"/>
  <c r="F1026" i="11"/>
  <c r="F1027" i="11"/>
  <c r="F1028" i="11"/>
  <c r="F1029" i="11"/>
  <c r="F1030" i="11"/>
  <c r="F1031" i="11"/>
  <c r="F1032" i="11"/>
  <c r="F1033" i="11"/>
  <c r="F1034" i="11"/>
  <c r="F1035" i="11"/>
  <c r="F1036" i="11"/>
  <c r="F1037" i="11"/>
  <c r="F1038" i="11"/>
  <c r="F1039" i="11"/>
  <c r="F1040" i="11"/>
  <c r="F1041" i="11"/>
  <c r="F1042" i="11"/>
  <c r="F1043" i="11"/>
  <c r="F1044" i="11"/>
  <c r="F1045" i="11"/>
  <c r="F1046" i="11"/>
  <c r="F1047" i="11"/>
  <c r="F1048" i="11"/>
  <c r="F1049" i="11"/>
  <c r="F1050" i="11"/>
  <c r="F1051" i="11"/>
  <c r="F1052" i="11"/>
  <c r="F1053" i="11"/>
  <c r="F1054" i="11"/>
  <c r="F1055" i="11"/>
  <c r="F1056" i="11"/>
  <c r="F1057" i="11"/>
  <c r="F1058" i="11"/>
  <c r="F1059" i="11"/>
  <c r="F1060" i="11"/>
  <c r="F1061" i="11"/>
  <c r="F1062" i="11"/>
  <c r="F1063" i="11"/>
  <c r="F1064" i="11"/>
  <c r="F1065" i="11"/>
  <c r="F1066" i="11"/>
  <c r="F1067" i="11"/>
  <c r="F1068" i="11"/>
  <c r="F1069" i="11"/>
  <c r="F1070" i="11"/>
  <c r="F1071" i="11"/>
  <c r="F1072" i="11"/>
  <c r="F1073" i="11"/>
  <c r="F1074" i="11"/>
  <c r="F1075" i="11"/>
  <c r="F1076" i="11"/>
  <c r="F1077" i="11"/>
  <c r="F1078" i="11"/>
  <c r="F1079" i="11"/>
  <c r="F1080" i="11"/>
  <c r="F1081" i="11"/>
  <c r="F1082" i="11"/>
  <c r="F1083" i="11"/>
  <c r="F1084" i="11"/>
  <c r="F1085" i="11"/>
  <c r="F1086" i="11"/>
  <c r="F1087" i="11"/>
  <c r="F1088" i="11"/>
  <c r="F1089" i="11"/>
  <c r="B1089" i="11"/>
  <c r="A1089" i="11"/>
  <c r="B1088" i="11"/>
  <c r="A1088" i="11"/>
  <c r="B1087" i="11"/>
  <c r="A1087" i="11"/>
  <c r="B1086" i="11"/>
  <c r="A1086" i="11"/>
  <c r="B1085" i="11"/>
  <c r="A1085" i="11"/>
  <c r="B1084" i="11"/>
  <c r="A1084" i="11"/>
  <c r="B1083" i="11"/>
  <c r="A1083" i="11"/>
  <c r="B1082" i="11"/>
  <c r="A1082" i="11"/>
  <c r="B1081" i="11"/>
  <c r="A1081" i="11"/>
  <c r="B1080" i="11"/>
  <c r="A1080" i="11"/>
  <c r="B1079" i="11"/>
  <c r="A1079" i="11"/>
  <c r="B1078" i="11"/>
  <c r="A1078" i="11"/>
  <c r="B1077" i="11"/>
  <c r="A1077" i="11"/>
  <c r="B1076" i="11"/>
  <c r="A1076" i="11"/>
  <c r="B1075" i="11"/>
  <c r="A1075" i="11"/>
  <c r="B1074" i="11"/>
  <c r="A1074" i="11"/>
  <c r="B1073" i="11"/>
  <c r="A1073" i="11"/>
  <c r="B1072" i="11"/>
  <c r="A1072" i="11"/>
  <c r="B1071" i="11"/>
  <c r="A1071" i="11"/>
  <c r="B1070" i="11"/>
  <c r="A1070" i="11"/>
  <c r="B1069" i="11"/>
  <c r="A1069" i="11"/>
  <c r="B1068" i="11"/>
  <c r="A1068" i="11"/>
  <c r="B1067" i="11"/>
  <c r="A1067" i="11"/>
  <c r="B1066" i="11"/>
  <c r="A1066" i="11"/>
  <c r="B1065" i="11"/>
  <c r="A1065" i="11"/>
  <c r="B1064" i="11"/>
  <c r="A1064" i="11"/>
  <c r="B1063" i="11"/>
  <c r="A1063" i="11"/>
  <c r="B1062" i="11"/>
  <c r="A1062" i="11"/>
  <c r="B1061" i="11"/>
  <c r="A1061" i="11"/>
  <c r="B1060" i="11"/>
  <c r="A1060" i="11"/>
  <c r="B1059" i="11"/>
  <c r="A1059" i="11"/>
  <c r="B1058" i="11"/>
  <c r="A1058" i="11"/>
  <c r="B1057" i="11"/>
  <c r="A1057" i="11"/>
  <c r="B1056" i="11"/>
  <c r="A1056" i="11"/>
  <c r="B1055" i="11"/>
  <c r="A1055" i="11"/>
  <c r="B1054" i="11"/>
  <c r="A1054" i="11"/>
  <c r="B1053" i="11"/>
  <c r="A1053" i="11"/>
  <c r="B1052" i="11"/>
  <c r="A1052" i="11"/>
  <c r="B1051" i="11"/>
  <c r="A1051" i="11"/>
  <c r="B1050" i="11"/>
  <c r="A1050" i="11"/>
  <c r="B1049" i="11"/>
  <c r="A1049" i="11"/>
  <c r="B1048" i="11"/>
  <c r="A1048" i="11"/>
  <c r="B1047" i="11"/>
  <c r="A1047" i="11"/>
  <c r="B1046" i="11"/>
  <c r="A1046" i="11"/>
  <c r="B1045" i="11"/>
  <c r="A1045" i="11"/>
  <c r="B1044" i="11"/>
  <c r="A1044" i="11"/>
  <c r="B1043" i="11"/>
  <c r="A1043" i="11"/>
  <c r="B1042" i="11"/>
  <c r="A1042" i="11"/>
  <c r="B1041" i="11"/>
  <c r="A1041" i="11"/>
  <c r="B1040" i="11"/>
  <c r="A1040" i="11"/>
  <c r="B1039" i="11"/>
  <c r="A1039" i="11"/>
  <c r="B1038" i="11"/>
  <c r="A1038" i="11"/>
  <c r="B1037" i="11"/>
  <c r="A1037" i="11"/>
  <c r="B1036" i="11"/>
  <c r="A1036" i="11"/>
  <c r="B1035" i="11"/>
  <c r="A1035" i="11"/>
  <c r="B1034" i="11"/>
  <c r="A1034" i="11"/>
  <c r="B1033" i="11"/>
  <c r="A1033" i="11"/>
  <c r="B1032" i="11"/>
  <c r="A1032" i="11"/>
  <c r="B1031" i="11"/>
  <c r="A1031" i="11"/>
  <c r="B1030" i="11"/>
  <c r="A1030" i="11"/>
  <c r="B1029" i="11"/>
  <c r="A1029" i="11"/>
  <c r="B1028" i="11"/>
  <c r="A1028" i="11"/>
  <c r="B1027" i="11"/>
  <c r="A1027" i="11"/>
  <c r="B1026" i="11"/>
  <c r="A1026" i="11"/>
  <c r="B1025" i="11"/>
  <c r="A1025" i="11"/>
  <c r="B1024" i="11"/>
  <c r="A1024" i="11"/>
  <c r="B1023" i="11"/>
  <c r="A1023" i="11"/>
  <c r="B1022" i="11"/>
  <c r="A1022" i="11"/>
  <c r="B1021" i="11"/>
  <c r="A1021" i="11"/>
  <c r="B1020" i="11"/>
  <c r="A1020" i="11"/>
  <c r="B1019" i="11"/>
  <c r="A1019" i="11"/>
  <c r="B1018" i="11"/>
  <c r="A1018" i="11"/>
  <c r="B1017" i="11"/>
  <c r="A1017" i="11"/>
  <c r="B1016" i="11"/>
  <c r="A1016" i="11"/>
  <c r="B1015" i="11"/>
  <c r="A1015" i="11"/>
  <c r="B1014" i="11"/>
  <c r="A1014" i="11"/>
  <c r="B1013" i="11"/>
  <c r="A1013" i="11"/>
  <c r="B1012" i="11"/>
  <c r="A1012" i="11"/>
  <c r="B1011" i="11"/>
  <c r="A1011" i="11"/>
  <c r="B1010" i="11"/>
  <c r="A1010" i="11"/>
  <c r="B1009" i="11"/>
  <c r="A1009" i="11"/>
  <c r="B1008" i="11"/>
  <c r="A1008" i="11"/>
  <c r="B1007" i="11"/>
  <c r="A1007" i="11"/>
  <c r="B1006" i="11"/>
  <c r="A1006" i="11"/>
  <c r="B1005" i="11"/>
  <c r="A1005" i="11"/>
  <c r="B1004" i="11"/>
  <c r="A1004" i="11"/>
  <c r="B1003" i="11"/>
  <c r="A1003" i="11"/>
  <c r="B1002" i="11"/>
  <c r="A1002" i="11"/>
  <c r="B1001" i="11"/>
  <c r="A1001" i="11"/>
  <c r="B1000" i="11"/>
  <c r="A1000" i="11"/>
  <c r="B999" i="11"/>
  <c r="A999" i="11"/>
  <c r="B998" i="11"/>
  <c r="A998" i="11"/>
  <c r="B997" i="11"/>
  <c r="A997" i="11"/>
  <c r="B996" i="11"/>
  <c r="A996" i="11"/>
  <c r="B995" i="11"/>
  <c r="A995" i="11"/>
  <c r="B994" i="11"/>
  <c r="A994" i="11"/>
  <c r="B993" i="11"/>
  <c r="A993" i="11"/>
  <c r="B992" i="11"/>
  <c r="A992" i="11"/>
  <c r="B991" i="11"/>
  <c r="A991" i="11"/>
  <c r="B990" i="11"/>
  <c r="A990" i="11"/>
  <c r="B989" i="11"/>
  <c r="A989" i="11"/>
  <c r="B988" i="11"/>
  <c r="A988" i="11"/>
  <c r="B987" i="11"/>
  <c r="A987" i="11"/>
  <c r="B986" i="11"/>
  <c r="A986" i="11"/>
  <c r="B985" i="11"/>
  <c r="A985" i="11"/>
  <c r="B984" i="11"/>
  <c r="A984" i="11"/>
  <c r="B983" i="11"/>
  <c r="A983" i="11"/>
  <c r="B982" i="11"/>
  <c r="A982" i="11"/>
  <c r="B981" i="11"/>
  <c r="A981" i="11"/>
  <c r="B980" i="11"/>
  <c r="A980" i="11"/>
  <c r="B979" i="11"/>
  <c r="A979" i="11"/>
  <c r="B978" i="11"/>
  <c r="A978" i="11"/>
  <c r="B977" i="11"/>
  <c r="A977" i="11"/>
  <c r="B976" i="11"/>
  <c r="A976" i="11"/>
  <c r="B975" i="11"/>
  <c r="A975" i="11"/>
  <c r="B974" i="11"/>
  <c r="A974" i="11"/>
  <c r="B973" i="11"/>
  <c r="A973" i="11"/>
  <c r="B972" i="11"/>
  <c r="A972" i="11"/>
  <c r="B971" i="11"/>
  <c r="A971" i="11"/>
  <c r="B970" i="11"/>
  <c r="A970" i="11"/>
  <c r="B969" i="11"/>
  <c r="A969" i="11"/>
  <c r="B968" i="11"/>
  <c r="A968" i="11"/>
  <c r="B967" i="11"/>
  <c r="A967" i="11"/>
  <c r="B966" i="11"/>
  <c r="A966" i="11"/>
  <c r="B965" i="11"/>
  <c r="A965" i="11"/>
  <c r="B964" i="11"/>
  <c r="A964" i="11"/>
  <c r="B963" i="11"/>
  <c r="A963" i="11"/>
  <c r="B962" i="11"/>
  <c r="A962" i="11"/>
  <c r="B961" i="11"/>
  <c r="A961" i="11"/>
  <c r="B960" i="11"/>
  <c r="A960" i="11"/>
  <c r="B959" i="11"/>
  <c r="A959" i="11"/>
  <c r="B958" i="11"/>
  <c r="A958" i="11"/>
  <c r="B957" i="11"/>
  <c r="A957" i="11"/>
  <c r="B956" i="11"/>
  <c r="A956" i="11"/>
  <c r="B955" i="11"/>
  <c r="A955" i="11"/>
  <c r="B954" i="11"/>
  <c r="A954" i="11"/>
  <c r="B953" i="11"/>
  <c r="A953" i="11"/>
  <c r="B952" i="11"/>
  <c r="A952" i="11"/>
  <c r="B951" i="11"/>
  <c r="A951" i="11"/>
  <c r="B950" i="11"/>
  <c r="A950" i="11"/>
  <c r="B949" i="11"/>
  <c r="A949" i="11"/>
  <c r="B948" i="11"/>
  <c r="A948" i="11"/>
  <c r="B947" i="11"/>
  <c r="A947" i="11"/>
  <c r="B946" i="11"/>
  <c r="A946" i="11"/>
  <c r="B945" i="11"/>
  <c r="A945" i="11"/>
  <c r="B944" i="11"/>
  <c r="A944" i="11"/>
  <c r="B943" i="11"/>
  <c r="A943" i="11"/>
  <c r="B942" i="11"/>
  <c r="A942" i="11"/>
  <c r="B941" i="11"/>
  <c r="A941" i="11"/>
  <c r="B940" i="11"/>
  <c r="A940" i="11"/>
  <c r="B939" i="11"/>
  <c r="A939" i="11"/>
  <c r="B938" i="11"/>
  <c r="A938" i="11"/>
  <c r="B937" i="11"/>
  <c r="A937" i="11"/>
  <c r="B936" i="11"/>
  <c r="A936" i="11"/>
  <c r="B935" i="11"/>
  <c r="A935" i="11"/>
  <c r="B934" i="11"/>
  <c r="A934" i="11"/>
  <c r="B933" i="11"/>
  <c r="A933" i="11"/>
  <c r="B932" i="11"/>
  <c r="A932" i="11"/>
  <c r="B931" i="11"/>
  <c r="A931" i="11"/>
  <c r="B930" i="11"/>
  <c r="A930" i="11"/>
  <c r="B929" i="11"/>
  <c r="A929" i="11"/>
  <c r="B928" i="11"/>
  <c r="A928" i="11"/>
  <c r="B927" i="11"/>
  <c r="A927" i="11"/>
  <c r="B926" i="11"/>
  <c r="A926" i="11"/>
  <c r="B925" i="11"/>
  <c r="A925" i="11"/>
  <c r="B924" i="11"/>
  <c r="A924" i="11"/>
  <c r="B923" i="11"/>
  <c r="A923" i="11"/>
  <c r="B922" i="11"/>
  <c r="A922" i="11"/>
  <c r="B921" i="11"/>
  <c r="A921" i="11"/>
  <c r="B920" i="11"/>
  <c r="A920" i="11"/>
  <c r="B919" i="11"/>
  <c r="A919" i="11"/>
  <c r="B918" i="11"/>
  <c r="A918" i="11"/>
  <c r="B917" i="11"/>
  <c r="A917" i="11"/>
  <c r="B916" i="11"/>
  <c r="A916" i="11"/>
  <c r="B915" i="11"/>
  <c r="A915" i="11"/>
  <c r="B914" i="11"/>
  <c r="A914" i="11"/>
  <c r="B913" i="11"/>
  <c r="A913" i="11"/>
  <c r="B912" i="11"/>
  <c r="A912" i="11"/>
  <c r="B911" i="11"/>
  <c r="A911" i="11"/>
  <c r="B910" i="11"/>
  <c r="A910" i="11"/>
  <c r="B909" i="11"/>
  <c r="A909" i="11"/>
  <c r="B908" i="11"/>
  <c r="A908" i="11"/>
  <c r="B907" i="11"/>
  <c r="A907" i="11"/>
  <c r="B906" i="11"/>
  <c r="A906" i="11"/>
  <c r="B905" i="11"/>
  <c r="A905" i="11"/>
  <c r="B904" i="11"/>
  <c r="A904" i="11"/>
  <c r="B903" i="11"/>
  <c r="A903" i="11"/>
  <c r="B902" i="11"/>
  <c r="A902" i="11"/>
  <c r="B901" i="11"/>
  <c r="A901" i="11"/>
  <c r="B900" i="11"/>
  <c r="A900" i="11"/>
  <c r="B899" i="11"/>
  <c r="A899" i="11"/>
  <c r="B898" i="11"/>
  <c r="A898" i="11"/>
  <c r="B897" i="11"/>
  <c r="A897" i="11"/>
  <c r="B896" i="11"/>
  <c r="A896" i="11"/>
  <c r="B895" i="11"/>
  <c r="A895" i="11"/>
  <c r="B894" i="11"/>
  <c r="A894" i="11"/>
  <c r="B893" i="11"/>
  <c r="A893" i="11"/>
  <c r="B892" i="11"/>
  <c r="A892" i="11"/>
  <c r="B891" i="11"/>
  <c r="A891" i="11"/>
  <c r="B890" i="11"/>
  <c r="A890" i="11"/>
  <c r="B889" i="11"/>
  <c r="A889" i="11"/>
  <c r="B888" i="11"/>
  <c r="A888" i="11"/>
  <c r="B887" i="11"/>
  <c r="A887" i="11"/>
  <c r="B886" i="11"/>
  <c r="A886" i="11"/>
  <c r="B885" i="11"/>
  <c r="A885" i="11"/>
  <c r="B884" i="11"/>
  <c r="A884" i="11"/>
  <c r="B883" i="11"/>
  <c r="A883" i="11"/>
  <c r="B882" i="11"/>
  <c r="A882" i="11"/>
  <c r="B881" i="11"/>
  <c r="A881" i="11"/>
  <c r="B880" i="11"/>
  <c r="A880" i="11"/>
  <c r="B879" i="11"/>
  <c r="A879" i="11"/>
  <c r="B878" i="11"/>
  <c r="A878" i="11"/>
  <c r="B877" i="11"/>
  <c r="A877" i="11"/>
  <c r="B876" i="11"/>
  <c r="A876" i="11"/>
  <c r="B875" i="11"/>
  <c r="A875" i="11"/>
  <c r="B874" i="11"/>
  <c r="A874" i="11"/>
  <c r="B873" i="11"/>
  <c r="A873" i="11"/>
  <c r="B872" i="11"/>
  <c r="A872" i="11"/>
  <c r="B871" i="11"/>
  <c r="A871" i="11"/>
  <c r="B870" i="11"/>
  <c r="A870" i="11"/>
  <c r="B869" i="11"/>
  <c r="A869" i="11"/>
  <c r="B868" i="11"/>
  <c r="A868" i="11"/>
  <c r="B867" i="11"/>
  <c r="A867" i="11"/>
  <c r="B866" i="11"/>
  <c r="A866" i="11"/>
  <c r="B865" i="11"/>
  <c r="A865" i="11"/>
  <c r="B864" i="11"/>
  <c r="A864" i="11"/>
  <c r="B863" i="11"/>
  <c r="A863" i="11"/>
  <c r="B862" i="11"/>
  <c r="A862" i="11"/>
  <c r="B861" i="11"/>
  <c r="A861" i="11"/>
  <c r="B860" i="11"/>
  <c r="A860" i="11"/>
  <c r="B859" i="11"/>
  <c r="A859" i="11"/>
  <c r="B858" i="11"/>
  <c r="A858" i="11"/>
  <c r="B857" i="11"/>
  <c r="A857" i="11"/>
  <c r="B856" i="11"/>
  <c r="A856" i="11"/>
  <c r="B855" i="11"/>
  <c r="A855" i="11"/>
  <c r="B854" i="11"/>
  <c r="A854" i="11"/>
  <c r="B853" i="11"/>
  <c r="A853" i="11"/>
  <c r="B852" i="11"/>
  <c r="A852" i="11"/>
  <c r="B851" i="11"/>
  <c r="A851" i="11"/>
  <c r="B850" i="11"/>
  <c r="A850" i="11"/>
  <c r="B849" i="11"/>
  <c r="A849" i="11"/>
  <c r="B848" i="11"/>
  <c r="A848" i="11"/>
  <c r="B847" i="11"/>
  <c r="A847" i="11"/>
  <c r="B846" i="11"/>
  <c r="A846" i="11"/>
  <c r="B845" i="11"/>
  <c r="A845" i="11"/>
  <c r="B844" i="11"/>
  <c r="A844" i="11"/>
  <c r="B843" i="11"/>
  <c r="A843" i="11"/>
  <c r="B842" i="11"/>
  <c r="A842" i="11"/>
  <c r="B841" i="11"/>
  <c r="A841" i="11"/>
  <c r="B840" i="11"/>
  <c r="A840" i="11"/>
  <c r="B839" i="11"/>
  <c r="A839" i="11"/>
  <c r="B838" i="11"/>
  <c r="A838" i="11"/>
  <c r="B837" i="11"/>
  <c r="A837" i="11"/>
  <c r="B836" i="11"/>
  <c r="A836" i="11"/>
  <c r="B835" i="11"/>
  <c r="A835" i="11"/>
  <c r="B834" i="11"/>
  <c r="A834" i="11"/>
  <c r="B833" i="11"/>
  <c r="A833" i="11"/>
  <c r="B832" i="11"/>
  <c r="A832" i="11"/>
  <c r="B831" i="11"/>
  <c r="A831" i="11"/>
  <c r="B830" i="11"/>
  <c r="A830" i="11"/>
  <c r="B829" i="11"/>
  <c r="A829" i="11"/>
  <c r="B828" i="11"/>
  <c r="A828" i="11"/>
  <c r="B827" i="11"/>
  <c r="A827" i="11"/>
  <c r="B826" i="11"/>
  <c r="A826" i="11"/>
  <c r="B825" i="11"/>
  <c r="A825" i="11"/>
  <c r="B824" i="11"/>
  <c r="A824" i="11"/>
  <c r="B823" i="11"/>
  <c r="A823" i="11"/>
  <c r="B822" i="11"/>
  <c r="A822" i="11"/>
  <c r="B821" i="11"/>
  <c r="A821" i="11"/>
  <c r="B820" i="11"/>
  <c r="A820" i="11"/>
  <c r="B819" i="11"/>
  <c r="A819" i="11"/>
  <c r="B818" i="11"/>
  <c r="A818" i="11"/>
  <c r="B817" i="11"/>
  <c r="A817" i="11"/>
  <c r="B816" i="11"/>
  <c r="A816" i="11"/>
  <c r="B815" i="11"/>
  <c r="A815" i="11"/>
  <c r="B814" i="11"/>
  <c r="A814" i="11"/>
  <c r="B813" i="11"/>
  <c r="A813" i="11"/>
  <c r="B812" i="11"/>
  <c r="A812" i="11"/>
  <c r="B811" i="11"/>
  <c r="A811" i="11"/>
  <c r="B810" i="11"/>
  <c r="A810" i="11"/>
  <c r="B809" i="11"/>
  <c r="A809" i="11"/>
  <c r="B808" i="11"/>
  <c r="A808" i="11"/>
  <c r="B807" i="11"/>
  <c r="A807" i="11"/>
  <c r="B806" i="11"/>
  <c r="A806" i="11"/>
  <c r="B805" i="11"/>
  <c r="A805" i="11"/>
  <c r="B804" i="11"/>
  <c r="A804" i="11"/>
  <c r="B803" i="11"/>
  <c r="A803" i="11"/>
  <c r="B802" i="11"/>
  <c r="A802" i="11"/>
  <c r="B801" i="11"/>
  <c r="A801" i="11"/>
  <c r="B800" i="11"/>
  <c r="A800" i="11"/>
  <c r="B799" i="11"/>
  <c r="A799" i="11"/>
  <c r="B798" i="11"/>
  <c r="A798" i="11"/>
  <c r="B797" i="11"/>
  <c r="A797" i="11"/>
  <c r="B796" i="11"/>
  <c r="A796" i="11"/>
  <c r="B795" i="11"/>
  <c r="A795" i="11"/>
  <c r="B794" i="11"/>
  <c r="A794" i="11"/>
  <c r="B793" i="11"/>
  <c r="A793" i="11"/>
  <c r="B792" i="11"/>
  <c r="A792" i="11"/>
  <c r="B791" i="11"/>
  <c r="A791" i="11"/>
  <c r="B790" i="11"/>
  <c r="A790" i="11"/>
  <c r="B789" i="11"/>
  <c r="A789" i="11"/>
  <c r="B788" i="11"/>
  <c r="A788" i="11"/>
  <c r="B787" i="11"/>
  <c r="A787" i="11"/>
  <c r="B786" i="11"/>
  <c r="A786" i="11"/>
  <c r="B785" i="11"/>
  <c r="A785" i="11"/>
  <c r="B784" i="11"/>
  <c r="A784" i="11"/>
  <c r="B783" i="11"/>
  <c r="A783" i="11"/>
  <c r="B782" i="11"/>
  <c r="A782" i="11"/>
  <c r="B781" i="11"/>
  <c r="A781" i="11"/>
  <c r="B780" i="11"/>
  <c r="A780" i="11"/>
  <c r="B779" i="11"/>
  <c r="A779" i="11"/>
  <c r="B778" i="11"/>
  <c r="A778" i="11"/>
  <c r="B777" i="11"/>
  <c r="A777" i="11"/>
  <c r="B776" i="11"/>
  <c r="A776" i="11"/>
  <c r="B775" i="11"/>
  <c r="A775" i="11"/>
  <c r="B774" i="11"/>
  <c r="A774" i="11"/>
  <c r="B773" i="11"/>
  <c r="A773" i="11"/>
  <c r="B772" i="11"/>
  <c r="A772" i="11"/>
  <c r="B771" i="11"/>
  <c r="A771" i="11"/>
  <c r="B770" i="11"/>
  <c r="A770" i="11"/>
  <c r="B769" i="11"/>
  <c r="A769" i="11"/>
  <c r="B768" i="11"/>
  <c r="A768" i="11"/>
  <c r="B767" i="11"/>
  <c r="A767" i="11"/>
  <c r="B766" i="11"/>
  <c r="A766" i="11"/>
  <c r="B765" i="11"/>
  <c r="A765" i="11"/>
  <c r="B764" i="11"/>
  <c r="A764" i="11"/>
  <c r="B763" i="11"/>
  <c r="A763" i="11"/>
  <c r="B762" i="11"/>
  <c r="A762" i="11"/>
  <c r="B761" i="11"/>
  <c r="A761" i="11"/>
  <c r="B760" i="11"/>
  <c r="A760" i="11"/>
  <c r="B759" i="11"/>
  <c r="A759" i="11"/>
  <c r="B758" i="11"/>
  <c r="A758" i="11"/>
  <c r="B757" i="11"/>
  <c r="A757" i="11"/>
  <c r="B756" i="11"/>
  <c r="A756" i="11"/>
  <c r="B755" i="11"/>
  <c r="A755" i="11"/>
  <c r="B754" i="11"/>
  <c r="A754" i="11"/>
  <c r="B753" i="11"/>
  <c r="A753" i="11"/>
  <c r="B752" i="11"/>
  <c r="A752" i="11"/>
  <c r="B751" i="11"/>
  <c r="A751" i="11"/>
  <c r="B750" i="11"/>
  <c r="A750" i="11"/>
  <c r="B749" i="11"/>
  <c r="A749" i="11"/>
  <c r="B748" i="11"/>
  <c r="A748" i="11"/>
  <c r="B747" i="11"/>
  <c r="A747" i="11"/>
  <c r="B746" i="11"/>
  <c r="A746" i="11"/>
  <c r="B745" i="11"/>
  <c r="A745" i="11"/>
  <c r="B744" i="11"/>
  <c r="A744" i="11"/>
  <c r="B743" i="11"/>
  <c r="A743" i="11"/>
  <c r="B742" i="11"/>
  <c r="A742" i="11"/>
  <c r="B741" i="11"/>
  <c r="A741" i="11"/>
  <c r="B740" i="11"/>
  <c r="A740" i="11"/>
  <c r="B739" i="11"/>
  <c r="A739" i="11"/>
  <c r="B738" i="11"/>
  <c r="A738" i="11"/>
  <c r="B737" i="11"/>
  <c r="A737" i="11"/>
  <c r="B736" i="11"/>
  <c r="A736" i="11"/>
  <c r="B735" i="11"/>
  <c r="A735" i="11"/>
  <c r="B734" i="11"/>
  <c r="A734" i="11"/>
  <c r="B733" i="11"/>
  <c r="A733" i="11"/>
  <c r="B732" i="11"/>
  <c r="A732" i="11"/>
  <c r="B731" i="11"/>
  <c r="A731" i="11"/>
  <c r="B730" i="11"/>
  <c r="A730" i="11"/>
  <c r="B729" i="11"/>
  <c r="A729" i="11"/>
  <c r="B728" i="11"/>
  <c r="A728" i="11"/>
  <c r="B727" i="11"/>
  <c r="A727" i="11"/>
  <c r="B726" i="11"/>
  <c r="A726" i="11"/>
  <c r="B725" i="11"/>
  <c r="A725" i="11"/>
  <c r="B724" i="11"/>
  <c r="A724" i="11"/>
  <c r="B723" i="11"/>
  <c r="A723" i="11"/>
  <c r="B722" i="11"/>
  <c r="A722" i="11"/>
  <c r="B721" i="11"/>
  <c r="A721" i="11"/>
  <c r="B720" i="11"/>
  <c r="A720" i="11"/>
  <c r="B719" i="11"/>
  <c r="A719" i="11"/>
  <c r="B718" i="11"/>
  <c r="A718" i="11"/>
  <c r="B717" i="11"/>
  <c r="A717" i="11"/>
  <c r="B716" i="11"/>
  <c r="A716" i="11"/>
  <c r="B715" i="11"/>
  <c r="A715" i="11"/>
  <c r="B714" i="11"/>
  <c r="A714" i="11"/>
  <c r="B713" i="11"/>
  <c r="A713" i="11"/>
  <c r="B712" i="11"/>
  <c r="A712" i="11"/>
  <c r="B711" i="11"/>
  <c r="A711" i="11"/>
  <c r="B710" i="11"/>
  <c r="A710" i="11"/>
  <c r="B709" i="11"/>
  <c r="A709" i="11"/>
  <c r="B708" i="11"/>
  <c r="A708" i="11"/>
  <c r="B707" i="11"/>
  <c r="A707" i="11"/>
  <c r="B706" i="11"/>
  <c r="A706" i="11"/>
  <c r="B705" i="11"/>
  <c r="A705" i="11"/>
  <c r="B704" i="11"/>
  <c r="A704" i="11"/>
  <c r="B703" i="11"/>
  <c r="A703" i="11"/>
  <c r="B702" i="11"/>
  <c r="A702" i="11"/>
  <c r="B701" i="11"/>
  <c r="A701" i="11"/>
  <c r="B700" i="11"/>
  <c r="A700" i="11"/>
  <c r="B699" i="11"/>
  <c r="A699" i="11"/>
  <c r="B698" i="11"/>
  <c r="A698" i="11"/>
  <c r="B697" i="11"/>
  <c r="A697" i="11"/>
  <c r="B696" i="11"/>
  <c r="A696" i="11"/>
  <c r="B695" i="11"/>
  <c r="A695" i="11"/>
  <c r="B694" i="11"/>
  <c r="A694" i="11"/>
  <c r="B693" i="11"/>
  <c r="A693" i="11"/>
  <c r="B692" i="11"/>
  <c r="A692" i="11"/>
  <c r="B691" i="11"/>
  <c r="A691" i="11"/>
  <c r="B690" i="11"/>
  <c r="A690" i="11"/>
  <c r="B689" i="11"/>
  <c r="A689" i="11"/>
  <c r="B688" i="11"/>
  <c r="A688" i="11"/>
  <c r="B687" i="11"/>
  <c r="A687" i="11"/>
  <c r="B686" i="11"/>
  <c r="A686" i="11"/>
  <c r="B685" i="11"/>
  <c r="A685" i="11"/>
  <c r="B684" i="11"/>
  <c r="A684" i="11"/>
  <c r="B683" i="11"/>
  <c r="A683" i="11"/>
  <c r="B682" i="11"/>
  <c r="A682" i="11"/>
  <c r="B681" i="11"/>
  <c r="A681" i="11"/>
  <c r="B680" i="11"/>
  <c r="A680" i="11"/>
  <c r="B679" i="11"/>
  <c r="A679" i="11"/>
  <c r="B678" i="11"/>
  <c r="A678" i="11"/>
  <c r="B677" i="11"/>
  <c r="A677" i="11"/>
  <c r="B676" i="11"/>
  <c r="A676" i="11"/>
  <c r="B675" i="11"/>
  <c r="A675" i="11"/>
  <c r="B674" i="11"/>
  <c r="A674" i="11"/>
  <c r="B673" i="11"/>
  <c r="A673" i="11"/>
  <c r="B672" i="11"/>
  <c r="A672" i="11"/>
  <c r="B671" i="11"/>
  <c r="A671" i="11"/>
  <c r="B670" i="11"/>
  <c r="A670" i="11"/>
  <c r="B669" i="11"/>
  <c r="A669" i="11"/>
  <c r="B668" i="11"/>
  <c r="A668" i="11"/>
  <c r="B667" i="11"/>
  <c r="A667" i="11"/>
  <c r="B666" i="11"/>
  <c r="A666" i="11"/>
  <c r="B665" i="11"/>
  <c r="A665" i="11"/>
  <c r="B664" i="11"/>
  <c r="A664" i="11"/>
  <c r="B663" i="11"/>
  <c r="A663" i="11"/>
  <c r="B662" i="11"/>
  <c r="A662" i="11"/>
  <c r="B661" i="11"/>
  <c r="A661" i="11"/>
  <c r="B660" i="11"/>
  <c r="A660" i="11"/>
  <c r="B659" i="11"/>
  <c r="A659" i="11"/>
  <c r="B658" i="11"/>
  <c r="A658" i="11"/>
  <c r="B657" i="11"/>
  <c r="A657" i="11"/>
  <c r="B656" i="11"/>
  <c r="A656" i="11"/>
  <c r="B655" i="11"/>
  <c r="A655" i="11"/>
  <c r="B654" i="11"/>
  <c r="A654" i="11"/>
  <c r="B653" i="11"/>
  <c r="A653" i="11"/>
  <c r="B652" i="11"/>
  <c r="A652" i="11"/>
  <c r="B651" i="11"/>
  <c r="A651" i="11"/>
  <c r="B650" i="11"/>
  <c r="A650" i="11"/>
  <c r="B649" i="11"/>
  <c r="A649" i="11"/>
  <c r="B648" i="11"/>
  <c r="A648" i="11"/>
  <c r="B647" i="11"/>
  <c r="A647" i="11"/>
  <c r="B646" i="11"/>
  <c r="A646" i="11"/>
  <c r="B645" i="11"/>
  <c r="A645" i="11"/>
  <c r="B644" i="11"/>
  <c r="A644" i="11"/>
  <c r="B643" i="11"/>
  <c r="A643" i="11"/>
  <c r="B642" i="11"/>
  <c r="A642" i="11"/>
  <c r="B641" i="11"/>
  <c r="A641" i="11"/>
  <c r="B640" i="11"/>
  <c r="A640" i="11"/>
  <c r="B639" i="11"/>
  <c r="A639" i="11"/>
  <c r="B638" i="11"/>
  <c r="A638" i="11"/>
  <c r="B637" i="11"/>
  <c r="A637" i="11"/>
  <c r="B636" i="11"/>
  <c r="A636" i="11"/>
  <c r="B635" i="11"/>
  <c r="A635" i="11"/>
  <c r="B634" i="11"/>
  <c r="A634" i="11"/>
  <c r="B633" i="11"/>
  <c r="A633" i="11"/>
  <c r="B632" i="11"/>
  <c r="A632" i="11"/>
  <c r="B631" i="11"/>
  <c r="A631" i="11"/>
  <c r="B630" i="11"/>
  <c r="A630" i="11"/>
  <c r="B629" i="11"/>
  <c r="A629" i="11"/>
  <c r="B628" i="11"/>
  <c r="A628" i="11"/>
  <c r="B627" i="11"/>
  <c r="A627" i="11"/>
  <c r="B626" i="11"/>
  <c r="A626" i="11"/>
  <c r="B625" i="11"/>
  <c r="A625" i="11"/>
  <c r="B624" i="11"/>
  <c r="A624" i="11"/>
  <c r="B623" i="11"/>
  <c r="A623" i="11"/>
  <c r="B622" i="11"/>
  <c r="A622" i="11"/>
  <c r="B621" i="11"/>
  <c r="A621" i="11"/>
  <c r="B620" i="11"/>
  <c r="A620" i="11"/>
  <c r="B619" i="11"/>
  <c r="A619" i="11"/>
  <c r="B618" i="11"/>
  <c r="A618" i="11"/>
  <c r="B617" i="11"/>
  <c r="A617" i="11"/>
  <c r="B616" i="11"/>
  <c r="A616" i="11"/>
  <c r="B615" i="11"/>
  <c r="A615" i="11"/>
  <c r="B614" i="11"/>
  <c r="A614" i="11"/>
  <c r="B613" i="11"/>
  <c r="A613" i="11"/>
  <c r="B612" i="11"/>
  <c r="A612" i="11"/>
  <c r="B611" i="11"/>
  <c r="A611" i="11"/>
  <c r="B610" i="11"/>
  <c r="A610" i="11"/>
  <c r="B609" i="11"/>
  <c r="A609" i="11"/>
  <c r="B608" i="11"/>
  <c r="A608" i="11"/>
  <c r="B607" i="11"/>
  <c r="A607" i="11"/>
  <c r="B606" i="11"/>
  <c r="A606" i="11"/>
  <c r="B605" i="11"/>
  <c r="A605" i="11"/>
  <c r="B604" i="11"/>
  <c r="A604" i="11"/>
  <c r="B603" i="11"/>
  <c r="A603" i="11"/>
  <c r="B602" i="11"/>
  <c r="A602" i="11"/>
  <c r="B601" i="11"/>
  <c r="A601" i="11"/>
  <c r="B600" i="11"/>
  <c r="A600" i="11"/>
  <c r="B599" i="11"/>
  <c r="A599" i="11"/>
  <c r="B598" i="11"/>
  <c r="A598" i="11"/>
  <c r="B597" i="11"/>
  <c r="A597" i="11"/>
  <c r="B596" i="11"/>
  <c r="A596" i="11"/>
  <c r="B595" i="11"/>
  <c r="A595" i="11"/>
  <c r="B594" i="11"/>
  <c r="A594" i="11"/>
  <c r="B593" i="11"/>
  <c r="A593" i="11"/>
  <c r="B592" i="11"/>
  <c r="A592" i="11"/>
  <c r="B591" i="11"/>
  <c r="A591" i="11"/>
  <c r="B590" i="11"/>
  <c r="A590" i="11"/>
  <c r="B589" i="11"/>
  <c r="A589" i="11"/>
  <c r="B588" i="11"/>
  <c r="A588" i="11"/>
  <c r="B587" i="11"/>
  <c r="A587" i="11"/>
  <c r="B586" i="11"/>
  <c r="A586" i="11"/>
  <c r="B585" i="11"/>
  <c r="A585" i="11"/>
  <c r="B584" i="11"/>
  <c r="A584" i="11"/>
  <c r="B583" i="11"/>
  <c r="A583" i="11"/>
  <c r="B582" i="11"/>
  <c r="A582" i="11"/>
  <c r="B581" i="11"/>
  <c r="A581" i="11"/>
  <c r="B580" i="11"/>
  <c r="A580" i="11"/>
  <c r="B579" i="11"/>
  <c r="A579" i="11"/>
  <c r="B578" i="11"/>
  <c r="A578" i="11"/>
  <c r="B577" i="11"/>
  <c r="A577" i="11"/>
  <c r="B576" i="11"/>
  <c r="A576" i="11"/>
  <c r="B575" i="11"/>
  <c r="A575" i="11"/>
  <c r="B574" i="11"/>
  <c r="A574" i="11"/>
  <c r="B573" i="11"/>
  <c r="A573" i="11"/>
  <c r="B572" i="11"/>
  <c r="A572" i="11"/>
  <c r="B571" i="11"/>
  <c r="A571" i="11"/>
  <c r="B570" i="11"/>
  <c r="A570" i="11"/>
  <c r="B569" i="11"/>
  <c r="A569" i="11"/>
  <c r="B568" i="11"/>
  <c r="A568" i="11"/>
  <c r="B567" i="11"/>
  <c r="A567" i="11"/>
  <c r="B566" i="11"/>
  <c r="A566" i="11"/>
  <c r="B565" i="11"/>
  <c r="A565" i="11"/>
  <c r="B564" i="11"/>
  <c r="A564" i="11"/>
  <c r="B563" i="11"/>
  <c r="A563" i="11"/>
  <c r="B562" i="11"/>
  <c r="A562" i="11"/>
  <c r="B561" i="11"/>
  <c r="A561" i="11"/>
  <c r="B560" i="11"/>
  <c r="A560" i="11"/>
  <c r="B559" i="11"/>
  <c r="A559" i="11"/>
  <c r="B558" i="11"/>
  <c r="A558" i="11"/>
  <c r="B557" i="11"/>
  <c r="A557" i="11"/>
  <c r="B556" i="11"/>
  <c r="A556" i="11"/>
  <c r="B555" i="11"/>
  <c r="A555" i="11"/>
  <c r="B554" i="11"/>
  <c r="A554" i="11"/>
  <c r="B553" i="11"/>
  <c r="A553" i="11"/>
  <c r="B552" i="11"/>
  <c r="A552" i="11"/>
  <c r="B551" i="11"/>
  <c r="A551" i="11"/>
  <c r="B550" i="11"/>
  <c r="A550" i="11"/>
  <c r="B549" i="11"/>
  <c r="A549" i="11"/>
  <c r="B548" i="11"/>
  <c r="A548" i="11"/>
  <c r="B547" i="11"/>
  <c r="A547" i="11"/>
  <c r="B546" i="11"/>
  <c r="A546" i="11"/>
  <c r="B545" i="11"/>
  <c r="A545" i="11"/>
  <c r="B544" i="11"/>
  <c r="A544" i="11"/>
  <c r="B543" i="11"/>
  <c r="A543" i="11"/>
  <c r="B542" i="11"/>
  <c r="A542" i="11"/>
  <c r="B541" i="11"/>
  <c r="A541" i="11"/>
  <c r="B540" i="11"/>
  <c r="A540" i="11"/>
  <c r="B539" i="11"/>
  <c r="A539" i="11"/>
  <c r="B538" i="11"/>
  <c r="A538" i="11"/>
  <c r="B537" i="11"/>
  <c r="A537" i="11"/>
  <c r="B536" i="11"/>
  <c r="A536" i="11"/>
  <c r="B535" i="11"/>
  <c r="A535" i="11"/>
  <c r="B534" i="11"/>
  <c r="A534" i="11"/>
  <c r="B533" i="11"/>
  <c r="A533" i="11"/>
  <c r="B532" i="11"/>
  <c r="A532" i="11"/>
  <c r="B531" i="11"/>
  <c r="A531" i="11"/>
  <c r="B530" i="11"/>
  <c r="A530" i="11"/>
  <c r="B529" i="11"/>
  <c r="A529" i="11"/>
  <c r="B528" i="11"/>
  <c r="A528" i="11"/>
  <c r="B527" i="11"/>
  <c r="A527" i="11"/>
  <c r="B526" i="11"/>
  <c r="A526" i="11"/>
  <c r="B525" i="11"/>
  <c r="A525" i="11"/>
  <c r="B524" i="11"/>
  <c r="A524" i="11"/>
  <c r="B523" i="11"/>
  <c r="A523" i="11"/>
  <c r="B522" i="11"/>
  <c r="A522" i="11"/>
  <c r="B521" i="11"/>
  <c r="A521" i="11"/>
  <c r="B520" i="11"/>
  <c r="A520" i="11"/>
  <c r="B519" i="11"/>
  <c r="A519" i="11"/>
  <c r="B518" i="11"/>
  <c r="A518" i="11"/>
  <c r="B517" i="11"/>
  <c r="A517" i="11"/>
  <c r="B516" i="11"/>
  <c r="A516" i="11"/>
  <c r="B515" i="11"/>
  <c r="A515" i="11"/>
  <c r="B514" i="11"/>
  <c r="A514" i="11"/>
  <c r="B513" i="11"/>
  <c r="A513" i="11"/>
  <c r="B512" i="11"/>
  <c r="A512" i="11"/>
  <c r="B511" i="11"/>
  <c r="A511" i="11"/>
  <c r="B510" i="11"/>
  <c r="A510" i="11"/>
  <c r="B509" i="11"/>
  <c r="A509" i="11"/>
  <c r="B508" i="11"/>
  <c r="A508" i="11"/>
  <c r="B507" i="11"/>
  <c r="A507" i="11"/>
  <c r="B506" i="11"/>
  <c r="A506" i="11"/>
  <c r="B505" i="11"/>
  <c r="A505" i="11"/>
  <c r="B504" i="11"/>
  <c r="A504" i="11"/>
  <c r="B503" i="11"/>
  <c r="A503" i="11"/>
  <c r="B502" i="11"/>
  <c r="A502" i="11"/>
  <c r="B501" i="11"/>
  <c r="A501" i="11"/>
  <c r="B500" i="11"/>
  <c r="A500" i="11"/>
  <c r="B499" i="11"/>
  <c r="A499" i="11"/>
  <c r="B498" i="11"/>
  <c r="A498" i="11"/>
  <c r="B497" i="11"/>
  <c r="A497" i="11"/>
  <c r="B496" i="11"/>
  <c r="A496" i="11"/>
  <c r="B495" i="11"/>
  <c r="A495" i="11"/>
  <c r="B494" i="11"/>
  <c r="A494" i="11"/>
  <c r="B493" i="11"/>
  <c r="A493" i="11"/>
  <c r="B492" i="11"/>
  <c r="A492" i="11"/>
  <c r="B491" i="11"/>
  <c r="A491" i="11"/>
  <c r="B490" i="11"/>
  <c r="A490" i="11"/>
  <c r="B489" i="11"/>
  <c r="A489" i="11"/>
  <c r="B488" i="11"/>
  <c r="A488" i="11"/>
  <c r="B487" i="11"/>
  <c r="A487" i="11"/>
  <c r="B486" i="11"/>
  <c r="A486" i="11"/>
  <c r="B485" i="11"/>
  <c r="A485" i="11"/>
  <c r="B484" i="11"/>
  <c r="A484" i="11"/>
  <c r="B483" i="11"/>
  <c r="A483" i="11"/>
  <c r="B482" i="11"/>
  <c r="A482" i="11"/>
  <c r="B481" i="11"/>
  <c r="A481" i="11"/>
  <c r="B480" i="11"/>
  <c r="A480" i="11"/>
  <c r="B479" i="11"/>
  <c r="A479" i="11"/>
  <c r="B478" i="11"/>
  <c r="A478" i="11"/>
  <c r="B477" i="11"/>
  <c r="A477" i="11"/>
  <c r="B476" i="11"/>
  <c r="A476" i="11"/>
  <c r="B475" i="11"/>
  <c r="A475" i="11"/>
  <c r="B474" i="11"/>
  <c r="A474" i="11"/>
  <c r="B473" i="11"/>
  <c r="A473" i="11"/>
  <c r="B472" i="11"/>
  <c r="A472" i="11"/>
  <c r="B471" i="11"/>
  <c r="A471" i="11"/>
  <c r="B470" i="11"/>
  <c r="A470" i="11"/>
  <c r="B469" i="11"/>
  <c r="A469" i="11"/>
  <c r="B468" i="11"/>
  <c r="A468" i="11"/>
  <c r="B467" i="11"/>
  <c r="A467" i="11"/>
  <c r="B466" i="11"/>
  <c r="A466" i="11"/>
  <c r="B465" i="11"/>
  <c r="A465" i="11"/>
  <c r="B464" i="11"/>
  <c r="A464" i="11"/>
  <c r="B463" i="11"/>
  <c r="A463" i="11"/>
  <c r="B462" i="11"/>
  <c r="A462" i="11"/>
  <c r="B461" i="11"/>
  <c r="A461" i="11"/>
  <c r="B460" i="11"/>
  <c r="A460" i="11"/>
  <c r="B459" i="11"/>
  <c r="A459" i="11"/>
  <c r="B458" i="11"/>
  <c r="A458" i="11"/>
  <c r="B457" i="11"/>
  <c r="A457" i="11"/>
  <c r="B456" i="11"/>
  <c r="A456" i="11"/>
  <c r="B455" i="11"/>
  <c r="A455" i="11"/>
  <c r="B454" i="11"/>
  <c r="A454" i="11"/>
  <c r="B453" i="11"/>
  <c r="A453" i="11"/>
  <c r="B452" i="11"/>
  <c r="A452" i="11"/>
  <c r="B451" i="11"/>
  <c r="A451" i="11"/>
  <c r="B450" i="11"/>
  <c r="A450" i="11"/>
  <c r="B449" i="11"/>
  <c r="A449" i="11"/>
  <c r="B448" i="11"/>
  <c r="A448" i="11"/>
  <c r="B447" i="11"/>
  <c r="A447" i="11"/>
  <c r="B446" i="11"/>
  <c r="A446" i="11"/>
  <c r="B445" i="11"/>
  <c r="A445" i="11"/>
  <c r="B444" i="11"/>
  <c r="A444" i="11"/>
  <c r="B443" i="11"/>
  <c r="A443" i="11"/>
  <c r="B442" i="11"/>
  <c r="A442" i="11"/>
  <c r="B441" i="11"/>
  <c r="A441" i="11"/>
  <c r="B440" i="11"/>
  <c r="A440" i="11"/>
  <c r="B439" i="11"/>
  <c r="A439" i="11"/>
  <c r="B438" i="11"/>
  <c r="A438" i="11"/>
  <c r="B437" i="11"/>
  <c r="A437" i="11"/>
  <c r="B436" i="11"/>
  <c r="A436" i="11"/>
  <c r="B435" i="11"/>
  <c r="A435" i="11"/>
  <c r="B434" i="11"/>
  <c r="A434" i="11"/>
  <c r="B433" i="11"/>
  <c r="A433" i="11"/>
  <c r="B432" i="11"/>
  <c r="A432" i="11"/>
  <c r="B431" i="11"/>
  <c r="A431" i="11"/>
  <c r="B430" i="11"/>
  <c r="A430" i="11"/>
  <c r="B429" i="11"/>
  <c r="A429" i="11"/>
  <c r="B428" i="11"/>
  <c r="A428" i="11"/>
  <c r="B427" i="11"/>
  <c r="A427" i="11"/>
  <c r="B426" i="11"/>
  <c r="A426" i="11"/>
  <c r="B425" i="11"/>
  <c r="A425" i="11"/>
  <c r="B424" i="11"/>
  <c r="A424" i="11"/>
  <c r="B423" i="11"/>
  <c r="A423" i="11"/>
  <c r="B422" i="11"/>
  <c r="A422" i="11"/>
  <c r="B421" i="11"/>
  <c r="A421" i="11"/>
  <c r="B420" i="11"/>
  <c r="A420" i="11"/>
  <c r="B419" i="11"/>
  <c r="A419" i="11"/>
  <c r="B418" i="11"/>
  <c r="A418" i="11"/>
  <c r="B417" i="11"/>
  <c r="A417" i="11"/>
  <c r="B416" i="11"/>
  <c r="A416" i="11"/>
  <c r="B415" i="11"/>
  <c r="A415" i="11"/>
  <c r="B414" i="11"/>
  <c r="A414" i="11"/>
  <c r="B413" i="11"/>
  <c r="A413" i="11"/>
  <c r="B412" i="11"/>
  <c r="A412" i="11"/>
  <c r="B411" i="11"/>
  <c r="A411" i="11"/>
  <c r="B410" i="11"/>
  <c r="A410" i="11"/>
  <c r="B409" i="11"/>
  <c r="A409" i="11"/>
  <c r="B408" i="11"/>
  <c r="A408" i="11"/>
  <c r="B407" i="11"/>
  <c r="A407" i="11"/>
  <c r="B406" i="11"/>
  <c r="A406" i="11"/>
  <c r="B405" i="11"/>
  <c r="A405" i="11"/>
  <c r="B404" i="11"/>
  <c r="A404" i="11"/>
  <c r="B403" i="11"/>
  <c r="A403" i="11"/>
  <c r="B402" i="11"/>
  <c r="A402" i="11"/>
  <c r="B401" i="11"/>
  <c r="A401" i="11"/>
  <c r="B400" i="11"/>
  <c r="A400" i="11"/>
  <c r="B399" i="11"/>
  <c r="A399" i="11"/>
  <c r="B398" i="11"/>
  <c r="A398" i="11"/>
  <c r="B397" i="11"/>
  <c r="A397" i="11"/>
  <c r="B396" i="11"/>
  <c r="A396" i="11"/>
  <c r="B395" i="11"/>
  <c r="A395" i="11"/>
  <c r="B394" i="11"/>
  <c r="A394" i="11"/>
  <c r="B393" i="11"/>
  <c r="A393" i="11"/>
  <c r="B392" i="11"/>
  <c r="A392" i="11"/>
  <c r="B391" i="11"/>
  <c r="A391" i="11"/>
  <c r="B390" i="11"/>
  <c r="A390" i="11"/>
  <c r="B389" i="11"/>
  <c r="A389" i="11"/>
  <c r="B388" i="11"/>
  <c r="A388" i="11"/>
  <c r="B387" i="11"/>
  <c r="A387" i="11"/>
  <c r="B386" i="11"/>
  <c r="A386" i="11"/>
  <c r="B385" i="11"/>
  <c r="A385" i="11"/>
  <c r="B384" i="11"/>
  <c r="A384" i="11"/>
  <c r="B383" i="11"/>
  <c r="A383" i="11"/>
  <c r="B382" i="11"/>
  <c r="A382" i="11"/>
  <c r="B381" i="11"/>
  <c r="A381" i="11"/>
  <c r="B380" i="11"/>
  <c r="A380" i="11"/>
  <c r="B379" i="11"/>
  <c r="A379" i="11"/>
  <c r="B378" i="11"/>
  <c r="A378" i="11"/>
  <c r="B377" i="11"/>
  <c r="A377" i="11"/>
  <c r="B376" i="11"/>
  <c r="A376" i="11"/>
  <c r="B375" i="11"/>
  <c r="A375" i="11"/>
  <c r="B374" i="11"/>
  <c r="A374" i="11"/>
  <c r="B373" i="11"/>
  <c r="A373" i="11"/>
  <c r="B372" i="11"/>
  <c r="A372" i="11"/>
  <c r="B371" i="11"/>
  <c r="A371" i="11"/>
  <c r="B370" i="11"/>
  <c r="A370" i="11"/>
  <c r="B369" i="11"/>
  <c r="A369" i="11"/>
  <c r="B368" i="11"/>
  <c r="A368" i="11"/>
  <c r="B367" i="11"/>
  <c r="A367" i="11"/>
  <c r="B366" i="11"/>
  <c r="A366" i="11"/>
  <c r="B365" i="11"/>
  <c r="A365" i="11"/>
  <c r="B364" i="11"/>
  <c r="A364" i="11"/>
  <c r="B363" i="11"/>
  <c r="A363" i="11"/>
  <c r="B362" i="11"/>
  <c r="A362" i="11"/>
  <c r="B361" i="11"/>
  <c r="A361" i="11"/>
  <c r="B360" i="11"/>
  <c r="A360" i="11"/>
  <c r="B359" i="11"/>
  <c r="A359" i="11"/>
  <c r="B358" i="11"/>
  <c r="A358" i="11"/>
  <c r="B357" i="11"/>
  <c r="A357" i="11"/>
  <c r="B356" i="11"/>
  <c r="A356" i="11"/>
  <c r="B355" i="11"/>
  <c r="A355" i="11"/>
  <c r="B354" i="11"/>
  <c r="A354" i="11"/>
  <c r="B353" i="11"/>
  <c r="A353" i="11"/>
  <c r="B352" i="11"/>
  <c r="A352" i="11"/>
  <c r="B351" i="11"/>
  <c r="A351" i="11"/>
  <c r="B350" i="11"/>
  <c r="A350" i="11"/>
  <c r="B349" i="11"/>
  <c r="A349" i="11"/>
  <c r="B348" i="11"/>
  <c r="A348" i="11"/>
  <c r="B347" i="11"/>
  <c r="A347" i="11"/>
  <c r="B346" i="11"/>
  <c r="A346" i="11"/>
  <c r="B345" i="11"/>
  <c r="A345" i="11"/>
  <c r="B344" i="11"/>
  <c r="A344" i="11"/>
  <c r="B343" i="11"/>
  <c r="A343" i="11"/>
  <c r="B342" i="11"/>
  <c r="A342" i="11"/>
  <c r="B341" i="11"/>
  <c r="A341" i="11"/>
  <c r="B340" i="11"/>
  <c r="A340" i="11"/>
  <c r="B339" i="11"/>
  <c r="A339" i="11"/>
  <c r="B338" i="11"/>
  <c r="A338" i="11"/>
  <c r="B337" i="11"/>
  <c r="A337" i="11"/>
  <c r="B336" i="11"/>
  <c r="A336" i="11"/>
  <c r="B335" i="11"/>
  <c r="A335" i="11"/>
  <c r="B334" i="11"/>
  <c r="A334" i="11"/>
  <c r="B333" i="11"/>
  <c r="A333" i="11"/>
  <c r="B332" i="11"/>
  <c r="A332" i="11"/>
  <c r="B331" i="11"/>
  <c r="A331" i="11"/>
  <c r="B330" i="11"/>
  <c r="A330" i="11"/>
  <c r="B329" i="11"/>
  <c r="A329" i="11"/>
  <c r="B328" i="11"/>
  <c r="A328" i="11"/>
  <c r="B327" i="11"/>
  <c r="A327" i="11"/>
  <c r="B326" i="11"/>
  <c r="A326" i="11"/>
  <c r="B325" i="11"/>
  <c r="A325" i="11"/>
  <c r="B324" i="11"/>
  <c r="A324" i="11"/>
  <c r="B323" i="11"/>
  <c r="A323" i="11"/>
  <c r="B322" i="11"/>
  <c r="A322" i="11"/>
  <c r="B321" i="11"/>
  <c r="A321" i="11"/>
  <c r="B320" i="11"/>
  <c r="A320" i="11"/>
  <c r="B319" i="11"/>
  <c r="A319" i="11"/>
  <c r="B318" i="11"/>
  <c r="A318" i="11"/>
  <c r="B317" i="11"/>
  <c r="A317" i="11"/>
  <c r="B316" i="11"/>
  <c r="A316" i="11"/>
  <c r="B315" i="11"/>
  <c r="A315" i="11"/>
  <c r="B314" i="11"/>
  <c r="A314" i="11"/>
  <c r="B313" i="11"/>
  <c r="A313" i="11"/>
  <c r="B312" i="11"/>
  <c r="A312" i="11"/>
  <c r="B311" i="11"/>
  <c r="A311" i="11"/>
  <c r="B310" i="11"/>
  <c r="A310" i="11"/>
  <c r="B309" i="11"/>
  <c r="A309" i="11"/>
  <c r="B308" i="11"/>
  <c r="A308" i="11"/>
  <c r="B307" i="11"/>
  <c r="A307" i="11"/>
  <c r="B306" i="11"/>
  <c r="A306" i="11"/>
  <c r="B305" i="11"/>
  <c r="A305" i="11"/>
  <c r="B304" i="11"/>
  <c r="A304" i="11"/>
  <c r="B303" i="11"/>
  <c r="A303" i="11"/>
  <c r="B302" i="11"/>
  <c r="A302" i="11"/>
  <c r="B301" i="11"/>
  <c r="A301" i="11"/>
  <c r="B300" i="11"/>
  <c r="A300" i="11"/>
  <c r="B299" i="11"/>
  <c r="A299" i="11"/>
  <c r="B298" i="11"/>
  <c r="A298" i="11"/>
  <c r="B297" i="11"/>
  <c r="A297" i="11"/>
  <c r="B296" i="11"/>
  <c r="A296" i="11"/>
  <c r="B295" i="11"/>
  <c r="A295" i="11"/>
  <c r="B294" i="11"/>
  <c r="A294" i="11"/>
  <c r="B293" i="11"/>
  <c r="A293" i="11"/>
  <c r="B292" i="11"/>
  <c r="A292" i="11"/>
  <c r="B291" i="11"/>
  <c r="A291" i="11"/>
  <c r="B290" i="11"/>
  <c r="A290" i="11"/>
  <c r="B289" i="11"/>
  <c r="A289" i="11"/>
  <c r="B288" i="11"/>
  <c r="A288" i="11"/>
  <c r="B287" i="11"/>
  <c r="A287" i="11"/>
  <c r="B286" i="11"/>
  <c r="A286" i="11"/>
  <c r="B285" i="11"/>
  <c r="A285" i="11"/>
  <c r="B284" i="11"/>
  <c r="A284" i="11"/>
  <c r="B283" i="11"/>
  <c r="A283" i="11"/>
  <c r="B282" i="11"/>
  <c r="A282" i="11"/>
  <c r="B281" i="11"/>
  <c r="A281" i="11"/>
  <c r="B280" i="11"/>
  <c r="A280" i="11"/>
  <c r="B279" i="11"/>
  <c r="A279" i="11"/>
  <c r="B278" i="11"/>
  <c r="A278" i="11"/>
  <c r="B277" i="11"/>
  <c r="A277" i="11"/>
  <c r="B276" i="11"/>
  <c r="A276" i="11"/>
  <c r="B275" i="11"/>
  <c r="A275" i="11"/>
  <c r="B274" i="11"/>
  <c r="A274" i="11"/>
  <c r="B273" i="11"/>
  <c r="A273" i="11"/>
  <c r="B272" i="11"/>
  <c r="A272" i="11"/>
  <c r="B271" i="11"/>
  <c r="A271" i="11"/>
  <c r="B270" i="11"/>
  <c r="A270" i="11"/>
  <c r="B269" i="11"/>
  <c r="A269" i="11"/>
  <c r="B268" i="11"/>
  <c r="A268" i="11"/>
  <c r="B267" i="11"/>
  <c r="A267" i="11"/>
  <c r="B266" i="11"/>
  <c r="A266" i="11"/>
  <c r="B265" i="11"/>
  <c r="A265" i="11"/>
  <c r="B264" i="11"/>
  <c r="A264" i="11"/>
  <c r="B263" i="11"/>
  <c r="A263" i="11"/>
  <c r="B262" i="11"/>
  <c r="A262" i="11"/>
  <c r="B261" i="11"/>
  <c r="A261" i="11"/>
  <c r="B260" i="11"/>
  <c r="A260" i="11"/>
  <c r="B259" i="11"/>
  <c r="A259" i="11"/>
  <c r="B258" i="11"/>
  <c r="A258" i="11"/>
  <c r="B257" i="11"/>
  <c r="A257" i="11"/>
  <c r="B256" i="11"/>
  <c r="A256" i="11"/>
  <c r="B255" i="11"/>
  <c r="A255" i="11"/>
  <c r="B254" i="11"/>
  <c r="A254" i="11"/>
  <c r="B253" i="11"/>
  <c r="A253" i="11"/>
  <c r="B252" i="11"/>
  <c r="A252" i="11"/>
  <c r="B251" i="11"/>
  <c r="A251" i="11"/>
  <c r="B250" i="11"/>
  <c r="A250" i="11"/>
  <c r="B249" i="11"/>
  <c r="A249" i="11"/>
  <c r="B248" i="11"/>
  <c r="A248" i="11"/>
  <c r="B247" i="11"/>
  <c r="A247" i="11"/>
  <c r="B246" i="11"/>
  <c r="A246" i="11"/>
  <c r="B245" i="11"/>
  <c r="A245" i="11"/>
  <c r="B244" i="11"/>
  <c r="A244" i="11"/>
  <c r="B243" i="11"/>
  <c r="A243" i="11"/>
  <c r="B242" i="11"/>
  <c r="A242" i="11"/>
  <c r="B241" i="11"/>
  <c r="A241" i="11"/>
  <c r="B240" i="11"/>
  <c r="A240" i="11"/>
  <c r="B239" i="11"/>
  <c r="A239" i="11"/>
  <c r="B238" i="11"/>
  <c r="A238" i="11"/>
  <c r="B237" i="11"/>
  <c r="A237" i="11"/>
  <c r="B236" i="11"/>
  <c r="A236" i="11"/>
  <c r="B235" i="11"/>
  <c r="A235" i="11"/>
  <c r="B234" i="11"/>
  <c r="A234" i="11"/>
  <c r="B233" i="11"/>
  <c r="A233" i="11"/>
  <c r="B232" i="11"/>
  <c r="A232" i="11"/>
  <c r="B231" i="11"/>
  <c r="A231" i="11"/>
  <c r="B230" i="11"/>
  <c r="A230" i="11"/>
  <c r="B229" i="11"/>
  <c r="A229" i="11"/>
  <c r="B228" i="11"/>
  <c r="A228" i="11"/>
  <c r="B227" i="11"/>
  <c r="A227" i="11"/>
  <c r="B226" i="11"/>
  <c r="A226" i="11"/>
  <c r="B225" i="11"/>
  <c r="A225" i="11"/>
  <c r="B224" i="11"/>
  <c r="A224" i="11"/>
  <c r="B223" i="11"/>
  <c r="A223" i="11"/>
  <c r="B222" i="11"/>
  <c r="A222" i="11"/>
  <c r="B221" i="11"/>
  <c r="A221" i="11"/>
  <c r="B220" i="11"/>
  <c r="A220" i="11"/>
  <c r="B219" i="11"/>
  <c r="A219" i="11"/>
  <c r="B218" i="11"/>
  <c r="A218" i="11"/>
  <c r="B217" i="11"/>
  <c r="A217" i="11"/>
  <c r="B216" i="11"/>
  <c r="A216" i="11"/>
  <c r="B215" i="11"/>
  <c r="A215" i="11"/>
  <c r="B214" i="11"/>
  <c r="A214" i="11"/>
  <c r="B213" i="11"/>
  <c r="A213" i="11"/>
  <c r="B212" i="11"/>
  <c r="A212" i="11"/>
  <c r="B211" i="11"/>
  <c r="A211" i="11"/>
  <c r="B210" i="11"/>
  <c r="A210" i="11"/>
  <c r="B209" i="11"/>
  <c r="A209" i="11"/>
  <c r="B208" i="11"/>
  <c r="A208" i="11"/>
  <c r="B207" i="11"/>
  <c r="A207" i="11"/>
  <c r="B206" i="11"/>
  <c r="A206" i="11"/>
  <c r="B205" i="11"/>
  <c r="A205" i="11"/>
  <c r="B204" i="11"/>
  <c r="A204" i="11"/>
  <c r="B203" i="11"/>
  <c r="A203" i="11"/>
  <c r="B202" i="11"/>
  <c r="A202" i="11"/>
  <c r="B201" i="11"/>
  <c r="A201" i="11"/>
  <c r="B200" i="11"/>
  <c r="A200" i="11"/>
  <c r="B199" i="11"/>
  <c r="A199" i="11"/>
  <c r="B198" i="11"/>
  <c r="A198" i="11"/>
  <c r="B197" i="11"/>
  <c r="A197" i="11"/>
  <c r="B196" i="11"/>
  <c r="A196" i="11"/>
  <c r="B195" i="11"/>
  <c r="A195" i="11"/>
  <c r="B194" i="11"/>
  <c r="A194" i="11"/>
  <c r="B193" i="11"/>
  <c r="A193" i="11"/>
  <c r="B192" i="11"/>
  <c r="A192" i="11"/>
  <c r="B191" i="11"/>
  <c r="A191" i="11"/>
  <c r="B190" i="11"/>
  <c r="A190" i="11"/>
  <c r="B189" i="11"/>
  <c r="A189" i="11"/>
  <c r="B188" i="11"/>
  <c r="A188" i="11"/>
  <c r="B187" i="11"/>
  <c r="A187" i="11"/>
  <c r="B186" i="11"/>
  <c r="A186" i="11"/>
  <c r="B185" i="11"/>
  <c r="A185" i="11"/>
  <c r="B184" i="11"/>
  <c r="A184" i="11"/>
  <c r="B183" i="11"/>
  <c r="A183" i="11"/>
  <c r="B182" i="11"/>
  <c r="A182" i="11"/>
  <c r="B181" i="11"/>
  <c r="A181" i="11"/>
  <c r="B180" i="11"/>
  <c r="A180" i="11"/>
  <c r="B179" i="11"/>
  <c r="A179" i="11"/>
  <c r="B178" i="11"/>
  <c r="A178" i="11"/>
  <c r="B177" i="11"/>
  <c r="A177" i="11"/>
  <c r="B176" i="11"/>
  <c r="A176" i="11"/>
  <c r="B175" i="11"/>
  <c r="A175" i="11"/>
  <c r="B174" i="11"/>
  <c r="A174" i="11"/>
  <c r="B173" i="11"/>
  <c r="A173" i="11"/>
  <c r="B172" i="11"/>
  <c r="A172" i="11"/>
  <c r="B171" i="11"/>
  <c r="A171" i="11"/>
  <c r="B170" i="11"/>
  <c r="A170" i="11"/>
  <c r="B169" i="11"/>
  <c r="A169" i="11"/>
  <c r="B168" i="11"/>
  <c r="A168" i="11"/>
  <c r="B167" i="11"/>
  <c r="A167" i="11"/>
  <c r="B166" i="11"/>
  <c r="A166" i="11"/>
  <c r="B165" i="11"/>
  <c r="A165" i="11"/>
  <c r="B164" i="11"/>
  <c r="A164" i="11"/>
  <c r="B163" i="11"/>
  <c r="A163" i="11"/>
  <c r="B162" i="11"/>
  <c r="A162" i="11"/>
  <c r="B161" i="11"/>
  <c r="A161" i="11"/>
  <c r="B160" i="11"/>
  <c r="A160" i="11"/>
  <c r="B159" i="11"/>
  <c r="A159" i="11"/>
  <c r="B158" i="11"/>
  <c r="A158" i="11"/>
  <c r="B157" i="11"/>
  <c r="A157" i="11"/>
  <c r="B156" i="11"/>
  <c r="A156" i="11"/>
  <c r="B155" i="11"/>
  <c r="A155" i="11"/>
  <c r="B154" i="11"/>
  <c r="A154" i="11"/>
  <c r="B153" i="11"/>
  <c r="A153" i="11"/>
  <c r="B152" i="11"/>
  <c r="A152" i="11"/>
  <c r="B151" i="11"/>
  <c r="A151" i="11"/>
  <c r="B150" i="11"/>
  <c r="A150" i="11"/>
  <c r="B149" i="11"/>
  <c r="A149" i="11"/>
  <c r="B148" i="11"/>
  <c r="A148" i="11"/>
  <c r="B147" i="11"/>
  <c r="A147" i="11"/>
  <c r="B146" i="11"/>
  <c r="A146" i="11"/>
  <c r="B145" i="11"/>
  <c r="A145" i="11"/>
  <c r="B144" i="11"/>
  <c r="A144" i="11"/>
  <c r="B143" i="11"/>
  <c r="A143" i="11"/>
  <c r="B142" i="11"/>
  <c r="A142" i="11"/>
  <c r="B141" i="11"/>
  <c r="A141" i="11"/>
  <c r="B140" i="11"/>
  <c r="A140" i="11"/>
  <c r="B139" i="11"/>
  <c r="A139" i="11"/>
  <c r="B138" i="11"/>
  <c r="A138" i="11"/>
  <c r="B137" i="11"/>
  <c r="A137" i="11"/>
  <c r="B136" i="11"/>
  <c r="A136" i="11"/>
  <c r="B135" i="11"/>
  <c r="A135" i="11"/>
  <c r="B134" i="11"/>
  <c r="A134" i="11"/>
  <c r="B133" i="11"/>
  <c r="A133" i="11"/>
  <c r="B132" i="11"/>
  <c r="A132" i="11"/>
  <c r="B131" i="11"/>
  <c r="A131" i="11"/>
  <c r="B130" i="11"/>
  <c r="A130" i="11"/>
  <c r="B129" i="11"/>
  <c r="A129" i="11"/>
  <c r="B128" i="11"/>
  <c r="A128" i="11"/>
  <c r="B127" i="11"/>
  <c r="A127" i="11"/>
  <c r="B126" i="11"/>
  <c r="A126" i="11"/>
  <c r="B125" i="11"/>
  <c r="A125" i="11"/>
  <c r="B124" i="11"/>
  <c r="A124" i="11"/>
  <c r="B123" i="11"/>
  <c r="A123" i="11"/>
  <c r="B122" i="11"/>
  <c r="A122" i="11"/>
  <c r="B121" i="11"/>
  <c r="A121" i="11"/>
  <c r="B120" i="11"/>
  <c r="A120" i="11"/>
  <c r="B119" i="11"/>
  <c r="A119" i="11"/>
  <c r="B118" i="11"/>
  <c r="A118" i="11"/>
  <c r="B117" i="11"/>
  <c r="A117" i="11"/>
  <c r="B116" i="11"/>
  <c r="A116" i="11"/>
  <c r="B115" i="11"/>
  <c r="A115" i="11"/>
  <c r="B114" i="11"/>
  <c r="A114" i="11"/>
  <c r="B113" i="11"/>
  <c r="A113" i="11"/>
  <c r="B112" i="11"/>
  <c r="A112" i="11"/>
  <c r="B111" i="11"/>
  <c r="A111" i="11"/>
  <c r="B110" i="11"/>
  <c r="A110" i="11"/>
  <c r="B109" i="11"/>
  <c r="A109" i="11"/>
  <c r="B108" i="11"/>
  <c r="A108" i="11"/>
  <c r="B107" i="11"/>
  <c r="A107" i="11"/>
  <c r="B106" i="11"/>
  <c r="A106" i="11"/>
  <c r="B105" i="11"/>
  <c r="A105" i="11"/>
  <c r="B104" i="11"/>
  <c r="A104" i="11"/>
  <c r="B103" i="11"/>
  <c r="A103" i="11"/>
  <c r="B102" i="11"/>
  <c r="A102"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82" i="11"/>
  <c r="A82" i="11"/>
  <c r="B81" i="11"/>
  <c r="A81" i="11"/>
  <c r="B80" i="11"/>
  <c r="A80" i="11"/>
  <c r="B79" i="11"/>
  <c r="A79" i="11"/>
  <c r="B78" i="11"/>
  <c r="A78" i="11"/>
  <c r="B77" i="11"/>
  <c r="A77" i="11"/>
  <c r="B76" i="11"/>
  <c r="A76" i="11"/>
  <c r="B75" i="11"/>
  <c r="A75" i="11"/>
  <c r="B74" i="11"/>
  <c r="A74" i="11"/>
  <c r="B73" i="11"/>
  <c r="A73" i="11"/>
  <c r="B72" i="11"/>
  <c r="A72" i="11"/>
  <c r="B71" i="11"/>
  <c r="A71" i="11"/>
  <c r="B70" i="11"/>
  <c r="A70" i="11"/>
  <c r="B69" i="11"/>
  <c r="A69" i="11"/>
  <c r="B68" i="11"/>
  <c r="A68"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2" i="11"/>
  <c r="A42" i="11"/>
  <c r="B41" i="11"/>
  <c r="A41" i="11"/>
  <c r="B40" i="11"/>
  <c r="A40" i="11"/>
  <c r="B39" i="11"/>
  <c r="A39" i="11"/>
  <c r="B38" i="11"/>
  <c r="A38" i="11"/>
  <c r="B37" i="11"/>
  <c r="A37" i="11"/>
  <c r="B36" i="11"/>
  <c r="A36" i="11"/>
  <c r="B35" i="11"/>
  <c r="A35" i="11"/>
  <c r="B34" i="11"/>
  <c r="A34" i="11"/>
  <c r="B33" i="11"/>
  <c r="A33" i="11"/>
  <c r="B32" i="11"/>
  <c r="A32"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5" i="11"/>
  <c r="A15" i="11"/>
  <c r="B14" i="11"/>
  <c r="A14" i="11"/>
  <c r="B13" i="11"/>
  <c r="A13" i="11"/>
  <c r="B12" i="11"/>
  <c r="A12" i="11"/>
  <c r="B11" i="11"/>
  <c r="A11" i="11"/>
  <c r="B10" i="11"/>
  <c r="A10" i="11"/>
  <c r="B9" i="11"/>
  <c r="A9" i="11"/>
  <c r="B8" i="11"/>
  <c r="A8" i="11"/>
  <c r="B7" i="11"/>
  <c r="A7" i="11"/>
  <c r="B6" i="11"/>
  <c r="A6" i="11"/>
  <c r="B5" i="11"/>
  <c r="A5" i="11"/>
  <c r="B4" i="11"/>
  <c r="A4" i="11"/>
  <c r="B3" i="11"/>
  <c r="A3" i="11"/>
  <c r="B2" i="11"/>
  <c r="A2" i="11"/>
  <c r="W25" i="4"/>
  <c r="W24" i="4"/>
  <c r="W23" i="4"/>
  <c r="W22" i="4"/>
  <c r="W19" i="4"/>
  <c r="W18" i="4"/>
  <c r="W17" i="4"/>
  <c r="W14" i="4"/>
  <c r="W13" i="4"/>
  <c r="W12" i="4"/>
  <c r="W11" i="4"/>
  <c r="W10" i="4"/>
  <c r="W9" i="4"/>
  <c r="W8" i="4"/>
  <c r="W3" i="4"/>
  <c r="O61" i="4"/>
  <c r="N61" i="4"/>
  <c r="O41" i="4"/>
  <c r="N41" i="4"/>
  <c r="M718" i="1"/>
  <c r="M719" i="1" s="1"/>
  <c r="M720" i="1" s="1"/>
  <c r="M721" i="1" s="1"/>
  <c r="M722" i="1" s="1"/>
  <c r="M723" i="1" s="1"/>
  <c r="M724" i="1" s="1"/>
  <c r="M725" i="1" s="1"/>
  <c r="M726" i="1" s="1"/>
  <c r="M727" i="1" s="1"/>
  <c r="M728" i="1" s="1"/>
  <c r="M729" i="1" s="1"/>
  <c r="M730" i="1" s="1"/>
  <c r="M731" i="1" s="1"/>
  <c r="M732" i="1" s="1"/>
  <c r="M733" i="1" s="1"/>
  <c r="M734" i="1" s="1"/>
  <c r="M735" i="1" s="1"/>
  <c r="M736" i="1" s="1"/>
  <c r="M737" i="1" s="1"/>
  <c r="M738" i="1" s="1"/>
  <c r="M739" i="1" s="1"/>
  <c r="M740" i="1" s="1"/>
  <c r="M741" i="1" s="1"/>
  <c r="M658" i="1"/>
  <c r="M659" i="1" s="1"/>
  <c r="M660" i="1" s="1"/>
  <c r="M661" i="1" s="1"/>
  <c r="M662" i="1" s="1"/>
  <c r="M663" i="1" s="1"/>
  <c r="M664" i="1" s="1"/>
  <c r="M665" i="1" s="1"/>
  <c r="M666" i="1" s="1"/>
  <c r="M667" i="1" s="1"/>
  <c r="M668" i="1" s="1"/>
  <c r="M669" i="1" s="1"/>
  <c r="M670" i="1" s="1"/>
  <c r="M671" i="1" s="1"/>
  <c r="M672" i="1" s="1"/>
  <c r="M673" i="1" s="1"/>
  <c r="M674" i="1" s="1"/>
  <c r="M675" i="1" s="1"/>
  <c r="M676" i="1" s="1"/>
  <c r="M677" i="1" s="1"/>
  <c r="M678" i="1" s="1"/>
  <c r="M679" i="1" s="1"/>
  <c r="M680" i="1" s="1"/>
  <c r="M681" i="1" s="1"/>
  <c r="M840" i="1"/>
  <c r="M841" i="1" s="1"/>
  <c r="M842" i="1" s="1"/>
  <c r="M843" i="1" s="1"/>
  <c r="M844" i="1" s="1"/>
  <c r="M845" i="1" s="1"/>
  <c r="M846" i="1" s="1"/>
  <c r="M847" i="1" s="1"/>
  <c r="M848" i="1" s="1"/>
  <c r="M849" i="1" s="1"/>
  <c r="M850" i="1" s="1"/>
  <c r="M851" i="1" s="1"/>
  <c r="M852" i="1" s="1"/>
  <c r="M853" i="1" s="1"/>
  <c r="M854" i="1" s="1"/>
  <c r="M855" i="1" s="1"/>
  <c r="M856" i="1" s="1"/>
  <c r="M857" i="1" s="1"/>
  <c r="M858" i="1" s="1"/>
  <c r="M859" i="1" s="1"/>
  <c r="M860" i="1" s="1"/>
  <c r="M861" i="1" s="1"/>
  <c r="M862" i="1" s="1"/>
  <c r="M863" i="1" s="1"/>
  <c r="M864" i="1" s="1"/>
  <c r="M865" i="1" s="1"/>
  <c r="M866" i="1" s="1"/>
  <c r="M867" i="1" s="1"/>
  <c r="M868" i="1" s="1"/>
  <c r="M869" i="1" s="1"/>
  <c r="M870" i="1" s="1"/>
  <c r="M871" i="1" s="1"/>
  <c r="M872" i="1" s="1"/>
  <c r="M873" i="1" s="1"/>
  <c r="M874" i="1" s="1"/>
  <c r="M875" i="1" s="1"/>
  <c r="M876" i="1" s="1"/>
  <c r="M877" i="1" s="1"/>
  <c r="M878" i="1" s="1"/>
  <c r="M879" i="1" s="1"/>
  <c r="M880" i="1" s="1"/>
  <c r="M881" i="1" s="1"/>
  <c r="M882" i="1" s="1"/>
  <c r="M883" i="1" s="1"/>
  <c r="M884" i="1" s="1"/>
  <c r="M885" i="1" s="1"/>
  <c r="M886" i="1" s="1"/>
  <c r="M887" i="1" s="1"/>
  <c r="M888" i="1" s="1"/>
  <c r="M889" i="1" s="1"/>
  <c r="M890" i="1" s="1"/>
  <c r="M891" i="1" s="1"/>
  <c r="M892" i="1" s="1"/>
  <c r="M893" i="1" s="1"/>
  <c r="M894" i="1" s="1"/>
  <c r="M895" i="1" s="1"/>
  <c r="M896" i="1" s="1"/>
  <c r="M897" i="1" s="1"/>
  <c r="M10" i="8"/>
  <c r="M40" i="8" s="1"/>
  <c r="M13" i="8"/>
  <c r="M14" i="8"/>
  <c r="M15" i="8"/>
  <c r="M18" i="8"/>
  <c r="M19" i="8"/>
  <c r="M20" i="8"/>
  <c r="M21" i="8"/>
  <c r="M26" i="8"/>
  <c r="M27" i="8"/>
  <c r="M28" i="8"/>
  <c r="N28" i="8" s="1"/>
  <c r="M30" i="8"/>
  <c r="M31" i="8"/>
  <c r="N33" i="8"/>
  <c r="N32" i="8"/>
  <c r="N31" i="8"/>
  <c r="N30" i="8"/>
  <c r="N19" i="8"/>
  <c r="N18" i="8"/>
  <c r="M2" i="8"/>
  <c r="N2" i="8" s="1"/>
  <c r="B1" i="7"/>
  <c r="B3" i="7" s="1"/>
  <c r="M3" i="5"/>
  <c r="M4" i="5" s="1"/>
  <c r="M5" i="5" s="1"/>
  <c r="M6" i="5" s="1"/>
  <c r="M7" i="5" s="1"/>
  <c r="M8" i="5" s="1"/>
  <c r="M9" i="5" s="1"/>
  <c r="M10" i="5" s="1"/>
  <c r="M11" i="5" s="1"/>
  <c r="M12" i="5" s="1"/>
  <c r="M13" i="5" s="1"/>
  <c r="M14" i="5" s="1"/>
  <c r="J1085" i="11" l="1"/>
  <c r="J699" i="11"/>
  <c r="J995" i="11"/>
  <c r="J1071" i="11"/>
  <c r="D1132" i="11"/>
  <c r="M38" i="8"/>
  <c r="M39" i="8" s="1"/>
  <c r="J108" i="11"/>
  <c r="J84" i="11"/>
  <c r="J68" i="11"/>
  <c r="J1076" i="11"/>
  <c r="J820" i="11"/>
  <c r="J788" i="11"/>
  <c r="J724" i="11"/>
  <c r="J692" i="11"/>
  <c r="J628" i="11"/>
  <c r="J500" i="11"/>
  <c r="J476" i="11"/>
  <c r="J460" i="11"/>
  <c r="J452" i="11"/>
  <c r="J428" i="11"/>
  <c r="J348" i="11"/>
  <c r="J292" i="11"/>
  <c r="J268" i="11"/>
  <c r="J260" i="11"/>
  <c r="J124" i="11"/>
  <c r="J60" i="11"/>
  <c r="J36" i="11"/>
  <c r="J28" i="11"/>
  <c r="J1026" i="11"/>
  <c r="J946" i="11"/>
  <c r="J435" i="11"/>
  <c r="J411" i="11"/>
  <c r="J155" i="11"/>
  <c r="J107" i="11"/>
  <c r="J441" i="11"/>
  <c r="J313" i="11"/>
  <c r="J281" i="11"/>
  <c r="J265" i="11"/>
  <c r="J448" i="11"/>
  <c r="J249" i="11"/>
  <c r="J185" i="11"/>
  <c r="J145" i="11"/>
  <c r="J137" i="11"/>
  <c r="J471" i="11"/>
  <c r="J894" i="11"/>
  <c r="J782" i="11"/>
  <c r="J742" i="11"/>
  <c r="J710" i="11"/>
  <c r="J702" i="11"/>
  <c r="J694" i="11"/>
  <c r="J678" i="11"/>
  <c r="J662" i="11"/>
  <c r="J622" i="11"/>
  <c r="J1004" i="11"/>
  <c r="J440" i="11"/>
  <c r="J416" i="11"/>
  <c r="J104" i="11"/>
  <c r="J607" i="11"/>
  <c r="J470" i="11"/>
  <c r="J1010" i="11"/>
  <c r="J524" i="11"/>
  <c r="J46" i="11"/>
  <c r="J133" i="11"/>
  <c r="J745" i="11"/>
  <c r="J737" i="11"/>
  <c r="J729" i="11"/>
  <c r="J387" i="11"/>
  <c r="J307" i="11"/>
  <c r="J299" i="11"/>
  <c r="J275" i="11"/>
  <c r="J267" i="11"/>
  <c r="J196" i="11"/>
  <c r="J172" i="11"/>
  <c r="J4" i="11"/>
  <c r="J880" i="11"/>
  <c r="J856" i="11"/>
  <c r="J458" i="11"/>
  <c r="J235" i="11"/>
  <c r="J211" i="11"/>
  <c r="J203" i="11"/>
  <c r="J27" i="11"/>
  <c r="J103" i="11"/>
  <c r="J625" i="11"/>
  <c r="J789" i="11"/>
  <c r="J466" i="11"/>
  <c r="J996" i="11"/>
  <c r="J446" i="11"/>
  <c r="J510" i="11"/>
  <c r="J399" i="11"/>
  <c r="J423" i="11"/>
  <c r="J522" i="11"/>
  <c r="J422" i="11"/>
  <c r="J759" i="11"/>
  <c r="J113" i="11"/>
  <c r="J51" i="11"/>
  <c r="J43" i="11"/>
  <c r="J19" i="11"/>
  <c r="J1042" i="11"/>
  <c r="J1012" i="11"/>
  <c r="J90" i="11"/>
  <c r="J940" i="11"/>
  <c r="J728" i="11"/>
  <c r="J623" i="11"/>
  <c r="J475" i="11"/>
  <c r="J437" i="11"/>
  <c r="J336" i="11"/>
  <c r="J173" i="11"/>
  <c r="J149" i="11"/>
  <c r="J74" i="11"/>
  <c r="J402" i="11"/>
  <c r="J934" i="11"/>
  <c r="J180" i="11"/>
  <c r="J57" i="11"/>
  <c r="J33" i="11"/>
  <c r="J414" i="11"/>
  <c r="J893" i="11"/>
  <c r="J629" i="11"/>
  <c r="J590" i="11"/>
  <c r="J559" i="11"/>
  <c r="J535" i="11"/>
  <c r="J374" i="11"/>
  <c r="J202" i="11"/>
  <c r="J179" i="11"/>
  <c r="J126" i="11"/>
  <c r="J56" i="11"/>
  <c r="J24" i="11"/>
  <c r="J1077" i="11"/>
  <c r="J1047" i="11"/>
  <c r="J1015" i="11"/>
  <c r="J969" i="11"/>
  <c r="J907" i="11"/>
  <c r="J814" i="11"/>
  <c r="J806" i="11"/>
  <c r="J397" i="11"/>
  <c r="J132" i="11"/>
  <c r="J93" i="11"/>
  <c r="J85" i="11"/>
  <c r="J23" i="11"/>
  <c r="J315" i="11"/>
  <c r="J14" i="11"/>
  <c r="J1054" i="11"/>
  <c r="J992" i="11"/>
  <c r="J851" i="11"/>
  <c r="J596" i="11"/>
  <c r="J495" i="11"/>
  <c r="J487" i="11"/>
  <c r="J403" i="11"/>
  <c r="J286" i="11"/>
  <c r="J100" i="11"/>
  <c r="J30" i="11"/>
  <c r="J1037" i="11"/>
  <c r="J1021" i="11"/>
  <c r="J866" i="11"/>
  <c r="J775" i="11"/>
  <c r="J603" i="11"/>
  <c r="J379" i="11"/>
  <c r="J255" i="11"/>
  <c r="J215" i="11"/>
  <c r="J138" i="11"/>
  <c r="J115" i="11"/>
  <c r="J69" i="11"/>
  <c r="J550" i="11"/>
  <c r="J359" i="11"/>
  <c r="J910" i="11"/>
  <c r="H1091" i="11"/>
  <c r="J1055" i="11"/>
  <c r="J942" i="11"/>
  <c r="J923" i="11"/>
  <c r="J955" i="11"/>
  <c r="J928" i="11"/>
  <c r="J920" i="11"/>
  <c r="J914" i="11"/>
  <c r="J146" i="11"/>
  <c r="J1027" i="11"/>
  <c r="J939" i="11"/>
  <c r="J912" i="11"/>
  <c r="J987" i="11"/>
  <c r="J980" i="11"/>
  <c r="J951" i="11"/>
  <c r="J119" i="11"/>
  <c r="J1074" i="11"/>
  <c r="J1063" i="11"/>
  <c r="J1028" i="11"/>
  <c r="J1008" i="11"/>
  <c r="J994" i="11"/>
  <c r="J966" i="11"/>
  <c r="J954" i="11"/>
  <c r="J932" i="11"/>
  <c r="J927" i="11"/>
  <c r="J891" i="11"/>
  <c r="J884" i="11"/>
  <c r="J847" i="11"/>
  <c r="J840" i="11"/>
  <c r="J810" i="11"/>
  <c r="J794" i="11"/>
  <c r="J719" i="11"/>
  <c r="J704" i="11"/>
  <c r="J696" i="11"/>
  <c r="J682" i="11"/>
  <c r="J660" i="11"/>
  <c r="J612" i="11"/>
  <c r="J382" i="11"/>
  <c r="J358" i="11"/>
  <c r="J219" i="11"/>
  <c r="J134" i="11"/>
  <c r="J111" i="11"/>
  <c r="J26" i="11"/>
  <c r="J15" i="11"/>
  <c r="J649" i="11"/>
  <c r="J583" i="11"/>
  <c r="J505" i="11"/>
  <c r="J221" i="11"/>
  <c r="J154" i="11"/>
  <c r="J66" i="11"/>
  <c r="J1087" i="11"/>
  <c r="J1080" i="11"/>
  <c r="J1034" i="11"/>
  <c r="J1018" i="11"/>
  <c r="J972" i="11"/>
  <c r="J943" i="11"/>
  <c r="J904" i="11"/>
  <c r="J890" i="11"/>
  <c r="J868" i="11"/>
  <c r="J860" i="11"/>
  <c r="J846" i="11"/>
  <c r="J839" i="11"/>
  <c r="J831" i="11"/>
  <c r="J778" i="11"/>
  <c r="J740" i="11"/>
  <c r="J732" i="11"/>
  <c r="J718" i="11"/>
  <c r="J711" i="11"/>
  <c r="J703" i="11"/>
  <c r="J659" i="11"/>
  <c r="J652" i="11"/>
  <c r="J638" i="11"/>
  <c r="J544" i="11"/>
  <c r="J432" i="11"/>
  <c r="J388" i="11"/>
  <c r="J376" i="11"/>
  <c r="J344" i="11"/>
  <c r="J302" i="11"/>
  <c r="J224" i="11"/>
  <c r="J158" i="11"/>
  <c r="J32" i="11"/>
  <c r="J1086" i="11"/>
  <c r="J1079" i="11"/>
  <c r="J1050" i="11"/>
  <c r="J999" i="11"/>
  <c r="J971" i="11"/>
  <c r="J958" i="11"/>
  <c r="J936" i="11"/>
  <c r="J896" i="11"/>
  <c r="J859" i="11"/>
  <c r="J852" i="11"/>
  <c r="J838" i="11"/>
  <c r="J816" i="11"/>
  <c r="J770" i="11"/>
  <c r="J754" i="11"/>
  <c r="J34" i="11"/>
  <c r="J1043" i="11"/>
  <c r="J998" i="11"/>
  <c r="J976" i="11"/>
  <c r="J970" i="11"/>
  <c r="J919" i="11"/>
  <c r="J874" i="11"/>
  <c r="J858" i="11"/>
  <c r="J815" i="11"/>
  <c r="J807" i="11"/>
  <c r="J799" i="11"/>
  <c r="J738" i="11"/>
  <c r="J730" i="11"/>
  <c r="J716" i="11"/>
  <c r="J679" i="11"/>
  <c r="J664" i="11"/>
  <c r="J636" i="11"/>
  <c r="J518" i="11"/>
  <c r="J430" i="11"/>
  <c r="J335" i="11"/>
  <c r="J320" i="11"/>
  <c r="J306" i="11"/>
  <c r="J274" i="11"/>
  <c r="J228" i="11"/>
  <c r="J210" i="11"/>
  <c r="J198" i="11"/>
  <c r="J192" i="11"/>
  <c r="J96" i="11"/>
  <c r="J11" i="11"/>
  <c r="J1060" i="11"/>
  <c r="J1048" i="11"/>
  <c r="J1031" i="11"/>
  <c r="J991" i="11"/>
  <c r="J908" i="11"/>
  <c r="J850" i="11"/>
  <c r="J843" i="11"/>
  <c r="J798" i="11"/>
  <c r="J327" i="11"/>
  <c r="J602" i="11"/>
  <c r="J571" i="11"/>
  <c r="J517" i="11"/>
  <c r="J305" i="11"/>
  <c r="J114" i="11"/>
  <c r="J55" i="11"/>
  <c r="J17" i="11"/>
  <c r="J10" i="11"/>
  <c r="J1030" i="11"/>
  <c r="J962" i="11"/>
  <c r="J464" i="11"/>
  <c r="J390" i="11"/>
  <c r="J367" i="11"/>
  <c r="J531" i="11"/>
  <c r="J83" i="11"/>
  <c r="J16" i="11"/>
  <c r="J1059" i="11"/>
  <c r="J1036" i="11"/>
  <c r="J1003" i="11"/>
  <c r="J950" i="11"/>
  <c r="J871" i="11"/>
  <c r="J834" i="11"/>
  <c r="J826" i="11"/>
  <c r="J804" i="11"/>
  <c r="J758" i="11"/>
  <c r="J735" i="11"/>
  <c r="J727" i="11"/>
  <c r="J706" i="11"/>
  <c r="J698" i="11"/>
  <c r="J655" i="11"/>
  <c r="J648" i="11"/>
  <c r="J582" i="11"/>
  <c r="J516" i="11"/>
  <c r="J504" i="11"/>
  <c r="J347" i="11"/>
  <c r="J208" i="11"/>
  <c r="J178" i="11"/>
  <c r="J561" i="11"/>
  <c r="J530" i="11"/>
  <c r="J253" i="11"/>
  <c r="J89" i="11"/>
  <c r="I1091" i="11"/>
  <c r="J1088" i="11"/>
  <c r="J1064" i="11"/>
  <c r="J1058" i="11"/>
  <c r="J1046" i="11"/>
  <c r="J1040" i="11"/>
  <c r="J1035" i="11"/>
  <c r="J1019" i="11"/>
  <c r="J1002" i="11"/>
  <c r="J967" i="11"/>
  <c r="J960" i="11"/>
  <c r="J916" i="11"/>
  <c r="J892" i="11"/>
  <c r="J870" i="11"/>
  <c r="J750" i="11"/>
  <c r="J683" i="11"/>
  <c r="J675" i="11"/>
  <c r="J654" i="11"/>
  <c r="J647" i="11"/>
  <c r="J600" i="11"/>
  <c r="J534" i="11"/>
  <c r="J528" i="11"/>
  <c r="J492" i="11"/>
  <c r="J486" i="11"/>
  <c r="J480" i="11"/>
  <c r="J456" i="11"/>
  <c r="J407" i="11"/>
  <c r="J366" i="11"/>
  <c r="J795" i="11"/>
  <c r="J252" i="11"/>
  <c r="J310" i="11"/>
  <c r="J170" i="11"/>
  <c r="J1014" i="11"/>
  <c r="J933" i="11"/>
  <c r="J515" i="11"/>
  <c r="J780" i="11"/>
  <c r="J765" i="11"/>
  <c r="J690" i="11"/>
  <c r="J258" i="11"/>
  <c r="J220" i="11"/>
  <c r="J213" i="11"/>
  <c r="J153" i="11"/>
  <c r="J818" i="11"/>
  <c r="J395" i="11"/>
  <c r="J1069" i="11"/>
  <c r="J773" i="11"/>
  <c r="J606" i="11"/>
  <c r="J575" i="11"/>
  <c r="J377" i="11"/>
  <c r="J346" i="11"/>
  <c r="J331" i="11"/>
  <c r="J159" i="11"/>
  <c r="J551" i="11"/>
  <c r="J353" i="11"/>
  <c r="J189" i="11"/>
  <c r="J803" i="11"/>
  <c r="J539" i="11"/>
  <c r="J372" i="11"/>
  <c r="J238" i="11"/>
  <c r="J1052" i="11"/>
  <c r="J922" i="11"/>
  <c r="J667" i="11"/>
  <c r="J581" i="11"/>
  <c r="J558" i="11"/>
  <c r="J433" i="11"/>
  <c r="J426" i="11"/>
  <c r="J290" i="11"/>
  <c r="J225" i="11"/>
  <c r="J195" i="11"/>
  <c r="J165" i="11"/>
  <c r="J207" i="11"/>
  <c r="J588" i="11"/>
  <c r="J389" i="11"/>
  <c r="J304" i="11"/>
  <c r="J296" i="11"/>
  <c r="J867" i="11"/>
  <c r="J845" i="11"/>
  <c r="J232" i="11"/>
  <c r="J130" i="11"/>
  <c r="J1067" i="11"/>
  <c r="J1041" i="11"/>
  <c r="J1033" i="11"/>
  <c r="J1006" i="11"/>
  <c r="J964" i="11"/>
  <c r="J830" i="11"/>
  <c r="J822" i="11"/>
  <c r="J445" i="11"/>
  <c r="J201" i="11"/>
  <c r="J325" i="11"/>
  <c r="J259" i="11"/>
  <c r="J214" i="11"/>
  <c r="J148" i="11"/>
  <c r="J135" i="11"/>
  <c r="J412" i="11"/>
  <c r="J532" i="11"/>
  <c r="J276" i="11"/>
  <c r="J269" i="11"/>
  <c r="J175" i="11"/>
  <c r="J425" i="11"/>
  <c r="J419" i="11"/>
  <c r="J59" i="11"/>
  <c r="J801" i="11"/>
  <c r="J793" i="11"/>
  <c r="J695" i="11"/>
  <c r="J451" i="11"/>
  <c r="J396" i="11"/>
  <c r="J291" i="11"/>
  <c r="J841" i="11"/>
  <c r="J676" i="11"/>
  <c r="J613" i="11"/>
  <c r="J297" i="11"/>
  <c r="J552" i="11"/>
  <c r="J974" i="11"/>
  <c r="J384" i="11"/>
  <c r="J540" i="11"/>
  <c r="J354" i="11"/>
  <c r="J332" i="11"/>
  <c r="J763" i="11"/>
  <c r="J681" i="11"/>
  <c r="J545" i="11"/>
  <c r="J538" i="11"/>
  <c r="J188" i="11"/>
  <c r="J181" i="11"/>
  <c r="J139" i="11"/>
  <c r="J42" i="11"/>
  <c r="J20" i="11"/>
  <c r="J953" i="11"/>
  <c r="J611" i="11"/>
  <c r="J604" i="11"/>
  <c r="J574" i="11"/>
  <c r="J514" i="11"/>
  <c r="J187" i="11"/>
  <c r="J151" i="11"/>
  <c r="J92" i="11"/>
  <c r="J48" i="11"/>
  <c r="J117" i="11"/>
  <c r="J485" i="11"/>
  <c r="J478" i="11"/>
  <c r="J308" i="11"/>
  <c r="J200" i="11"/>
  <c r="J193" i="11"/>
  <c r="J98" i="11"/>
  <c r="J70" i="11"/>
  <c r="J438" i="11"/>
  <c r="J1000" i="11"/>
  <c r="J959" i="11"/>
  <c r="J617" i="11"/>
  <c r="J580" i="11"/>
  <c r="J520" i="11"/>
  <c r="J490" i="11"/>
  <c r="J351" i="11"/>
  <c r="J337" i="11"/>
  <c r="J322" i="11"/>
  <c r="J243" i="11"/>
  <c r="J236" i="11"/>
  <c r="J163" i="11"/>
  <c r="J25" i="11"/>
  <c r="J921" i="11"/>
  <c r="J624" i="11"/>
  <c r="J586" i="11"/>
  <c r="J556" i="11"/>
  <c r="J461" i="11"/>
  <c r="J206" i="11"/>
  <c r="J823" i="11"/>
  <c r="J809" i="11"/>
  <c r="J748" i="11"/>
  <c r="J630" i="11"/>
  <c r="J502" i="11"/>
  <c r="J406" i="11"/>
  <c r="J371" i="11"/>
  <c r="J364" i="11"/>
  <c r="J263" i="11"/>
  <c r="J212" i="11"/>
  <c r="J169" i="11"/>
  <c r="J75" i="11"/>
  <c r="J791" i="11"/>
  <c r="J746" i="11"/>
  <c r="J709" i="11"/>
  <c r="J671" i="11"/>
  <c r="J1032" i="11"/>
  <c r="J549" i="11"/>
  <c r="J542" i="11"/>
  <c r="J489" i="11"/>
  <c r="J287" i="11"/>
  <c r="J615" i="11"/>
  <c r="J1016" i="11"/>
  <c r="J844" i="11"/>
  <c r="J554" i="11"/>
  <c r="J501" i="11"/>
  <c r="J453" i="11"/>
  <c r="J392" i="11"/>
  <c r="J328" i="11"/>
  <c r="J314" i="11"/>
  <c r="J186" i="11"/>
  <c r="J150" i="11"/>
  <c r="J1049" i="11"/>
  <c r="J925" i="11"/>
  <c r="J881" i="11"/>
  <c r="J837" i="11"/>
  <c r="J591" i="11"/>
  <c r="J459" i="11"/>
  <c r="J342" i="11"/>
  <c r="J248" i="11"/>
  <c r="J241" i="11"/>
  <c r="J156" i="11"/>
  <c r="J888" i="11"/>
  <c r="J829" i="11"/>
  <c r="J753" i="11"/>
  <c r="J723" i="11"/>
  <c r="J597" i="11"/>
  <c r="J369" i="11"/>
  <c r="J362" i="11"/>
  <c r="J262" i="11"/>
  <c r="J1061" i="11"/>
  <c r="J1001" i="11"/>
  <c r="J657" i="11"/>
  <c r="J436" i="11"/>
  <c r="J417" i="11"/>
  <c r="J410" i="11"/>
  <c r="J254" i="11"/>
  <c r="J1053" i="11"/>
  <c r="J973" i="11"/>
  <c r="J853" i="11"/>
  <c r="J796" i="11"/>
  <c r="J668" i="11"/>
  <c r="J661" i="11"/>
  <c r="J618" i="11"/>
  <c r="J264" i="11"/>
  <c r="J257" i="11"/>
  <c r="J65" i="11"/>
  <c r="J945" i="11"/>
  <c r="J802" i="11"/>
  <c r="J756" i="11"/>
  <c r="J521" i="11"/>
  <c r="J479" i="11"/>
  <c r="J450" i="11"/>
  <c r="J164" i="11"/>
  <c r="J123" i="11"/>
  <c r="J774" i="11"/>
  <c r="J743" i="11"/>
  <c r="J674" i="11"/>
  <c r="J666" i="11"/>
  <c r="J631" i="11"/>
  <c r="J564" i="11"/>
  <c r="J527" i="11"/>
  <c r="J270" i="11"/>
  <c r="J129" i="11"/>
  <c r="J99" i="11"/>
  <c r="J1083" i="11"/>
  <c r="J978" i="11"/>
  <c r="J900" i="11"/>
  <c r="J787" i="11"/>
  <c r="J781" i="11"/>
  <c r="J766" i="11"/>
  <c r="J601" i="11"/>
  <c r="J497" i="11"/>
  <c r="J303" i="11"/>
  <c r="J1089" i="11"/>
  <c r="J1056" i="11"/>
  <c r="J1023" i="11"/>
  <c r="J725" i="11"/>
  <c r="J713" i="11"/>
  <c r="J653" i="11"/>
  <c r="J641" i="11"/>
  <c r="J593" i="11"/>
  <c r="J455" i="11"/>
  <c r="J401" i="11"/>
  <c r="J394" i="11"/>
  <c r="J105" i="11"/>
  <c r="J54" i="11"/>
  <c r="J3" i="11"/>
  <c r="J1081" i="11"/>
  <c r="J983" i="11"/>
  <c r="J905" i="11"/>
  <c r="J689" i="11"/>
  <c r="J569" i="11"/>
  <c r="J869" i="11"/>
  <c r="J832" i="11"/>
  <c r="J712" i="11"/>
  <c r="J352" i="11"/>
  <c r="J316" i="11"/>
  <c r="J309" i="11"/>
  <c r="J230" i="11"/>
  <c r="J176" i="11"/>
  <c r="J82" i="11"/>
  <c r="J968" i="11"/>
  <c r="J898" i="11"/>
  <c r="J886" i="11"/>
  <c r="J855" i="11"/>
  <c r="J824" i="11"/>
  <c r="J817" i="11"/>
  <c r="J639" i="11"/>
  <c r="J620" i="11"/>
  <c r="J576" i="11"/>
  <c r="J481" i="11"/>
  <c r="J467" i="11"/>
  <c r="J330" i="11"/>
  <c r="J251" i="11"/>
  <c r="J182" i="11"/>
  <c r="J140" i="11"/>
  <c r="J88" i="11"/>
  <c r="J37" i="11"/>
  <c r="J1078" i="11"/>
  <c r="J1066" i="11"/>
  <c r="J941" i="11"/>
  <c r="J1038" i="11"/>
  <c r="J1005" i="11"/>
  <c r="J986" i="11"/>
  <c r="J957" i="11"/>
  <c r="J909" i="11"/>
  <c r="J897" i="11"/>
  <c r="J1082" i="11"/>
  <c r="J1057" i="11"/>
  <c r="J1044" i="11"/>
  <c r="J1029" i="11"/>
  <c r="J1024" i="11"/>
  <c r="J997" i="11"/>
  <c r="J963" i="11"/>
  <c r="J937" i="11"/>
  <c r="J1007" i="11"/>
  <c r="J1051" i="11"/>
  <c r="J1011" i="11"/>
  <c r="J434" i="11"/>
  <c r="J222" i="11"/>
  <c r="J1070" i="11"/>
  <c r="J1020" i="11"/>
  <c r="J990" i="11"/>
  <c r="J944" i="11"/>
  <c r="J836" i="11"/>
  <c r="J828" i="11"/>
  <c r="J680" i="11"/>
  <c r="J672" i="11"/>
  <c r="J216" i="11"/>
  <c r="J47" i="11"/>
  <c r="J965" i="11"/>
  <c r="J873" i="11"/>
  <c r="J857" i="11"/>
  <c r="J777" i="11"/>
  <c r="J421" i="11"/>
  <c r="J361" i="11"/>
  <c r="J355" i="11"/>
  <c r="J234" i="11"/>
  <c r="J127" i="11"/>
  <c r="J1075" i="11"/>
  <c r="J1039" i="11"/>
  <c r="J984" i="11"/>
  <c r="J979" i="11"/>
  <c r="J948" i="11"/>
  <c r="J911" i="11"/>
  <c r="J906" i="11"/>
  <c r="J872" i="11"/>
  <c r="J864" i="11"/>
  <c r="J842" i="11"/>
  <c r="J827" i="11"/>
  <c r="J687" i="11"/>
  <c r="J468" i="11"/>
  <c r="J420" i="11"/>
  <c r="J312" i="11"/>
  <c r="J239" i="11"/>
  <c r="J166" i="11"/>
  <c r="J35" i="11"/>
  <c r="J563" i="11"/>
  <c r="J529" i="11"/>
  <c r="J31" i="11"/>
  <c r="J938" i="11"/>
  <c r="J879" i="11"/>
  <c r="J863" i="11"/>
  <c r="J722" i="11"/>
  <c r="J715" i="11"/>
  <c r="J708" i="11"/>
  <c r="J700" i="11"/>
  <c r="J686" i="11"/>
  <c r="J616" i="11"/>
  <c r="J568" i="11"/>
  <c r="J508" i="11"/>
  <c r="J443" i="11"/>
  <c r="J311" i="11"/>
  <c r="J62" i="11"/>
  <c r="J570" i="11"/>
  <c r="J373" i="11"/>
  <c r="J1068" i="11"/>
  <c r="J988" i="11"/>
  <c r="J952" i="11"/>
  <c r="J947" i="11"/>
  <c r="J926" i="11"/>
  <c r="J915" i="11"/>
  <c r="J878" i="11"/>
  <c r="J862" i="11"/>
  <c r="J744" i="11"/>
  <c r="J736" i="11"/>
  <c r="J400" i="11"/>
  <c r="J370" i="11"/>
  <c r="J338" i="11"/>
  <c r="J324" i="11"/>
  <c r="J183" i="11"/>
  <c r="J142" i="11"/>
  <c r="J39" i="11"/>
  <c r="J12" i="11"/>
  <c r="J463" i="11"/>
  <c r="J457" i="11"/>
  <c r="J97" i="11"/>
  <c r="J903" i="11"/>
  <c r="J751" i="11"/>
  <c r="J627" i="11"/>
  <c r="J584" i="11"/>
  <c r="J484" i="11"/>
  <c r="J295" i="11"/>
  <c r="J283" i="11"/>
  <c r="J112" i="11"/>
  <c r="J71" i="11"/>
  <c r="J44" i="11"/>
  <c r="J378" i="11"/>
  <c r="J273" i="11"/>
  <c r="J162" i="11"/>
  <c r="J9" i="11"/>
  <c r="J1084" i="11"/>
  <c r="J1022" i="11"/>
  <c r="J956" i="11"/>
  <c r="J935" i="11"/>
  <c r="J930" i="11"/>
  <c r="J902" i="11"/>
  <c r="J786" i="11"/>
  <c r="J779" i="11"/>
  <c r="J772" i="11"/>
  <c r="J764" i="11"/>
  <c r="J734" i="11"/>
  <c r="J640" i="11"/>
  <c r="J626" i="11"/>
  <c r="J506" i="11"/>
  <c r="J350" i="11"/>
  <c r="J343" i="11"/>
  <c r="J256" i="11"/>
  <c r="J199" i="11"/>
  <c r="J152" i="11"/>
  <c r="J38" i="11"/>
  <c r="J785" i="11"/>
  <c r="J645" i="11"/>
  <c r="J261" i="11"/>
  <c r="J924" i="11"/>
  <c r="J808" i="11"/>
  <c r="J800" i="11"/>
  <c r="J792" i="11"/>
  <c r="J771" i="11"/>
  <c r="J646" i="11"/>
  <c r="J398" i="11"/>
  <c r="J356" i="11"/>
  <c r="G1091" i="13"/>
  <c r="H1091" i="13"/>
  <c r="J895" i="11"/>
  <c r="J883" i="11"/>
  <c r="J876" i="11"/>
  <c r="J854" i="11"/>
  <c r="J848" i="11"/>
  <c r="J819" i="11"/>
  <c r="J812" i="11"/>
  <c r="J790" i="11"/>
  <c r="J784" i="11"/>
  <c r="J755" i="11"/>
  <c r="J726" i="11"/>
  <c r="J720" i="11"/>
  <c r="J691" i="11"/>
  <c r="J684" i="11"/>
  <c r="J670" i="11"/>
  <c r="J663" i="11"/>
  <c r="J650" i="11"/>
  <c r="J644" i="11"/>
  <c r="J614" i="11"/>
  <c r="J598" i="11"/>
  <c r="J566" i="11"/>
  <c r="J536" i="11"/>
  <c r="J472" i="11"/>
  <c r="J408" i="11"/>
  <c r="J368" i="11"/>
  <c r="J160" i="11"/>
  <c r="J120" i="11"/>
  <c r="J110" i="11"/>
  <c r="J80" i="11"/>
  <c r="F1091" i="13"/>
  <c r="I1091" i="13"/>
  <c r="J741" i="11"/>
  <c r="J546" i="11"/>
  <c r="J67" i="11"/>
  <c r="J985" i="11"/>
  <c r="J610" i="11"/>
  <c r="J589" i="11"/>
  <c r="J567" i="11"/>
  <c r="J547" i="11"/>
  <c r="J507" i="11"/>
  <c r="J483" i="11"/>
  <c r="J360" i="11"/>
  <c r="J86" i="11"/>
  <c r="J53" i="11"/>
  <c r="J849" i="11"/>
  <c r="J493" i="11"/>
  <c r="J424" i="11"/>
  <c r="J385" i="11"/>
  <c r="J339" i="11"/>
  <c r="J204" i="11"/>
  <c r="J161" i="11"/>
  <c r="J136" i="11"/>
  <c r="J21" i="11"/>
  <c r="J2" i="11"/>
  <c r="J572" i="11"/>
  <c r="J537" i="11"/>
  <c r="J449" i="11"/>
  <c r="J404" i="11"/>
  <c r="J345" i="11"/>
  <c r="J300" i="11"/>
  <c r="J227" i="11"/>
  <c r="J116" i="11"/>
  <c r="J7" i="11"/>
  <c r="J721" i="11"/>
  <c r="J599" i="11"/>
  <c r="J578" i="11"/>
  <c r="J557" i="11"/>
  <c r="J498" i="11"/>
  <c r="J177" i="11"/>
  <c r="J95" i="11"/>
  <c r="J76" i="11"/>
  <c r="J473" i="11"/>
  <c r="J429" i="11"/>
  <c r="J409" i="11"/>
  <c r="J323" i="11"/>
  <c r="J317" i="11"/>
  <c r="J250" i="11"/>
  <c r="J141" i="11"/>
  <c r="J121" i="11"/>
  <c r="J81" i="11"/>
  <c r="J340" i="11"/>
  <c r="J233" i="11"/>
  <c r="J633" i="11"/>
  <c r="J562" i="11"/>
  <c r="J365" i="11"/>
  <c r="J284" i="11"/>
  <c r="I1092" i="11"/>
  <c r="J621" i="11"/>
  <c r="J533" i="11"/>
  <c r="J289" i="11"/>
  <c r="J266" i="11"/>
  <c r="J147" i="11"/>
  <c r="J989" i="11"/>
  <c r="J877" i="11"/>
  <c r="J813" i="11"/>
  <c r="J749" i="11"/>
  <c r="J573" i="11"/>
  <c r="J217" i="11"/>
  <c r="J194" i="11"/>
  <c r="J171" i="11"/>
  <c r="J1065" i="11"/>
  <c r="J901" i="11"/>
  <c r="J665" i="11"/>
  <c r="J444" i="11"/>
  <c r="J469" i="11"/>
  <c r="J380" i="11"/>
  <c r="J205" i="11"/>
  <c r="G1093" i="11"/>
  <c r="F1093" i="11"/>
  <c r="J548" i="11"/>
  <c r="J541" i="11"/>
  <c r="J511" i="11"/>
  <c r="J482" i="11"/>
  <c r="J349" i="11"/>
  <c r="J244" i="11"/>
  <c r="J209" i="11"/>
  <c r="J157" i="11"/>
  <c r="J58" i="11"/>
  <c r="J52" i="11"/>
  <c r="J40" i="11"/>
  <c r="J29" i="11"/>
  <c r="G1092" i="11"/>
  <c r="H1092" i="11"/>
  <c r="J619" i="11"/>
  <c r="J594" i="11"/>
  <c r="J587" i="11"/>
  <c r="J439" i="11"/>
  <c r="J427" i="11"/>
  <c r="J1073" i="11"/>
  <c r="J1045" i="11"/>
  <c r="J1013" i="11"/>
  <c r="J981" i="11"/>
  <c r="J949" i="11"/>
  <c r="J917" i="11"/>
  <c r="J885" i="11"/>
  <c r="J821" i="11"/>
  <c r="J757" i="11"/>
  <c r="J693" i="11"/>
  <c r="J605" i="11"/>
  <c r="J526" i="11"/>
  <c r="J503" i="11"/>
  <c r="J491" i="11"/>
  <c r="J462" i="11"/>
  <c r="J413" i="11"/>
  <c r="J383" i="11"/>
  <c r="J329" i="11"/>
  <c r="J301" i="11"/>
  <c r="J277" i="11"/>
  <c r="J237" i="11"/>
  <c r="J131" i="11"/>
  <c r="J125" i="11"/>
  <c r="J106" i="11"/>
  <c r="J49" i="11"/>
  <c r="J8" i="11"/>
  <c r="H1093" i="11"/>
  <c r="J825" i="11"/>
  <c r="J761" i="11"/>
  <c r="J697" i="11"/>
  <c r="F1092" i="11"/>
  <c r="J889" i="11"/>
  <c r="J797" i="11"/>
  <c r="J733" i="11"/>
  <c r="J637" i="11"/>
  <c r="J577" i="11"/>
  <c r="J442" i="11"/>
  <c r="J418" i="11"/>
  <c r="J861" i="11"/>
  <c r="J1025" i="11"/>
  <c r="J993" i="11"/>
  <c r="J961" i="11"/>
  <c r="J929" i="11"/>
  <c r="J833" i="11"/>
  <c r="J769" i="11"/>
  <c r="J705" i="11"/>
  <c r="J673" i="11"/>
  <c r="J609" i="11"/>
  <c r="J477" i="11"/>
  <c r="J454" i="11"/>
  <c r="J447" i="11"/>
  <c r="J405" i="11"/>
  <c r="J393" i="11"/>
  <c r="J375" i="11"/>
  <c r="J363" i="11"/>
  <c r="J321" i="11"/>
  <c r="J298" i="11"/>
  <c r="J122" i="11"/>
  <c r="J91" i="11"/>
  <c r="J72" i="11"/>
  <c r="F1091" i="11"/>
  <c r="G1091" i="11"/>
  <c r="N10" i="8"/>
  <c r="I1093" i="11"/>
  <c r="F1096" i="11" l="1"/>
  <c r="G1096" i="11" s="1"/>
  <c r="H1096" i="11" s="1"/>
  <c r="F1095" i="11"/>
  <c r="G1095" i="11" s="1"/>
  <c r="H1095" i="11" s="1"/>
</calcChain>
</file>

<file path=xl/sharedStrings.xml><?xml version="1.0" encoding="utf-8"?>
<sst xmlns="http://schemas.openxmlformats.org/spreadsheetml/2006/main" count="15267" uniqueCount="1494">
  <si>
    <t>refnum_foc</t>
  </si>
  <si>
    <t>Date</t>
  </si>
  <si>
    <t>sTime</t>
  </si>
  <si>
    <t>Focal</t>
  </si>
  <si>
    <t>Notes</t>
  </si>
  <si>
    <t>Time_cViz</t>
  </si>
  <si>
    <t>Category_Values</t>
  </si>
  <si>
    <t>gl - most of body / behavior masked by surface glare</t>
  </si>
  <si>
    <t>na - not visible</t>
  </si>
  <si>
    <t>dn - watched last dolphin dive / on aerial until end of bout. Slight blur may be visible below surface</t>
  </si>
  <si>
    <t>up - watched dolphin emerge on aerial. Slight blur may be visible below surface</t>
  </si>
  <si>
    <t>Interval</t>
  </si>
  <si>
    <t>Follow_num</t>
  </si>
  <si>
    <t>Formations</t>
  </si>
  <si>
    <t>Synchrony</t>
  </si>
  <si>
    <t>Displays</t>
  </si>
  <si>
    <t>Aggression</t>
  </si>
  <si>
    <t>Tags</t>
  </si>
  <si>
    <t>Other</t>
  </si>
  <si>
    <t>.</t>
  </si>
  <si>
    <t>Formations2</t>
  </si>
  <si>
    <t>Contact2</t>
  </si>
  <si>
    <t>Synchrony2</t>
  </si>
  <si>
    <t>Displays2</t>
  </si>
  <si>
    <t>Aggression2</t>
  </si>
  <si>
    <t>Formations3</t>
  </si>
  <si>
    <t>Contact3</t>
  </si>
  <si>
    <t>Synchrony3</t>
  </si>
  <si>
    <t>Displays3</t>
  </si>
  <si>
    <t>Aggression3</t>
  </si>
  <si>
    <t>REF</t>
  </si>
  <si>
    <t>FOR</t>
  </si>
  <si>
    <t>on_aerial&lt;10m</t>
  </si>
  <si>
    <t>on_aerial&gt;10m</t>
  </si>
  <si>
    <t>Code_FRM1</t>
  </si>
  <si>
    <t>Actors_FRM1</t>
  </si>
  <si>
    <t>Rcps_FRM1</t>
  </si>
  <si>
    <t>Dist_FRM1</t>
  </si>
  <si>
    <t>Code_CON1</t>
  </si>
  <si>
    <t>Actors_CON1</t>
  </si>
  <si>
    <t>Rcps_CON1</t>
  </si>
  <si>
    <t>Code_SS1</t>
  </si>
  <si>
    <t>Actors_SS1</t>
  </si>
  <si>
    <t>Dist_SS1</t>
  </si>
  <si>
    <t>Code_DSP1</t>
  </si>
  <si>
    <t>Actors_DSP1</t>
  </si>
  <si>
    <t>Rcps_DSP1</t>
  </si>
  <si>
    <t>Code_Agg1</t>
  </si>
  <si>
    <t>Actors_Agg1</t>
  </si>
  <si>
    <t>Rcps_Agg1</t>
  </si>
  <si>
    <t>Code_Tags</t>
  </si>
  <si>
    <t>IDs_Tags</t>
  </si>
  <si>
    <t>Code_Oth</t>
  </si>
  <si>
    <t>Actors_Oth</t>
  </si>
  <si>
    <t>Rcps_Oth</t>
  </si>
  <si>
    <t>Dist_Oth</t>
  </si>
  <si>
    <t>Data_Notes</t>
  </si>
  <si>
    <t>Code_FRM2</t>
  </si>
  <si>
    <t>Actors_FRM2</t>
  </si>
  <si>
    <t>Rcps_FRM2</t>
  </si>
  <si>
    <t>Dist_FRM2</t>
  </si>
  <si>
    <t>Code_CON2</t>
  </si>
  <si>
    <t>Actors_CON2</t>
  </si>
  <si>
    <t>Rcps_CON2</t>
  </si>
  <si>
    <t>Code_SS2</t>
  </si>
  <si>
    <t>Actors_SS2</t>
  </si>
  <si>
    <t>Dist_SS2</t>
  </si>
  <si>
    <t>Code_DSP2</t>
  </si>
  <si>
    <t>Actors_DSP2</t>
  </si>
  <si>
    <t>Rcps_DSP2</t>
  </si>
  <si>
    <t>Code_Agg2</t>
  </si>
  <si>
    <t>Actors_Agg2</t>
  </si>
  <si>
    <t>Rcps_Agg2</t>
  </si>
  <si>
    <t>Code_FRM3</t>
  </si>
  <si>
    <t>Actors_FRM3</t>
  </si>
  <si>
    <t>Rcps_FRM3</t>
  </si>
  <si>
    <t>Dist_FRM3</t>
  </si>
  <si>
    <t>Code_CON3</t>
  </si>
  <si>
    <t>Actors_CON3</t>
  </si>
  <si>
    <t>Rcps_CON3</t>
  </si>
  <si>
    <t>Code_SS3</t>
  </si>
  <si>
    <t>Actors_SS3</t>
  </si>
  <si>
    <t>Dist_SS3</t>
  </si>
  <si>
    <t>Code_DSP3</t>
  </si>
  <si>
    <t>Actors_DSP3</t>
  </si>
  <si>
    <t>Rcps_DSP3</t>
  </si>
  <si>
    <t>Code_Agg3</t>
  </si>
  <si>
    <t>Actors_Agg3</t>
  </si>
  <si>
    <t>Rcps_Agg3</t>
  </si>
  <si>
    <t>CONTACT</t>
  </si>
  <si>
    <t>UNK- unidentifiable from av records but part of named focal group</t>
  </si>
  <si>
    <t>off - on deck but not on aerial OR dolphins appeared in next 5s interval from offscreen didn't see emerge)</t>
  </si>
  <si>
    <t>3' Rules</t>
  </si>
  <si>
    <t>FUZ_Time</t>
  </si>
  <si>
    <t>FUZ_Event</t>
  </si>
  <si>
    <t>Prior_FUZ_Time</t>
  </si>
  <si>
    <t>Prior_FUZ_Obs</t>
  </si>
  <si>
    <t>Events numbered in order of observation</t>
  </si>
  <si>
    <t>Time of FUZ (realtime)</t>
  </si>
  <si>
    <t>Time of Prior FUZ (realtime)</t>
  </si>
  <si>
    <t xml:space="preserve">Was prior FUZ seen without break? If so: </t>
  </si>
  <si>
    <t xml:space="preserve">If no prior FUZ observed: </t>
  </si>
  <si>
    <t>na</t>
  </si>
  <si>
    <t>FUZ_Event_num</t>
  </si>
  <si>
    <t xml:space="preserve">ID's </t>
  </si>
  <si>
    <t>scored when possible</t>
  </si>
  <si>
    <t>FUZ Event Data</t>
  </si>
  <si>
    <t>Reference Data</t>
  </si>
  <si>
    <t>5s Sample Data</t>
  </si>
  <si>
    <t>4a</t>
  </si>
  <si>
    <t>NOG</t>
  </si>
  <si>
    <t>FUZ_Time_cViz</t>
  </si>
  <si>
    <t>Time of FUZ (chronoViz)</t>
  </si>
  <si>
    <t>continuous - if prior FUZ was observed without break</t>
  </si>
  <si>
    <t>na - If no prior FUZ observed</t>
  </si>
  <si>
    <t>break - If prior FUZ seen but with break in observation</t>
  </si>
  <si>
    <t>First time at which dolphins are visible for observation and within 10m - will necessarily include some lag from 10m to pet, but allows for the possibility that they may fuz to within 10m and never get closer</t>
  </si>
  <si>
    <t>SG1</t>
  </si>
  <si>
    <t>SG2</t>
  </si>
  <si>
    <t>Dist_SG1_SG2</t>
  </si>
  <si>
    <t>DNG NOG IMP SUR</t>
  </si>
  <si>
    <t>SMO URC COO DEM</t>
  </si>
  <si>
    <t>QUESTIONS</t>
  </si>
  <si>
    <t xml:space="preserve">Are social interactions more frequent at the time of group fusions than 10-20min post fusion? </t>
  </si>
  <si>
    <r>
      <t xml:space="preserve">Need to know </t>
    </r>
    <r>
      <rPr>
        <i/>
        <sz val="12"/>
        <color theme="1"/>
        <rFont val="Arial"/>
        <family val="2"/>
      </rPr>
      <t>who</t>
    </r>
    <r>
      <rPr>
        <sz val="12"/>
        <color theme="1"/>
        <rFont val="Arial"/>
        <family val="2"/>
      </rPr>
      <t xml:space="preserve"> is petting. IDs required</t>
    </r>
  </si>
  <si>
    <t>Rate comparison. IDs not required</t>
  </si>
  <si>
    <t>Context</t>
  </si>
  <si>
    <r>
      <t xml:space="preserve">Two subgroups from each of 2 second-order alliances (preferably </t>
    </r>
    <r>
      <rPr>
        <i/>
        <sz val="12"/>
        <color theme="1"/>
        <rFont val="Arial"/>
        <family val="2"/>
      </rPr>
      <t>with</t>
    </r>
    <r>
      <rPr>
        <sz val="12"/>
        <color theme="1"/>
        <rFont val="Arial"/>
        <family val="2"/>
      </rPr>
      <t xml:space="preserve"> female consort)</t>
    </r>
  </si>
  <si>
    <t>Bft &lt; 3</t>
  </si>
  <si>
    <t>Conditions</t>
  </si>
  <si>
    <t>Rates</t>
  </si>
  <si>
    <t>Relationships</t>
  </si>
  <si>
    <t>1min sampling periods at T+0, T+5, T+10, T+20 min post-fuz</t>
  </si>
  <si>
    <t>polyadic events only: ABR, FRM</t>
  </si>
  <si>
    <t>ABR</t>
  </si>
  <si>
    <t>FRM</t>
  </si>
  <si>
    <t>SG2 SG2 SG2</t>
  </si>
  <si>
    <t>Description</t>
  </si>
  <si>
    <t>Approach angle</t>
  </si>
  <si>
    <t>Perp</t>
  </si>
  <si>
    <t>D0</t>
  </si>
  <si>
    <t>SG2 SG2</t>
  </si>
  <si>
    <t>RUB</t>
  </si>
  <si>
    <t>OMA</t>
  </si>
  <si>
    <t>dn</t>
  </si>
  <si>
    <t>Prior to interval</t>
  </si>
  <si>
    <t>Formations4</t>
  </si>
  <si>
    <t>Contact4</t>
  </si>
  <si>
    <t>Synchrony4</t>
  </si>
  <si>
    <t>Displays4</t>
  </si>
  <si>
    <t>Aggression4</t>
  </si>
  <si>
    <t>Code_FRM4</t>
  </si>
  <si>
    <t>Actors_FRM4</t>
  </si>
  <si>
    <t>Rcps_FRM4</t>
  </si>
  <si>
    <t>Dist_FRM4</t>
  </si>
  <si>
    <t>Code_CON4</t>
  </si>
  <si>
    <t>Actors_CON4</t>
  </si>
  <si>
    <t>Rcps_CON4</t>
  </si>
  <si>
    <t>Code_SS4</t>
  </si>
  <si>
    <t>Actors_SS4</t>
  </si>
  <si>
    <t>Dist_SS4</t>
  </si>
  <si>
    <t>Code_DSP4</t>
  </si>
  <si>
    <t>Actors_DSP4</t>
  </si>
  <si>
    <t>Rcps_DSP4</t>
  </si>
  <si>
    <t>Code_Agg4</t>
  </si>
  <si>
    <t>Actors_Agg4</t>
  </si>
  <si>
    <t>Rcps_Agg4</t>
  </si>
  <si>
    <t>SG1 SG1; SG2 SG2</t>
  </si>
  <si>
    <t>VRB</t>
  </si>
  <si>
    <t>Write qualitative summary on last line of each bout / fuz event. Write-up will include a number of qualitative event descriptions as well as point samples.</t>
  </si>
  <si>
    <t>Groups approach in perpendicular. SG1 ABR, then crossover and rub. SG2 in FRM and petting, two trailing in FRM (probably males) VRB.  OMA two from SG1 get into FRM behind 1 from SG2 (probably 2 SG1 males behind DEM), then sink below surface. Remaining 2 from SG1 and DEM linger longer at surface, then dive.</t>
  </si>
  <si>
    <t>Groups approach in perpendicular. SG1 ABR, then crossover and rub. SG2 in FRM and petting, two trailing in FRM (probably males) VRB.  OMA two from SG1 get into FRM behind 1 from SG2 (probably 2 SG1 males behind DEM), then sink below surface. Remaining 2 from SG1 and DEM linger longer at surface, then dive. Whistles heard.</t>
  </si>
  <si>
    <t>Prior to interval; petting within sg1 and sg2</t>
  </si>
  <si>
    <t>SG1_IDS</t>
  </si>
  <si>
    <t>SG2_IDS</t>
  </si>
  <si>
    <t>FUZ_RealTime</t>
  </si>
  <si>
    <t>Prior_FUZ_RealTime</t>
  </si>
  <si>
    <t>DNG NOG IMP SUR SMO URC COO DEM</t>
  </si>
  <si>
    <r>
      <t xml:space="preserve">Do </t>
    </r>
    <r>
      <rPr>
        <i/>
        <sz val="12"/>
        <color theme="1"/>
        <rFont val="Arial"/>
        <family val="2"/>
      </rPr>
      <t>third-order associates</t>
    </r>
    <r>
      <rPr>
        <sz val="12"/>
        <color theme="1"/>
        <rFont val="Arial"/>
        <family val="2"/>
      </rPr>
      <t xml:space="preserve"> pet more during fusions than 10-20min post fusion?</t>
    </r>
  </si>
  <si>
    <t>Unknown ID codes</t>
  </si>
  <si>
    <t>A member of subgroup 1</t>
  </si>
  <si>
    <t>A member of subgroup 2</t>
  </si>
  <si>
    <t>UNK</t>
  </si>
  <si>
    <t>A member of either subgroup 1 or subgroup 2</t>
  </si>
  <si>
    <t>XXX</t>
  </si>
  <si>
    <t>An individual whose group membership in either group is uncertain (e.g. a juvenile breifly joins the group)</t>
  </si>
  <si>
    <t>SSD</t>
  </si>
  <si>
    <t>DNG NOG URC</t>
  </si>
  <si>
    <t>SUR SON</t>
  </si>
  <si>
    <t>COO URC SMO</t>
  </si>
  <si>
    <t>SUR SON COO URC SMO</t>
  </si>
  <si>
    <t>SMO URC COO</t>
  </si>
  <si>
    <t>DNG NOG IMP SUR SON</t>
  </si>
  <si>
    <t>COO UNK</t>
  </si>
  <si>
    <t>SUR SMO NOG DEM IMP URC DNG COO</t>
  </si>
  <si>
    <t>SMO NOG</t>
  </si>
  <si>
    <t>XCO</t>
  </si>
  <si>
    <t>OMA! SMO URC COO in FRM behind SUR SON (female from DNG NOG IMP group)</t>
  </si>
  <si>
    <t>NOG IMP</t>
  </si>
  <si>
    <t>SUR SON SMO NOG DEM IMP DNG URC COO</t>
  </si>
  <si>
    <t>SUR</t>
  </si>
  <si>
    <t>SON in IP</t>
  </si>
  <si>
    <t>NOG SMO</t>
  </si>
  <si>
    <t>IMP DEM</t>
  </si>
  <si>
    <t>URC</t>
  </si>
  <si>
    <t>DNG</t>
  </si>
  <si>
    <t>SUR SON IMP NOG DNG SMO COO DEM URC</t>
  </si>
  <si>
    <t>SMO DNG NOG IMP</t>
  </si>
  <si>
    <t>DEM URC</t>
  </si>
  <si>
    <t>COO</t>
  </si>
  <si>
    <t>DEM</t>
  </si>
  <si>
    <t>Moving back into original subgroups after xco mixing. Not quite there yet.</t>
  </si>
  <si>
    <t>DNG NOG</t>
  </si>
  <si>
    <t>SUR IMP NOG DNG SMO COO DEM URC</t>
  </si>
  <si>
    <t>Closest Distance</t>
  </si>
  <si>
    <t>SMO</t>
  </si>
  <si>
    <t>URC DEM</t>
  </si>
  <si>
    <t>SUR NOG SG2</t>
  </si>
  <si>
    <t>IMP DNG</t>
  </si>
  <si>
    <t>(DEM)</t>
  </si>
  <si>
    <t>Prior to interval; OMA from IMP DNG &gt; SG2; most likely DEM</t>
  </si>
  <si>
    <t>NOG SUR</t>
  </si>
  <si>
    <t>IMP SUR SON SMO URC COO</t>
  </si>
  <si>
    <t>Possibly DEM</t>
  </si>
  <si>
    <t>up</t>
  </si>
  <si>
    <t>IMP NOG</t>
  </si>
  <si>
    <t>IMP NOG URC UNK SMO COO</t>
  </si>
  <si>
    <t>COO SMO URC</t>
  </si>
  <si>
    <t>URC UNK</t>
  </si>
  <si>
    <t>MNT</t>
  </si>
  <si>
    <t>URC MNT; UNK (probably DEM) is entirely beneath URC</t>
  </si>
  <si>
    <t>TTO</t>
  </si>
  <si>
    <t>IMP</t>
  </si>
  <si>
    <t>FUZ1A</t>
  </si>
  <si>
    <t>FUZ1B</t>
  </si>
  <si>
    <t>FUZ2A</t>
  </si>
  <si>
    <t>Start time</t>
  </si>
  <si>
    <t>First frame 2 subgroups within 10m and both visible for scoring</t>
  </si>
  <si>
    <t>GSE</t>
  </si>
  <si>
    <t>SMO URC COO DEM IMP NOG SUR DNG</t>
  </si>
  <si>
    <t>CDC</t>
  </si>
  <si>
    <t>This is also contact</t>
  </si>
  <si>
    <t>URC COO</t>
  </si>
  <si>
    <t>SSU</t>
  </si>
  <si>
    <t>COO SMO</t>
  </si>
  <si>
    <t>OMA; XCO</t>
  </si>
  <si>
    <t>PET</t>
  </si>
  <si>
    <t>Prior to interval SMO pet COO</t>
  </si>
  <si>
    <t>SMO URC COO IMP NOG DEM DNG</t>
  </si>
  <si>
    <t>SMO URC COO SUR NOG DEM IMP DNG</t>
  </si>
  <si>
    <t>FUZ1A_EXT</t>
  </si>
  <si>
    <t>DNG SUR SON IMP</t>
  </si>
  <si>
    <t>DNG SUR IMP</t>
  </si>
  <si>
    <t>SMO COO</t>
  </si>
  <si>
    <t>CF</t>
  </si>
  <si>
    <t>SMO URC</t>
  </si>
  <si>
    <t>SMO URC UNK DNG</t>
  </si>
  <si>
    <t>SMO URC UNK</t>
  </si>
  <si>
    <t>Suspect UNK is COO but can't be positive</t>
  </si>
  <si>
    <t>COO solo; no others in sight</t>
  </si>
  <si>
    <t>DNG COO SMO URC DEM IMP</t>
  </si>
  <si>
    <t>DEM IMP</t>
  </si>
  <si>
    <t>NOG DNG URC UNK UNK</t>
  </si>
  <si>
    <t>URC UNK UNK</t>
  </si>
  <si>
    <t>M</t>
  </si>
  <si>
    <t>(SMO COO) URC sbs approach NOG DNG head to head. Pops follow</t>
  </si>
  <si>
    <t>SUR NOG DNG IMP</t>
  </si>
  <si>
    <t>DNG IMP</t>
  </si>
  <si>
    <t>FIZ</t>
  </si>
  <si>
    <t>Two subgroups &gt;10m</t>
  </si>
  <si>
    <t>WAB</t>
  </si>
  <si>
    <t>1a</t>
  </si>
  <si>
    <t>NAT WAB EED</t>
  </si>
  <si>
    <t>stopped</t>
  </si>
  <si>
    <t>Hydrophone IN</t>
  </si>
  <si>
    <t xml:space="preserve">NA </t>
  </si>
  <si>
    <t>NO DATA</t>
  </si>
  <si>
    <t>As R1 approaches NAT WAB circle to provide a buffer behind EED.</t>
  </si>
  <si>
    <t>URC COO NAT WAB EED</t>
  </si>
  <si>
    <r>
      <rPr>
        <b/>
        <sz val="12"/>
        <color theme="1"/>
        <rFont val="Arial"/>
        <family val="2"/>
      </rPr>
      <t>Closest</t>
    </r>
    <r>
      <rPr>
        <sz val="12"/>
        <color theme="1"/>
        <rFont val="Arial"/>
        <family val="2"/>
      </rPr>
      <t xml:space="preserve"> distance between any member of SG1 and any member of SG2</t>
    </r>
  </si>
  <si>
    <t>Buffering</t>
  </si>
  <si>
    <t>URC COO EED</t>
  </si>
  <si>
    <t xml:space="preserve">URC swims, BP and TF between NAT WAB. Then URC COO approach EED. </t>
  </si>
  <si>
    <t>URC COO SMO NAT WAB EED</t>
  </si>
  <si>
    <t>NAT</t>
  </si>
  <si>
    <t>EED</t>
  </si>
  <si>
    <t>URC approaches and swims ABR-0 to COO. Possible brief contact. URC COO, NAT WAB pair up around EED</t>
  </si>
  <si>
    <t>COO EED</t>
  </si>
  <si>
    <t>COO bu; contact with SMO then EED. EED swims under COO; rub. NAT WAB in follow, almost FRM, behind EED. EED in center of group</t>
  </si>
  <si>
    <t>WAB approaches URC 2x, comes up close behind EED. COO approaches D0 to WAB. WAB bites URC peduncle. URC flinches away</t>
  </si>
  <si>
    <t>CHS</t>
  </si>
  <si>
    <t>WAB EED</t>
  </si>
  <si>
    <t>EED SMO</t>
  </si>
  <si>
    <t xml:space="preserve">R1 snaps into formation behind EED. </t>
  </si>
  <si>
    <t>SMO URC COO &gt; EED</t>
  </si>
  <si>
    <t>FRM not held</t>
  </si>
  <si>
    <t>URC NAT</t>
  </si>
  <si>
    <t>COO &gt; EED</t>
  </si>
  <si>
    <t>NAT COO</t>
  </si>
  <si>
    <t>Lots of circling around; EED still mostly passive in the center of the group while males interact more directly. COO NAT briefly ABR, WAB heading toward URC. NAT has been less directly engaged than WAB.</t>
  </si>
  <si>
    <t>COO NAT</t>
  </si>
  <si>
    <t>WAB following / chasing URC. NAT close to COO. COO still closest to EED</t>
  </si>
  <si>
    <t>URC WAB</t>
  </si>
  <si>
    <t>WAB following URC; not speedy chase any more.</t>
  </si>
  <si>
    <t>BU</t>
  </si>
  <si>
    <t>NAT COO URC WAB</t>
  </si>
  <si>
    <t>COO NAT SMO WAB URC</t>
  </si>
  <si>
    <t>CDO</t>
  </si>
  <si>
    <t>WAB URC</t>
  </si>
  <si>
    <t>Mutual petting; WAB angles dorsal fin toward URC; URC uses flukes to rub WAB</t>
  </si>
  <si>
    <t>COO NAT URC WAB</t>
  </si>
  <si>
    <t>COO WAB</t>
  </si>
  <si>
    <t>Boys transition from chasing; biting to paired off and lovey-dovey. SMO off somewhere…with EED?</t>
  </si>
  <si>
    <t>TGO</t>
  </si>
  <si>
    <t>SMO COO URC</t>
  </si>
  <si>
    <t>PON</t>
  </si>
  <si>
    <t>ChronoStart</t>
  </si>
  <si>
    <t>FuzTime</t>
  </si>
  <si>
    <t>FuzRealTime</t>
  </si>
  <si>
    <t>PAS PON QUA LIT</t>
  </si>
  <si>
    <t>NAT WAB OLI CPR</t>
  </si>
  <si>
    <t>FUZ3A</t>
  </si>
  <si>
    <t>3a</t>
  </si>
  <si>
    <t>PAS PON QUA EED</t>
  </si>
  <si>
    <t>SMO COO URC NIR</t>
  </si>
  <si>
    <t>2014_410_3A</t>
  </si>
  <si>
    <t>2014_394_1A</t>
  </si>
  <si>
    <t>PAS PON QUA EED SMO COO URC NIR</t>
  </si>
  <si>
    <t>PON EED QUA NIR PAS UR</t>
  </si>
  <si>
    <t>COO QUA</t>
  </si>
  <si>
    <t>SMO COO come up in parallel and split in opposing directions. Coordinated. End up both D0 to others but display is not obviously around anyone in particular</t>
  </si>
  <si>
    <t>bu underwater; clarity is not great.</t>
  </si>
  <si>
    <t>UNK UNK UNK UNK UNK</t>
  </si>
  <si>
    <t>UNK UNK UNK UNK</t>
  </si>
  <si>
    <t>UNK UNK</t>
  </si>
  <si>
    <t>URC SMO</t>
  </si>
  <si>
    <t>UNK UNK UNK</t>
  </si>
  <si>
    <t>EED QUA UNK UNK UNK</t>
  </si>
  <si>
    <t>QUA UNK</t>
  </si>
  <si>
    <t>EED QUA</t>
  </si>
  <si>
    <t>PON UNK SMO COO NIR</t>
  </si>
  <si>
    <t>two groups are async at surface</t>
  </si>
  <si>
    <t>consider tossing.</t>
  </si>
  <si>
    <t>difficult round of scoring. IDs very hard to see as dolphins are perpendicular to frame throughout. Consider tossing this who thing. Also not the first fuz captured of the day.</t>
  </si>
  <si>
    <t>2014_532_3a</t>
  </si>
  <si>
    <t>FUZ4A</t>
  </si>
  <si>
    <t>PAS PON QUA PIC PPR</t>
  </si>
  <si>
    <t>PAS PON QUA PIC PPR COO</t>
  </si>
  <si>
    <t>COO is ambassador. Pretty clear image of this!</t>
  </si>
  <si>
    <t>PAS PON</t>
  </si>
  <si>
    <t>PAS PON QUA</t>
  </si>
  <si>
    <t>PIC PPR</t>
  </si>
  <si>
    <t>COO comes around behind the group. Richard's "sign of respect"</t>
  </si>
  <si>
    <t>COO PON</t>
  </si>
  <si>
    <t>SMO URC NIR</t>
  </si>
  <si>
    <t>PON QUA PIC PPR</t>
  </si>
  <si>
    <t>PIC</t>
  </si>
  <si>
    <t>QUA</t>
  </si>
  <si>
    <t>PON PIC</t>
  </si>
  <si>
    <t>PPR</t>
  </si>
  <si>
    <t>PAS PON PIC COO</t>
  </si>
  <si>
    <t>PAS PON PIC</t>
  </si>
  <si>
    <t>PAS PON COO PIC SMO URC</t>
  </si>
  <si>
    <t>PAS PON COO</t>
  </si>
  <si>
    <t>COO joins KS in FRM as they fuz with SMO URC (NIR)</t>
  </si>
  <si>
    <t>QUA PAS PIC PON COO SMO URC</t>
  </si>
  <si>
    <t>QUA PAS</t>
  </si>
  <si>
    <t>PON COO</t>
  </si>
  <si>
    <t>ABR-2; NOT 1</t>
  </si>
  <si>
    <t>QUA PIC PON SMO URC</t>
  </si>
  <si>
    <t>QUA PIC PON</t>
  </si>
  <si>
    <t xml:space="preserve">Can see blurs of 3 individuals in d0 with rest of group but can't make out shape. Not scored. </t>
  </si>
  <si>
    <t>PIC PON</t>
  </si>
  <si>
    <t>QUA PIC</t>
  </si>
  <si>
    <t xml:space="preserve">Groups FUZ entirely; all within 0-1. URC SMO are stacked vertically in their display; coordinated such that URC stays almost entirely underneath SMO. On FUZ they cruise through middle of the group between QUA and PIC then do CDC behind PIC. </t>
  </si>
  <si>
    <t>PPR PIC COO PON</t>
  </si>
  <si>
    <t>PIC COO</t>
  </si>
  <si>
    <t>PIC NOG COO PON</t>
  </si>
  <si>
    <t>NOG rubs under COO as he approaches PIC PPR</t>
  </si>
  <si>
    <t>NOG &gt; PIC</t>
  </si>
  <si>
    <t xml:space="preserve">COO joins, rubs along fluke to fluke with QUA and d0 with PIC. URC NIR in FRM around SMO (not scored; not in 10) </t>
  </si>
  <si>
    <t>COO &gt; PIC</t>
  </si>
  <si>
    <t>PIC PPR SMO QUA COO URC PON</t>
  </si>
  <si>
    <t>NOG turns away from PIC; approaches and vrb to QUA. Definite peduncle contact</t>
  </si>
  <si>
    <t>NOG rubs along QUA; QUA approaches and RUBs almost BND to PON!</t>
  </si>
  <si>
    <t>PIC PPR COO SMO QUA PON URC</t>
  </si>
  <si>
    <t>XCO; BND</t>
  </si>
  <si>
    <t>PIC COO SMO</t>
  </si>
  <si>
    <t>PAS PON QUA PIC PPR SMO URC COO NIR</t>
  </si>
  <si>
    <t>ANALYSIS</t>
  </si>
  <si>
    <t>* If using 2 ds ABR, need to go back and double check for Fuz1 Fuz2 Fuz3. (Not consistently scored until Fuz4)</t>
  </si>
  <si>
    <t>PON PAS</t>
  </si>
  <si>
    <t>PON QUA PIC PPR SMO URC COO NIR</t>
  </si>
  <si>
    <t>NIR URC</t>
  </si>
  <si>
    <t>PON URC</t>
  </si>
  <si>
    <t>SMO QUA</t>
  </si>
  <si>
    <t>PON URC; SMO QUA</t>
  </si>
  <si>
    <t>SMO QUA NIR URC PON</t>
  </si>
  <si>
    <t>NIR</t>
  </si>
  <si>
    <t>URC NIR</t>
  </si>
  <si>
    <t>2013_408_7</t>
  </si>
  <si>
    <t>PAS</t>
  </si>
  <si>
    <t>FUZ5A</t>
  </si>
  <si>
    <t>PAS PON QUA WHN</t>
  </si>
  <si>
    <t>FRE BIG RID KIY WIY</t>
  </si>
  <si>
    <t>PAS QUA WHN KIY UNK</t>
  </si>
  <si>
    <t>QUA WHN</t>
  </si>
  <si>
    <t>PAS QUA WHN KIY WIY UNK</t>
  </si>
  <si>
    <t>RID? Converges on KIY WIY before fuz with KS. RID positioned between KIY WIY and KS males</t>
  </si>
  <si>
    <t>IP</t>
  </si>
  <si>
    <t>WIY</t>
  </si>
  <si>
    <t>KIY</t>
  </si>
  <si>
    <t>off</t>
  </si>
  <si>
    <t>gl</t>
  </si>
  <si>
    <t>FRE RID KIY WIY PAS UNK</t>
  </si>
  <si>
    <t>FRE RID</t>
  </si>
  <si>
    <t>BP</t>
  </si>
  <si>
    <t>FRE RID PAS</t>
  </si>
  <si>
    <t>Not very much data, and unfortunatley can't tell all IDs even for the periods we have.</t>
  </si>
  <si>
    <t>PAS &gt; KIY</t>
  </si>
  <si>
    <t>2013_414_2a</t>
  </si>
  <si>
    <t>2a</t>
  </si>
  <si>
    <t>PAS PON QUA 1AF</t>
  </si>
  <si>
    <t>FRE RID BIG</t>
  </si>
  <si>
    <t>2013_254_3a</t>
  </si>
  <si>
    <t>2014_583_1a</t>
  </si>
  <si>
    <t>FUZ6A</t>
  </si>
  <si>
    <t>QUA PAS DNG NIR</t>
  </si>
  <si>
    <t>SMO URC LAN SOG</t>
  </si>
  <si>
    <t>NIR QUA</t>
  </si>
  <si>
    <t>QUA PAS DNG NIR SG2</t>
  </si>
  <si>
    <t>KS fuz to rear of RR. Pretty low key</t>
  </si>
  <si>
    <t>QUA PAS DNG NIR SG2 SG2 SG2</t>
  </si>
  <si>
    <t>PAS &gt; DNG</t>
  </si>
  <si>
    <t>QUA PAS DNG NIR SG2 SG2 SG2 SG2</t>
  </si>
  <si>
    <t>TLB</t>
  </si>
  <si>
    <t>QUA &gt; DNG</t>
  </si>
  <si>
    <t>DNG NIR</t>
  </si>
  <si>
    <t>very brief vv contact. Copulation not evidenced</t>
  </si>
  <si>
    <t>PAS DNG NIR</t>
  </si>
  <si>
    <t>Follow</t>
  </si>
  <si>
    <t>2013_530_4a</t>
  </si>
  <si>
    <t>8b</t>
  </si>
  <si>
    <t>1A</t>
  </si>
  <si>
    <t>3A</t>
  </si>
  <si>
    <t>2014_485_12C</t>
  </si>
  <si>
    <t>12C</t>
  </si>
  <si>
    <t>2014_532_3b</t>
  </si>
  <si>
    <t>3b</t>
  </si>
  <si>
    <t>2014_588_4a</t>
  </si>
  <si>
    <t>2014_601_2a</t>
  </si>
  <si>
    <t>2014_601_2c</t>
  </si>
  <si>
    <t>2c</t>
  </si>
  <si>
    <t>2014_608_2a</t>
  </si>
  <si>
    <t>2014_608_2b</t>
  </si>
  <si>
    <t>2b</t>
  </si>
  <si>
    <t>2014_608_2c</t>
  </si>
  <si>
    <t>2014_642_2a</t>
  </si>
  <si>
    <t>USE. 10min; great footage</t>
  </si>
  <si>
    <t>possible; BE (2min) and DNG additional</t>
  </si>
  <si>
    <t xml:space="preserve">Possible. Great footage starting at 1:07:30; other group had fizzed in between… </t>
  </si>
  <si>
    <t>possible - one extra d</t>
  </si>
  <si>
    <t>na - another group joins 4min after fuz</t>
  </si>
  <si>
    <t>6b</t>
  </si>
  <si>
    <t>4c</t>
  </si>
  <si>
    <t>na - fuz not on aerial</t>
  </si>
  <si>
    <t>2014_588_4b</t>
  </si>
  <si>
    <t>4b</t>
  </si>
  <si>
    <t>na - no 3' fuz</t>
  </si>
  <si>
    <t>possible, not sure how long groups have been together (could be very long). Group size reduced by FIZ (FUZ not captured). Glare a little better</t>
  </si>
  <si>
    <t>2014_608_2d1</t>
  </si>
  <si>
    <t>2d1</t>
  </si>
  <si>
    <t>y</t>
  </si>
  <si>
    <t>x</t>
  </si>
  <si>
    <t>na - no aerial of fuz</t>
  </si>
  <si>
    <t>+</t>
  </si>
  <si>
    <t>&gt;20</t>
  </si>
  <si>
    <t>use for post fuz? Others fuz after 3min, stay for 30. KIY WIY fiz</t>
  </si>
  <si>
    <t>y = should have footage</t>
  </si>
  <si>
    <t>+ = more dolphins join</t>
  </si>
  <si>
    <t>?</t>
  </si>
  <si>
    <t>y?</t>
  </si>
  <si>
    <t>y? = group together but aerial footage unknown</t>
  </si>
  <si>
    <t>possible. Don't know exact fuz time (group was lost). Considering earliest / lastest possible fuz time (15:02 / 15:16), could possibly score starting at 15:18, which would be 2-16min post FUZ</t>
  </si>
  <si>
    <t>possible? BE (2min) and aerial ends 1min after FUZ. Hydrophone out</t>
  </si>
  <si>
    <t>l</t>
  </si>
  <si>
    <t>possible. Groups fiz/fuz with others too. Same group solo again 43min after first fuz</t>
  </si>
  <si>
    <t xml:space="preserve">possible. Last fuz 16min prior and other group fuzes 2min later. </t>
  </si>
  <si>
    <t>. = groups fizzed</t>
  </si>
  <si>
    <t>x = no aerial footage</t>
  </si>
  <si>
    <t>? = have footage, but not timing</t>
  </si>
  <si>
    <t>l = lost</t>
  </si>
  <si>
    <t>PAS DNG</t>
  </si>
  <si>
    <t>beautiful conditions but not great for definite IDs. Group on edge of film. Aborted for now</t>
  </si>
  <si>
    <t>FUZ7A</t>
  </si>
  <si>
    <t>PAS PON QUA NIR</t>
  </si>
  <si>
    <t>SMO URC LAN PIC PPR</t>
  </si>
  <si>
    <t xml:space="preserve">Can see faint blur of QUA in D0 with RR group. </t>
  </si>
  <si>
    <t>SMO URC LAN PIC PPR QUA</t>
  </si>
  <si>
    <t>QUA &gt; PIC</t>
  </si>
  <si>
    <t>SMO URC LAN PIC PPR QUA PAS</t>
  </si>
  <si>
    <t>SMO URC LAN PIC</t>
  </si>
  <si>
    <t>LAN URC</t>
  </si>
  <si>
    <t>SMO URC LAN PIC QUA</t>
  </si>
  <si>
    <t>LAN</t>
  </si>
  <si>
    <t>LAN SMO</t>
  </si>
  <si>
    <t xml:space="preserve">PAS approaches PIC and QUA departs simult. PAS TLH &gt; PIC then dives before interval. SMO URC LAN getting into FRM behind PIC PPR after PIC is approached by both KS males. </t>
  </si>
  <si>
    <t>PAS &gt; PIC</t>
  </si>
  <si>
    <t>Getting into FRM</t>
  </si>
  <si>
    <t>URC LAN SMO</t>
  </si>
  <si>
    <t>SMO URC LAN PIC PPR PAS</t>
  </si>
  <si>
    <t>PAS appoaching URC</t>
  </si>
  <si>
    <t>URC PIC PPR</t>
  </si>
  <si>
    <t>URC LAN PIC PPR</t>
  </si>
  <si>
    <t>PAS continues approach and dives down just below RR. RR tighten FRM behind PIC</t>
  </si>
  <si>
    <t>LAN PIC</t>
  </si>
  <si>
    <t>URC LAN</t>
  </si>
  <si>
    <t>SSA</t>
  </si>
  <si>
    <t xml:space="preserve">PAS begins intense fish chase with huge garfish which PON eventually steals from him. Captured on aerial and canon. Switch to foraging ends scoring. </t>
  </si>
  <si>
    <t>FUZ. Groups observed coming together from distance. Actual fuz not immediately on aerial. Time from vocal annotations.</t>
  </si>
  <si>
    <t>FUZ1</t>
  </si>
  <si>
    <t xml:space="preserve">KS fuz to rear of RR. Pretty low key. very brief vv contact between QUA and NIR. Copulation not evidenced. Hard to ID; stopped scoring for now (reconvert canon and try again?) </t>
  </si>
  <si>
    <t>As R1 approaches NAT WAB circle to provide a buffer behind EED.URC swims, BP and TF between NAT WAB. Then URC COO approach EED. WAB approaches URC 2x, comes up close behind EED. COO approaches D0 to WAB. WAB bites URC peduncle. URC flinches away.R1 snaps into formation behind EED. Lots of circling around; EED still mostly passive in the center of the group while males interact more directly. COO NAT briefly ABR, WAB heading toward URC. NAT has been less directly engaged than WAB. Lots of circling around; EED still mostly passive in the center of the group while males interact more directly. COO NAT briefly ABR, WAB heading toward URC. NAT has been less directly engaged than WAB. WAB following / chasing URC. NAT close to COO. COO still closest to EED. Mutual petting; WAB angles dorsal fin toward URC; URC uses flukes to rub WAB.Boys transition from chasing; biting to paired off and lovey-dovey. SMO off somewhere…with EED? URC WAB still sbs (staggered); sync up 5s later. Not falling into categories but still very coordinated. Fuz 2a END.</t>
  </si>
  <si>
    <t>QUA then PAS fuz with SMO URC LAN PIC PPR. QUA approaches PIC (OMA). PAS trails behind before approaching PIC simultaneous with QUA departing from PIC PPR. RR respond, URC then others move over in FRM behind PIC. PAS re-approaches and RR tighten formation. Good "getting into FRM" footage with probably instigation</t>
  </si>
  <si>
    <t>SMO COO come up in parallel and split in opposing directions. Coordinated. End up both D0 to others but display is not obviously around anyone in particular. two groups are async at surface. difficult round of scoring. IDs very hard to see as dolphins are perpendicular to frame throughout. Consider tossing this who thing. Also not the first fuz captured of the day.</t>
  </si>
  <si>
    <t>COO is ambassador. Pretty clear image of this! COO comes around behind the group. Richard's "sign of respect". COO joins, rubs along fluke to fluke with QUA and d0 with PIC. URC NIR in FRM around SMO (not scored; not in 10) COO rubs under PPRs peduncle. Passport? COO joins KS in FRM as they fuz with SMO URC (NIR). Groups FUZ entirely; all within 0-1. URC SMO are stacked vertically in their display; coordinated such that URC stays almost entirely underneath SMO. On FUZ they cruise through middle of the group between QUA and PIC then do CDC behind PIC. NOG rubs under COO as he approaches PIC PPR. NOG turns away from PIC; approaches and vrb to QUA. Definite peduncle contact. NOG rubs along QUA; QUA approaches and RUBs almost BND to PON!</t>
  </si>
  <si>
    <t>n - connection failure</t>
  </si>
  <si>
    <t>fuzEvent</t>
  </si>
  <si>
    <t>fuz2a</t>
  </si>
  <si>
    <t>fuz3a</t>
  </si>
  <si>
    <t>fuz5a</t>
  </si>
  <si>
    <t>fuz6a</t>
  </si>
  <si>
    <t>RID</t>
  </si>
  <si>
    <t>FUZ8A</t>
  </si>
  <si>
    <t>FRE RID BIG VBE</t>
  </si>
  <si>
    <t>CEB IMP MOG</t>
  </si>
  <si>
    <t>CEB MOG</t>
  </si>
  <si>
    <t>KS approach PD for hth fuz. IMP is ambassador! First to fuz with PD. CEB MOG are petting on the way in.</t>
  </si>
  <si>
    <t>BIG CEB IMP MOG</t>
  </si>
  <si>
    <t>BIG FRE VBE CEB MOG</t>
  </si>
  <si>
    <t>BIG SG1 SG2 UNK</t>
  </si>
  <si>
    <t>SG1 SG2 UNK</t>
  </si>
  <si>
    <t>OSD</t>
  </si>
  <si>
    <t xml:space="preserve">CEB MOG approach; CEB hth approach VBE, MOG hth approach FRE. IMP reaches the group first and is somewhere below. Contact at fusion between members of SG1 and SG2. BIG trailing behind. Soneone slightly OSD - possibly VBE. Contact is definite but can't be resolved to a specific behavior. No splashing or chasing. </t>
  </si>
  <si>
    <t>FRE CEB BIG VBE IMP MOG</t>
  </si>
  <si>
    <t>FRE CEB VBE</t>
  </si>
  <si>
    <t>BIG</t>
  </si>
  <si>
    <t>CEB</t>
  </si>
  <si>
    <t>FRE KRB to CEB then BIG approach and RUB (turns into VRB; later KRB) to CEB</t>
  </si>
  <si>
    <t>FRE RID BIG CEB IMP MOG</t>
  </si>
  <si>
    <t>RID BIG</t>
  </si>
  <si>
    <t>FRE CEB</t>
  </si>
  <si>
    <t>Mutual rub at interval; turns into FRE KRB to CEB</t>
  </si>
  <si>
    <t>IMP MOG VBE FRE CEB</t>
  </si>
  <si>
    <t>IMP MOG</t>
  </si>
  <si>
    <t>FRE</t>
  </si>
  <si>
    <t>FUZ8B</t>
  </si>
  <si>
    <t>FRE CEB BIG VBE RID IMP MOG</t>
  </si>
  <si>
    <t>FRE CEB BIG</t>
  </si>
  <si>
    <t>VBE RID</t>
  </si>
  <si>
    <t>FRE CEB BIG RID IMP MOG</t>
  </si>
  <si>
    <t>FRE BIG RID</t>
  </si>
  <si>
    <t>FRE BIG RID get into ABR frm while BIG still petting towards CEB. Group converging.</t>
  </si>
  <si>
    <t>FRE CEB BIG VBE MOG</t>
  </si>
  <si>
    <t>FRE CEB BIG VBE</t>
  </si>
  <si>
    <t>KRB</t>
  </si>
  <si>
    <t>FRE IMP MOG</t>
  </si>
  <si>
    <t>FRE CEB BIG IMP MOG</t>
  </si>
  <si>
    <t>MOG IMP RID</t>
  </si>
  <si>
    <t>MOG IMP RID FRE CEB</t>
  </si>
  <si>
    <t>MOG</t>
  </si>
  <si>
    <t>BIG FRE CEB MOG</t>
  </si>
  <si>
    <t>MOG FRE CEB BIG</t>
  </si>
  <si>
    <t>MOG FRE CEB</t>
  </si>
  <si>
    <t>BIG FRE CEB</t>
  </si>
  <si>
    <t>FRE PUP CEB; FRE TTO AND VRB CEB</t>
  </si>
  <si>
    <t>BIG RID</t>
  </si>
  <si>
    <t xml:space="preserve">great fuz event; lots of XCO, abr, pet, hth fuz with contact. Footage is limited at beginning and gets better at end. Scored 3min to get better representative sample; consider doing same for all fuz events. </t>
  </si>
  <si>
    <t>FUZ_cvTime</t>
  </si>
  <si>
    <t>FUZ9A</t>
  </si>
  <si>
    <t>FUZ. Not captured on aerial</t>
  </si>
  <si>
    <t>unk unk unk</t>
  </si>
  <si>
    <t>on! But only for a single frame</t>
  </si>
  <si>
    <t xml:space="preserve">throw this out; just wanted to see if there was any footage of the fuz. </t>
  </si>
  <si>
    <t>fuz10a</t>
  </si>
  <si>
    <t>FUZ10A</t>
  </si>
  <si>
    <t xml:space="preserve">No aerial footage of fuz but have exact time from canon and voice. </t>
  </si>
  <si>
    <t xml:space="preserve">BEAUTIFUL footage. </t>
  </si>
  <si>
    <t>score</t>
  </si>
  <si>
    <t>FRE RID BIG VBE PAS PON QUA NIR</t>
  </si>
  <si>
    <t>VBE</t>
  </si>
  <si>
    <t xml:space="preserve">beautiful footage of hth fuz. Shark trailing behind PD. </t>
  </si>
  <si>
    <t>PAS is ambassador! Approaches PD group first; PON gets closer eventually tight ABR with NIR; positions himself between NIR and PD group.</t>
  </si>
  <si>
    <t>AMB</t>
  </si>
  <si>
    <t>FRE RID BIG PON QUA NIR</t>
  </si>
  <si>
    <t>5*</t>
  </si>
  <si>
    <t>groups are actually at least distance 1; saw PAS move over and dive beneath</t>
  </si>
  <si>
    <t>COF</t>
  </si>
  <si>
    <t>PON QUA</t>
  </si>
  <si>
    <t>PON QUA NIR</t>
  </si>
  <si>
    <t>PON NIR QUA</t>
  </si>
  <si>
    <t>FRE BIG PON QUA NIR</t>
  </si>
  <si>
    <t>FRE BIG</t>
  </si>
  <si>
    <t>PON next to fuz with PD group; still positioned between PD and NIR</t>
  </si>
  <si>
    <t>HTH</t>
  </si>
  <si>
    <t>PAS does a rapid surface towards PD and dives again before interval. PON joins next moving perpendicular d0 in front of PD. NIR next to fuz following PON</t>
  </si>
  <si>
    <t xml:space="preserve">FRE BIG NIR QUA </t>
  </si>
  <si>
    <t>PAS &gt; PD; PON &gt; PD; NIR &gt; BIG</t>
  </si>
  <si>
    <t>QUA lagging behind; all others in very tight group; can see large blur underwater</t>
  </si>
  <si>
    <t>BIG FRE RID PAS PON QUA VBE</t>
  </si>
  <si>
    <t>PAS BIG FRE RID PON</t>
  </si>
  <si>
    <t>PUP</t>
  </si>
  <si>
    <t>BIG PAS FRE RID PON QUA</t>
  </si>
  <si>
    <t>PUP is d0</t>
  </si>
  <si>
    <t>BIG FRE</t>
  </si>
  <si>
    <t>SPT</t>
  </si>
  <si>
    <t>BIG FRE &gt; PAS</t>
  </si>
  <si>
    <t>BIG then FRE approach PAS d0 and PUP</t>
  </si>
  <si>
    <t>BIG PAS FRE PON</t>
  </si>
  <si>
    <t>BIG PAS FRE</t>
  </si>
  <si>
    <t>DBO</t>
  </si>
  <si>
    <t>PAS FRE</t>
  </si>
  <si>
    <t>BIG turned out then re-approached PAS. PAS FRE abr</t>
  </si>
  <si>
    <t>Long display with contact BIG FRE to PAS, ends in double roll out. Beautiful footage.</t>
  </si>
  <si>
    <t>PAS barely visbile underwater. BIG VRB MNT to PAS</t>
  </si>
  <si>
    <t>VBE FRE QUA</t>
  </si>
  <si>
    <t>VBE BIG PON RID FRE</t>
  </si>
  <si>
    <t>PAS NIR QUA</t>
  </si>
  <si>
    <t>BIG RID &gt; PON</t>
  </si>
  <si>
    <t>PAS PON RID</t>
  </si>
  <si>
    <t>PAS BIG FRE NIR QUA</t>
  </si>
  <si>
    <t>PAS BIG RID</t>
  </si>
  <si>
    <t>BIG RID SDP to PON; later BIG FRE SDP to PAS</t>
  </si>
  <si>
    <t>PAS moves into group on top of PON. BIG RID probably still doing SDP to PON but can't see PON anymore. D0 for PAS BIG RID. VBE on outside of male cluster but only a blur.</t>
  </si>
  <si>
    <t>VBE PON FRE</t>
  </si>
  <si>
    <t>BIG PON</t>
  </si>
  <si>
    <t>FRE RID VBE PAS PON QUA NIR</t>
  </si>
  <si>
    <t>PON VBE RID FRE</t>
  </si>
  <si>
    <t>PON VBE</t>
  </si>
  <si>
    <t>NIR RID FRE</t>
  </si>
  <si>
    <t>group comes up in a tight cluster d0 behind NIR. NIR's flukes are touching RID FRE but there is no overt movement by either; scored as D0</t>
  </si>
  <si>
    <t>KS only. When PD come up they are fizzed; keep data in between?</t>
  </si>
  <si>
    <t>n - not with group at fuz</t>
  </si>
  <si>
    <t>Scored</t>
  </si>
  <si>
    <t>To be scored</t>
  </si>
  <si>
    <t>Possible</t>
  </si>
  <si>
    <t>At fuz: first 2-3 minutes starting from time of FUZ (observed on aerial or called on video)</t>
  </si>
  <si>
    <t>MID? @ Minutes 5-8?</t>
  </si>
  <si>
    <t>na; only 5min between last fuz and this one</t>
  </si>
  <si>
    <t>USE. Fuz 3min, Fiz 3min, Fuz 18min, Fiz 5min, Fuz 2min. Already sampled this group/day above, but 40min between FUZ events. NEW?</t>
  </si>
  <si>
    <t xml:space="preserve">Possible </t>
  </si>
  <si>
    <t>Footage of event (y or y?)</t>
  </si>
  <si>
    <t xml:space="preserve">USE - have fuz time and post-fuz video. Scoring starts 12min post fuz (first visible &gt;10min) </t>
  </si>
  <si>
    <t>PAS DNG NIR QUA</t>
  </si>
  <si>
    <t>QUA PAS DNG NIR SMO SOG SG2 SG2</t>
  </si>
  <si>
    <t>SMO SOG</t>
  </si>
  <si>
    <t>QUA PAS DNG NIR SMO SOG SG2</t>
  </si>
  <si>
    <t>SMO SG2 SOG</t>
  </si>
  <si>
    <t>QUA PAS DNG NIR SMO SOG</t>
  </si>
  <si>
    <t>QUA PAS DNG NIR LAN SMO SOG</t>
  </si>
  <si>
    <t>1;5</t>
  </si>
  <si>
    <t>SMO LAN</t>
  </si>
  <si>
    <t>SOG moves out ahead of RR males. RR males get into FRM</t>
  </si>
  <si>
    <t>QUA PAS DNG NIR LAN URC SMO SOG</t>
  </si>
  <si>
    <t>LAN URC SMO</t>
  </si>
  <si>
    <t>SOG</t>
  </si>
  <si>
    <t>0;1</t>
  </si>
  <si>
    <t>Use? Brief encounter. Fiz after 1.5 minutes. Very difficult round to score (despite beautiful conditions) but managed to get IDs to level of subgroups at least and more refined within KS group</t>
  </si>
  <si>
    <t>PIC PPR UNK SMO</t>
  </si>
  <si>
    <t>PIC UNK SMO</t>
  </si>
  <si>
    <t>PIC PPR UNK SMO PON</t>
  </si>
  <si>
    <t>UNK SMO PON</t>
  </si>
  <si>
    <t>SMO PON</t>
  </si>
  <si>
    <t>PIC PPR PON SMO</t>
  </si>
  <si>
    <t>PIC PPR PAS SMO PON</t>
  </si>
  <si>
    <t>PIC PAS</t>
  </si>
  <si>
    <t>Still a tight XCO group, SMO nn to PIC until PAS comes up between them. At end of scoring group still up and on aerial. Can score more.</t>
  </si>
  <si>
    <t>USE; 2min and fiz (BE). Can't do 3min. Fuz again 4min later</t>
  </si>
  <si>
    <t>toss</t>
  </si>
  <si>
    <t>TOSS. FRE fuzes first and is not not aerial. Rest of group fuzes; can't tell all IDs and very limited footage for first 3min</t>
  </si>
  <si>
    <t>URC WAB still sbs (staggered); sync up 5s later and coord.</t>
  </si>
  <si>
    <t>EED SMO NAT COO</t>
  </si>
  <si>
    <t>Intense social; males in XCO pairs</t>
  </si>
  <si>
    <t>COO WAB URC</t>
  </si>
  <si>
    <t>two blurs next to COO. NAT then WAB TTO URC, WAB TLB to URC</t>
  </si>
  <si>
    <t>EED COO NAT WAB</t>
  </si>
  <si>
    <t>chased up to surface; possible biting, dove down again</t>
  </si>
  <si>
    <t>SMO COO NAT</t>
  </si>
  <si>
    <t>very high intensity. SMO COO sync rapidly but also in coord with one belly up and another almost sync; almost looks like a display? SMO COO definitely coord. Does not fit into CHG CHS or ATK bc there is no clear recipient. But very excited rapid surface</t>
  </si>
  <si>
    <t xml:space="preserve">group "churning" </t>
  </si>
  <si>
    <t>appears agonistic but no definite recipient and doesn't fit agonistic categories</t>
  </si>
  <si>
    <t>USE. 3min; NAT WAB EED with SMO URC COO (no NIR). Lots of XCO some aggressive but not necessarily captured by intervals</t>
  </si>
  <si>
    <t>Prior_FIZ_RealTime</t>
  </si>
  <si>
    <t>for</t>
  </si>
  <si>
    <t>USE 3hrs between fuz events. Scored first 1.5min then PAS starts to chase after huge garfish, PON steals from him. Activity transitioned to forage.</t>
  </si>
  <si>
    <r>
      <rPr>
        <b/>
        <i/>
        <sz val="10"/>
        <color theme="1"/>
        <rFont val="Arial"/>
        <family val="2"/>
      </rPr>
      <t>TOSS?</t>
    </r>
    <r>
      <rPr>
        <i/>
        <sz val="10"/>
        <color theme="1"/>
        <rFont val="Arial"/>
        <family val="2"/>
      </rPr>
      <t xml:space="preserve"> 2min; not great data. K1 K2 R1 fuz for 2min, K1 fiz. K1 R1 fuz again 1:20 later. Consider tossing? Audio scored; very quiet!</t>
    </r>
  </si>
  <si>
    <t>In glare but possible to score. Centered on aerial otherwise.</t>
  </si>
  <si>
    <r>
      <rPr>
        <b/>
        <i/>
        <sz val="10"/>
        <color theme="1"/>
        <rFont val="Arial"/>
        <family val="2"/>
      </rPr>
      <t>USE;</t>
    </r>
    <r>
      <rPr>
        <i/>
        <sz val="10"/>
        <color theme="1"/>
        <rFont val="Arial"/>
        <family val="2"/>
      </rPr>
      <t xml:space="preserve"> 3min; different group than before. Best footage is 3min after fuz and still XCO. IMP is ambassador! Consider scoring all fuz events for longer (3min?) to get better sample. Also can consider scoring this one for continuous sample. </t>
    </r>
  </si>
  <si>
    <t>Fiz then fuz again 4min after first FIZ. Beautiful footage. Group social</t>
  </si>
  <si>
    <t>GOOD On for two good bouts</t>
  </si>
  <si>
    <t>Possible. Good footage</t>
  </si>
  <si>
    <t>fuzTime</t>
  </si>
  <si>
    <t>Possible. Good footage. BUT already scored that day and groups f/f. Last fiz 19 min prior. Stay together for 16</t>
  </si>
  <si>
    <t>USE. 2min; Bft 3 but on aerial the whole time. Lots of OMA, XCO. Good candidate for micro.</t>
  </si>
  <si>
    <t>Fiz at 10min. Fuz again 19m later (below)</t>
  </si>
  <si>
    <t>na - fuz not on aerial. FUZ prior to start of focal.</t>
  </si>
  <si>
    <t>Total possible</t>
  </si>
  <si>
    <t>Total Possible</t>
  </si>
  <si>
    <t>na - last fuz 12min prior</t>
  </si>
  <si>
    <t>on at 6min then fiz?</t>
  </si>
  <si>
    <t>possible, fuz 3min. Fiz 12min  and fuz again for 35min (see event below)</t>
  </si>
  <si>
    <t>Possible; prior fuz 40min before, but same group/day. GORGEOUS footage</t>
  </si>
  <si>
    <t>Post-fuz: first 3 minutes on aerial 10-15min after FUZ, data collection STOPS &gt;= 2min before FIZ</t>
  </si>
  <si>
    <t xml:space="preserve">Two types of post-fuz events: </t>
  </si>
  <si>
    <t>fiz_orGroupChange</t>
  </si>
  <si>
    <t>Fiz = &gt;10m, &gt;2min</t>
  </si>
  <si>
    <t>see next line</t>
  </si>
  <si>
    <t>FRE BIG RID VBE</t>
  </si>
  <si>
    <t>Y</t>
  </si>
  <si>
    <t>* Groups persist 7-14 minutes = score 5-8 min</t>
  </si>
  <si>
    <t>* Groups persist longer than 14 minutes = score 12-15min</t>
  </si>
  <si>
    <t>Length</t>
  </si>
  <si>
    <t>mid</t>
  </si>
  <si>
    <t>c</t>
  </si>
  <si>
    <t>FUZ9B</t>
  </si>
  <si>
    <t>NIR approaches and rubs under QUA. Beautiful footage</t>
  </si>
  <si>
    <t>PAS PON NIR QUA</t>
  </si>
  <si>
    <t>FRE IMP</t>
  </si>
  <si>
    <t>CEB MOG IMP</t>
  </si>
  <si>
    <t>CEB IMP</t>
  </si>
  <si>
    <t>CEB MOG IMP RID</t>
  </si>
  <si>
    <t>KS ahead of PD. Respect?</t>
  </si>
  <si>
    <t>CEB MOG IMP FRE RID BIG VBE</t>
  </si>
  <si>
    <t>MOG IMP</t>
  </si>
  <si>
    <t>RID CEB</t>
  </si>
  <si>
    <t>CEB VBE</t>
  </si>
  <si>
    <t>CEB RID</t>
  </si>
  <si>
    <t>RID VBE</t>
  </si>
  <si>
    <t>BIG VBE</t>
  </si>
  <si>
    <t>CBE VBE</t>
  </si>
  <si>
    <t>CEB VBE MOG IMP FRE</t>
  </si>
  <si>
    <t>CEB VBE MOG IMP</t>
  </si>
  <si>
    <t>VBE MOG</t>
  </si>
  <si>
    <t>CEB VBE MOG IMP FRE RID</t>
  </si>
  <si>
    <t>CEB VBE MOG FRE</t>
  </si>
  <si>
    <t>CEB BIG MOG FRE IMP</t>
  </si>
  <si>
    <t>CEB MOG FRE</t>
  </si>
  <si>
    <t>CEB BIG MOG FRE</t>
  </si>
  <si>
    <t>CEB MOG FRE IMP</t>
  </si>
  <si>
    <t>still some xco in this but less intense. ABR instead of PET, sync. Film quality starts to get better from this point onwards…. Of course.</t>
  </si>
  <si>
    <t>FUZ11B</t>
  </si>
  <si>
    <t>UNK FRE RID BIG QUA</t>
  </si>
  <si>
    <t>UNK RID</t>
  </si>
  <si>
    <t>UNK FRE RID BIG QUA NIR</t>
  </si>
  <si>
    <t>UNK RID FRE BIG QUA NIR PAS</t>
  </si>
  <si>
    <t>FRE BIG PAS NIR</t>
  </si>
  <si>
    <t>FRE BIG PAS</t>
  </si>
  <si>
    <t>QUA BIG PAS NIR</t>
  </si>
  <si>
    <t>QUA PAS NIR</t>
  </si>
  <si>
    <t>triple sync</t>
  </si>
  <si>
    <t>start in corner of aerial but gets a lot better</t>
  </si>
  <si>
    <t>QUA NIR</t>
  </si>
  <si>
    <t>PAS BIG</t>
  </si>
  <si>
    <t>PAS NIR</t>
  </si>
  <si>
    <t>VBE PAS</t>
  </si>
  <si>
    <t>PON RID</t>
  </si>
  <si>
    <t>VBE UNK PON RID NIR</t>
  </si>
  <si>
    <t>VBE UNK</t>
  </si>
  <si>
    <t>PAS pushes between UNK and VBE. Surfaces tight next to VBE. FRE pushes back up between PAS and VBE</t>
  </si>
  <si>
    <t>VBE FRE PAS RID PON</t>
  </si>
  <si>
    <t>FRE RID PON</t>
  </si>
  <si>
    <t>FRE RID BIG PON</t>
  </si>
  <si>
    <t>FUZ4B</t>
  </si>
  <si>
    <t>PIC PAS PON</t>
  </si>
  <si>
    <t>PIC PPR PAS PON QUA URC SMO COO NIR</t>
  </si>
  <si>
    <t>PIC PPR PAS QUA NIR</t>
  </si>
  <si>
    <t>PPR PAS QUA NIR</t>
  </si>
  <si>
    <t>PIC PPR PAS PON QUA</t>
  </si>
  <si>
    <t>RR are in a tight group with some belly tilting under QUA. Unresolved shapes.</t>
  </si>
  <si>
    <t>PIC PPR PAS PON SMO QUA URC COO NIR</t>
  </si>
  <si>
    <t>QUA COO</t>
  </si>
  <si>
    <t>PIC PAS PON SMO URC COO QUA NIR</t>
  </si>
  <si>
    <t>SDP</t>
  </si>
  <si>
    <t>QUA URC</t>
  </si>
  <si>
    <t>QUA pushes his way down into the RR group. SMO COO do a CDC into SDP with QUA URC then just URC in between. NIR and PIC are off on the furthest sides of the group, separated by males in their subgroup. Are males a barrier, and QUA pushing toward NIR?</t>
  </si>
  <si>
    <t>NIR approaches and VRB to URC after URC is SDP by SMO COO</t>
  </si>
  <si>
    <t>PIC PPR PAS PON QUA NIR URC SMO COO</t>
  </si>
  <si>
    <t>SMO QUA URC NIR COO</t>
  </si>
  <si>
    <t>Lots of attention torward URC. Why?</t>
  </si>
  <si>
    <t>Switches to mutual pet after this between URC QUA</t>
  </si>
  <si>
    <t xml:space="preserve">Slight separation between RR and KS but QUA still with KS. QUA ambassador? </t>
  </si>
  <si>
    <t>PIC PPR PAS PON SMO URC QUA NIR</t>
  </si>
  <si>
    <t>PIC PAS PON SMO URC QUA</t>
  </si>
  <si>
    <t>QUA rubs URC then leaves to return to his subgroup. Very amicable. QUA building relationship?</t>
  </si>
  <si>
    <t>PIC PPR PAS PON QUA SMO</t>
  </si>
  <si>
    <t>QUA PON</t>
  </si>
  <si>
    <t>temporary (1min) fiz between groups</t>
  </si>
  <si>
    <t>fuz8a, fuz8b, fuz8c</t>
  </si>
  <si>
    <t>FUZ8C</t>
  </si>
  <si>
    <t>FUZ12C</t>
  </si>
  <si>
    <t>Interval starts at the end of a long beautiful bout of interation including a display around PAS; possibly from BIG and FRE</t>
  </si>
  <si>
    <t>QUA NIR PON</t>
  </si>
  <si>
    <t>PON NIR QUA VBE PAS FRE RID</t>
  </si>
  <si>
    <t>PAS moves below VBE. Might to a light PUP but not obvious. Still in contact with BIG. Tight group all ABR with BIG trailing STG</t>
  </si>
  <si>
    <t>RID BIG VBE</t>
  </si>
  <si>
    <t>RID QUA PAS</t>
  </si>
  <si>
    <t>RID QUA PAS FRE BIG</t>
  </si>
  <si>
    <t>LL</t>
  </si>
  <si>
    <t>RID FRE BIG QUA</t>
  </si>
  <si>
    <t>RID VBE FRE BIG QUA</t>
  </si>
  <si>
    <t>VBE FRE BIG</t>
  </si>
  <si>
    <t>RID VBE FRE QUA</t>
  </si>
  <si>
    <t>FRE QUA</t>
  </si>
  <si>
    <t xml:space="preserve">** THIS IS REALLY INCREDIBLE FOOTAGE. USE FOR DESCRIPTIVE. </t>
  </si>
  <si>
    <t>2min prior to fiz. Still on aerial and beautiful footage upcoming with rest of group coming up together.</t>
  </si>
  <si>
    <t>SG1 QUA PON</t>
  </si>
  <si>
    <t>SG1 QUA PON NIR</t>
  </si>
  <si>
    <t>FFF</t>
  </si>
  <si>
    <t>QUA PON &gt; NIR</t>
  </si>
  <si>
    <t>QUA PAS PON NIR</t>
  </si>
  <si>
    <t>FC</t>
  </si>
  <si>
    <t>NIR comes up with fish in mouth. Keep data, only one individual, not allied males?</t>
  </si>
  <si>
    <t>nir</t>
  </si>
  <si>
    <t>Very slow coordinated turn. Not intense. No recipient. NIR still at surface with head up, males still FFF</t>
  </si>
  <si>
    <t>TTO; FFF</t>
  </si>
  <si>
    <t>QUA PON; QUA PON &gt; NIR</t>
  </si>
  <si>
    <t>QUA PON NIR</t>
  </si>
  <si>
    <t>QUA PON ABR dist-2</t>
  </si>
  <si>
    <t>FUZ13C</t>
  </si>
  <si>
    <t>first recorded</t>
  </si>
  <si>
    <t>FUZ happens 6m53s prior to start of aerial video / chronoviz doc. 1AF is captured in S2 by PPQ at 8:10. Pops recorded. 8:25 FRE fuz. 8:27 RID BIG Fuz.</t>
  </si>
  <si>
    <t>1AF UNK</t>
  </si>
  <si>
    <t>1AF UNK UNK</t>
  </si>
  <si>
    <t>FRE UNK 1AF UNK</t>
  </si>
  <si>
    <t>1AF</t>
  </si>
  <si>
    <t>1AF rubs one of the males</t>
  </si>
  <si>
    <t>1AF approaches to rub one of the males</t>
  </si>
  <si>
    <t>PAS FRE UNK 1AF UNK</t>
  </si>
  <si>
    <t>PAS UNK FRE 1AF UNK</t>
  </si>
  <si>
    <t>FRE UNK</t>
  </si>
  <si>
    <t>PAS UNK 1AF PON FRE</t>
  </si>
  <si>
    <t>1AF PON</t>
  </si>
  <si>
    <t>UNK 1AF PON</t>
  </si>
  <si>
    <t>Data just now stabilizing and becoming usable. Dolphins on edge of frame here; only 1 clearly id'able. Continue scoring 2min?</t>
  </si>
  <si>
    <t>Not all Idable</t>
  </si>
  <si>
    <t>Data stabilized and dolphins on</t>
  </si>
  <si>
    <t>good data start here</t>
  </si>
  <si>
    <t>UNK UNK UNK UNK UNK UNK</t>
  </si>
  <si>
    <t>NA</t>
  </si>
  <si>
    <t>throw out sample. Very vew ids. Very limited data.</t>
  </si>
  <si>
    <r>
      <rPr>
        <b/>
        <i/>
        <sz val="10"/>
        <color theme="1"/>
        <rFont val="Arial"/>
        <family val="2"/>
      </rPr>
      <t>TOSS</t>
    </r>
    <r>
      <rPr>
        <i/>
        <sz val="10"/>
        <color theme="1"/>
        <rFont val="Arial"/>
        <family val="2"/>
      </rPr>
      <t>. Stabilized as 3min period ends, scored more but still not got for IDs. Group on and equipment stable at 13min post-fuz. have time of FUZ and footage 10-15min post. Need to figure out WHEN to start scoring. Or, score 2 bouts? BUT no female with FRE RID BIG</t>
    </r>
  </si>
  <si>
    <t>Only 3.5 min after last fiz</t>
  </si>
  <si>
    <t>FUZ14C</t>
  </si>
  <si>
    <t>COO SMO URC NIR</t>
  </si>
  <si>
    <t>USE. Great data</t>
  </si>
  <si>
    <t xml:space="preserve">40min between fuz events. Use? </t>
  </si>
  <si>
    <t>PON PIC QUA</t>
  </si>
  <si>
    <t>PON PIC PPR QUA</t>
  </si>
  <si>
    <t>PON PIC PAS QUA</t>
  </si>
  <si>
    <t>PAS QUA</t>
  </si>
  <si>
    <t>PON PIC QUA COO SMO</t>
  </si>
  <si>
    <t>PAS URC</t>
  </si>
  <si>
    <t>NIR COO</t>
  </si>
  <si>
    <t>URC NIR SMO</t>
  </si>
  <si>
    <t>NRI COO</t>
  </si>
  <si>
    <t>PON PIC QUA PAS URC NIR SMO</t>
  </si>
  <si>
    <t>all in a line but COO STG behind NIR</t>
  </si>
  <si>
    <t>PON PIC QUA PAS URC NIR COO SMO</t>
  </si>
  <si>
    <t xml:space="preserve">PON PIC QUA PAS URC NIR COO </t>
  </si>
  <si>
    <t>QUA PAS URC</t>
  </si>
  <si>
    <t>PAS PON QUA SMO URC COO NIR</t>
  </si>
  <si>
    <t>PON QUA PAS URC</t>
  </si>
  <si>
    <t>PAS PON QUA PIC SMO URC COO NIR</t>
  </si>
  <si>
    <t>PAS PON QUA PIC PPR URC COO NIR</t>
  </si>
  <si>
    <t>PAS URC NIR</t>
  </si>
  <si>
    <t>PAS scored in FRM with PON and in ABR with URC. OK since same dyad not scored 2x</t>
  </si>
  <si>
    <t>PON QUA PAS URC NIR</t>
  </si>
  <si>
    <t>In this bout RR surface from below KS. All form a resting ABR line with some slight deviations. Formations and ABR are difficult to tease apart but since FRM is limited to three I scored the trio in FRM and ABR starting from the male who was simultanesously in FRM and ABR with his NN on his other side.</t>
  </si>
  <si>
    <t>fuz14c start 10min post-fuz</t>
  </si>
  <si>
    <t>PIC PPR PON QUA PAS</t>
  </si>
  <si>
    <t>PON QUA PAS</t>
  </si>
  <si>
    <t>PAS PPR</t>
  </si>
  <si>
    <t>PON QUA PAS PIC</t>
  </si>
  <si>
    <t>PON QUA PAS PIC PPR</t>
  </si>
  <si>
    <t>QUA PAS PPR</t>
  </si>
  <si>
    <t>PON PAS PIC PPR</t>
  </si>
  <si>
    <t>stopped scoring - 3min. Lots more possible to score!</t>
  </si>
  <si>
    <t>CEB MOG IMP VBE RID FRE</t>
  </si>
  <si>
    <t>CEB MOG IMP VBE</t>
  </si>
  <si>
    <t>RID FRE</t>
  </si>
  <si>
    <t>IMP RID</t>
  </si>
  <si>
    <t>CEB MOG IMP VBE RID BIG FRE</t>
  </si>
  <si>
    <t>RID BIG FRE</t>
  </si>
  <si>
    <t>CEB MOG IMP VBE FRE</t>
  </si>
  <si>
    <t>IMP VBE</t>
  </si>
  <si>
    <t>IMP VBE FRE</t>
  </si>
  <si>
    <t>IMP VBE RID BIG</t>
  </si>
  <si>
    <t>CEB MOG IMP RID BIG FRE</t>
  </si>
  <si>
    <t>FRE BIG VBE RID IMP MOG CEB</t>
  </si>
  <si>
    <t>MOG CEB</t>
  </si>
  <si>
    <t>FRE BIG IMP MOG CEB</t>
  </si>
  <si>
    <t>FRE BIG IMP</t>
  </si>
  <si>
    <t>GLARE</t>
  </si>
  <si>
    <t>FRE BIG MOG CEB</t>
  </si>
  <si>
    <t>Lots of glare on first bout - only scored dolphins whose interactions were fully visible</t>
  </si>
  <si>
    <t>FUZ9C</t>
  </si>
  <si>
    <t>very hard to verify IDs from canon. Try re-converting once more…</t>
  </si>
  <si>
    <r>
      <t xml:space="preserve">GLARE. </t>
    </r>
    <r>
      <rPr>
        <b/>
        <i/>
        <sz val="10"/>
        <color theme="1"/>
        <rFont val="Arial"/>
        <family val="2"/>
      </rPr>
      <t>USE.</t>
    </r>
    <r>
      <rPr>
        <i/>
        <sz val="10"/>
        <color theme="1"/>
        <rFont val="Arial"/>
        <family val="2"/>
      </rPr>
      <t xml:space="preserve"> Fuz 40min</t>
    </r>
  </si>
  <si>
    <t xml:space="preserve">Possible? If score above then already have this group &amp; day. After prior fuz; Fiz 5min and FUZ 20min. BUT above has a lot of glare…use this instead? </t>
  </si>
  <si>
    <t>QUALITY</t>
  </si>
  <si>
    <t>poor</t>
  </si>
  <si>
    <t>great</t>
  </si>
  <si>
    <t>great; fight</t>
  </si>
  <si>
    <t>good</t>
  </si>
  <si>
    <t>unk</t>
  </si>
  <si>
    <t>still some glare</t>
  </si>
  <si>
    <t>fuz16a</t>
  </si>
  <si>
    <t>FUZ16A</t>
  </si>
  <si>
    <t>SMO COO URC JUI</t>
  </si>
  <si>
    <t>transition to forage</t>
  </si>
  <si>
    <t>great footage; fuz &amp; transition to forage</t>
  </si>
  <si>
    <t>shark! All KS and RR gather</t>
  </si>
  <si>
    <t>PON QUA IMP ZIP PAS</t>
  </si>
  <si>
    <t>SMO URC COO JUI PAS PON QUA ZIP</t>
  </si>
  <si>
    <t>HTH fuz with R1. PAS QUA and SMO URC leading. ABR but not dist-1</t>
  </si>
  <si>
    <t>COO turns back towards shark as two groups fuz. Lots of whistles and bray calls</t>
  </si>
  <si>
    <t xml:space="preserve">SMO URC COO JUI PAS PON QUA ZIP </t>
  </si>
  <si>
    <t>PON ZIP</t>
  </si>
  <si>
    <t>URC SMO then JUI  fuz ahead of other COO. COO back with shark. HTH with PAS QUA. URC comes around quickly behind PAS. Lots of whistling and bray calls</t>
  </si>
  <si>
    <t>PON PAS QUA ZIP</t>
  </si>
  <si>
    <t>JUI</t>
  </si>
  <si>
    <t>ZIP</t>
  </si>
  <si>
    <t>URC SMO come into the group parallel and do a quick coordinated turn to align behind PAS and QUA. Very slightly more towards PAS than QUA but both react.</t>
  </si>
  <si>
    <t>SMO URC COO JUI PAS PON QUA ZIP IMP</t>
  </si>
  <si>
    <t>VER</t>
  </si>
  <si>
    <t>PAS &gt; JUI</t>
  </si>
  <si>
    <t>OMO</t>
  </si>
  <si>
    <t>IMP; COO</t>
  </si>
  <si>
    <t>IMP had been traiing and is now fused with the group. Still trailing and OMO. QUA VER and PAS OSD</t>
  </si>
  <si>
    <t>TONS happening all at once. COO enters group HTH then cross parallel with PON. PON positioned between COO and ZIP (defensive positioning). Tiger shark (&lt;2m) trailing behind COO. PAS sweeps alonside JUI</t>
  </si>
  <si>
    <t>PON &gt; ZIP</t>
  </si>
  <si>
    <t>PON positions himself between ZIP and shark then (after interval) does a full body swing towards the shark</t>
  </si>
  <si>
    <t>JUI QUA</t>
  </si>
  <si>
    <t>URC COO JUI PAS PON QUA ZIP IMP</t>
  </si>
  <si>
    <t>PAS JUI</t>
  </si>
  <si>
    <t>ZIP IMP</t>
  </si>
  <si>
    <t>ZIP and IMP approach from a distance and do a cross-parallel turn-out. JUI just below; contact is d0 but display is not around JUI</t>
  </si>
  <si>
    <t>PON IMP</t>
  </si>
  <si>
    <t>PON IMP approach and cross-parallel. Group is circling; churning</t>
  </si>
  <si>
    <t>churning</t>
  </si>
  <si>
    <t>SMO JUI</t>
  </si>
  <si>
    <t>still in a tight group churning</t>
  </si>
  <si>
    <t xml:space="preserve">YES. REALLY AWESOME EVENT. "Greeting ceremony?". Micro candidate. So much posturing, positioning. Cross-parallel  Amazing. Pushing to further define churning - its almost as regular as a celtic knot woven by the movements of the individuals. They take turns moving cross-parallel, moving past eachother, sometimes with brief contact. Almost like a dance-circle with brief pairings in center as others churn, but attention is less centralized. </t>
  </si>
  <si>
    <t>PON QUA IMP SMO COO JUI</t>
  </si>
  <si>
    <t>still churning. ZIP and IMP dispersing</t>
  </si>
  <si>
    <t>URC QUA PON COO JUI IMP</t>
  </si>
  <si>
    <t>QUA COO start in parallel then do coordinated turn-out. PON JUI follow behind but not coord. Others dispersing around this central cluster</t>
  </si>
  <si>
    <t>SMO URC COO JUI PAS PON QUA IMP</t>
  </si>
  <si>
    <t>PAS COO URC</t>
  </si>
  <si>
    <t>JUI QUA briefly coordinated turn. Not quite display. PAS URC COO converge on JUI from triangle points</t>
  </si>
  <si>
    <t>PAS QUA COO URC</t>
  </si>
  <si>
    <t>PAS QUA COO URC coverge; PAS QUA URC end up ABR and COO swims between PAS and QUA. Coordinated sequences of movement - not really same as displaying around a female. Sort of like COF but JUI no longer appears to be recipient.</t>
  </si>
  <si>
    <t>SMO IMP</t>
  </si>
  <si>
    <t>URC COO JUI PAS PON QUA</t>
  </si>
  <si>
    <t>URC COO JUI PAS PON QUA ZIP</t>
  </si>
  <si>
    <t>PAS QUA URC</t>
  </si>
  <si>
    <t>OTH</t>
  </si>
  <si>
    <t>PAS QUA URC abr, COO swims through line between PAS and QUA. Some sort of ritual? JUI swings around behind URC. ZIP and IMP on either side of the group spr/wsp foraging</t>
  </si>
  <si>
    <t>URC COO JUI PAS PON ZIP</t>
  </si>
  <si>
    <t>URC PAS PON JUI</t>
  </si>
  <si>
    <t>PAS PON JUI</t>
  </si>
  <si>
    <t>URC PON</t>
  </si>
  <si>
    <t>URC PON converge and cross-parallel. URC tilts away from PON bu as they pass</t>
  </si>
  <si>
    <t>URC bu foraging PON circling URC</t>
  </si>
  <si>
    <t>URC bu</t>
  </si>
  <si>
    <t>QUA fc</t>
  </si>
  <si>
    <t>URC QUA</t>
  </si>
  <si>
    <t>group has dispersed some and is foraging</t>
  </si>
  <si>
    <t>QUA bu and fc</t>
  </si>
  <si>
    <t>FUZ2A_EXT</t>
  </si>
  <si>
    <t>others masked by surface splashes</t>
  </si>
  <si>
    <t>FRE RID BIG fuz</t>
  </si>
  <si>
    <t>FUZ4A_EXT</t>
  </si>
  <si>
    <t>PAS QUA PON</t>
  </si>
  <si>
    <t>PAS PIC QUA URC UNK</t>
  </si>
  <si>
    <t>PIC QUA URC</t>
  </si>
  <si>
    <t>PAS UNK</t>
  </si>
  <si>
    <t>PAS QUA URC PIC</t>
  </si>
  <si>
    <t xml:space="preserve">PAS QUA URC PIC PPR UNK UNK </t>
  </si>
  <si>
    <t>PAS QUA UNK UNK</t>
  </si>
  <si>
    <t>edge of frame less than 1BLD</t>
  </si>
  <si>
    <t>edge of frame cuts group</t>
  </si>
  <si>
    <t>ok - bft3, glare</t>
  </si>
  <si>
    <t>FUZ8A_Ext</t>
  </si>
  <si>
    <t>FUZ8B_EXT</t>
  </si>
  <si>
    <t>good - SCORE!</t>
  </si>
  <si>
    <t>RECONVERT! aerial - great, canon - poor</t>
  </si>
  <si>
    <t>CEB MOG FRE IMP VBE</t>
  </si>
  <si>
    <t>RID CEB BIG MOG FRE IMP</t>
  </si>
  <si>
    <t>BIG CEB</t>
  </si>
  <si>
    <t>FRE BIG RID CEB IMP MOG</t>
  </si>
  <si>
    <t>RID CEB MOG BIG VBE FRE IMP</t>
  </si>
  <si>
    <t>VBE FRE</t>
  </si>
  <si>
    <t>RID CEB MOG BIG IMP</t>
  </si>
  <si>
    <t>MOG BIG</t>
  </si>
  <si>
    <t>RID CEB VBE MOG BIG IMP</t>
  </si>
  <si>
    <t>RID CEB MOG BIG</t>
  </si>
  <si>
    <t>RID CEB BIG MOG IMP</t>
  </si>
  <si>
    <t xml:space="preserve">CEB MOG closest in FRM behind VBE with RID BIG just outside. CEB MOG maneuvering for interior position? Rubbing (asking not shouldering?) way in? </t>
  </si>
  <si>
    <t>RID CEB BIG MOG VBE IMP</t>
  </si>
  <si>
    <t>RID CEB BIG MOG</t>
  </si>
  <si>
    <t>IMP angling in converging on VBE.</t>
  </si>
  <si>
    <t>RID CEB MOG BIG IMP FRE</t>
  </si>
  <si>
    <t>BIG IMP</t>
  </si>
  <si>
    <t>Interesting bout! Lots of petting and rubbing in and XCO. Some possible angling for prox to VBE but interactions among males and affiliative</t>
  </si>
  <si>
    <t>males have returned to second alliance partner petting!</t>
  </si>
  <si>
    <t>MOG CEB RID VBE IMP</t>
  </si>
  <si>
    <t>MOG CEB RID VBE IMP BIG FRE</t>
  </si>
  <si>
    <t>RID IMP angle in COF towards VBE</t>
  </si>
  <si>
    <t>RID IMP</t>
  </si>
  <si>
    <t>others in glare</t>
  </si>
  <si>
    <t>others in glare but not interacting with mog ceb directly</t>
  </si>
  <si>
    <t>CEB BIG FRE IMP</t>
  </si>
  <si>
    <t>MOG IMP CEB BSS BLM PON</t>
  </si>
  <si>
    <t>SMO URC COO DEM DUR DEU</t>
  </si>
  <si>
    <t>extra d, some glare</t>
  </si>
  <si>
    <t xml:space="preserve">FIZ. PD group comes up just greater than 10m from KS group. If keep above, also continue scoring here? </t>
  </si>
  <si>
    <t>fuz4a, fuz4b</t>
  </si>
  <si>
    <t>fuz17a</t>
  </si>
  <si>
    <t>FUZ17A</t>
  </si>
  <si>
    <t>SOG CEB SMO NIR URC PAS PON</t>
  </si>
  <si>
    <t>SOG SMO QUA NIR</t>
  </si>
  <si>
    <t>QUA SMO</t>
  </si>
  <si>
    <t>NIR SOG</t>
  </si>
  <si>
    <t>NIR SOG UNK UNK</t>
  </si>
  <si>
    <t>UNK UNK SOG</t>
  </si>
  <si>
    <t>SOG UNK UNK</t>
  </si>
  <si>
    <t>UNK NIR</t>
  </si>
  <si>
    <t>URC SOG</t>
  </si>
  <si>
    <t>PON PAS QUA</t>
  </si>
  <si>
    <t>PON PAS QUA SMO</t>
  </si>
  <si>
    <t>PPQ trailing behing RR after intense fuz and XCO</t>
  </si>
  <si>
    <t>All XCO pairs on fuz! Aerial footage isn't the best but between aerial and canon can see these pairs. LAN PON, SMO CEB, URC NIR</t>
  </si>
  <si>
    <t>PON PAS QUA UNK LAN UNK</t>
  </si>
  <si>
    <t>LAN UNK</t>
  </si>
  <si>
    <t>UNK LAN</t>
  </si>
  <si>
    <t>PON PAS QUA UNK UNK LAN UNK UNK</t>
  </si>
  <si>
    <t xml:space="preserve">really interesting sequence but data quality is poor from aerial. </t>
  </si>
  <si>
    <t>UNK PON</t>
  </si>
  <si>
    <t>PON UNK</t>
  </si>
  <si>
    <t>UNK PON UNK UNK SOG</t>
  </si>
  <si>
    <t>ERE</t>
  </si>
  <si>
    <t>TOSS? pretty bad glare; not great for IDs or even sugroups. Can see XCO pairing in beginning then PPQ tight. ERE but not sure who; interaction is intense and brief. Males vying for prox to SOG</t>
  </si>
  <si>
    <t>2min prior to fiz. TOSS? pretty bad glare; not great for IDs or even sugroups. Can see XCO pairing in beginning then PPQ tight. ERE but not sure who; interaction is intense and brief. Males vying for prox to SOG</t>
  </si>
  <si>
    <t>still too blurry, trying to re-convert video again. Have images for first minute.</t>
  </si>
  <si>
    <t>FUZ1B_EXT</t>
  </si>
  <si>
    <t>URC COO SMO DEM DNG SUR SON</t>
  </si>
  <si>
    <t>DNG SUR</t>
  </si>
  <si>
    <t>SON</t>
  </si>
  <si>
    <t>URC COO SMO DEM DNG NOG IMP SUR SON</t>
  </si>
  <si>
    <t>IMP COO</t>
  </si>
  <si>
    <t>SMO URC COO IMP</t>
  </si>
  <si>
    <t>orientations fall almost into three formations with DNG SUR flanking NOG. NOG IMP flanking SMO URC. SMO URC COO flanking DEM. Everyone after someone else - or an artifact</t>
  </si>
  <si>
    <t>COO SMO DEM DNG NOG IMP SUR SON</t>
  </si>
  <si>
    <t>NOG SMO IMP COO</t>
  </si>
  <si>
    <t>DNG &gt; SUR</t>
  </si>
  <si>
    <t>NOG SMO COO</t>
  </si>
  <si>
    <t>1;0</t>
  </si>
  <si>
    <t>SUR COO</t>
  </si>
  <si>
    <t>IMP SUR</t>
  </si>
  <si>
    <t>IMP SUR SON</t>
  </si>
  <si>
    <t>IMP leaves from ABR to SUR to approach DEM; pets alongside and ABR with DEM by going D0 under NOT</t>
  </si>
  <si>
    <t>DEM SMO NOG IMP SUR SON</t>
  </si>
  <si>
    <t>NOG UNK URC DEM SMO UNK</t>
  </si>
  <si>
    <t>NOG UNK URC</t>
  </si>
  <si>
    <t>DEM SMO UNK</t>
  </si>
  <si>
    <t>NOG UNK URC DEM SMO</t>
  </si>
  <si>
    <t>NOG URC</t>
  </si>
  <si>
    <t>SMO SUR</t>
  </si>
  <si>
    <t>DEM SMO UNK NOG SUR</t>
  </si>
  <si>
    <t>UNK NOG</t>
  </si>
  <si>
    <t>NOG UNK SMO</t>
  </si>
  <si>
    <t>UNK UNK SUR</t>
  </si>
  <si>
    <t>FUZ_dailyRef</t>
  </si>
  <si>
    <t>FUZ2</t>
  </si>
  <si>
    <t>FUZ3</t>
  </si>
  <si>
    <t>FUZ4</t>
  </si>
  <si>
    <t>FUZ5</t>
  </si>
  <si>
    <t>FUZ6</t>
  </si>
  <si>
    <t>FUZ7</t>
  </si>
  <si>
    <t>FUZ8</t>
  </si>
  <si>
    <t>FUZ9</t>
  </si>
  <si>
    <t>FUZ10</t>
  </si>
  <si>
    <t>FUZ12</t>
  </si>
  <si>
    <t>FUZ13</t>
  </si>
  <si>
    <t>FUZ16</t>
  </si>
  <si>
    <t>FUZ17</t>
  </si>
  <si>
    <t>Fuz_EventRef</t>
  </si>
  <si>
    <t>at</t>
  </si>
  <si>
    <t>post</t>
  </si>
  <si>
    <t>Fuz_EventType2</t>
  </si>
  <si>
    <t>Fuz_EventType3</t>
  </si>
  <si>
    <t>Females</t>
  </si>
  <si>
    <t>OLI</t>
  </si>
  <si>
    <t>Calves</t>
  </si>
  <si>
    <t>CPR</t>
  </si>
  <si>
    <t>BSS</t>
  </si>
  <si>
    <t>BLM</t>
  </si>
  <si>
    <t>DUR</t>
  </si>
  <si>
    <t>DEU</t>
  </si>
  <si>
    <t>WAB &gt; URC</t>
  </si>
  <si>
    <t>glare</t>
  </si>
  <si>
    <t>COO rubs under PPRs peduncle. Passport? Goose?</t>
  </si>
  <si>
    <t>COO NIR</t>
  </si>
  <si>
    <t>PIC PPR PAS PON</t>
  </si>
  <si>
    <t>fuz9a, fuz9b, fuz9c</t>
  </si>
  <si>
    <t>2013_554_8b</t>
  </si>
  <si>
    <t>2014_410_3a</t>
  </si>
  <si>
    <t>2014_394_1a</t>
  </si>
  <si>
    <t>Created table "FUZ_forAco" from final database</t>
  </si>
  <si>
    <t>Hydrophone scored</t>
  </si>
  <si>
    <t>Hydrophone File</t>
  </si>
  <si>
    <t>B08h32m36s27oct2013y</t>
  </si>
  <si>
    <t>fuz1a, fuz1b</t>
  </si>
  <si>
    <t>Acoustic Notes</t>
  </si>
  <si>
    <t>FUZ1B - lots of buzzing, echolocation, and some pops in addition to the whistles. Some back and forth at 49:42 (B)</t>
  </si>
  <si>
    <t>P</t>
  </si>
  <si>
    <t>B13h52m14s28nov2013y</t>
  </si>
  <si>
    <t>lots of whistles</t>
  </si>
  <si>
    <t>B09h32m56s20nov2013y</t>
  </si>
  <si>
    <t>B08h05m02s09sep2014y</t>
  </si>
  <si>
    <t>B</t>
  </si>
  <si>
    <t>Oth</t>
  </si>
  <si>
    <t>SoundScored_1s</t>
  </si>
  <si>
    <t>SoundScored_Cont</t>
  </si>
  <si>
    <t>lots of buzzing, echolocation, and some pops in addition to the whistles. Some back and forth at 49:42 (B)</t>
  </si>
  <si>
    <r>
      <rPr>
        <b/>
        <sz val="10"/>
        <color theme="0" tint="-0.34998626667073579"/>
        <rFont val="Arial"/>
        <family val="2"/>
      </rPr>
      <t xml:space="preserve">TOSS. </t>
    </r>
    <r>
      <rPr>
        <sz val="10"/>
        <color theme="0" tint="-0.34998626667073579"/>
        <rFont val="Arial"/>
        <family val="2"/>
      </rPr>
      <t>RID? Converges on KIY WIY before fuz with KS. RID positioned between KIY WIY and KS males. Not very much data, and unfortunatley can't tell all IDs even for the periods we have.</t>
    </r>
  </si>
  <si>
    <t>lots of whistles. Hydrophone dropped in about 2min after FUZ2A starts</t>
  </si>
  <si>
    <t>2min</t>
  </si>
  <si>
    <t>3min</t>
  </si>
  <si>
    <t>n</t>
  </si>
  <si>
    <t>B11h18m23s07oct2014y</t>
  </si>
  <si>
    <t>totally silent other than popping shrimp. Hydrophone on and functioning within normal parameters</t>
  </si>
  <si>
    <t>short; 2min until FIZ</t>
  </si>
  <si>
    <t>FUZ14B</t>
  </si>
  <si>
    <t>score this! FUZ14B</t>
  </si>
  <si>
    <t xml:space="preserve">Make sure scoring overlaps with video scoring. </t>
  </si>
  <si>
    <t>* use this or just 14B? totally silent other than popping shrimp. Hydrophone on and functioning within normal parameters</t>
  </si>
  <si>
    <t>B07h17m49s18oct2014y</t>
  </si>
  <si>
    <t>B09h02m30s20oct2014y</t>
  </si>
  <si>
    <t>B09h58m30s23oct2014y</t>
  </si>
  <si>
    <t xml:space="preserve">scored through end of "8C" </t>
  </si>
  <si>
    <t>B07h08m27s23oct2014y</t>
  </si>
  <si>
    <t>FUZ1A_Ext to FUZ1A</t>
  </si>
  <si>
    <t>FUZ1B_Ext to FUZ1B</t>
  </si>
  <si>
    <t>FUZ2A_Ext to FUZ2A</t>
  </si>
  <si>
    <t>FUZ4A_Ext to FUZ4A</t>
  </si>
  <si>
    <t>FUZ8A_Ext to FUZ8A</t>
  </si>
  <si>
    <t>FUZ8B_Ext to FUZ8B</t>
  </si>
  <si>
    <t>fuz14b, fuz14c</t>
  </si>
  <si>
    <t>stopped scoring. still very hard to get IDs.</t>
  </si>
  <si>
    <t>Updated FUZ_Event_num to final :</t>
  </si>
  <si>
    <t>E</t>
  </si>
  <si>
    <t xml:space="preserve">* includes some WR that match almost perfectly in contour and look like 3 overlapping - maybe an alliance signal? One signal very loud = very strong? Second part of whistle has three distinct but overlapping whistles - individuals? 1 = alliance, 2  = ids? </t>
  </si>
  <si>
    <t>very few whistles</t>
  </si>
  <si>
    <t>B10h59m51s22oct2014y</t>
  </si>
  <si>
    <t xml:space="preserve">possible - not defnitiely (could be boat / water noise) </t>
  </si>
  <si>
    <t>PON PIC PPR</t>
  </si>
  <si>
    <t>QUA PPR</t>
  </si>
  <si>
    <t>PON QUA PAS PIC PPR URC SMO COO</t>
  </si>
  <si>
    <t>URC SMO COO</t>
  </si>
  <si>
    <t>PON QUA PAS PIC PPR URC SMO COO NIR</t>
  </si>
  <si>
    <t>PON QUA PAS URC SMO COO NIR</t>
  </si>
  <si>
    <t>PPQ are in FRM behind PIC with Rascals to the right and slightly separated but by just 1BLD</t>
  </si>
  <si>
    <t>PON QUA PAS PIC URC SMO COO NIR</t>
  </si>
  <si>
    <t>PON QUA PAS PIC PPR SMO COO NIR</t>
  </si>
  <si>
    <t>PON QUA PAS PIC PPR SMO COO</t>
  </si>
  <si>
    <t>PON QUA PAS SMO COO URC NIR</t>
  </si>
  <si>
    <t>SMO COO NIR</t>
  </si>
  <si>
    <t>URC SMO COO NIR</t>
  </si>
  <si>
    <t>PON PIC PPR QUA PAS</t>
  </si>
  <si>
    <t>PON PPR QUA PAS</t>
  </si>
  <si>
    <t>PIC PPR QUA</t>
  </si>
  <si>
    <t>PAS PON QUA PIC PPR URC SMO COO</t>
  </si>
  <si>
    <t>PAS PON QUA PIC PPR URC SMO COO NIR</t>
  </si>
  <si>
    <t>SMO NIR COO</t>
  </si>
  <si>
    <t>URC SMO NIR COO</t>
  </si>
  <si>
    <t>PIC PPR URC SMO NIR COO</t>
  </si>
  <si>
    <t>QUA URC SMO COO NIR</t>
  </si>
  <si>
    <t>PON PIC PPR QUA SMO</t>
  </si>
  <si>
    <t>FRE RID UNK</t>
  </si>
  <si>
    <t>RID UNK</t>
  </si>
  <si>
    <t>FRE BIG RID SG2 SG2</t>
  </si>
  <si>
    <t>BND</t>
  </si>
  <si>
    <t>great footage. Possible to score more.</t>
  </si>
  <si>
    <t>fuz 11b</t>
  </si>
  <si>
    <t xml:space="preserve">possible - great footage and dophins on film. </t>
  </si>
  <si>
    <t>not scored</t>
  </si>
  <si>
    <t>score audio and video?</t>
  </si>
  <si>
    <t>Independent samples to use</t>
  </si>
  <si>
    <t xml:space="preserve">p=poor (bad footage, ids) </t>
  </si>
  <si>
    <t xml:space="preserve">* score for 1 more minute? </t>
  </si>
  <si>
    <t>* scored last 2min of aerial corresponding to this. Also has echolocation</t>
  </si>
  <si>
    <t>First 5min</t>
  </si>
  <si>
    <t>5-10 min Post Fuz</t>
  </si>
  <si>
    <t>10-15 min Post Fuz</t>
  </si>
  <si>
    <t xml:space="preserve">fuz12c - use? </t>
  </si>
  <si>
    <t>y!</t>
  </si>
  <si>
    <t xml:space="preserve">scored - use? </t>
  </si>
  <si>
    <t>score!</t>
  </si>
  <si>
    <t>y - no data</t>
  </si>
  <si>
    <t xml:space="preserve">** Just use the 10 first 5min, and 4 :( 5-10min. </t>
  </si>
  <si>
    <t>** Use the two longer events as descriptive.</t>
  </si>
  <si>
    <t>** Finish scoring those.</t>
  </si>
  <si>
    <t>* scored??</t>
  </si>
  <si>
    <t>numDs</t>
  </si>
  <si>
    <t>EventType</t>
  </si>
  <si>
    <t>Use_audio</t>
  </si>
  <si>
    <t>Use_video</t>
  </si>
  <si>
    <t>score audio only?</t>
  </si>
  <si>
    <t>no</t>
  </si>
  <si>
    <t>gorgeous - but not first fuz (40 min between, use for descriptive?)</t>
  </si>
  <si>
    <t>y but poor ids (use audio only?)</t>
  </si>
  <si>
    <t>one whistle</t>
  </si>
  <si>
    <t>y - 5min</t>
  </si>
  <si>
    <t xml:space="preserve">fuz13b, fuz13c - use? </t>
  </si>
  <si>
    <t>5-10 min</t>
  </si>
  <si>
    <t>10-15min</t>
  </si>
  <si>
    <t>On aerial but can't tell IDs for canon. Used for audio only.</t>
  </si>
  <si>
    <t>0-5min</t>
  </si>
  <si>
    <t>A/V sync and hydrophone in the water at 1:51. FUZ13C starts at 3:07, so only have 1min16s that are possible to score</t>
  </si>
  <si>
    <t>possible to score this minute but have not done so as its very short</t>
  </si>
  <si>
    <t>y - audio only</t>
  </si>
  <si>
    <t>SMO COO URC DEM</t>
  </si>
  <si>
    <t>PAS QUA DNG NIR</t>
  </si>
  <si>
    <t>AT</t>
  </si>
  <si>
    <t>POST</t>
  </si>
  <si>
    <t>SG1 Alliance</t>
  </si>
  <si>
    <t>SG2 Alliance</t>
  </si>
  <si>
    <t>PD</t>
  </si>
  <si>
    <t>KS</t>
  </si>
  <si>
    <t>RR</t>
  </si>
  <si>
    <t>PD-KS</t>
  </si>
  <si>
    <t>PD-RR</t>
  </si>
  <si>
    <t>KS-RR</t>
  </si>
  <si>
    <t>AT:</t>
  </si>
  <si>
    <t>POST:</t>
  </si>
  <si>
    <t>Alliances</t>
  </si>
  <si>
    <t>KS-PD</t>
  </si>
  <si>
    <t>SMO URC LAN</t>
  </si>
  <si>
    <t>PON QUA IMP PAS</t>
  </si>
  <si>
    <t>DNG NOG IMP</t>
  </si>
  <si>
    <t>NAT WAB OLI</t>
  </si>
  <si>
    <t>Fuz_EventTime</t>
  </si>
  <si>
    <t>Reason Stopped</t>
  </si>
  <si>
    <t>Sample Length</t>
  </si>
  <si>
    <t>5min</t>
  </si>
  <si>
    <t>fiz</t>
  </si>
  <si>
    <t>forage</t>
  </si>
  <si>
    <t>fuz</t>
  </si>
  <si>
    <t>quality - video; score longer for audio?</t>
  </si>
  <si>
    <t xml:space="preserve">Good footage - use? Brief (1min) fiz then together again. </t>
  </si>
  <si>
    <t>Scoring_Start</t>
  </si>
  <si>
    <t>Scoring_End</t>
  </si>
  <si>
    <t>W_Rep</t>
  </si>
  <si>
    <t>y - around 3 min in</t>
  </si>
  <si>
    <t>y - most at start</t>
  </si>
  <si>
    <t>y - one very short</t>
  </si>
  <si>
    <t>lots of whistles at the start of the recording and tapering off. A few rep whistles a bit later. One very tiny BP call, one bout of pops.</t>
  </si>
  <si>
    <t>y - at start</t>
  </si>
  <si>
    <t>y - lots</t>
  </si>
  <si>
    <t>none noticed.</t>
  </si>
  <si>
    <t xml:space="preserve">lots of whistles!, including overlapping. 'honking' bp call (aggressive). Come back to this file for examples? </t>
  </si>
  <si>
    <t>WO?</t>
  </si>
  <si>
    <t>short. Some whistles leading up to fuz but very quiet at the fuz. 2 whistles (same shape) otherwise totally quiet.</t>
  </si>
  <si>
    <t>whistles are more sporadic ("medium" whistle rate). Repeated sequence. * check length of file scored - score 1 more minute?. short and have to remove a bunch b/c of boat noise</t>
  </si>
  <si>
    <t>p - 2 of the same whistles are the only ones on the transcript but they are spaced 3s apart.</t>
  </si>
  <si>
    <t>at fuse:</t>
  </si>
  <si>
    <t>7 to 8</t>
  </si>
  <si>
    <t>post fuse</t>
  </si>
  <si>
    <t>FRE RID BIG KIY WIY</t>
  </si>
  <si>
    <t>SHC STC then other beachies join, changing context some…but not other males. OK?</t>
  </si>
  <si>
    <r>
      <rPr>
        <b/>
        <i/>
        <sz val="10"/>
        <color theme="0" tint="-0.499984740745262"/>
        <rFont val="Arial"/>
        <family val="2"/>
      </rPr>
      <t>TOSS.</t>
    </r>
    <r>
      <rPr>
        <i/>
        <sz val="10"/>
        <color theme="0" tint="-0.499984740745262"/>
        <rFont val="Arial"/>
        <family val="2"/>
      </rPr>
      <t xml:space="preserve"> FRE arrives 5min before rest of group, not captured on aerial. Rest of group fuzes and very limited data for first 3 min. Cant' tell all IDS</t>
    </r>
  </si>
  <si>
    <t>QAU PON MOG SKF DNG</t>
  </si>
  <si>
    <t>SMO URC COO NIR</t>
  </si>
  <si>
    <t>2014_601_2b</t>
  </si>
  <si>
    <t>CEB IMP DEE HOW</t>
  </si>
  <si>
    <t>SMO LAN PIC PPR</t>
  </si>
  <si>
    <t>…</t>
  </si>
  <si>
    <t>possible?…fiz with other KS then stay around a bit longer before fuzing. Might be less than 2min…and can't do 2min prior to fiz</t>
  </si>
  <si>
    <t>y - resume after foraging?</t>
  </si>
  <si>
    <t>2013_311_3a</t>
  </si>
  <si>
    <t>NAT WAB RID</t>
  </si>
  <si>
    <t>? Follow ends as groups fuse. Are these on video?</t>
  </si>
  <si>
    <t>2013_369_5e</t>
  </si>
  <si>
    <t>5e</t>
  </si>
  <si>
    <t>WAB NAT SUP</t>
  </si>
  <si>
    <t>CEB MOG DEE</t>
  </si>
  <si>
    <t>PAS QUA PON FUF</t>
  </si>
  <si>
    <t>post fuse? Others left but now FRE RID BIG are not with female</t>
  </si>
  <si>
    <t>post fuse? Other beachies (SHC STC PUC SAU) join but subgroup ok otherwise</t>
  </si>
  <si>
    <t>DNG DEE KRO</t>
  </si>
  <si>
    <t>FRE RID BIG CRV</t>
  </si>
  <si>
    <t>use for post-fuze? 1:39 cViz. Together via fiz and didn't capture fuse but have data. Short interval sandwiched between larger group associations so not best sample and can't buffer 2min</t>
  </si>
  <si>
    <t>2014_590_6a</t>
  </si>
  <si>
    <t>6a</t>
  </si>
  <si>
    <t>BE</t>
  </si>
  <si>
    <t>p? - others fuz in between; last fiz 16min prior. Not enough time between events</t>
  </si>
  <si>
    <t>use this…! &gt;5min post fuz but group still together. Use from 2min after other fiz.starting at 1:56:30 cvTime (no more foraging and others split)</t>
  </si>
  <si>
    <t>Can't score. Aerial stopped at 55min</t>
  </si>
  <si>
    <t>use for post fuse? Other KS fiz leaving this group. No female with CEB MOG DEE. Sampling possible 14:52 to 14:59. video good.</t>
  </si>
  <si>
    <t>possible. Don't know exact fuz time (group was lost). Re-joined to find group fuzed; fizzed again 4min later. CANT SCORE BECAUSE WE NEED THEM FOR 5MIN AFTER FINDING AGAIN</t>
  </si>
  <si>
    <t>N - Can't score. Aerial is off</t>
  </si>
  <si>
    <t>N - Can't score. Group found together then fizzed 4min later; need to wait at least 5 min to start scoring</t>
  </si>
  <si>
    <t>possible, new group joins after 6min, departs again 16 min after fuz.USE THIS…! &gt;5min post fuz but group still together. Use from 2min after other fiz.starting at 1:56:30 cvTime (no more foraging and others split). Footage is usable</t>
  </si>
  <si>
    <t>fuz7a, fuz7c</t>
  </si>
  <si>
    <t>FUZ7C</t>
  </si>
  <si>
    <t xml:space="preserve">Starting scoring 1min after other KS fiz from this group, leaving us with 9 again. </t>
  </si>
  <si>
    <t>2013_426_6b</t>
  </si>
  <si>
    <t>use for post fuse? NO BFT TOO HIGH (4). Fuze not on aerial but can wait 5min to start scoring (start at 15:21, 5min after arrival with group). No female with DNG DEE KRO</t>
  </si>
  <si>
    <t xml:space="preserve">started post-fuz scoring 20 min after FUZ. 5min post-fuz another group (CEB DEE IMP HOW) fuzed making group size too large. Waiting 2min after that group fizzed to start post-fuz sampling. </t>
  </si>
  <si>
    <t>LAN pet? Then pup PON</t>
  </si>
  <si>
    <t>PAS QUA SG2M PIC LAN PON SG2M NIR</t>
  </si>
  <si>
    <t>PAS QUA SG2M</t>
  </si>
  <si>
    <t>SG2M</t>
  </si>
  <si>
    <t>PAS QUA SG2M PIC NIR SG2M PON LAN</t>
  </si>
  <si>
    <t>possible slight PUP from LAN to PON, but PON doesn't emerge far out of the water, and can't definitely resolve from swimming under PON.</t>
  </si>
  <si>
    <t>PAS QUA SG2M PIC PON LAN NIR</t>
  </si>
  <si>
    <t>PAS NIR QUA SG2M PIC SG2M PON LAN</t>
  </si>
  <si>
    <t>PAS NIR QUA UNK UNNK</t>
  </si>
  <si>
    <t>PAS NIR QUA PIC PPR SMO</t>
  </si>
  <si>
    <t>PAS NIR QUA SMO PIC LAN PON URC</t>
  </si>
  <si>
    <t>PIC SMO</t>
  </si>
  <si>
    <t>SDP is socio-sexual</t>
  </si>
  <si>
    <t>UseVid</t>
  </si>
  <si>
    <t>check</t>
  </si>
  <si>
    <t>stopped scoring 2min prior to fiz (scored 2min)</t>
  </si>
  <si>
    <t>SCA</t>
  </si>
  <si>
    <t>RSH</t>
  </si>
  <si>
    <t>PHO</t>
  </si>
  <si>
    <t>FUF</t>
  </si>
  <si>
    <t>BYT</t>
  </si>
  <si>
    <t>LEN</t>
  </si>
  <si>
    <t>afALT</t>
  </si>
  <si>
    <t>WHN</t>
  </si>
  <si>
    <t>CSK</t>
  </si>
  <si>
    <t>LIT</t>
  </si>
  <si>
    <t>BLI</t>
  </si>
  <si>
    <t>Mintchip</t>
  </si>
  <si>
    <t>SUP</t>
  </si>
  <si>
    <t>NOO</t>
  </si>
  <si>
    <t>BAD</t>
  </si>
  <si>
    <t>2AF</t>
  </si>
  <si>
    <t>HOW</t>
  </si>
  <si>
    <t>TNT</t>
  </si>
  <si>
    <t>TAW</t>
  </si>
  <si>
    <t>MOZ</t>
  </si>
  <si>
    <t>RIP</t>
  </si>
  <si>
    <t>HBB</t>
  </si>
  <si>
    <t>SKF</t>
  </si>
  <si>
    <t>GUM</t>
  </si>
  <si>
    <t>GAB</t>
  </si>
  <si>
    <t>PUC</t>
  </si>
  <si>
    <t>IND</t>
  </si>
  <si>
    <t>WHE</t>
  </si>
  <si>
    <t>2CX</t>
  </si>
  <si>
    <t>1CX</t>
  </si>
  <si>
    <t>COK</t>
  </si>
  <si>
    <t>REC</t>
  </si>
  <si>
    <t>ZUL</t>
  </si>
  <si>
    <t>GGL</t>
  </si>
  <si>
    <t>MRN</t>
  </si>
  <si>
    <t>OWL</t>
  </si>
  <si>
    <t>NET</t>
  </si>
  <si>
    <t>LAZ</t>
  </si>
  <si>
    <t>FAO</t>
  </si>
  <si>
    <t>MOO</t>
  </si>
  <si>
    <t>GRG</t>
  </si>
  <si>
    <t>TUK</t>
  </si>
  <si>
    <t>CLO</t>
  </si>
  <si>
    <t>WHT</t>
  </si>
  <si>
    <t>TIL</t>
  </si>
  <si>
    <t>DAM</t>
  </si>
  <si>
    <t>WAS</t>
  </si>
  <si>
    <t>FNT</t>
  </si>
  <si>
    <t>LIC</t>
  </si>
  <si>
    <t>CRV</t>
  </si>
  <si>
    <t>EDE</t>
  </si>
  <si>
    <t>MOU</t>
  </si>
  <si>
    <t>MGC</t>
  </si>
  <si>
    <t>KIT</t>
  </si>
  <si>
    <t>OTS</t>
  </si>
  <si>
    <t>GMP</t>
  </si>
  <si>
    <t>SHC</t>
  </si>
  <si>
    <t>STC</t>
  </si>
  <si>
    <t>WNG</t>
  </si>
  <si>
    <t>WPY</t>
  </si>
  <si>
    <t>SHO</t>
  </si>
  <si>
    <t>WHR</t>
  </si>
  <si>
    <t>PHA</t>
  </si>
  <si>
    <t>ZMB</t>
  </si>
  <si>
    <t>COI</t>
  </si>
  <si>
    <t>SMC</t>
  </si>
  <si>
    <t>ZEP</t>
  </si>
  <si>
    <t>WOF</t>
  </si>
  <si>
    <t>WZY</t>
  </si>
  <si>
    <t>KPK</t>
  </si>
  <si>
    <t>NDO</t>
  </si>
  <si>
    <t>DOD</t>
  </si>
  <si>
    <t>YKE</t>
  </si>
  <si>
    <t>JUM</t>
  </si>
  <si>
    <t>JKF</t>
  </si>
  <si>
    <t>BOM</t>
  </si>
  <si>
    <t>BYP</t>
  </si>
  <si>
    <t>AMO</t>
  </si>
  <si>
    <t>AFR</t>
  </si>
  <si>
    <t>FLN</t>
  </si>
  <si>
    <t>RIS</t>
  </si>
  <si>
    <t>USE</t>
  </si>
  <si>
    <t>stopped scoring . Can resume at later date</t>
  </si>
  <si>
    <t>NOT SCORED</t>
  </si>
  <si>
    <t>3' Contact - Descriptive</t>
  </si>
  <si>
    <t>Occurrence</t>
  </si>
  <si>
    <t>socio-sexual</t>
  </si>
  <si>
    <t>event_5s</t>
  </si>
  <si>
    <t>event_60s</t>
  </si>
  <si>
    <t>event_5min</t>
  </si>
  <si>
    <t>At_Post</t>
  </si>
  <si>
    <t>total</t>
  </si>
  <si>
    <t>total "at" intervals used</t>
  </si>
  <si>
    <t>total "post" intervals used</t>
  </si>
  <si>
    <t>seconds</t>
  </si>
  <si>
    <t>minutes</t>
  </si>
  <si>
    <t>Events</t>
  </si>
  <si>
    <t>Code</t>
  </si>
  <si>
    <t>Actors</t>
  </si>
  <si>
    <t>Rcps</t>
  </si>
  <si>
    <t>3order</t>
  </si>
  <si>
    <t>Alliance</t>
  </si>
  <si>
    <t>Dyad</t>
  </si>
  <si>
    <t>DNG URC</t>
  </si>
  <si>
    <t>IMP URC</t>
  </si>
  <si>
    <t>IMP SMO</t>
  </si>
  <si>
    <t>COO NOG</t>
  </si>
  <si>
    <t>CEB FRE</t>
  </si>
  <si>
    <t>BIG MOG</t>
  </si>
  <si>
    <t>FRE PAS</t>
  </si>
  <si>
    <t>BIG PAS</t>
  </si>
  <si>
    <t>CEB SMO</t>
  </si>
  <si>
    <t>LAN PON</t>
  </si>
  <si>
    <t>UniqueDyad</t>
  </si>
  <si>
    <t>UniqueEvent</t>
  </si>
  <si>
    <t>Event_Num</t>
  </si>
  <si>
    <t>3' Sync - Descriptive</t>
  </si>
  <si>
    <t>Event_60s</t>
  </si>
  <si>
    <t>Event_5min</t>
  </si>
  <si>
    <t>3rd_Order</t>
  </si>
  <si>
    <t>3rd_Indep</t>
  </si>
  <si>
    <t>Order</t>
  </si>
  <si>
    <t>fem</t>
  </si>
  <si>
    <t>MF</t>
  </si>
  <si>
    <t>FEM</t>
  </si>
  <si>
    <t>TRIO</t>
  </si>
  <si>
    <t>2nd_Indep</t>
  </si>
  <si>
    <t>Plus FEM</t>
  </si>
  <si>
    <t>M-F</t>
  </si>
  <si>
    <t>Actors_AB</t>
  </si>
  <si>
    <t>COO URC</t>
  </si>
  <si>
    <t>DNG PAS</t>
  </si>
  <si>
    <t>PAS QUA NIR</t>
  </si>
  <si>
    <t>KS&gt;RR</t>
  </si>
  <si>
    <t>RR&gt;KS</t>
  </si>
  <si>
    <t>RR&gt;XCO</t>
  </si>
  <si>
    <t>PD&gt;KS</t>
  </si>
  <si>
    <t>Indep_5min</t>
  </si>
  <si>
    <t>n Indep:</t>
  </si>
  <si>
    <t>Indep_directed_2to3</t>
  </si>
  <si>
    <t>2' to XCO</t>
  </si>
  <si>
    <t>3' Pair</t>
  </si>
  <si>
    <t>M-F pair</t>
  </si>
  <si>
    <t>2' only</t>
  </si>
  <si>
    <t>2' to 3'</t>
  </si>
  <si>
    <t>AUDIO</t>
  </si>
  <si>
    <t>audio_at</t>
  </si>
  <si>
    <t>audio_post</t>
  </si>
  <si>
    <t>audio_USED?</t>
  </si>
  <si>
    <t>s</t>
  </si>
  <si>
    <t>scored but not using</t>
  </si>
  <si>
    <t>B08h45m02s10sep2013y</t>
  </si>
  <si>
    <t>B09h04m29s10sep2014y</t>
  </si>
  <si>
    <t>Totally silent other than popping shrimp. Hydrophone functioning normally</t>
  </si>
  <si>
    <t>Totally silent other than popping shrimp. Hydrophone on and functioning within normal parameters</t>
  </si>
  <si>
    <t>stopped scoring 2min prior to fiz. Still on aerial and beautiful footage upcoming with rest of group coming up together.</t>
  </si>
  <si>
    <t>Audio &amp;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</si>
</sst>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409]d\-mmm\-yy;@"/>
    <numFmt numFmtId="165" formatCode="h:mm;@"/>
    <numFmt numFmtId="166" formatCode="[h]:mm:ss.0"/>
    <numFmt numFmtId="167" formatCode="[h]:mm:ss.000"/>
    <numFmt numFmtId="168" formatCode="[$-409]dd\-mmm\-yy;@"/>
    <numFmt numFmtId="169" formatCode="0.0%"/>
    <numFmt numFmtId="170" formatCode="h:mm:ss.0"/>
    <numFmt numFmtId="171" formatCode="h:mm:ss;@"/>
    <numFmt numFmtId="172" formatCode="hh:mm"/>
  </numFmts>
  <fonts count="35" x14ac:knownFonts="1">
    <font>
      <sz val="12"/>
      <color theme="1"/>
      <name val="Calibri"/>
      <family val="2"/>
      <scheme val="minor"/>
    </font>
    <font>
      <sz val="12"/>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sz val="12"/>
      <color indexed="8"/>
      <name val="Calibri"/>
      <family val="2"/>
    </font>
    <font>
      <b/>
      <sz val="10"/>
      <color theme="1"/>
      <name val="Arial"/>
      <family val="2"/>
    </font>
    <font>
      <b/>
      <sz val="10"/>
      <color theme="1"/>
      <name val="Calibri"/>
      <family val="2"/>
    </font>
    <font>
      <b/>
      <sz val="10"/>
      <name val="Calibri"/>
      <family val="2"/>
    </font>
    <font>
      <sz val="10"/>
      <color rgb="FF000000"/>
      <name val="Arial"/>
      <family val="2"/>
    </font>
    <font>
      <sz val="10"/>
      <color indexed="8"/>
      <name val="Arial"/>
      <family val="2"/>
    </font>
    <font>
      <sz val="10"/>
      <color theme="1"/>
      <name val="Arial"/>
      <family val="2"/>
    </font>
    <font>
      <sz val="10"/>
      <name val="Arial"/>
      <family val="2"/>
    </font>
    <font>
      <b/>
      <sz val="10"/>
      <name val="Arial"/>
      <family val="2"/>
    </font>
    <font>
      <sz val="12"/>
      <color theme="1"/>
      <name val="Arial"/>
      <family val="2"/>
    </font>
    <font>
      <b/>
      <sz val="10"/>
      <color rgb="FF000000"/>
      <name val="Arial"/>
      <family val="2"/>
    </font>
    <font>
      <i/>
      <sz val="12"/>
      <color theme="1"/>
      <name val="Arial"/>
      <family val="2"/>
    </font>
    <font>
      <b/>
      <sz val="12"/>
      <color theme="1"/>
      <name val="Arial"/>
      <family val="2"/>
    </font>
    <font>
      <i/>
      <sz val="10"/>
      <color theme="1"/>
      <name val="Arial"/>
      <family val="2"/>
    </font>
    <font>
      <b/>
      <i/>
      <sz val="10"/>
      <color theme="1"/>
      <name val="Arial"/>
      <family val="2"/>
    </font>
    <font>
      <i/>
      <sz val="10"/>
      <color rgb="FF000000"/>
      <name val="Arial"/>
      <family val="2"/>
    </font>
    <font>
      <i/>
      <sz val="10"/>
      <name val="Arial"/>
      <family val="2"/>
    </font>
    <font>
      <b/>
      <i/>
      <sz val="10"/>
      <name val="Arial"/>
      <family val="2"/>
    </font>
    <font>
      <sz val="12"/>
      <color rgb="FF000000"/>
      <name val="Calibri"/>
      <family val="2"/>
      <scheme val="minor"/>
    </font>
    <font>
      <sz val="10"/>
      <color theme="0" tint="-0.34998626667073579"/>
      <name val="Arial"/>
      <family val="2"/>
    </font>
    <font>
      <b/>
      <sz val="10"/>
      <color theme="0" tint="-0.34998626667073579"/>
      <name val="Arial"/>
      <family val="2"/>
    </font>
    <font>
      <i/>
      <sz val="10"/>
      <color rgb="FFFF0000"/>
      <name val="Arial"/>
      <family val="2"/>
    </font>
    <font>
      <sz val="8"/>
      <name val="Calibri"/>
      <family val="2"/>
      <scheme val="minor"/>
    </font>
    <font>
      <i/>
      <sz val="10"/>
      <color theme="0" tint="-0.34998626667073579"/>
      <name val="Arial"/>
      <family val="2"/>
    </font>
    <font>
      <sz val="10"/>
      <color theme="1"/>
      <name val="Calibri"/>
      <family val="2"/>
      <scheme val="minor"/>
    </font>
    <font>
      <i/>
      <sz val="10"/>
      <color indexed="8"/>
      <name val="Arial"/>
      <family val="2"/>
    </font>
    <font>
      <i/>
      <sz val="10"/>
      <color theme="0" tint="-0.499984740745262"/>
      <name val="Arial"/>
      <family val="2"/>
    </font>
    <font>
      <b/>
      <i/>
      <sz val="10"/>
      <color theme="0" tint="-0.499984740745262"/>
      <name val="Arial"/>
      <family val="2"/>
    </font>
    <font>
      <sz val="12"/>
      <color rgb="FF000000"/>
      <name val="Arial"/>
      <family val="2"/>
    </font>
    <font>
      <i/>
      <sz val="12"/>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ABF8F"/>
        <bgColor rgb="FF000000"/>
      </patternFill>
    </fill>
    <fill>
      <patternFill patternType="solid">
        <fgColor rgb="FFFFFF00"/>
        <bgColor indexed="64"/>
      </patternFill>
    </fill>
    <fill>
      <patternFill patternType="solid">
        <fgColor rgb="FFFFFFCC"/>
      </patternFill>
    </fill>
    <fill>
      <patternFill patternType="solid">
        <fgColor rgb="FF0080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rgb="FF3366FF"/>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6" tint="0.39997558519241921"/>
        <bgColor indexed="64"/>
      </patternFill>
    </fill>
  </fills>
  <borders count="27">
    <border>
      <left/>
      <right/>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double">
        <color auto="1"/>
      </left>
      <right/>
      <top/>
      <bottom/>
      <diagonal/>
    </border>
    <border>
      <left style="double">
        <color auto="1"/>
      </left>
      <right/>
      <top/>
      <bottom style="thin">
        <color auto="1"/>
      </bottom>
      <diagonal/>
    </border>
    <border>
      <left style="double">
        <color auto="1"/>
      </left>
      <right style="thin">
        <color auto="1"/>
      </right>
      <top/>
      <bottom/>
      <diagonal/>
    </border>
    <border>
      <left style="double">
        <color auto="1"/>
      </left>
      <right style="thin">
        <color auto="1"/>
      </right>
      <top/>
      <bottom style="thin">
        <color auto="1"/>
      </bottom>
      <diagonal/>
    </border>
    <border>
      <left/>
      <right style="double">
        <color auto="1"/>
      </right>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auto="1"/>
      </left>
      <right style="thin">
        <color auto="1"/>
      </right>
      <top style="thin">
        <color auto="1"/>
      </top>
      <bottom/>
      <diagonal/>
    </border>
    <border>
      <left/>
      <right style="double">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double">
        <color auto="1"/>
      </left>
      <right style="thin">
        <color auto="1"/>
      </right>
      <top style="thin">
        <color auto="1"/>
      </top>
      <bottom/>
      <diagonal/>
    </border>
    <border>
      <left style="double">
        <color auto="1"/>
      </left>
      <right/>
      <top style="thin">
        <color auto="1"/>
      </top>
      <bottom/>
      <diagonal/>
    </border>
    <border>
      <left style="double">
        <color auto="1"/>
      </left>
      <right style="double">
        <color auto="1"/>
      </right>
      <top style="thin">
        <color auto="1"/>
      </top>
      <bottom/>
      <diagonal/>
    </border>
    <border>
      <left/>
      <right/>
      <top/>
      <bottom style="medium">
        <color auto="1"/>
      </bottom>
      <diagonal/>
    </border>
    <border>
      <left/>
      <right/>
      <top style="medium">
        <color auto="1"/>
      </top>
      <bottom style="thin">
        <color auto="1"/>
      </bottom>
      <diagonal/>
    </border>
    <border>
      <left/>
      <right/>
      <top style="medium">
        <color auto="1"/>
      </top>
      <bottom/>
      <diagonal/>
    </border>
  </borders>
  <cellStyleXfs count="60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2" borderId="20" applyNumberFormat="0" applyFon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13">
    <xf numFmtId="0" fontId="0" fillId="0" borderId="0" xfId="0"/>
    <xf numFmtId="0" fontId="7" fillId="3" borderId="5" xfId="0" applyFont="1" applyFill="1" applyBorder="1"/>
    <xf numFmtId="0" fontId="8" fillId="3" borderId="6" xfId="0" applyFont="1" applyFill="1" applyBorder="1"/>
    <xf numFmtId="0" fontId="11" fillId="0" borderId="0" xfId="0" applyFont="1" applyFill="1" applyBorder="1" applyAlignment="1"/>
    <xf numFmtId="0" fontId="11" fillId="0" borderId="4" xfId="0" applyFont="1" applyFill="1" applyBorder="1" applyAlignment="1"/>
    <xf numFmtId="0" fontId="11" fillId="0" borderId="0" xfId="0" applyFont="1" applyFill="1" applyAlignment="1"/>
    <xf numFmtId="49" fontId="10" fillId="0" borderId="0" xfId="93" applyNumberFormat="1" applyFont="1" applyFill="1" applyAlignment="1"/>
    <xf numFmtId="49" fontId="10" fillId="0" borderId="4" xfId="93" applyNumberFormat="1" applyFont="1" applyFill="1" applyBorder="1" applyAlignment="1"/>
    <xf numFmtId="0" fontId="9" fillId="0" borderId="0" xfId="0" applyFont="1"/>
    <xf numFmtId="49" fontId="10" fillId="0" borderId="0" xfId="93" applyNumberFormat="1" applyFont="1" applyFill="1" applyBorder="1" applyAlignment="1"/>
    <xf numFmtId="0" fontId="9" fillId="0" borderId="0" xfId="0" applyFont="1" applyFill="1"/>
    <xf numFmtId="0" fontId="6" fillId="2" borderId="4" xfId="0" applyFont="1" applyFill="1" applyBorder="1" applyAlignment="1"/>
    <xf numFmtId="0" fontId="11" fillId="0" borderId="0" xfId="0" applyFont="1"/>
    <xf numFmtId="0" fontId="6" fillId="8" borderId="0" xfId="0" applyFont="1" applyFill="1" applyBorder="1" applyAlignment="1">
      <alignment horizontal="center"/>
    </xf>
    <xf numFmtId="0" fontId="11" fillId="3" borderId="7" xfId="0" applyFont="1" applyFill="1" applyBorder="1" applyAlignment="1">
      <alignment horizontal="left"/>
    </xf>
    <xf numFmtId="0" fontId="11" fillId="0" borderId="13" xfId="0" applyFont="1" applyFill="1" applyBorder="1" applyAlignment="1">
      <alignment horizontal="center"/>
    </xf>
    <xf numFmtId="166" fontId="6" fillId="3" borderId="11" xfId="0" applyNumberFormat="1" applyFont="1" applyFill="1" applyBorder="1" applyAlignment="1">
      <alignment horizontal="left"/>
    </xf>
    <xf numFmtId="0" fontId="13" fillId="3" borderId="6" xfId="0" applyFont="1" applyFill="1" applyBorder="1"/>
    <xf numFmtId="0" fontId="6" fillId="8" borderId="4" xfId="0" applyFont="1" applyFill="1" applyBorder="1" applyAlignment="1">
      <alignment horizontal="center"/>
    </xf>
    <xf numFmtId="0" fontId="6" fillId="3" borderId="6" xfId="0" applyFont="1" applyFill="1" applyBorder="1" applyAlignment="1">
      <alignment horizontal="left"/>
    </xf>
    <xf numFmtId="0" fontId="6" fillId="0" borderId="0" xfId="0" applyFont="1" applyBorder="1"/>
    <xf numFmtId="0" fontId="11" fillId="0" borderId="0" xfId="0" applyFont="1" applyFill="1"/>
    <xf numFmtId="164" fontId="11" fillId="0" borderId="0" xfId="0" applyNumberFormat="1" applyFont="1" applyFill="1" applyAlignment="1">
      <alignment horizontal="right"/>
    </xf>
    <xf numFmtId="0" fontId="11" fillId="0" borderId="0" xfId="0" applyFont="1" applyFill="1" applyAlignment="1">
      <alignment horizontal="left"/>
    </xf>
    <xf numFmtId="20" fontId="11" fillId="0" borderId="0" xfId="0" applyNumberFormat="1" applyFont="1" applyFill="1" applyAlignment="1">
      <alignment horizontal="left"/>
    </xf>
    <xf numFmtId="0" fontId="11" fillId="0" borderId="0" xfId="0" applyFont="1" applyFill="1" applyBorder="1" applyAlignment="1">
      <alignment horizontal="left"/>
    </xf>
    <xf numFmtId="166" fontId="11" fillId="0" borderId="10" xfId="0" applyNumberFormat="1" applyFont="1" applyFill="1" applyBorder="1" applyAlignment="1">
      <alignment horizontal="left"/>
    </xf>
    <xf numFmtId="0" fontId="11" fillId="0" borderId="8" xfId="0" applyFont="1" applyFill="1" applyBorder="1"/>
    <xf numFmtId="0" fontId="11" fillId="0" borderId="1" xfId="0" applyFont="1" applyFill="1" applyBorder="1" applyAlignment="1">
      <alignment horizontal="center"/>
    </xf>
    <xf numFmtId="0" fontId="11" fillId="0" borderId="1" xfId="0" applyFont="1" applyFill="1" applyBorder="1"/>
    <xf numFmtId="0" fontId="11" fillId="0" borderId="0" xfId="0" applyFont="1" applyFill="1" applyBorder="1"/>
    <xf numFmtId="0" fontId="11" fillId="0" borderId="7" xfId="0" applyFont="1" applyFill="1" applyBorder="1" applyAlignment="1">
      <alignment horizontal="left"/>
    </xf>
    <xf numFmtId="0" fontId="11" fillId="0" borderId="10" xfId="0" applyFont="1" applyFill="1" applyBorder="1"/>
    <xf numFmtId="0" fontId="11" fillId="0" borderId="7" xfId="0" applyFont="1" applyFill="1" applyBorder="1"/>
    <xf numFmtId="47" fontId="11" fillId="0" borderId="0" xfId="0" applyNumberFormat="1" applyFont="1" applyFill="1" applyBorder="1"/>
    <xf numFmtId="0" fontId="9" fillId="0" borderId="1" xfId="0" applyFont="1" applyFill="1" applyBorder="1"/>
    <xf numFmtId="0" fontId="9" fillId="0" borderId="8" xfId="0" applyFont="1" applyFill="1" applyBorder="1"/>
    <xf numFmtId="164" fontId="11" fillId="0" borderId="0" xfId="0" applyNumberFormat="1" applyFont="1" applyFill="1" applyBorder="1" applyAlignment="1">
      <alignment horizontal="right"/>
    </xf>
    <xf numFmtId="20" fontId="11" fillId="0" borderId="0" xfId="0" applyNumberFormat="1" applyFont="1" applyFill="1" applyBorder="1" applyAlignment="1">
      <alignment horizontal="left"/>
    </xf>
    <xf numFmtId="164" fontId="11" fillId="0" borderId="4" xfId="0" applyNumberFormat="1" applyFont="1" applyFill="1" applyBorder="1" applyAlignment="1">
      <alignment horizontal="right"/>
    </xf>
    <xf numFmtId="0" fontId="11" fillId="0" borderId="4" xfId="0" applyFont="1" applyFill="1" applyBorder="1" applyAlignment="1">
      <alignment horizontal="left"/>
    </xf>
    <xf numFmtId="20" fontId="11" fillId="0" borderId="4" xfId="0" applyNumberFormat="1" applyFont="1" applyFill="1" applyBorder="1" applyAlignment="1">
      <alignment horizontal="left"/>
    </xf>
    <xf numFmtId="166" fontId="11" fillId="0" borderId="11" xfId="0" applyNumberFormat="1" applyFont="1" applyFill="1" applyBorder="1" applyAlignment="1">
      <alignment horizontal="left"/>
    </xf>
    <xf numFmtId="0" fontId="11" fillId="0" borderId="9" xfId="0" applyFont="1" applyFill="1" applyBorder="1"/>
    <xf numFmtId="0" fontId="11" fillId="0" borderId="4" xfId="0" applyFont="1" applyFill="1" applyBorder="1"/>
    <xf numFmtId="0" fontId="11" fillId="0" borderId="3" xfId="0" applyFont="1" applyFill="1" applyBorder="1" applyAlignment="1">
      <alignment horizontal="center"/>
    </xf>
    <xf numFmtId="0" fontId="11" fillId="0" borderId="3" xfId="0" applyFont="1" applyFill="1" applyBorder="1"/>
    <xf numFmtId="0" fontId="11" fillId="0" borderId="6" xfId="0" applyFont="1" applyFill="1" applyBorder="1" applyAlignment="1">
      <alignment horizontal="left"/>
    </xf>
    <xf numFmtId="0" fontId="11" fillId="0" borderId="14" xfId="0" applyFont="1" applyFill="1" applyBorder="1" applyAlignment="1">
      <alignment horizontal="center"/>
    </xf>
    <xf numFmtId="0" fontId="11" fillId="0" borderId="11" xfId="0" applyFont="1" applyFill="1" applyBorder="1"/>
    <xf numFmtId="0" fontId="11" fillId="0" borderId="6" xfId="0" applyFont="1" applyFill="1" applyBorder="1"/>
    <xf numFmtId="0" fontId="9" fillId="0" borderId="1" xfId="0" applyFont="1" applyFill="1" applyBorder="1" applyAlignment="1">
      <alignment horizontal="center"/>
    </xf>
    <xf numFmtId="0" fontId="9" fillId="0" borderId="7" xfId="0" applyFont="1" applyFill="1" applyBorder="1" applyAlignment="1">
      <alignment horizontal="left"/>
    </xf>
    <xf numFmtId="0" fontId="9" fillId="0" borderId="0" xfId="0" applyFont="1" applyFill="1" applyBorder="1"/>
    <xf numFmtId="0" fontId="12" fillId="0" borderId="7" xfId="0" applyFont="1" applyFill="1" applyBorder="1" applyAlignment="1">
      <alignment horizontal="left"/>
    </xf>
    <xf numFmtId="0" fontId="9" fillId="0" borderId="0" xfId="0" applyFont="1" applyFill="1" applyAlignment="1">
      <alignment horizontal="left"/>
    </xf>
    <xf numFmtId="0" fontId="9" fillId="0" borderId="4" xfId="0" applyFont="1" applyFill="1" applyBorder="1" applyAlignment="1">
      <alignment horizontal="left"/>
    </xf>
    <xf numFmtId="0" fontId="9" fillId="0" borderId="0" xfId="0" applyFont="1" applyAlignment="1">
      <alignment horizontal="left"/>
    </xf>
    <xf numFmtId="20" fontId="9" fillId="0" borderId="0" xfId="0" applyNumberFormat="1" applyFont="1" applyAlignment="1">
      <alignment horizontal="left"/>
    </xf>
    <xf numFmtId="0" fontId="14" fillId="0" borderId="0" xfId="0" applyFont="1"/>
    <xf numFmtId="0" fontId="6" fillId="0" borderId="0" xfId="0" applyFont="1"/>
    <xf numFmtId="164" fontId="6" fillId="2" borderId="4" xfId="0" applyNumberFormat="1" applyFont="1" applyFill="1" applyBorder="1" applyAlignment="1">
      <alignment horizontal="left"/>
    </xf>
    <xf numFmtId="0" fontId="6" fillId="2" borderId="4" xfId="0" applyNumberFormat="1" applyFont="1" applyFill="1" applyBorder="1" applyAlignment="1">
      <alignment horizontal="left"/>
    </xf>
    <xf numFmtId="165" fontId="15" fillId="2" borderId="4" xfId="0" applyNumberFormat="1" applyFont="1" applyFill="1" applyBorder="1" applyAlignment="1">
      <alignment horizontal="left"/>
    </xf>
    <xf numFmtId="165" fontId="15" fillId="9" borderId="4" xfId="0" applyNumberFormat="1" applyFont="1" applyFill="1" applyBorder="1" applyAlignment="1">
      <alignment horizontal="left"/>
    </xf>
    <xf numFmtId="0" fontId="6" fillId="4" borderId="9"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2" borderId="4" xfId="0" applyFont="1" applyFill="1" applyBorder="1" applyAlignment="1">
      <alignment horizontal="left"/>
    </xf>
    <xf numFmtId="0" fontId="6" fillId="2" borderId="3" xfId="0" applyFont="1" applyFill="1" applyBorder="1" applyAlignment="1">
      <alignment horizontal="left"/>
    </xf>
    <xf numFmtId="0" fontId="6" fillId="5" borderId="4" xfId="0" applyFont="1" applyFill="1" applyBorder="1"/>
    <xf numFmtId="0" fontId="6" fillId="5" borderId="3" xfId="0" applyFont="1" applyFill="1" applyBorder="1"/>
    <xf numFmtId="0" fontId="15" fillId="7" borderId="4" xfId="0" applyFont="1" applyFill="1" applyBorder="1" applyAlignment="1">
      <alignment horizontal="left"/>
    </xf>
    <xf numFmtId="0" fontId="6" fillId="7" borderId="3" xfId="0" applyFont="1" applyFill="1" applyBorder="1" applyAlignment="1">
      <alignment horizontal="left"/>
    </xf>
    <xf numFmtId="0" fontId="15" fillId="6" borderId="4" xfId="0" applyFont="1" applyFill="1" applyBorder="1" applyAlignment="1">
      <alignment horizontal="left"/>
    </xf>
    <xf numFmtId="0" fontId="6" fillId="6" borderId="4" xfId="0" applyFont="1" applyFill="1" applyBorder="1" applyAlignment="1">
      <alignment horizontal="left"/>
    </xf>
    <xf numFmtId="0" fontId="6" fillId="3" borderId="9" xfId="0" applyFont="1" applyFill="1" applyBorder="1"/>
    <xf numFmtId="0" fontId="6" fillId="3" borderId="3" xfId="0" applyFont="1" applyFill="1" applyBorder="1"/>
    <xf numFmtId="0" fontId="6" fillId="3" borderId="4" xfId="0" applyFont="1" applyFill="1" applyBorder="1"/>
    <xf numFmtId="0" fontId="6" fillId="0" borderId="13" xfId="0" applyFont="1" applyFill="1" applyBorder="1" applyAlignment="1">
      <alignment horizontal="center"/>
    </xf>
    <xf numFmtId="166" fontId="6" fillId="3" borderId="11" xfId="0" applyNumberFormat="1" applyFont="1" applyFill="1" applyBorder="1" applyAlignment="1">
      <alignment horizontal="left" wrapText="1"/>
    </xf>
    <xf numFmtId="0" fontId="6" fillId="0" borderId="0" xfId="0" applyFont="1" applyBorder="1" applyAlignment="1">
      <alignment wrapText="1"/>
    </xf>
    <xf numFmtId="0" fontId="14" fillId="0" borderId="0" xfId="0" applyFont="1" applyAlignment="1">
      <alignment wrapText="1"/>
    </xf>
    <xf numFmtId="0" fontId="6" fillId="0" borderId="0" xfId="0" applyFont="1" applyAlignment="1">
      <alignment wrapText="1"/>
    </xf>
    <xf numFmtId="0" fontId="6" fillId="2" borderId="4" xfId="0" applyFont="1" applyFill="1" applyBorder="1" applyAlignment="1">
      <alignment wrapText="1"/>
    </xf>
    <xf numFmtId="164" fontId="6" fillId="2" borderId="4" xfId="0" applyNumberFormat="1" applyFont="1" applyFill="1" applyBorder="1" applyAlignment="1">
      <alignment horizontal="left" wrapText="1"/>
    </xf>
    <xf numFmtId="0" fontId="6" fillId="2" borderId="4" xfId="0" applyNumberFormat="1" applyFont="1" applyFill="1" applyBorder="1" applyAlignment="1">
      <alignment horizontal="left" wrapText="1"/>
    </xf>
    <xf numFmtId="165" fontId="15" fillId="2" borderId="4" xfId="0" applyNumberFormat="1" applyFont="1" applyFill="1" applyBorder="1" applyAlignment="1">
      <alignment horizontal="left" wrapText="1"/>
    </xf>
    <xf numFmtId="165" fontId="15" fillId="2" borderId="16" xfId="0" applyNumberFormat="1" applyFont="1" applyFill="1" applyBorder="1" applyAlignment="1">
      <alignment horizontal="left" wrapText="1"/>
    </xf>
    <xf numFmtId="165" fontId="15" fillId="9" borderId="4" xfId="0" applyNumberFormat="1" applyFont="1" applyFill="1" applyBorder="1" applyAlignment="1">
      <alignment horizontal="left" wrapText="1"/>
    </xf>
    <xf numFmtId="0" fontId="17" fillId="0" borderId="0" xfId="0" applyFont="1" applyAlignment="1">
      <alignment wrapText="1"/>
    </xf>
    <xf numFmtId="0" fontId="17" fillId="0" borderId="4" xfId="0" applyFont="1" applyBorder="1"/>
    <xf numFmtId="0" fontId="14" fillId="0" borderId="4" xfId="0" applyFont="1" applyBorder="1"/>
    <xf numFmtId="0" fontId="6" fillId="2" borderId="3" xfId="0" applyFont="1" applyFill="1" applyBorder="1"/>
    <xf numFmtId="165" fontId="15" fillId="2" borderId="3" xfId="0" applyNumberFormat="1" applyFont="1" applyFill="1" applyBorder="1" applyAlignment="1">
      <alignment horizontal="left"/>
    </xf>
    <xf numFmtId="0" fontId="11" fillId="0" borderId="1" xfId="0" applyFont="1" applyFill="1" applyBorder="1" applyAlignment="1">
      <alignment horizontal="left"/>
    </xf>
    <xf numFmtId="0" fontId="11" fillId="0" borderId="3" xfId="0" applyFont="1" applyFill="1" applyBorder="1" applyAlignment="1">
      <alignment horizontal="left"/>
    </xf>
    <xf numFmtId="165" fontId="15" fillId="10" borderId="4" xfId="0" applyNumberFormat="1" applyFont="1" applyFill="1" applyBorder="1" applyAlignment="1">
      <alignment horizontal="left"/>
    </xf>
    <xf numFmtId="0" fontId="6" fillId="3" borderId="6" xfId="0" applyFont="1" applyFill="1" applyBorder="1"/>
    <xf numFmtId="0" fontId="9" fillId="0" borderId="7" xfId="0" applyFont="1" applyFill="1" applyBorder="1"/>
    <xf numFmtId="0" fontId="9" fillId="0" borderId="2" xfId="0" applyFont="1" applyFill="1" applyBorder="1" applyAlignment="1">
      <alignment horizontal="left"/>
    </xf>
    <xf numFmtId="0" fontId="12" fillId="0" borderId="6" xfId="0" applyFont="1" applyFill="1" applyBorder="1" applyAlignment="1">
      <alignment horizontal="left"/>
    </xf>
    <xf numFmtId="0" fontId="12" fillId="0" borderId="0" xfId="0" applyFont="1" applyFill="1" applyBorder="1" applyAlignment="1">
      <alignment horizontal="left"/>
    </xf>
    <xf numFmtId="0" fontId="12" fillId="0" borderId="0" xfId="0" applyFont="1" applyFill="1" applyAlignment="1">
      <alignment horizontal="left"/>
    </xf>
    <xf numFmtId="0" fontId="12" fillId="0" borderId="5" xfId="0" applyFont="1" applyFill="1" applyBorder="1" applyAlignment="1">
      <alignment horizontal="left"/>
    </xf>
    <xf numFmtId="0" fontId="6" fillId="0" borderId="0" xfId="0" applyFont="1" applyFill="1" applyBorder="1" applyAlignment="1">
      <alignment horizontal="center"/>
    </xf>
    <xf numFmtId="0" fontId="6" fillId="0" borderId="0" xfId="0" applyFont="1" applyFill="1" applyBorder="1" applyAlignment="1">
      <alignment horizontal="left"/>
    </xf>
    <xf numFmtId="0" fontId="6" fillId="6" borderId="3" xfId="0" applyFont="1" applyFill="1" applyBorder="1" applyAlignment="1">
      <alignment horizontal="left"/>
    </xf>
    <xf numFmtId="0" fontId="12" fillId="0" borderId="7" xfId="0" applyFont="1" applyBorder="1" applyAlignment="1">
      <alignment horizontal="left"/>
    </xf>
    <xf numFmtId="167" fontId="0" fillId="0" borderId="0" xfId="0" applyNumberFormat="1"/>
    <xf numFmtId="21" fontId="0" fillId="0" borderId="0" xfId="0" applyNumberFormat="1"/>
    <xf numFmtId="0" fontId="6" fillId="3" borderId="5" xfId="0" applyFont="1" applyFill="1" applyBorder="1"/>
    <xf numFmtId="0" fontId="11" fillId="0" borderId="0" xfId="0" applyFont="1" applyAlignment="1">
      <alignment horizontal="left"/>
    </xf>
    <xf numFmtId="0" fontId="11" fillId="0" borderId="4" xfId="0" applyFont="1" applyBorder="1" applyAlignment="1">
      <alignment horizontal="left"/>
    </xf>
    <xf numFmtId="0" fontId="17" fillId="0" borderId="0" xfId="0" applyFont="1"/>
    <xf numFmtId="0" fontId="11" fillId="0" borderId="0" xfId="0" applyFont="1" applyBorder="1"/>
    <xf numFmtId="47" fontId="0" fillId="0" borderId="0" xfId="0" applyNumberFormat="1"/>
    <xf numFmtId="20" fontId="11" fillId="0" borderId="0" xfId="0" applyNumberFormat="1" applyFont="1" applyAlignment="1">
      <alignment horizontal="left"/>
    </xf>
    <xf numFmtId="49" fontId="10" fillId="0" borderId="0" xfId="93" applyNumberFormat="1" applyFont="1" applyBorder="1" applyAlignment="1">
      <alignment horizontal="left"/>
    </xf>
    <xf numFmtId="21" fontId="11" fillId="0" borderId="0" xfId="0" applyNumberFormat="1" applyFont="1" applyFill="1" applyBorder="1" applyAlignment="1">
      <alignment horizontal="left"/>
    </xf>
    <xf numFmtId="0" fontId="6" fillId="0" borderId="0" xfId="0" applyNumberFormat="1" applyFont="1" applyAlignment="1">
      <alignment horizontal="left"/>
    </xf>
    <xf numFmtId="165" fontId="15" fillId="0" borderId="0" xfId="0" applyNumberFormat="1" applyFont="1" applyAlignment="1">
      <alignment horizontal="left"/>
    </xf>
    <xf numFmtId="0" fontId="11" fillId="0" borderId="0" xfId="0" applyNumberFormat="1" applyFont="1" applyAlignment="1">
      <alignment horizontal="left"/>
    </xf>
    <xf numFmtId="165" fontId="11" fillId="0" borderId="0" xfId="0" applyNumberFormat="1" applyFont="1" applyAlignment="1">
      <alignment horizontal="left"/>
    </xf>
    <xf numFmtId="164" fontId="11" fillId="0" borderId="0" xfId="0" applyNumberFormat="1" applyFont="1" applyAlignment="1">
      <alignment horizontal="right"/>
    </xf>
    <xf numFmtId="1" fontId="15" fillId="0" borderId="0" xfId="0" applyNumberFormat="1" applyFont="1" applyAlignment="1">
      <alignment horizontal="left"/>
    </xf>
    <xf numFmtId="165" fontId="9" fillId="0" borderId="0" xfId="0" applyNumberFormat="1" applyFont="1" applyAlignment="1">
      <alignment horizontal="left"/>
    </xf>
    <xf numFmtId="1" fontId="11" fillId="0" borderId="0" xfId="0" applyNumberFormat="1" applyFont="1" applyAlignment="1">
      <alignment horizontal="left"/>
    </xf>
    <xf numFmtId="1" fontId="11" fillId="0" borderId="0" xfId="0" applyNumberFormat="1" applyFont="1" applyFill="1" applyAlignment="1">
      <alignment horizontal="left"/>
    </xf>
    <xf numFmtId="20" fontId="6" fillId="0" borderId="0" xfId="0" applyNumberFormat="1" applyFont="1" applyAlignment="1">
      <alignment horizontal="left"/>
    </xf>
    <xf numFmtId="165" fontId="6" fillId="13" borderId="0" xfId="0" applyNumberFormat="1" applyFont="1" applyFill="1" applyAlignment="1">
      <alignment horizontal="left"/>
    </xf>
    <xf numFmtId="20" fontId="6" fillId="13" borderId="0" xfId="0" applyNumberFormat="1" applyFont="1" applyFill="1" applyAlignment="1">
      <alignment horizontal="left"/>
    </xf>
    <xf numFmtId="49" fontId="10" fillId="0" borderId="4" xfId="93" applyNumberFormat="1" applyFont="1" applyBorder="1" applyAlignment="1">
      <alignment horizontal="left"/>
    </xf>
    <xf numFmtId="20" fontId="11" fillId="0" borderId="4" xfId="0" applyNumberFormat="1" applyFont="1" applyBorder="1" applyAlignment="1">
      <alignment horizontal="left"/>
    </xf>
    <xf numFmtId="21" fontId="11" fillId="0" borderId="4" xfId="0" applyNumberFormat="1" applyFont="1" applyFill="1" applyBorder="1" applyAlignment="1">
      <alignment horizontal="left"/>
    </xf>
    <xf numFmtId="0" fontId="6" fillId="9" borderId="0" xfId="0" applyFont="1" applyFill="1" applyBorder="1" applyAlignment="1">
      <alignment horizontal="left"/>
    </xf>
    <xf numFmtId="0" fontId="13" fillId="3" borderId="6" xfId="0" applyFont="1" applyFill="1" applyBorder="1" applyAlignment="1">
      <alignment horizontal="left"/>
    </xf>
    <xf numFmtId="164" fontId="11" fillId="0" borderId="0" xfId="0" applyNumberFormat="1" applyFont="1" applyFill="1" applyAlignment="1">
      <alignment horizontal="left"/>
    </xf>
    <xf numFmtId="49" fontId="10" fillId="0" borderId="0" xfId="93" applyNumberFormat="1" applyFont="1" applyFill="1" applyAlignment="1">
      <alignment horizontal="left"/>
    </xf>
    <xf numFmtId="0" fontId="11" fillId="0" borderId="0" xfId="0" applyFont="1" applyBorder="1" applyAlignment="1">
      <alignment horizontal="left"/>
    </xf>
    <xf numFmtId="49" fontId="10" fillId="0" borderId="4" xfId="93" applyNumberFormat="1" applyFont="1" applyFill="1" applyBorder="1" applyAlignment="1">
      <alignment horizontal="left"/>
    </xf>
    <xf numFmtId="49" fontId="10" fillId="0" borderId="0" xfId="93" applyNumberFormat="1" applyFont="1" applyFill="1" applyBorder="1" applyAlignment="1">
      <alignment horizontal="left"/>
    </xf>
    <xf numFmtId="0" fontId="11" fillId="0" borderId="1" xfId="0" applyFont="1" applyBorder="1" applyAlignment="1">
      <alignment horizontal="left"/>
    </xf>
    <xf numFmtId="0" fontId="15" fillId="0" borderId="0" xfId="0" applyFont="1" applyAlignment="1">
      <alignment horizontal="left"/>
    </xf>
    <xf numFmtId="171" fontId="10" fillId="0" borderId="0" xfId="93" applyNumberFormat="1" applyFont="1" applyAlignment="1"/>
    <xf numFmtId="21" fontId="11" fillId="0" borderId="4" xfId="0" applyNumberFormat="1" applyFont="1" applyBorder="1"/>
    <xf numFmtId="0" fontId="11" fillId="0" borderId="4" xfId="0" applyFont="1" applyBorder="1"/>
    <xf numFmtId="164" fontId="11" fillId="0" borderId="0" xfId="0" applyNumberFormat="1" applyFont="1" applyBorder="1" applyAlignment="1">
      <alignment horizontal="right"/>
    </xf>
    <xf numFmtId="20" fontId="11" fillId="0" borderId="0" xfId="0" applyNumberFormat="1" applyFont="1" applyBorder="1" applyAlignment="1">
      <alignment horizontal="left"/>
    </xf>
    <xf numFmtId="171" fontId="10" fillId="0" borderId="0" xfId="93" applyNumberFormat="1" applyFont="1" applyBorder="1" applyAlignment="1"/>
    <xf numFmtId="0" fontId="18" fillId="0" borderId="0" xfId="0" applyNumberFormat="1" applyFont="1" applyFill="1" applyAlignment="1">
      <alignment horizontal="left"/>
    </xf>
    <xf numFmtId="0" fontId="6" fillId="0" borderId="0" xfId="0" applyFont="1" applyAlignment="1">
      <alignment horizontal="left"/>
    </xf>
    <xf numFmtId="164" fontId="6" fillId="0" borderId="0" xfId="0" applyNumberFormat="1" applyFont="1" applyAlignment="1">
      <alignment horizontal="left"/>
    </xf>
    <xf numFmtId="168" fontId="11" fillId="0" borderId="0" xfId="0" applyNumberFormat="1" applyFont="1" applyAlignment="1">
      <alignment horizontal="left"/>
    </xf>
    <xf numFmtId="164" fontId="11" fillId="0" borderId="0" xfId="0" applyNumberFormat="1" applyFont="1" applyAlignment="1">
      <alignment horizontal="left"/>
    </xf>
    <xf numFmtId="168" fontId="11" fillId="0" borderId="0" xfId="0" applyNumberFormat="1" applyFont="1" applyFill="1" applyAlignment="1">
      <alignment horizontal="left"/>
    </xf>
    <xf numFmtId="165" fontId="11" fillId="0" borderId="0" xfId="0" applyNumberFormat="1" applyFont="1" applyFill="1" applyAlignment="1">
      <alignment horizontal="left"/>
    </xf>
    <xf numFmtId="0" fontId="18" fillId="0" borderId="0" xfId="0" applyFont="1" applyFill="1" applyAlignment="1">
      <alignment horizontal="left"/>
    </xf>
    <xf numFmtId="20" fontId="6" fillId="0" borderId="0" xfId="0" applyNumberFormat="1" applyFont="1" applyFill="1" applyAlignment="1">
      <alignment horizontal="left"/>
    </xf>
    <xf numFmtId="169" fontId="18" fillId="0" borderId="0" xfId="0" applyNumberFormat="1" applyFont="1" applyFill="1" applyAlignment="1">
      <alignment horizontal="left"/>
    </xf>
    <xf numFmtId="0" fontId="18" fillId="0" borderId="0" xfId="3846" applyNumberFormat="1" applyFont="1" applyFill="1" applyBorder="1" applyAlignment="1">
      <alignment horizontal="left"/>
    </xf>
    <xf numFmtId="1" fontId="11" fillId="13" borderId="0" xfId="0" applyNumberFormat="1" applyFont="1" applyFill="1" applyAlignment="1">
      <alignment horizontal="left"/>
    </xf>
    <xf numFmtId="20" fontId="11" fillId="16" borderId="0" xfId="0" applyNumberFormat="1" applyFont="1" applyFill="1" applyAlignment="1">
      <alignment horizontal="left"/>
    </xf>
    <xf numFmtId="1" fontId="11" fillId="19" borderId="0" xfId="0" applyNumberFormat="1" applyFont="1" applyFill="1" applyAlignment="1">
      <alignment horizontal="left"/>
    </xf>
    <xf numFmtId="1" fontId="11" fillId="20" borderId="0" xfId="0" applyNumberFormat="1" applyFont="1" applyFill="1" applyAlignment="1">
      <alignment horizontal="left"/>
    </xf>
    <xf numFmtId="165" fontId="6" fillId="20" borderId="0" xfId="0" applyNumberFormat="1" applyFont="1" applyFill="1" applyAlignment="1">
      <alignment horizontal="left"/>
    </xf>
    <xf numFmtId="20" fontId="6" fillId="21" borderId="0" xfId="0" applyNumberFormat="1" applyFont="1" applyFill="1" applyAlignment="1">
      <alignment horizontal="left"/>
    </xf>
    <xf numFmtId="1" fontId="11" fillId="18" borderId="0" xfId="0" applyNumberFormat="1" applyFont="1" applyFill="1" applyAlignment="1">
      <alignment horizontal="left"/>
    </xf>
    <xf numFmtId="1" fontId="6" fillId="13" borderId="0" xfId="0" applyNumberFormat="1" applyFont="1" applyFill="1" applyAlignment="1">
      <alignment horizontal="left"/>
    </xf>
    <xf numFmtId="1" fontId="6" fillId="16" borderId="0" xfId="0" applyNumberFormat="1" applyFont="1" applyFill="1" applyAlignment="1">
      <alignment horizontal="left"/>
    </xf>
    <xf numFmtId="1" fontId="6" fillId="20" borderId="0" xfId="0" applyNumberFormat="1" applyFont="1" applyFill="1" applyAlignment="1">
      <alignment horizontal="left"/>
    </xf>
    <xf numFmtId="1" fontId="6" fillId="22" borderId="0" xfId="0" applyNumberFormat="1" applyFont="1" applyFill="1" applyAlignment="1">
      <alignment horizontal="left"/>
    </xf>
    <xf numFmtId="1" fontId="6" fillId="19" borderId="0" xfId="0" applyNumberFormat="1" applyFont="1" applyFill="1" applyAlignment="1">
      <alignment horizontal="left"/>
    </xf>
    <xf numFmtId="1" fontId="6" fillId="17" borderId="0" xfId="0" applyNumberFormat="1" applyFont="1" applyFill="1" applyAlignment="1">
      <alignment horizontal="left"/>
    </xf>
    <xf numFmtId="1" fontId="18" fillId="0" borderId="0" xfId="0" applyNumberFormat="1" applyFont="1" applyFill="1" applyAlignment="1">
      <alignment horizontal="left"/>
    </xf>
    <xf numFmtId="0" fontId="11" fillId="0" borderId="0" xfId="0" applyFont="1" applyFill="1" applyAlignment="1">
      <alignment horizontal="right"/>
    </xf>
    <xf numFmtId="49" fontId="10" fillId="0" borderId="6" xfId="93" applyNumberFormat="1" applyFont="1" applyFill="1" applyBorder="1" applyAlignment="1">
      <alignment horizontal="left"/>
    </xf>
    <xf numFmtId="0" fontId="11" fillId="0" borderId="16" xfId="0" applyFont="1" applyFill="1" applyBorder="1" applyAlignment="1">
      <alignment horizontal="left"/>
    </xf>
    <xf numFmtId="49" fontId="10" fillId="0" borderId="7" xfId="93" applyNumberFormat="1" applyFont="1" applyFill="1" applyBorder="1" applyAlignment="1">
      <alignment horizontal="left"/>
    </xf>
    <xf numFmtId="0" fontId="11" fillId="0" borderId="12" xfId="0" applyFont="1" applyFill="1" applyBorder="1" applyAlignment="1">
      <alignment horizontal="left"/>
    </xf>
    <xf numFmtId="0" fontId="11" fillId="0" borderId="7" xfId="0" applyFont="1" applyBorder="1" applyAlignment="1">
      <alignment horizontal="left"/>
    </xf>
    <xf numFmtId="166" fontId="11" fillId="0" borderId="0" xfId="0" applyNumberFormat="1" applyFont="1" applyFill="1" applyBorder="1" applyAlignment="1">
      <alignment horizontal="left"/>
    </xf>
    <xf numFmtId="166" fontId="11" fillId="0" borderId="4" xfId="0" applyNumberFormat="1" applyFont="1" applyFill="1" applyBorder="1" applyAlignment="1">
      <alignment horizontal="left"/>
    </xf>
    <xf numFmtId="21" fontId="11" fillId="0" borderId="0" xfId="0" applyNumberFormat="1" applyFont="1" applyBorder="1"/>
    <xf numFmtId="0" fontId="11" fillId="0" borderId="18" xfId="0" applyFont="1" applyBorder="1" applyAlignment="1">
      <alignment horizontal="left"/>
    </xf>
    <xf numFmtId="0" fontId="11" fillId="0" borderId="18" xfId="0" applyFont="1" applyFill="1" applyBorder="1" applyAlignment="1">
      <alignment horizontal="left"/>
    </xf>
    <xf numFmtId="20" fontId="11" fillId="0" borderId="18" xfId="0" applyNumberFormat="1" applyFont="1" applyFill="1" applyBorder="1" applyAlignment="1">
      <alignment horizontal="left"/>
    </xf>
    <xf numFmtId="0" fontId="11" fillId="0" borderId="19" xfId="0" applyFont="1" applyFill="1" applyBorder="1" applyAlignment="1">
      <alignment horizontal="left"/>
    </xf>
    <xf numFmtId="166" fontId="11" fillId="0" borderId="21" xfId="0" applyNumberFormat="1" applyFont="1" applyFill="1" applyBorder="1" applyAlignment="1">
      <alignment horizontal="left"/>
    </xf>
    <xf numFmtId="0" fontId="12" fillId="0" borderId="17" xfId="0" applyFont="1" applyFill="1" applyBorder="1" applyAlignment="1">
      <alignment horizontal="left"/>
    </xf>
    <xf numFmtId="0" fontId="11" fillId="0" borderId="17" xfId="0" applyFont="1" applyFill="1" applyBorder="1" applyAlignment="1">
      <alignment horizontal="left"/>
    </xf>
    <xf numFmtId="0" fontId="11" fillId="0" borderId="17" xfId="0" applyFont="1" applyFill="1" applyBorder="1"/>
    <xf numFmtId="0" fontId="11" fillId="0" borderId="22" xfId="0" applyFont="1" applyFill="1" applyBorder="1"/>
    <xf numFmtId="0" fontId="11" fillId="0" borderId="18" xfId="0" applyFont="1" applyFill="1" applyBorder="1"/>
    <xf numFmtId="0" fontId="11" fillId="0" borderId="19" xfId="0" applyFont="1" applyFill="1" applyBorder="1" applyAlignment="1">
      <alignment horizontal="center"/>
    </xf>
    <xf numFmtId="0" fontId="11" fillId="0" borderId="19" xfId="0" applyFont="1" applyFill="1" applyBorder="1"/>
    <xf numFmtId="0" fontId="11" fillId="0" borderId="18" xfId="0" applyFont="1" applyFill="1" applyBorder="1" applyAlignment="1"/>
    <xf numFmtId="0" fontId="11" fillId="0" borderId="23" xfId="0" applyFont="1" applyFill="1" applyBorder="1" applyAlignment="1">
      <alignment horizontal="center"/>
    </xf>
    <xf numFmtId="0" fontId="11" fillId="0" borderId="21" xfId="0" applyFont="1" applyFill="1" applyBorder="1"/>
    <xf numFmtId="171" fontId="10" fillId="0" borderId="4" xfId="93" applyNumberFormat="1" applyFont="1" applyBorder="1" applyAlignment="1"/>
    <xf numFmtId="47" fontId="11" fillId="0" borderId="18" xfId="0" applyNumberFormat="1" applyFont="1" applyFill="1" applyBorder="1" applyAlignment="1">
      <alignment horizontal="left"/>
    </xf>
    <xf numFmtId="47" fontId="11" fillId="0" borderId="0" xfId="0" applyNumberFormat="1" applyFont="1" applyFill="1" applyBorder="1" applyAlignment="1">
      <alignment horizontal="left"/>
    </xf>
    <xf numFmtId="0" fontId="6" fillId="0" borderId="4" xfId="0" applyFont="1" applyBorder="1" applyAlignment="1">
      <alignment horizontal="left"/>
    </xf>
    <xf numFmtId="164" fontId="6" fillId="2" borderId="4" xfId="0" applyNumberFormat="1" applyFont="1" applyFill="1" applyBorder="1" applyAlignment="1">
      <alignment horizontal="right"/>
    </xf>
    <xf numFmtId="164" fontId="10" fillId="0" borderId="0" xfId="93" applyNumberFormat="1" applyFont="1" applyAlignment="1">
      <alignment horizontal="right"/>
    </xf>
    <xf numFmtId="166" fontId="15" fillId="0" borderId="0" xfId="0" applyNumberFormat="1" applyFont="1" applyAlignment="1">
      <alignment horizontal="left"/>
    </xf>
    <xf numFmtId="166" fontId="11" fillId="0" borderId="0" xfId="0" applyNumberFormat="1" applyFont="1" applyAlignment="1">
      <alignment horizontal="left"/>
    </xf>
    <xf numFmtId="166" fontId="11" fillId="0" borderId="0" xfId="0" applyNumberFormat="1" applyFont="1" applyFill="1" applyAlignment="1">
      <alignment horizontal="right"/>
    </xf>
    <xf numFmtId="49" fontId="15" fillId="0" borderId="0" xfId="0" applyNumberFormat="1" applyFont="1" applyAlignment="1">
      <alignment horizontal="left"/>
    </xf>
    <xf numFmtId="164" fontId="15" fillId="0" borderId="0" xfId="0" applyNumberFormat="1" applyFont="1" applyAlignment="1">
      <alignment horizontal="left"/>
    </xf>
    <xf numFmtId="1" fontId="6" fillId="21" borderId="4" xfId="0" applyNumberFormat="1" applyFont="1" applyFill="1" applyBorder="1" applyAlignment="1">
      <alignment horizontal="left"/>
    </xf>
    <xf numFmtId="1" fontId="11" fillId="0" borderId="4" xfId="0" applyNumberFormat="1" applyFont="1" applyBorder="1" applyAlignment="1">
      <alignment horizontal="left"/>
    </xf>
    <xf numFmtId="1" fontId="6" fillId="15" borderId="4" xfId="0" applyNumberFormat="1" applyFont="1" applyFill="1" applyBorder="1" applyAlignment="1">
      <alignment horizontal="left"/>
    </xf>
    <xf numFmtId="1" fontId="6" fillId="18" borderId="4" xfId="0" applyNumberFormat="1" applyFont="1" applyFill="1" applyBorder="1" applyAlignment="1">
      <alignment horizontal="left"/>
    </xf>
    <xf numFmtId="1" fontId="6" fillId="0" borderId="4" xfId="0" applyNumberFormat="1" applyFont="1" applyBorder="1" applyAlignment="1">
      <alignment horizontal="left"/>
    </xf>
    <xf numFmtId="166" fontId="11" fillId="0" borderId="18" xfId="0" applyNumberFormat="1" applyFont="1" applyFill="1" applyBorder="1" applyAlignment="1">
      <alignment horizontal="left"/>
    </xf>
    <xf numFmtId="172" fontId="10" fillId="0" borderId="0" xfId="93" applyNumberFormat="1" applyFont="1" applyAlignment="1"/>
    <xf numFmtId="0" fontId="11" fillId="0" borderId="24" xfId="0" applyFont="1" applyBorder="1" applyAlignment="1">
      <alignment horizontal="left"/>
    </xf>
    <xf numFmtId="0" fontId="11" fillId="0" borderId="24" xfId="0" applyFont="1" applyFill="1" applyBorder="1" applyAlignment="1">
      <alignment horizontal="right"/>
    </xf>
    <xf numFmtId="166" fontId="11" fillId="0" borderId="24" xfId="0" applyNumberFormat="1" applyFont="1" applyFill="1" applyBorder="1" applyAlignment="1">
      <alignment horizontal="right"/>
    </xf>
    <xf numFmtId="1" fontId="11" fillId="0" borderId="24" xfId="0" applyNumberFormat="1" applyFont="1" applyFill="1" applyBorder="1" applyAlignment="1">
      <alignment horizontal="left"/>
    </xf>
    <xf numFmtId="1" fontId="11" fillId="0" borderId="24" xfId="0" applyNumberFormat="1" applyFont="1" applyBorder="1" applyAlignment="1">
      <alignment horizontal="left"/>
    </xf>
    <xf numFmtId="0" fontId="18" fillId="0" borderId="24" xfId="0" applyFont="1" applyFill="1" applyBorder="1" applyAlignment="1">
      <alignment horizontal="left"/>
    </xf>
    <xf numFmtId="0" fontId="20" fillId="0" borderId="0" xfId="0" applyFont="1" applyAlignment="1">
      <alignment horizontal="left"/>
    </xf>
    <xf numFmtId="166" fontId="6" fillId="0" borderId="0" xfId="0" applyNumberFormat="1" applyFont="1" applyAlignment="1">
      <alignment horizontal="left"/>
    </xf>
    <xf numFmtId="164" fontId="11" fillId="0" borderId="4" xfId="0" applyNumberFormat="1" applyFont="1" applyBorder="1" applyAlignment="1">
      <alignment horizontal="right"/>
    </xf>
    <xf numFmtId="20" fontId="6" fillId="20" borderId="0" xfId="0" applyNumberFormat="1" applyFont="1" applyFill="1" applyAlignment="1">
      <alignment horizontal="left"/>
    </xf>
    <xf numFmtId="171" fontId="10" fillId="0" borderId="0" xfId="93" applyNumberFormat="1" applyFont="1" applyAlignment="1">
      <alignment horizontal="right"/>
    </xf>
    <xf numFmtId="171" fontId="10" fillId="0" borderId="4" xfId="93" applyNumberFormat="1" applyFont="1" applyBorder="1" applyAlignment="1">
      <alignment horizontal="right"/>
    </xf>
    <xf numFmtId="1" fontId="11" fillId="0" borderId="25" xfId="0" applyNumberFormat="1" applyFont="1" applyBorder="1" applyAlignment="1">
      <alignment horizontal="left"/>
    </xf>
    <xf numFmtId="0" fontId="11" fillId="0" borderId="25" xfId="0" applyFont="1" applyBorder="1" applyAlignment="1">
      <alignment horizontal="left"/>
    </xf>
    <xf numFmtId="1" fontId="11" fillId="0" borderId="26" xfId="0" applyNumberFormat="1" applyFont="1" applyBorder="1" applyAlignment="1">
      <alignment horizontal="left"/>
    </xf>
    <xf numFmtId="1" fontId="11" fillId="0" borderId="0" xfId="0" applyNumberFormat="1" applyFont="1" applyBorder="1" applyAlignment="1">
      <alignment horizontal="left"/>
    </xf>
    <xf numFmtId="20" fontId="18" fillId="0" borderId="0" xfId="0" applyNumberFormat="1" applyFont="1" applyFill="1" applyAlignment="1">
      <alignment horizontal="left"/>
    </xf>
    <xf numFmtId="20" fontId="6" fillId="19" borderId="0" xfId="0" applyNumberFormat="1" applyFont="1" applyFill="1" applyAlignment="1">
      <alignment horizontal="left"/>
    </xf>
    <xf numFmtId="0" fontId="18" fillId="0" borderId="0" xfId="0" applyFont="1" applyFill="1" applyBorder="1" applyAlignment="1">
      <alignment horizontal="left"/>
    </xf>
    <xf numFmtId="0" fontId="11" fillId="0" borderId="0" xfId="0" applyNumberFormat="1" applyFont="1" applyBorder="1" applyAlignment="1">
      <alignment horizontal="left"/>
    </xf>
    <xf numFmtId="165" fontId="11" fillId="0" borderId="0" xfId="0" applyNumberFormat="1" applyFont="1" applyBorder="1" applyAlignment="1">
      <alignment horizontal="left"/>
    </xf>
    <xf numFmtId="0" fontId="10" fillId="0" borderId="0" xfId="93" applyFont="1" applyAlignment="1"/>
    <xf numFmtId="0" fontId="11" fillId="0" borderId="4" xfId="0" applyNumberFormat="1" applyFont="1" applyBorder="1" applyAlignment="1">
      <alignment horizontal="left"/>
    </xf>
    <xf numFmtId="165" fontId="11" fillId="0" borderId="4" xfId="0" applyNumberFormat="1" applyFont="1" applyBorder="1" applyAlignment="1">
      <alignment horizontal="left"/>
    </xf>
    <xf numFmtId="0" fontId="18" fillId="0" borderId="4" xfId="0" applyFont="1" applyFill="1" applyBorder="1" applyAlignment="1">
      <alignment horizontal="left"/>
    </xf>
    <xf numFmtId="0" fontId="9" fillId="0" borderId="1" xfId="0" applyFont="1" applyBorder="1"/>
    <xf numFmtId="164" fontId="11" fillId="0" borderId="18" xfId="0" applyNumberFormat="1" applyFont="1" applyFill="1" applyBorder="1" applyAlignment="1">
      <alignment horizontal="right"/>
    </xf>
    <xf numFmtId="164" fontId="10" fillId="0" borderId="0" xfId="93" applyNumberFormat="1" applyFont="1" applyBorder="1" applyAlignment="1">
      <alignment horizontal="right"/>
    </xf>
    <xf numFmtId="164" fontId="10" fillId="0" borderId="4" xfId="93" applyNumberFormat="1" applyFont="1" applyBorder="1" applyAlignment="1">
      <alignment horizontal="right"/>
    </xf>
    <xf numFmtId="168" fontId="11" fillId="0" borderId="0" xfId="0" applyNumberFormat="1" applyFont="1" applyFill="1" applyAlignment="1">
      <alignment horizontal="right"/>
    </xf>
    <xf numFmtId="168" fontId="11" fillId="0" borderId="0" xfId="0" applyNumberFormat="1" applyFont="1" applyFill="1" applyBorder="1" applyAlignment="1">
      <alignment horizontal="right"/>
    </xf>
    <xf numFmtId="168" fontId="11" fillId="0" borderId="4" xfId="0" applyNumberFormat="1" applyFont="1" applyFill="1" applyBorder="1" applyAlignment="1">
      <alignment horizontal="right"/>
    </xf>
    <xf numFmtId="47" fontId="11" fillId="0" borderId="4" xfId="0" applyNumberFormat="1" applyFont="1" applyFill="1" applyBorder="1" applyAlignment="1">
      <alignment horizontal="left"/>
    </xf>
    <xf numFmtId="0" fontId="10" fillId="0" borderId="4" xfId="93" applyFont="1" applyBorder="1" applyAlignment="1"/>
    <xf numFmtId="165" fontId="19" fillId="14" borderId="0" xfId="0" applyNumberFormat="1" applyFont="1" applyFill="1" applyAlignment="1">
      <alignment horizontal="left"/>
    </xf>
    <xf numFmtId="0" fontId="19" fillId="0" borderId="0" xfId="0" applyFont="1" applyAlignment="1">
      <alignment horizontal="left"/>
    </xf>
    <xf numFmtId="20" fontId="11" fillId="13" borderId="0" xfId="0" applyNumberFormat="1" applyFont="1" applyFill="1" applyAlignment="1">
      <alignment horizontal="left"/>
    </xf>
    <xf numFmtId="20" fontId="19" fillId="0" borderId="0" xfId="0" applyNumberFormat="1" applyFont="1" applyAlignment="1">
      <alignment horizontal="left"/>
    </xf>
    <xf numFmtId="165" fontId="19" fillId="0" borderId="0" xfId="0" applyNumberFormat="1" applyFont="1" applyAlignment="1">
      <alignment horizontal="left"/>
    </xf>
    <xf numFmtId="0" fontId="12" fillId="0" borderId="0" xfId="0" applyFont="1" applyBorder="1" applyAlignment="1">
      <alignment horizontal="left"/>
    </xf>
    <xf numFmtId="165" fontId="19" fillId="20" borderId="0" xfId="0" applyNumberFormat="1" applyFont="1" applyFill="1" applyAlignment="1">
      <alignment horizontal="left"/>
    </xf>
    <xf numFmtId="168" fontId="11" fillId="0" borderId="4" xfId="0" applyNumberFormat="1" applyFont="1" applyFill="1" applyBorder="1" applyAlignment="1">
      <alignment horizontal="left"/>
    </xf>
    <xf numFmtId="0" fontId="12" fillId="0" borderId="4" xfId="0" applyFont="1" applyFill="1" applyBorder="1" applyAlignment="1">
      <alignment horizontal="left"/>
    </xf>
    <xf numFmtId="0" fontId="11" fillId="11" borderId="0" xfId="0" applyFont="1" applyFill="1" applyAlignment="1">
      <alignment horizontal="left"/>
    </xf>
    <xf numFmtId="0" fontId="23" fillId="0" borderId="0" xfId="0" applyFont="1"/>
    <xf numFmtId="166" fontId="11" fillId="11" borderId="0" xfId="0" applyNumberFormat="1" applyFont="1" applyFill="1" applyAlignment="1">
      <alignment horizontal="left"/>
    </xf>
    <xf numFmtId="166" fontId="6" fillId="11" borderId="0" xfId="0" applyNumberFormat="1" applyFont="1" applyFill="1" applyAlignment="1">
      <alignment horizontal="left"/>
    </xf>
    <xf numFmtId="166" fontId="11" fillId="11" borderId="0" xfId="0" applyNumberFormat="1" applyFont="1" applyFill="1" applyBorder="1" applyAlignment="1">
      <alignment horizontal="left"/>
    </xf>
    <xf numFmtId="166" fontId="11" fillId="14" borderId="0" xfId="0" applyNumberFormat="1" applyFont="1" applyFill="1" applyBorder="1" applyAlignment="1">
      <alignment horizontal="left"/>
    </xf>
    <xf numFmtId="166" fontId="11" fillId="14" borderId="0" xfId="0" applyNumberFormat="1" applyFont="1" applyFill="1" applyAlignment="1">
      <alignment horizontal="left"/>
    </xf>
    <xf numFmtId="0" fontId="0" fillId="11" borderId="0" xfId="0" applyFill="1"/>
    <xf numFmtId="0" fontId="0" fillId="23" borderId="0" xfId="0" applyFill="1"/>
    <xf numFmtId="14" fontId="14" fillId="0" borderId="0" xfId="0" applyNumberFormat="1" applyFont="1"/>
    <xf numFmtId="49" fontId="24" fillId="0" borderId="0" xfId="93" applyNumberFormat="1" applyFont="1" applyFill="1" applyAlignment="1">
      <alignment horizontal="left"/>
    </xf>
    <xf numFmtId="0" fontId="24" fillId="0" borderId="0" xfId="0" applyFont="1" applyFill="1" applyBorder="1" applyAlignment="1">
      <alignment horizontal="left"/>
    </xf>
    <xf numFmtId="20" fontId="24" fillId="0" borderId="0" xfId="0" applyNumberFormat="1" applyFont="1" applyFill="1" applyBorder="1" applyAlignment="1">
      <alignment horizontal="left"/>
    </xf>
    <xf numFmtId="0" fontId="24" fillId="0" borderId="1" xfId="0" applyFont="1" applyFill="1" applyBorder="1" applyAlignment="1">
      <alignment horizontal="left"/>
    </xf>
    <xf numFmtId="0" fontId="24" fillId="0" borderId="0" xfId="0" applyFont="1" applyAlignment="1">
      <alignment horizontal="left"/>
    </xf>
    <xf numFmtId="0" fontId="11" fillId="0" borderId="1" xfId="0" applyNumberFormat="1" applyFont="1" applyBorder="1" applyAlignment="1">
      <alignment horizontal="left"/>
    </xf>
    <xf numFmtId="0" fontId="11" fillId="11" borderId="0" xfId="0" applyFont="1" applyFill="1" applyBorder="1" applyAlignment="1">
      <alignment horizontal="left"/>
    </xf>
    <xf numFmtId="0" fontId="18" fillId="11" borderId="0" xfId="0" applyFont="1" applyFill="1" applyBorder="1" applyAlignment="1">
      <alignment horizontal="left"/>
    </xf>
    <xf numFmtId="0" fontId="19" fillId="11" borderId="0" xfId="0" applyFont="1" applyFill="1" applyBorder="1" applyAlignment="1">
      <alignment horizontal="left"/>
    </xf>
    <xf numFmtId="0" fontId="19" fillId="0" borderId="0" xfId="0" applyFont="1" applyFill="1" applyBorder="1" applyAlignment="1">
      <alignment horizontal="left"/>
    </xf>
    <xf numFmtId="171" fontId="10" fillId="0" borderId="0" xfId="93" applyNumberFormat="1" applyFont="1" applyBorder="1" applyAlignment="1">
      <alignment horizontal="right"/>
    </xf>
    <xf numFmtId="0" fontId="11" fillId="0" borderId="6" xfId="0" applyFont="1" applyBorder="1" applyAlignment="1">
      <alignment horizontal="left"/>
    </xf>
    <xf numFmtId="166" fontId="6" fillId="24" borderId="0" xfId="0" applyNumberFormat="1" applyFont="1" applyFill="1" applyBorder="1" applyAlignment="1">
      <alignment horizontal="left"/>
    </xf>
    <xf numFmtId="0" fontId="6" fillId="24" borderId="4" xfId="0" applyFont="1" applyFill="1" applyBorder="1" applyAlignment="1">
      <alignment horizontal="left"/>
    </xf>
    <xf numFmtId="166" fontId="6" fillId="3" borderId="0" xfId="0" applyNumberFormat="1" applyFont="1" applyFill="1" applyBorder="1" applyAlignment="1">
      <alignment horizontal="center"/>
    </xf>
    <xf numFmtId="166" fontId="6" fillId="3" borderId="0" xfId="0" applyNumberFormat="1" applyFont="1" applyFill="1" applyBorder="1" applyAlignment="1">
      <alignment horizontal="left"/>
    </xf>
    <xf numFmtId="171" fontId="10" fillId="0" borderId="0" xfId="93" applyNumberFormat="1" applyFont="1" applyFill="1" applyAlignment="1"/>
    <xf numFmtId="0" fontId="10" fillId="0" borderId="0" xfId="93" applyFont="1" applyFill="1" applyAlignment="1"/>
    <xf numFmtId="171" fontId="10" fillId="0" borderId="4" xfId="93" applyNumberFormat="1" applyFont="1" applyFill="1" applyBorder="1" applyAlignment="1"/>
    <xf numFmtId="0" fontId="10" fillId="0" borderId="4" xfId="93" applyFont="1" applyFill="1" applyBorder="1" applyAlignment="1"/>
    <xf numFmtId="0" fontId="11" fillId="7" borderId="0" xfId="0" applyFont="1" applyFill="1" applyAlignment="1">
      <alignment horizontal="left"/>
    </xf>
    <xf numFmtId="0" fontId="11" fillId="9" borderId="0" xfId="0" applyFont="1" applyFill="1" applyAlignment="1">
      <alignment horizontal="left"/>
    </xf>
    <xf numFmtId="0" fontId="12" fillId="9" borderId="0" xfId="0" applyFont="1" applyFill="1" applyAlignment="1">
      <alignment horizontal="left"/>
    </xf>
    <xf numFmtId="0" fontId="6" fillId="3" borderId="4" xfId="0" applyFont="1" applyFill="1" applyBorder="1" applyAlignment="1">
      <alignment horizontal="left"/>
    </xf>
    <xf numFmtId="166" fontId="6" fillId="16" borderId="0" xfId="0" applyNumberFormat="1" applyFont="1" applyFill="1" applyBorder="1" applyAlignment="1">
      <alignment horizontal="left"/>
    </xf>
    <xf numFmtId="0" fontId="6" fillId="16" borderId="4" xfId="0" applyFont="1" applyFill="1" applyBorder="1" applyAlignment="1">
      <alignment horizontal="left"/>
    </xf>
    <xf numFmtId="20" fontId="19" fillId="11" borderId="0" xfId="0" applyNumberFormat="1" applyFont="1" applyFill="1" applyAlignment="1">
      <alignment horizontal="left"/>
    </xf>
    <xf numFmtId="165" fontId="11" fillId="16" borderId="0" xfId="0" applyNumberFormat="1" applyFont="1" applyFill="1" applyAlignment="1">
      <alignment horizontal="left"/>
    </xf>
    <xf numFmtId="164" fontId="11" fillId="2" borderId="0" xfId="0" applyNumberFormat="1" applyFont="1" applyFill="1" applyAlignment="1">
      <alignment horizontal="left"/>
    </xf>
    <xf numFmtId="164" fontId="9" fillId="14" borderId="0" xfId="0" applyNumberFormat="1" applyFont="1" applyFill="1" applyAlignment="1">
      <alignment horizontal="left"/>
    </xf>
    <xf numFmtId="0" fontId="19" fillId="8" borderId="0" xfId="0" applyFont="1" applyFill="1" applyAlignment="1">
      <alignment horizontal="left"/>
    </xf>
    <xf numFmtId="0" fontId="6" fillId="3" borderId="4" xfId="0" applyFont="1" applyFill="1" applyBorder="1" applyAlignment="1">
      <alignment horizontal="center"/>
    </xf>
    <xf numFmtId="0" fontId="2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Alignment="1">
      <alignment horizontal="center"/>
    </xf>
    <xf numFmtId="0" fontId="11" fillId="0" borderId="0" xfId="0" applyFont="1" applyBorder="1" applyAlignment="1">
      <alignment horizontal="center"/>
    </xf>
    <xf numFmtId="0" fontId="12" fillId="0" borderId="1" xfId="0" applyFont="1" applyBorder="1" applyAlignment="1">
      <alignment horizontal="left"/>
    </xf>
    <xf numFmtId="49" fontId="12" fillId="0" borderId="0" xfId="93" applyNumberFormat="1" applyFont="1" applyFill="1" applyAlignment="1">
      <alignment horizontal="left"/>
    </xf>
    <xf numFmtId="20" fontId="12" fillId="0" borderId="0" xfId="0" applyNumberFormat="1" applyFont="1" applyFill="1" applyBorder="1" applyAlignment="1">
      <alignment horizontal="left"/>
    </xf>
    <xf numFmtId="0" fontId="12" fillId="0" borderId="1" xfId="0" applyFont="1" applyFill="1" applyBorder="1" applyAlignment="1">
      <alignment horizontal="left"/>
    </xf>
    <xf numFmtId="0" fontId="12" fillId="0" borderId="0" xfId="0" applyFont="1" applyAlignment="1">
      <alignment horizontal="left"/>
    </xf>
    <xf numFmtId="0" fontId="12" fillId="0" borderId="0" xfId="0" applyFont="1" applyBorder="1" applyAlignment="1">
      <alignment horizontal="center"/>
    </xf>
    <xf numFmtId="0" fontId="22" fillId="0" borderId="0" xfId="0" applyFont="1" applyBorder="1" applyAlignment="1">
      <alignment horizontal="left"/>
    </xf>
    <xf numFmtId="0" fontId="28" fillId="0" borderId="0" xfId="0" applyFont="1" applyFill="1" applyAlignment="1">
      <alignment horizontal="left"/>
    </xf>
    <xf numFmtId="0" fontId="28" fillId="0" borderId="0" xfId="0" applyNumberFormat="1" applyFont="1" applyFill="1" applyAlignment="1">
      <alignment horizontal="left"/>
    </xf>
    <xf numFmtId="165" fontId="28" fillId="0" borderId="0" xfId="0" applyNumberFormat="1" applyFont="1" applyFill="1" applyAlignment="1">
      <alignment horizontal="left"/>
    </xf>
    <xf numFmtId="169" fontId="28" fillId="0" borderId="0" xfId="0" applyNumberFormat="1" applyFont="1" applyFill="1" applyAlignment="1">
      <alignment horizontal="left"/>
    </xf>
    <xf numFmtId="164" fontId="24" fillId="2" borderId="0" xfId="0" applyNumberFormat="1" applyFont="1" applyFill="1" applyAlignment="1">
      <alignment horizontal="left"/>
    </xf>
    <xf numFmtId="20" fontId="24" fillId="0" borderId="0" xfId="0" applyNumberFormat="1" applyFont="1" applyAlignment="1">
      <alignment horizontal="left"/>
    </xf>
    <xf numFmtId="20" fontId="28" fillId="11" borderId="0" xfId="0" applyNumberFormat="1" applyFont="1" applyFill="1" applyAlignment="1">
      <alignment horizontal="left"/>
    </xf>
    <xf numFmtId="166" fontId="24" fillId="0" borderId="0" xfId="0" applyNumberFormat="1" applyFont="1" applyAlignment="1">
      <alignment horizontal="left"/>
    </xf>
    <xf numFmtId="166" fontId="24" fillId="14" borderId="0" xfId="0" applyNumberFormat="1" applyFont="1" applyFill="1" applyAlignment="1">
      <alignment horizontal="left"/>
    </xf>
    <xf numFmtId="20" fontId="25" fillId="21" borderId="0" xfId="0" applyNumberFormat="1" applyFont="1" applyFill="1" applyAlignment="1">
      <alignment horizontal="left"/>
    </xf>
    <xf numFmtId="20" fontId="25" fillId="0" borderId="0" xfId="0" applyNumberFormat="1" applyFont="1" applyAlignment="1">
      <alignment horizontal="left"/>
    </xf>
    <xf numFmtId="20" fontId="25" fillId="15" borderId="0" xfId="0" applyNumberFormat="1" applyFont="1" applyFill="1" applyAlignment="1">
      <alignment horizontal="left"/>
    </xf>
    <xf numFmtId="20" fontId="24" fillId="15" borderId="0" xfId="0" applyNumberFormat="1" applyFont="1" applyFill="1" applyAlignment="1">
      <alignment horizontal="left"/>
    </xf>
    <xf numFmtId="20" fontId="28" fillId="7" borderId="0" xfId="0" applyNumberFormat="1" applyFont="1" applyFill="1" applyAlignment="1">
      <alignment horizontal="left"/>
    </xf>
    <xf numFmtId="20" fontId="24" fillId="0" borderId="0" xfId="0" applyNumberFormat="1" applyFont="1" applyFill="1" applyAlignment="1">
      <alignment horizontal="left"/>
    </xf>
    <xf numFmtId="20" fontId="25" fillId="0" borderId="0" xfId="0" applyNumberFormat="1" applyFont="1" applyFill="1" applyAlignment="1">
      <alignment horizontal="left"/>
    </xf>
    <xf numFmtId="20" fontId="28" fillId="0" borderId="0" xfId="0" applyNumberFormat="1" applyFont="1" applyFill="1" applyAlignment="1">
      <alignment horizontal="left"/>
    </xf>
    <xf numFmtId="0" fontId="24" fillId="0" borderId="0" xfId="0" applyNumberFormat="1" applyFont="1" applyFill="1" applyAlignment="1">
      <alignment horizontal="left"/>
    </xf>
    <xf numFmtId="170" fontId="24" fillId="0" borderId="0" xfId="93" applyNumberFormat="1" applyFont="1" applyAlignment="1">
      <alignment horizontal="left"/>
    </xf>
    <xf numFmtId="166" fontId="24" fillId="0" borderId="0" xfId="0" applyNumberFormat="1" applyFont="1" applyFill="1" applyBorder="1" applyAlignment="1">
      <alignment horizontal="left"/>
    </xf>
    <xf numFmtId="166" fontId="25" fillId="0" borderId="0" xfId="0" applyNumberFormat="1" applyFont="1" applyAlignment="1">
      <alignment horizontal="left"/>
    </xf>
    <xf numFmtId="168" fontId="24" fillId="0" borderId="0" xfId="0" applyNumberFormat="1" applyFont="1" applyFill="1" applyAlignment="1">
      <alignment horizontal="left"/>
    </xf>
    <xf numFmtId="0" fontId="24" fillId="0" borderId="0" xfId="0" applyNumberFormat="1" applyFont="1" applyAlignment="1">
      <alignment horizontal="left"/>
    </xf>
    <xf numFmtId="165" fontId="24" fillId="0" borderId="0" xfId="0" applyNumberFormat="1" applyFont="1" applyAlignment="1">
      <alignment horizontal="left"/>
    </xf>
    <xf numFmtId="166" fontId="24" fillId="0" borderId="0" xfId="0" applyNumberFormat="1" applyFont="1" applyFill="1" applyAlignment="1">
      <alignment horizontal="left"/>
    </xf>
    <xf numFmtId="168" fontId="24" fillId="2" borderId="0" xfId="0" applyNumberFormat="1" applyFont="1" applyFill="1" applyAlignment="1">
      <alignment horizontal="left"/>
    </xf>
    <xf numFmtId="165" fontId="25" fillId="0" borderId="0" xfId="0" applyNumberFormat="1" applyFont="1" applyAlignment="1">
      <alignment horizontal="left"/>
    </xf>
    <xf numFmtId="0" fontId="28" fillId="0" borderId="0" xfId="3846" applyNumberFormat="1" applyFont="1" applyFill="1" applyBorder="1" applyAlignment="1">
      <alignment horizontal="left"/>
    </xf>
    <xf numFmtId="164" fontId="24" fillId="0" borderId="0" xfId="0" applyNumberFormat="1" applyFont="1" applyFill="1" applyAlignment="1">
      <alignment horizontal="left"/>
    </xf>
    <xf numFmtId="20" fontId="24" fillId="16" borderId="0" xfId="0" applyNumberFormat="1" applyFont="1" applyFill="1" applyAlignment="1">
      <alignment horizontal="left"/>
    </xf>
    <xf numFmtId="164" fontId="24" fillId="14" borderId="0" xfId="0" applyNumberFormat="1" applyFont="1" applyFill="1" applyAlignment="1">
      <alignment horizontal="left"/>
    </xf>
    <xf numFmtId="20" fontId="24" fillId="18" borderId="0" xfId="0" applyNumberFormat="1" applyFont="1" applyFill="1" applyAlignment="1">
      <alignment horizontal="left"/>
    </xf>
    <xf numFmtId="164" fontId="12" fillId="0" borderId="0" xfId="0" applyNumberFormat="1" applyFont="1" applyFill="1" applyBorder="1" applyAlignment="1">
      <alignment horizontal="left"/>
    </xf>
    <xf numFmtId="164" fontId="24" fillId="0" borderId="0" xfId="0" applyNumberFormat="1" applyFont="1" applyFill="1" applyBorder="1" applyAlignment="1">
      <alignment horizontal="left"/>
    </xf>
    <xf numFmtId="168" fontId="9" fillId="0" borderId="0" xfId="0" applyNumberFormat="1" applyFont="1" applyAlignment="1">
      <alignment horizontal="left"/>
    </xf>
    <xf numFmtId="164" fontId="11" fillId="0" borderId="0" xfId="0" applyNumberFormat="1" applyFont="1" applyFill="1" applyBorder="1" applyAlignment="1">
      <alignment horizontal="left"/>
    </xf>
    <xf numFmtId="164" fontId="10" fillId="0" borderId="0" xfId="93" applyNumberFormat="1" applyFont="1" applyAlignment="1">
      <alignment horizontal="left"/>
    </xf>
    <xf numFmtId="0" fontId="6" fillId="8" borderId="0" xfId="0" applyFont="1" applyFill="1" applyBorder="1" applyAlignment="1">
      <alignment horizontal="left"/>
    </xf>
    <xf numFmtId="165" fontId="15" fillId="8" borderId="4" xfId="0" applyNumberFormat="1" applyFont="1" applyFill="1" applyBorder="1" applyAlignment="1">
      <alignment horizontal="left"/>
    </xf>
    <xf numFmtId="0" fontId="18" fillId="26" borderId="0" xfId="0" applyFont="1" applyFill="1" applyAlignment="1">
      <alignment horizontal="left"/>
    </xf>
    <xf numFmtId="0" fontId="19" fillId="2" borderId="0" xfId="0" applyNumberFormat="1" applyFont="1" applyFill="1" applyAlignment="1">
      <alignment horizontal="left"/>
    </xf>
    <xf numFmtId="165" fontId="18" fillId="25" borderId="0" xfId="0" applyNumberFormat="1" applyFont="1" applyFill="1" applyAlignment="1"/>
    <xf numFmtId="0" fontId="13" fillId="0" borderId="0" xfId="0" applyFont="1" applyBorder="1" applyAlignment="1">
      <alignment horizontal="left"/>
    </xf>
    <xf numFmtId="0" fontId="10" fillId="0" borderId="0" xfId="93" applyFont="1" applyAlignment="1">
      <alignment horizontal="left"/>
    </xf>
    <xf numFmtId="0" fontId="6" fillId="0" borderId="0" xfId="0" applyFont="1" applyAlignment="1">
      <alignment horizontal="center"/>
    </xf>
    <xf numFmtId="0" fontId="11" fillId="0" borderId="0" xfId="0" applyFont="1" applyAlignment="1">
      <alignment horizontal="center" vertical="center"/>
    </xf>
    <xf numFmtId="0" fontId="29" fillId="0" borderId="0" xfId="0" applyFont="1" applyAlignment="1">
      <alignment horizontal="center" vertical="center"/>
    </xf>
    <xf numFmtId="166" fontId="11" fillId="0" borderId="0" xfId="0" applyNumberFormat="1" applyFont="1" applyBorder="1" applyAlignment="1">
      <alignment horizontal="left"/>
    </xf>
    <xf numFmtId="166" fontId="6" fillId="2" borderId="0" xfId="0" applyNumberFormat="1" applyFont="1" applyFill="1" applyBorder="1" applyAlignment="1">
      <alignment horizontal="left"/>
    </xf>
    <xf numFmtId="21" fontId="12" fillId="0" borderId="0" xfId="0" applyNumberFormat="1" applyFont="1" applyBorder="1" applyAlignment="1">
      <alignment horizontal="left"/>
    </xf>
    <xf numFmtId="0" fontId="6" fillId="14" borderId="4" xfId="0" applyFont="1" applyFill="1" applyBorder="1" applyAlignment="1">
      <alignment horizontal="left"/>
    </xf>
    <xf numFmtId="166" fontId="6" fillId="14" borderId="0" xfId="0" applyNumberFormat="1" applyFont="1" applyFill="1" applyBorder="1" applyAlignment="1">
      <alignment horizontal="left"/>
    </xf>
    <xf numFmtId="21" fontId="11" fillId="0" borderId="0" xfId="0" applyNumberFormat="1" applyFont="1" applyAlignment="1">
      <alignment horizontal="left"/>
    </xf>
    <xf numFmtId="165" fontId="19" fillId="25" borderId="0" xfId="0" applyNumberFormat="1" applyFont="1" applyFill="1" applyAlignment="1">
      <alignment horizontal="center"/>
    </xf>
    <xf numFmtId="165" fontId="22" fillId="7" borderId="0" xfId="0" applyNumberFormat="1" applyFont="1" applyFill="1" applyAlignment="1">
      <alignment horizontal="center"/>
    </xf>
    <xf numFmtId="0" fontId="11" fillId="27" borderId="0" xfId="0" applyFont="1" applyFill="1" applyAlignment="1">
      <alignment horizontal="left"/>
    </xf>
    <xf numFmtId="0" fontId="11" fillId="0" borderId="0" xfId="0" applyFont="1" applyAlignment="1">
      <alignment horizontal="right"/>
    </xf>
    <xf numFmtId="165" fontId="28" fillId="9" borderId="0" xfId="0" applyNumberFormat="1" applyFont="1" applyFill="1" applyAlignment="1">
      <alignment horizontal="left"/>
    </xf>
    <xf numFmtId="49" fontId="30" fillId="0" borderId="0" xfId="93" applyNumberFormat="1" applyFont="1" applyFill="1" applyAlignment="1"/>
    <xf numFmtId="0" fontId="31" fillId="0" borderId="0" xfId="0" applyFont="1" applyFill="1" applyAlignment="1">
      <alignment horizontal="left"/>
    </xf>
    <xf numFmtId="49" fontId="31" fillId="0" borderId="0" xfId="93" applyNumberFormat="1" applyFont="1" applyFill="1" applyAlignment="1"/>
    <xf numFmtId="168" fontId="31" fillId="0" borderId="0" xfId="0" applyNumberFormat="1" applyFont="1" applyFill="1" applyAlignment="1">
      <alignment horizontal="left"/>
    </xf>
    <xf numFmtId="0" fontId="31" fillId="0" borderId="0" xfId="0" applyNumberFormat="1" applyFont="1" applyFill="1" applyAlignment="1">
      <alignment horizontal="left"/>
    </xf>
    <xf numFmtId="165" fontId="31" fillId="0" borderId="0" xfId="0" applyNumberFormat="1" applyFont="1" applyFill="1" applyAlignment="1">
      <alignment horizontal="left"/>
    </xf>
    <xf numFmtId="166" fontId="31" fillId="0" borderId="0" xfId="0" applyNumberFormat="1" applyFont="1" applyFill="1" applyBorder="1" applyAlignment="1">
      <alignment horizontal="left"/>
    </xf>
    <xf numFmtId="166" fontId="31" fillId="0" borderId="0" xfId="0" applyNumberFormat="1" applyFont="1" applyFill="1" applyAlignment="1">
      <alignment horizontal="left"/>
    </xf>
    <xf numFmtId="165" fontId="32" fillId="0" borderId="0" xfId="0" applyNumberFormat="1" applyFont="1" applyFill="1" applyAlignment="1">
      <alignment horizontal="left"/>
    </xf>
    <xf numFmtId="169" fontId="31" fillId="0" borderId="0" xfId="0" applyNumberFormat="1" applyFont="1" applyFill="1" applyAlignment="1">
      <alignment horizontal="left"/>
    </xf>
    <xf numFmtId="0" fontId="28" fillId="0" borderId="0" xfId="0" applyFont="1" applyAlignment="1">
      <alignment horizontal="left"/>
    </xf>
    <xf numFmtId="165" fontId="28" fillId="0" borderId="0" xfId="0" applyNumberFormat="1" applyFont="1" applyAlignment="1">
      <alignment horizontal="left"/>
    </xf>
    <xf numFmtId="166" fontId="28" fillId="0" borderId="0" xfId="0" applyNumberFormat="1" applyFont="1" applyAlignment="1">
      <alignment horizontal="left"/>
    </xf>
    <xf numFmtId="0" fontId="31" fillId="0" borderId="0" xfId="0" applyFont="1" applyAlignment="1">
      <alignment horizontal="left"/>
    </xf>
    <xf numFmtId="168" fontId="31" fillId="2" borderId="0" xfId="0" applyNumberFormat="1" applyFont="1" applyFill="1" applyAlignment="1">
      <alignment horizontal="left"/>
    </xf>
    <xf numFmtId="0" fontId="31" fillId="0" borderId="0" xfId="0" applyNumberFormat="1" applyFont="1" applyAlignment="1">
      <alignment horizontal="left"/>
    </xf>
    <xf numFmtId="165" fontId="31" fillId="0" borderId="0" xfId="0" applyNumberFormat="1" applyFont="1" applyAlignment="1">
      <alignment horizontal="left"/>
    </xf>
    <xf numFmtId="166" fontId="31" fillId="0" borderId="0" xfId="0" applyNumberFormat="1" applyFont="1" applyAlignment="1">
      <alignment horizontal="left"/>
    </xf>
    <xf numFmtId="169" fontId="31" fillId="0" borderId="20" xfId="0" applyNumberFormat="1" applyFont="1" applyFill="1" applyBorder="1" applyAlignment="1">
      <alignment horizontal="left"/>
    </xf>
    <xf numFmtId="164" fontId="31" fillId="0" borderId="0" xfId="0" applyNumberFormat="1" applyFont="1" applyAlignment="1">
      <alignment horizontal="left"/>
    </xf>
    <xf numFmtId="49" fontId="31" fillId="0" borderId="0" xfId="0" applyNumberFormat="1" applyFont="1" applyBorder="1" applyAlignment="1">
      <alignment horizontal="left"/>
    </xf>
    <xf numFmtId="20" fontId="31" fillId="0" borderId="0" xfId="0" applyNumberFormat="1" applyFont="1" applyBorder="1" applyAlignment="1">
      <alignment horizontal="left"/>
    </xf>
    <xf numFmtId="20" fontId="31" fillId="0" borderId="0" xfId="0" applyNumberFormat="1" applyFont="1" applyAlignment="1">
      <alignment horizontal="left"/>
    </xf>
    <xf numFmtId="20" fontId="31" fillId="21" borderId="0" xfId="0" applyNumberFormat="1" applyFont="1" applyFill="1" applyAlignment="1">
      <alignment horizontal="left"/>
    </xf>
    <xf numFmtId="20" fontId="31" fillId="9" borderId="0" xfId="0" applyNumberFormat="1" applyFont="1" applyFill="1" applyAlignment="1">
      <alignment horizontal="left"/>
    </xf>
    <xf numFmtId="20" fontId="31" fillId="0" borderId="0" xfId="0" applyNumberFormat="1" applyFont="1" applyFill="1" applyAlignment="1">
      <alignment horizontal="left"/>
    </xf>
    <xf numFmtId="20" fontId="28" fillId="9" borderId="0" xfId="0" applyNumberFormat="1" applyFont="1" applyFill="1" applyAlignment="1">
      <alignment horizontal="left"/>
    </xf>
    <xf numFmtId="164" fontId="28" fillId="0" borderId="0" xfId="0" applyNumberFormat="1" applyFont="1" applyFill="1" applyAlignment="1">
      <alignment horizontal="left"/>
    </xf>
    <xf numFmtId="20" fontId="28" fillId="0" borderId="0" xfId="0" applyNumberFormat="1" applyFont="1" applyAlignment="1">
      <alignment horizontal="left"/>
    </xf>
    <xf numFmtId="20" fontId="28" fillId="21" borderId="0" xfId="0" applyNumberFormat="1" applyFont="1" applyFill="1" applyAlignment="1">
      <alignment horizontal="left"/>
    </xf>
    <xf numFmtId="20" fontId="19" fillId="2" borderId="0" xfId="0" applyNumberFormat="1" applyFont="1" applyFill="1" applyAlignment="1">
      <alignment horizontal="left"/>
    </xf>
    <xf numFmtId="20" fontId="11" fillId="9" borderId="0" xfId="0" applyNumberFormat="1" applyFont="1" applyFill="1" applyAlignment="1">
      <alignment horizontal="left"/>
    </xf>
    <xf numFmtId="20" fontId="19" fillId="9" borderId="0" xfId="0" applyNumberFormat="1" applyFont="1" applyFill="1" applyAlignment="1">
      <alignment horizontal="left"/>
    </xf>
    <xf numFmtId="164" fontId="10" fillId="0" borderId="0" xfId="93" applyNumberFormat="1" applyFont="1" applyFill="1" applyAlignment="1"/>
    <xf numFmtId="49" fontId="10" fillId="0" borderId="12" xfId="93" applyNumberFormat="1" applyFont="1" applyFill="1" applyBorder="1" applyAlignment="1">
      <alignment horizontal="left"/>
    </xf>
    <xf numFmtId="49" fontId="20" fillId="16" borderId="0" xfId="0" applyNumberFormat="1" applyFont="1" applyFill="1" applyAlignment="1">
      <alignment horizontal="left"/>
    </xf>
    <xf numFmtId="164" fontId="20" fillId="16" borderId="0" xfId="0" applyNumberFormat="1" applyFont="1" applyFill="1" applyAlignment="1">
      <alignment horizontal="left"/>
    </xf>
    <xf numFmtId="0" fontId="20" fillId="16" borderId="0" xfId="0" applyFont="1" applyFill="1" applyAlignment="1">
      <alignment horizontal="left"/>
    </xf>
    <xf numFmtId="165" fontId="19" fillId="9" borderId="0" xfId="0" applyNumberFormat="1" applyFont="1" applyFill="1" applyAlignment="1">
      <alignment horizontal="center"/>
    </xf>
    <xf numFmtId="165" fontId="18" fillId="9" borderId="0" xfId="0" applyNumberFormat="1" applyFont="1" applyFill="1" applyAlignment="1">
      <alignment horizontal="left"/>
    </xf>
    <xf numFmtId="165" fontId="22" fillId="0" borderId="0" xfId="0" applyNumberFormat="1" applyFont="1" applyFill="1" applyAlignment="1">
      <alignment horizontal="center"/>
    </xf>
    <xf numFmtId="164" fontId="30" fillId="0" borderId="0" xfId="93" applyNumberFormat="1" applyFont="1" applyAlignment="1"/>
    <xf numFmtId="49" fontId="30" fillId="0" borderId="12" xfId="93" applyNumberFormat="1" applyFont="1" applyFill="1" applyBorder="1" applyAlignment="1">
      <alignment horizontal="left"/>
    </xf>
    <xf numFmtId="165" fontId="18" fillId="0" borderId="0" xfId="0" applyNumberFormat="1" applyFont="1" applyAlignment="1">
      <alignment horizontal="left"/>
    </xf>
    <xf numFmtId="172" fontId="30" fillId="0" borderId="0" xfId="93" applyNumberFormat="1" applyFont="1" applyAlignment="1"/>
    <xf numFmtId="0" fontId="18" fillId="0" borderId="0" xfId="0" applyFont="1"/>
    <xf numFmtId="171" fontId="30" fillId="0" borderId="0" xfId="93" applyNumberFormat="1" applyFont="1" applyFill="1" applyAlignment="1"/>
    <xf numFmtId="166" fontId="18" fillId="0" borderId="0" xfId="0" applyNumberFormat="1" applyFont="1" applyAlignment="1">
      <alignment horizontal="left"/>
    </xf>
    <xf numFmtId="166" fontId="19" fillId="0" borderId="0" xfId="0" applyNumberFormat="1" applyFont="1" applyAlignment="1">
      <alignment horizontal="left"/>
    </xf>
    <xf numFmtId="165" fontId="18" fillId="0" borderId="0" xfId="0" applyNumberFormat="1" applyFont="1" applyFill="1" applyAlignment="1">
      <alignment horizontal="left"/>
    </xf>
    <xf numFmtId="0" fontId="18" fillId="0" borderId="0" xfId="0" applyFont="1" applyAlignment="1">
      <alignment horizontal="left"/>
    </xf>
    <xf numFmtId="49" fontId="20" fillId="0" borderId="0" xfId="0" quotePrefix="1" applyNumberFormat="1" applyFont="1" applyFill="1" applyAlignment="1">
      <alignment horizontal="left"/>
    </xf>
    <xf numFmtId="0" fontId="20" fillId="0" borderId="0" xfId="0" applyFont="1" applyFill="1" applyAlignment="1">
      <alignment horizontal="left"/>
    </xf>
    <xf numFmtId="165" fontId="21" fillId="9" borderId="0" xfId="0" applyNumberFormat="1" applyFont="1" applyFill="1" applyAlignment="1">
      <alignment horizontal="left"/>
    </xf>
    <xf numFmtId="20" fontId="31" fillId="2" borderId="0" xfId="0" applyNumberFormat="1" applyFont="1" applyFill="1" applyAlignment="1">
      <alignment horizontal="left"/>
    </xf>
    <xf numFmtId="164" fontId="28" fillId="2" borderId="0" xfId="0" applyNumberFormat="1" applyFont="1" applyFill="1" applyAlignment="1">
      <alignment horizontal="left"/>
    </xf>
    <xf numFmtId="20" fontId="18" fillId="0" borderId="0" xfId="0" applyNumberFormat="1" applyFont="1" applyAlignment="1">
      <alignment horizontal="left"/>
    </xf>
    <xf numFmtId="49" fontId="31" fillId="0" borderId="12" xfId="93" applyNumberFormat="1" applyFont="1" applyBorder="1" applyAlignment="1">
      <alignment horizontal="left"/>
    </xf>
    <xf numFmtId="164" fontId="31" fillId="0" borderId="0" xfId="93" applyNumberFormat="1" applyFont="1" applyAlignment="1">
      <alignment horizontal="left"/>
    </xf>
    <xf numFmtId="165" fontId="19" fillId="3" borderId="0" xfId="0" applyNumberFormat="1" applyFont="1" applyFill="1" applyAlignment="1">
      <alignment horizontal="center"/>
    </xf>
    <xf numFmtId="165" fontId="31" fillId="3" borderId="0" xfId="0" applyNumberFormat="1" applyFont="1" applyFill="1" applyAlignment="1">
      <alignment horizontal="left"/>
    </xf>
    <xf numFmtId="165" fontId="24" fillId="11" borderId="0" xfId="0" applyNumberFormat="1" applyFont="1" applyFill="1" applyAlignment="1">
      <alignment horizontal="left"/>
    </xf>
    <xf numFmtId="0" fontId="12" fillId="11" borderId="6" xfId="0" applyFont="1" applyFill="1" applyBorder="1" applyAlignment="1">
      <alignment horizontal="left"/>
    </xf>
    <xf numFmtId="164" fontId="9" fillId="0" borderId="0" xfId="0" applyNumberFormat="1" applyFont="1"/>
    <xf numFmtId="49" fontId="9" fillId="0" borderId="0" xfId="0" applyNumberFormat="1" applyFont="1" applyBorder="1" applyAlignment="1">
      <alignment horizontal="left"/>
    </xf>
    <xf numFmtId="170" fontId="11" fillId="0" borderId="0" xfId="0" applyNumberFormat="1" applyFont="1" applyFill="1" applyBorder="1" applyAlignment="1">
      <alignment horizontal="left"/>
    </xf>
    <xf numFmtId="0" fontId="11" fillId="11" borderId="7" xfId="0" applyFont="1" applyFill="1" applyBorder="1"/>
    <xf numFmtId="0" fontId="6" fillId="6" borderId="0" xfId="0" applyFont="1" applyFill="1" applyBorder="1" applyAlignment="1">
      <alignment horizontal="center"/>
    </xf>
    <xf numFmtId="0" fontId="0" fillId="0" borderId="0" xfId="0" applyFont="1"/>
    <xf numFmtId="1" fontId="0" fillId="0" borderId="0" xfId="0" applyNumberFormat="1" applyFont="1" applyFill="1" applyAlignment="1">
      <alignment horizontal="left"/>
    </xf>
    <xf numFmtId="1" fontId="23" fillId="0" borderId="0" xfId="0" applyNumberFormat="1" applyFont="1" applyAlignment="1">
      <alignment horizontal="left"/>
    </xf>
    <xf numFmtId="0" fontId="0" fillId="0" borderId="0" xfId="0" applyFont="1" applyFill="1" applyBorder="1" applyAlignment="1">
      <alignment horizontal="left"/>
    </xf>
    <xf numFmtId="20" fontId="0" fillId="0" borderId="0" xfId="0" applyNumberFormat="1" applyFont="1" applyAlignment="1">
      <alignment horizontal="left"/>
    </xf>
    <xf numFmtId="1" fontId="0" fillId="0" borderId="0" xfId="0" quotePrefix="1" applyNumberFormat="1" applyFont="1" applyFill="1" applyAlignment="1">
      <alignment horizontal="left"/>
    </xf>
    <xf numFmtId="0" fontId="23" fillId="0" borderId="0" xfId="0" applyFont="1" applyAlignment="1">
      <alignment horizontal="left"/>
    </xf>
    <xf numFmtId="0" fontId="23" fillId="0" borderId="0" xfId="0" applyFont="1" applyBorder="1" applyAlignment="1">
      <alignment horizontal="left"/>
    </xf>
    <xf numFmtId="1" fontId="23" fillId="0" borderId="24" xfId="0" applyNumberFormat="1" applyFont="1" applyBorder="1" applyAlignment="1">
      <alignment horizontal="left"/>
    </xf>
    <xf numFmtId="1" fontId="23" fillId="0" borderId="0" xfId="0" applyNumberFormat="1" applyFont="1" applyBorder="1" applyAlignment="1">
      <alignment horizontal="left"/>
    </xf>
    <xf numFmtId="0" fontId="11" fillId="3" borderId="0" xfId="0" applyFont="1" applyFill="1" applyBorder="1" applyAlignment="1">
      <alignment horizontal="left"/>
    </xf>
    <xf numFmtId="0" fontId="11" fillId="11" borderId="18" xfId="0" applyFont="1" applyFill="1" applyBorder="1" applyAlignment="1">
      <alignment horizontal="left"/>
    </xf>
    <xf numFmtId="0" fontId="26" fillId="0" borderId="0" xfId="0" applyFont="1" applyFill="1" applyBorder="1" applyAlignment="1">
      <alignment horizontal="left"/>
    </xf>
    <xf numFmtId="0" fontId="19" fillId="0" borderId="4" xfId="0" applyFont="1" applyFill="1" applyBorder="1" applyAlignment="1">
      <alignment horizontal="left"/>
    </xf>
    <xf numFmtId="0" fontId="21" fillId="0" borderId="0" xfId="0" applyFont="1" applyFill="1" applyBorder="1" applyAlignment="1">
      <alignment horizontal="left"/>
    </xf>
    <xf numFmtId="0" fontId="6" fillId="11" borderId="2" xfId="0" applyFont="1" applyFill="1" applyBorder="1" applyAlignment="1">
      <alignment horizontal="center"/>
    </xf>
    <xf numFmtId="0" fontId="6" fillId="11" borderId="5" xfId="0" applyFont="1" applyFill="1" applyBorder="1" applyAlignment="1">
      <alignment horizontal="center"/>
    </xf>
    <xf numFmtId="0" fontId="11" fillId="0" borderId="2" xfId="0" applyFont="1" applyFill="1" applyBorder="1"/>
    <xf numFmtId="0" fontId="11" fillId="0" borderId="5" xfId="0" applyFont="1" applyFill="1" applyBorder="1"/>
    <xf numFmtId="0" fontId="11" fillId="0" borderId="15" xfId="0" applyFont="1" applyFill="1" applyBorder="1"/>
    <xf numFmtId="0" fontId="6" fillId="6" borderId="0" xfId="0" applyFont="1" applyFill="1" applyBorder="1" applyAlignment="1">
      <alignment horizontal="left"/>
    </xf>
    <xf numFmtId="0" fontId="11" fillId="12" borderId="20" xfId="3846" applyFont="1"/>
    <xf numFmtId="0" fontId="11" fillId="0" borderId="20" xfId="3846" applyFont="1" applyFill="1"/>
    <xf numFmtId="165" fontId="15" fillId="9" borderId="0" xfId="0" applyNumberFormat="1" applyFont="1" applyFill="1" applyBorder="1" applyAlignment="1">
      <alignment horizontal="left"/>
    </xf>
    <xf numFmtId="0" fontId="33" fillId="0" borderId="0" xfId="0" applyFont="1"/>
    <xf numFmtId="166" fontId="0" fillId="0" borderId="0" xfId="0" applyNumberFormat="1"/>
    <xf numFmtId="166" fontId="0" fillId="0" borderId="0" xfId="0" applyNumberFormat="1" applyFont="1"/>
    <xf numFmtId="164" fontId="9" fillId="0" borderId="0" xfId="0" applyNumberFormat="1" applyFont="1" applyAlignment="1">
      <alignment horizontal="left"/>
    </xf>
    <xf numFmtId="164" fontId="0" fillId="0" borderId="0" xfId="0" applyNumberFormat="1"/>
    <xf numFmtId="0" fontId="6" fillId="25" borderId="0" xfId="0" applyFont="1" applyFill="1" applyBorder="1" applyAlignment="1">
      <alignment horizontal="left"/>
    </xf>
    <xf numFmtId="0" fontId="6" fillId="25" borderId="0" xfId="0" applyFont="1" applyFill="1" applyBorder="1" applyAlignment="1">
      <alignment horizontal="center"/>
    </xf>
    <xf numFmtId="14" fontId="33" fillId="0" borderId="0" xfId="0" applyNumberFormat="1" applyFont="1"/>
    <xf numFmtId="166" fontId="33" fillId="0" borderId="0" xfId="0" applyNumberFormat="1" applyFont="1"/>
    <xf numFmtId="14" fontId="0" fillId="0" borderId="0" xfId="0" applyNumberFormat="1"/>
    <xf numFmtId="0" fontId="34" fillId="0" borderId="0" xfId="0" applyFont="1" applyAlignment="1">
      <alignment horizontal="right"/>
    </xf>
    <xf numFmtId="20" fontId="19" fillId="17" borderId="0" xfId="0" applyNumberFormat="1" applyFont="1" applyFill="1" applyAlignment="1">
      <alignment horizontal="left"/>
    </xf>
    <xf numFmtId="20" fontId="22" fillId="17" borderId="0" xfId="0" applyNumberFormat="1" applyFont="1" applyFill="1" applyAlignment="1">
      <alignment horizontal="left"/>
    </xf>
    <xf numFmtId="0" fontId="6" fillId="11" borderId="0" xfId="0" applyFont="1" applyFill="1" applyBorder="1" applyAlignment="1">
      <alignment horizontal="left"/>
    </xf>
    <xf numFmtId="165" fontId="15" fillId="11" borderId="4" xfId="0" applyNumberFormat="1" applyFont="1" applyFill="1" applyBorder="1" applyAlignment="1">
      <alignment horizontal="left"/>
    </xf>
    <xf numFmtId="0" fontId="6" fillId="5" borderId="7" xfId="0" applyFont="1" applyFill="1" applyBorder="1" applyAlignment="1">
      <alignment horizontal="center"/>
    </xf>
    <xf numFmtId="0" fontId="6" fillId="5" borderId="0" xfId="0" applyFont="1" applyFill="1" applyAlignment="1">
      <alignment horizontal="center"/>
    </xf>
    <xf numFmtId="0" fontId="6" fillId="5" borderId="1" xfId="0" applyFont="1" applyFill="1" applyBorder="1" applyAlignment="1">
      <alignment horizontal="center"/>
    </xf>
    <xf numFmtId="0" fontId="6" fillId="7" borderId="7" xfId="0" applyFont="1" applyFill="1" applyBorder="1" applyAlignment="1">
      <alignment horizontal="center"/>
    </xf>
    <xf numFmtId="0" fontId="6" fillId="7" borderId="0" xfId="0" applyFont="1" applyFill="1" applyAlignment="1">
      <alignment horizontal="center"/>
    </xf>
    <xf numFmtId="0" fontId="6" fillId="7" borderId="1" xfId="0" applyFont="1" applyFill="1" applyBorder="1" applyAlignment="1">
      <alignment horizontal="center"/>
    </xf>
    <xf numFmtId="0" fontId="6" fillId="6" borderId="7" xfId="0" applyFont="1" applyFill="1" applyBorder="1" applyAlignment="1">
      <alignment horizontal="center"/>
    </xf>
    <xf numFmtId="0" fontId="6" fillId="6" borderId="0" xfId="0" applyFont="1" applyFill="1" applyBorder="1" applyAlignment="1">
      <alignment horizontal="center"/>
    </xf>
    <xf numFmtId="0" fontId="6" fillId="6" borderId="1" xfId="0" applyFont="1" applyFill="1" applyBorder="1" applyAlignment="1">
      <alignment horizontal="center"/>
    </xf>
    <xf numFmtId="0" fontId="6" fillId="9" borderId="0" xfId="0" applyFont="1" applyFill="1" applyBorder="1" applyAlignment="1">
      <alignment horizontal="center"/>
    </xf>
    <xf numFmtId="0" fontId="6" fillId="9" borderId="12" xfId="0" applyFont="1" applyFill="1" applyBorder="1" applyAlignment="1">
      <alignment horizontal="center"/>
    </xf>
    <xf numFmtId="0" fontId="6" fillId="2" borderId="0" xfId="0" applyFont="1" applyFill="1" applyBorder="1" applyAlignment="1">
      <alignment horizontal="left"/>
    </xf>
    <xf numFmtId="0" fontId="6" fillId="2" borderId="1" xfId="0" applyFont="1" applyFill="1" applyBorder="1" applyAlignment="1">
      <alignment horizontal="left"/>
    </xf>
    <xf numFmtId="166" fontId="6" fillId="3" borderId="8" xfId="0" applyNumberFormat="1" applyFont="1" applyFill="1" applyBorder="1" applyAlignment="1">
      <alignment horizontal="center"/>
    </xf>
    <xf numFmtId="166" fontId="6" fillId="3" borderId="0" xfId="0" applyNumberFormat="1" applyFont="1" applyFill="1" applyBorder="1" applyAlignment="1">
      <alignment horizontal="center"/>
    </xf>
    <xf numFmtId="166" fontId="6" fillId="3" borderId="12" xfId="0" applyNumberFormat="1" applyFont="1" applyFill="1" applyBorder="1" applyAlignment="1">
      <alignment horizontal="center"/>
    </xf>
    <xf numFmtId="0" fontId="6" fillId="4"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1" xfId="0" applyFont="1" applyFill="1" applyBorder="1" applyAlignment="1">
      <alignment horizontal="center" vertical="center"/>
    </xf>
    <xf numFmtId="0" fontId="6" fillId="2" borderId="7" xfId="0" applyFont="1" applyFill="1" applyBorder="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0" fontId="6" fillId="6" borderId="0" xfId="0" applyFont="1" applyFill="1" applyAlignment="1">
      <alignment horizontal="center"/>
    </xf>
    <xf numFmtId="0" fontId="6" fillId="6" borderId="12" xfId="0" applyFont="1" applyFill="1" applyBorder="1" applyAlignment="1">
      <alignment horizontal="center"/>
    </xf>
    <xf numFmtId="0" fontId="6" fillId="3" borderId="0" xfId="0" applyFont="1" applyFill="1" applyBorder="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xf>
    <xf numFmtId="166" fontId="6" fillId="3" borderId="0" xfId="0" applyNumberFormat="1" applyFont="1" applyFill="1" applyBorder="1" applyAlignment="1">
      <alignment horizontal="left"/>
    </xf>
    <xf numFmtId="165" fontId="19" fillId="25" borderId="0" xfId="0" applyNumberFormat="1" applyFont="1" applyFill="1" applyAlignment="1">
      <alignment horizontal="center"/>
    </xf>
    <xf numFmtId="165" fontId="19" fillId="19" borderId="0" xfId="0" applyNumberFormat="1" applyFont="1" applyFill="1" applyAlignment="1">
      <alignment horizontal="left"/>
    </xf>
    <xf numFmtId="165" fontId="22" fillId="7" borderId="0" xfId="0" applyNumberFormat="1" applyFont="1" applyFill="1" applyAlignment="1">
      <alignment horizontal="center"/>
    </xf>
    <xf numFmtId="165" fontId="31" fillId="9" borderId="0" xfId="0" applyNumberFormat="1" applyFont="1" applyFill="1" applyAlignment="1">
      <alignment horizontal="left"/>
    </xf>
    <xf numFmtId="165" fontId="31" fillId="3" borderId="0" xfId="0" applyNumberFormat="1" applyFont="1" applyFill="1" applyAlignment="1">
      <alignment horizontal="left"/>
    </xf>
    <xf numFmtId="165" fontId="21" fillId="9" borderId="0" xfId="0" applyNumberFormat="1" applyFont="1" applyFill="1" applyAlignment="1">
      <alignment horizontal="left"/>
    </xf>
    <xf numFmtId="0" fontId="6" fillId="2" borderId="0" xfId="0" applyFont="1" applyFill="1" applyBorder="1" applyAlignment="1">
      <alignment horizontal="center"/>
    </xf>
  </cellXfs>
  <cellStyles count="6071">
    <cellStyle name="Excel Built-in Normal" xfId="93"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Normal" xfId="0" builtinId="0"/>
    <cellStyle name="Note" xfId="3846" builtinId="1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1090"/>
  <sheetViews>
    <sheetView zoomScale="110" zoomScaleNormal="110" zoomScalePageLayoutView="110" workbookViewId="0">
      <pane xSplit="13" ySplit="2" topLeftCell="AA3" activePane="bottomRight" state="frozen"/>
      <selection pane="topRight" activeCell="N1" sqref="N1"/>
      <selection pane="bottomLeft" activeCell="A3" sqref="A3"/>
      <selection pane="bottomRight" activeCell="AG10" sqref="AG10"/>
    </sheetView>
  </sheetViews>
  <sheetFormatPr baseColWidth="10" defaultColWidth="10.6640625" defaultRowHeight="15" customHeight="1" x14ac:dyDescent="0.15"/>
  <cols>
    <col min="1" max="1" width="4" style="95" bestFit="1" customWidth="1"/>
    <col min="2" max="2" width="8.6640625" style="25" bestFit="1" customWidth="1"/>
    <col min="3" max="3" width="6.5" style="37" customWidth="1"/>
    <col min="4" max="4" width="4.5" style="25" customWidth="1"/>
    <col min="5" max="5" width="3.83203125" style="25" customWidth="1"/>
    <col min="6" max="6" width="3.5" style="95" customWidth="1"/>
    <col min="7" max="7" width="10.83203125" style="25" bestFit="1" customWidth="1"/>
    <col min="8" max="8" width="11.1640625" style="25" customWidth="1"/>
    <col min="9" max="10" width="2.33203125" style="25" customWidth="1"/>
    <col min="11" max="11" width="8.6640625" style="25" customWidth="1"/>
    <col min="12" max="12" width="12.1640625" style="25" customWidth="1"/>
    <col min="13" max="13" width="16.83203125" style="26" customWidth="1"/>
    <col min="14" max="14" width="28.1640625" style="54" bestFit="1" customWidth="1"/>
    <col min="15" max="15" width="10.1640625" style="31" bestFit="1" customWidth="1"/>
    <col min="16" max="16" width="3.1640625" style="33" customWidth="1"/>
    <col min="17" max="17" width="8.1640625" style="27" customWidth="1"/>
    <col min="18" max="18" width="11" style="30" customWidth="1"/>
    <col min="19" max="19" width="8.1640625" style="30" customWidth="1"/>
    <col min="20" max="20" width="7.5" style="28" customWidth="1"/>
    <col min="21" max="21" width="8.1640625" style="30" customWidth="1"/>
    <col min="22" max="22" width="9.1640625" style="30" customWidth="1"/>
    <col min="23" max="23" width="8.1640625" style="29" customWidth="1"/>
    <col min="24" max="24" width="7.1640625" style="30" customWidth="1"/>
    <col min="25" max="25" width="10" style="30" customWidth="1"/>
    <col min="26" max="26" width="6.33203125" style="29" customWidth="1"/>
    <col min="27" max="27" width="8.1640625" style="30" customWidth="1"/>
    <col min="28" max="28" width="8.83203125" style="30" customWidth="1"/>
    <col min="29" max="29" width="8" style="29" customWidth="1"/>
    <col min="30" max="30" width="7.83203125" style="30" customWidth="1"/>
    <col min="31" max="31" width="8.6640625" style="30" customWidth="1"/>
    <col min="32" max="32" width="7.83203125" style="30" customWidth="1"/>
    <col min="33" max="33" width="7.6640625" style="27" customWidth="1"/>
    <col min="34" max="34" width="6.33203125" style="29" customWidth="1"/>
    <col min="35" max="35" width="7" style="30" customWidth="1"/>
    <col min="36" max="36" width="7.6640625" style="30" customWidth="1"/>
    <col min="37" max="37" width="6.83203125" style="30" customWidth="1"/>
    <col min="38" max="38" width="6.1640625" style="29" customWidth="1"/>
    <col min="39" max="39" width="7.83203125" style="3" customWidth="1"/>
    <col min="40" max="40" width="3.6640625" style="30" customWidth="1"/>
    <col min="41" max="41" width="3.6640625" style="456" customWidth="1"/>
    <col min="42" max="42" width="29" style="25" customWidth="1"/>
    <col min="43" max="43" width="1.1640625" style="15" customWidth="1"/>
    <col min="44" max="44" width="8.1640625" style="32" customWidth="1"/>
    <col min="45" max="45" width="9" style="30" customWidth="1"/>
    <col min="46" max="46" width="8.1640625" style="30" customWidth="1"/>
    <col min="47" max="47" width="7.5" style="29" customWidth="1"/>
    <col min="48" max="48" width="8.1640625" style="30" customWidth="1"/>
    <col min="49" max="49" width="9.1640625" style="30" customWidth="1"/>
    <col min="50" max="50" width="8.1640625" style="29" customWidth="1"/>
    <col min="51" max="51" width="7.1640625" style="30" customWidth="1"/>
    <col min="52" max="52" width="8" style="30" customWidth="1"/>
    <col min="53" max="53" width="6.33203125" style="29" customWidth="1"/>
    <col min="54" max="54" width="8.1640625" style="30" customWidth="1"/>
    <col min="55" max="55" width="8.83203125" style="30" customWidth="1"/>
    <col min="56" max="56" width="8" style="29" customWidth="1"/>
    <col min="57" max="57" width="7.83203125" style="30" customWidth="1"/>
    <col min="58" max="58" width="8.6640625" style="30" customWidth="1"/>
    <col min="59" max="59" width="7.83203125" style="30" customWidth="1"/>
    <col min="60" max="60" width="1.1640625" style="15" customWidth="1"/>
    <col min="61" max="61" width="8.1640625" style="27" customWidth="1"/>
    <col min="62" max="62" width="9" style="30" customWidth="1"/>
    <col min="63" max="63" width="8.1640625" style="30" customWidth="1"/>
    <col min="64" max="64" width="7.5" style="30" customWidth="1"/>
    <col min="65" max="65" width="8.1640625" style="33" customWidth="1"/>
    <col min="66" max="66" width="9.1640625" style="30" customWidth="1"/>
    <col min="67" max="67" width="8.1640625" style="29" customWidth="1"/>
    <col min="68" max="68" width="7.1640625" style="33" customWidth="1"/>
    <col min="69" max="69" width="8" style="30" customWidth="1"/>
    <col min="70" max="70" width="6.33203125" style="29" customWidth="1"/>
    <col min="71" max="71" width="8.1640625" style="30" customWidth="1"/>
    <col min="72" max="72" width="8.83203125" style="30" customWidth="1"/>
    <col min="73" max="73" width="8" style="30" customWidth="1"/>
    <col min="74" max="74" width="7.83203125" style="33" customWidth="1"/>
    <col min="75" max="75" width="8.6640625" style="30" customWidth="1"/>
    <col min="76" max="76" width="7.83203125" style="29" customWidth="1"/>
    <col min="77" max="77" width="1.1640625" style="30" customWidth="1"/>
    <col min="78" max="92" width="7.83203125" style="30" customWidth="1"/>
    <col min="93" max="93" width="7.83203125" style="29" customWidth="1"/>
    <col min="94" max="105" width="7.83203125" style="30" customWidth="1"/>
    <col min="106" max="106" width="10.6640625" style="12"/>
    <col min="107" max="107" width="5.33203125" style="30" bestFit="1" customWidth="1"/>
    <col min="108" max="115" width="10.6640625" style="30"/>
    <col min="116" max="116" width="11.1640625" style="30" bestFit="1" customWidth="1"/>
    <col min="117" max="16384" width="10.6640625" style="30"/>
  </cols>
  <sheetData>
    <row r="1" spans="1:116" s="12" customFormat="1" ht="15" customHeight="1" x14ac:dyDescent="0.15">
      <c r="A1" s="489" t="s">
        <v>107</v>
      </c>
      <c r="B1" s="489"/>
      <c r="C1" s="489"/>
      <c r="D1" s="489"/>
      <c r="E1" s="489"/>
      <c r="F1" s="490"/>
      <c r="G1" s="487" t="s">
        <v>106</v>
      </c>
      <c r="H1" s="487"/>
      <c r="I1" s="487"/>
      <c r="J1" s="487"/>
      <c r="K1" s="487"/>
      <c r="L1" s="488"/>
      <c r="M1" s="491" t="s">
        <v>108</v>
      </c>
      <c r="N1" s="492"/>
      <c r="O1" s="492"/>
      <c r="P1" s="493"/>
      <c r="Q1" s="494" t="s">
        <v>13</v>
      </c>
      <c r="R1" s="495"/>
      <c r="S1" s="495"/>
      <c r="T1" s="496"/>
      <c r="U1" s="497" t="s">
        <v>89</v>
      </c>
      <c r="V1" s="498"/>
      <c r="W1" s="499"/>
      <c r="X1" s="478" t="s">
        <v>14</v>
      </c>
      <c r="Y1" s="479"/>
      <c r="Z1" s="480"/>
      <c r="AA1" s="481" t="s">
        <v>15</v>
      </c>
      <c r="AB1" s="482"/>
      <c r="AC1" s="483"/>
      <c r="AD1" s="484" t="s">
        <v>16</v>
      </c>
      <c r="AE1" s="500"/>
      <c r="AF1" s="501"/>
      <c r="AG1" s="504" t="s">
        <v>17</v>
      </c>
      <c r="AH1" s="503"/>
      <c r="AI1" s="502" t="s">
        <v>18</v>
      </c>
      <c r="AJ1" s="502"/>
      <c r="AK1" s="502"/>
      <c r="AL1" s="503"/>
      <c r="AM1" s="13"/>
      <c r="AN1" s="13"/>
      <c r="AO1" s="454"/>
      <c r="AP1" s="449"/>
      <c r="AQ1" s="15" t="s">
        <v>19</v>
      </c>
      <c r="AR1" s="494" t="s">
        <v>20</v>
      </c>
      <c r="AS1" s="495"/>
      <c r="AT1" s="495"/>
      <c r="AU1" s="496"/>
      <c r="AV1" s="497" t="s">
        <v>21</v>
      </c>
      <c r="AW1" s="498"/>
      <c r="AX1" s="499"/>
      <c r="AY1" s="478" t="s">
        <v>22</v>
      </c>
      <c r="AZ1" s="479"/>
      <c r="BA1" s="480"/>
      <c r="BB1" s="481" t="s">
        <v>23</v>
      </c>
      <c r="BC1" s="482"/>
      <c r="BD1" s="483"/>
      <c r="BE1" s="484" t="s">
        <v>24</v>
      </c>
      <c r="BF1" s="500"/>
      <c r="BG1" s="501"/>
      <c r="BH1" s="15" t="s">
        <v>19</v>
      </c>
      <c r="BI1" s="494" t="s">
        <v>25</v>
      </c>
      <c r="BJ1" s="495"/>
      <c r="BK1" s="495"/>
      <c r="BL1" s="496"/>
      <c r="BM1" s="497" t="s">
        <v>26</v>
      </c>
      <c r="BN1" s="498"/>
      <c r="BO1" s="499"/>
      <c r="BP1" s="478" t="s">
        <v>27</v>
      </c>
      <c r="BQ1" s="479"/>
      <c r="BR1" s="480"/>
      <c r="BS1" s="481" t="s">
        <v>28</v>
      </c>
      <c r="BT1" s="482"/>
      <c r="BU1" s="483"/>
      <c r="BV1" s="484" t="s">
        <v>29</v>
      </c>
      <c r="BW1" s="500"/>
      <c r="BX1" s="501"/>
      <c r="BY1" s="15" t="s">
        <v>19</v>
      </c>
      <c r="BZ1" s="494" t="s">
        <v>146</v>
      </c>
      <c r="CA1" s="495"/>
      <c r="CB1" s="495"/>
      <c r="CC1" s="496"/>
      <c r="CD1" s="497" t="s">
        <v>147</v>
      </c>
      <c r="CE1" s="498"/>
      <c r="CF1" s="499"/>
      <c r="CG1" s="478" t="s">
        <v>148</v>
      </c>
      <c r="CH1" s="479"/>
      <c r="CI1" s="480"/>
      <c r="CJ1" s="481" t="s">
        <v>149</v>
      </c>
      <c r="CK1" s="482"/>
      <c r="CL1" s="483"/>
      <c r="CM1" s="484" t="s">
        <v>150</v>
      </c>
      <c r="CN1" s="485"/>
      <c r="CO1" s="486"/>
      <c r="CP1" s="459" t="s">
        <v>1421</v>
      </c>
      <c r="CQ1" s="438"/>
      <c r="CR1" s="438"/>
      <c r="CS1" s="438"/>
      <c r="CT1" s="468" t="s">
        <v>1453</v>
      </c>
      <c r="CU1" s="469"/>
      <c r="CV1" s="469"/>
      <c r="CW1" s="105"/>
      <c r="CX1" s="105"/>
      <c r="CY1" s="105"/>
      <c r="CZ1" s="105"/>
      <c r="DA1" s="105"/>
    </row>
    <row r="2" spans="1:116" s="60" customFormat="1" ht="15" customHeight="1" x14ac:dyDescent="0.15">
      <c r="A2" s="69" t="s">
        <v>30</v>
      </c>
      <c r="B2" s="68" t="s">
        <v>0</v>
      </c>
      <c r="C2" s="203" t="s">
        <v>1</v>
      </c>
      <c r="D2" s="62" t="s">
        <v>12</v>
      </c>
      <c r="E2" s="63" t="s">
        <v>2</v>
      </c>
      <c r="F2" s="94" t="s">
        <v>3</v>
      </c>
      <c r="G2" s="64" t="s">
        <v>103</v>
      </c>
      <c r="H2" s="64" t="s">
        <v>578</v>
      </c>
      <c r="I2" s="64" t="s">
        <v>175</v>
      </c>
      <c r="J2" s="64" t="s">
        <v>692</v>
      </c>
      <c r="K2" s="64" t="s">
        <v>173</v>
      </c>
      <c r="L2" s="64" t="s">
        <v>174</v>
      </c>
      <c r="M2" s="16" t="s">
        <v>5</v>
      </c>
      <c r="N2" s="17" t="s">
        <v>32</v>
      </c>
      <c r="O2" s="111" t="s">
        <v>33</v>
      </c>
      <c r="P2" s="98" t="s">
        <v>119</v>
      </c>
      <c r="Q2" s="65" t="s">
        <v>34</v>
      </c>
      <c r="R2" s="66" t="s">
        <v>35</v>
      </c>
      <c r="S2" s="66" t="s">
        <v>36</v>
      </c>
      <c r="T2" s="67" t="s">
        <v>37</v>
      </c>
      <c r="U2" s="68" t="s">
        <v>38</v>
      </c>
      <c r="V2" s="68" t="s">
        <v>39</v>
      </c>
      <c r="W2" s="69" t="s">
        <v>40</v>
      </c>
      <c r="X2" s="70" t="s">
        <v>41</v>
      </c>
      <c r="Y2" s="70" t="s">
        <v>42</v>
      </c>
      <c r="Z2" s="71" t="s">
        <v>43</v>
      </c>
      <c r="AA2" s="72" t="s">
        <v>44</v>
      </c>
      <c r="AB2" s="72" t="s">
        <v>45</v>
      </c>
      <c r="AC2" s="73" t="s">
        <v>46</v>
      </c>
      <c r="AD2" s="74" t="s">
        <v>47</v>
      </c>
      <c r="AE2" s="74" t="s">
        <v>48</v>
      </c>
      <c r="AF2" s="75" t="s">
        <v>49</v>
      </c>
      <c r="AG2" s="76" t="s">
        <v>50</v>
      </c>
      <c r="AH2" s="77" t="s">
        <v>51</v>
      </c>
      <c r="AI2" s="78" t="s">
        <v>52</v>
      </c>
      <c r="AJ2" s="78" t="s">
        <v>53</v>
      </c>
      <c r="AK2" s="78" t="s">
        <v>54</v>
      </c>
      <c r="AL2" s="77" t="s">
        <v>55</v>
      </c>
      <c r="AM2" s="18" t="s">
        <v>56</v>
      </c>
      <c r="AN2" s="18" t="s">
        <v>31</v>
      </c>
      <c r="AO2" s="455" t="s">
        <v>1418</v>
      </c>
      <c r="AP2" s="293" t="s">
        <v>4</v>
      </c>
      <c r="AQ2" s="79" t="s">
        <v>19</v>
      </c>
      <c r="AR2" s="65" t="s">
        <v>57</v>
      </c>
      <c r="AS2" s="66" t="s">
        <v>58</v>
      </c>
      <c r="AT2" s="66" t="s">
        <v>59</v>
      </c>
      <c r="AU2" s="67" t="s">
        <v>60</v>
      </c>
      <c r="AV2" s="68" t="s">
        <v>61</v>
      </c>
      <c r="AW2" s="68" t="s">
        <v>62</v>
      </c>
      <c r="AX2" s="69" t="s">
        <v>63</v>
      </c>
      <c r="AY2" s="70" t="s">
        <v>64</v>
      </c>
      <c r="AZ2" s="70" t="s">
        <v>65</v>
      </c>
      <c r="BA2" s="71" t="s">
        <v>66</v>
      </c>
      <c r="BB2" s="72" t="s">
        <v>67</v>
      </c>
      <c r="BC2" s="72" t="s">
        <v>68</v>
      </c>
      <c r="BD2" s="73" t="s">
        <v>69</v>
      </c>
      <c r="BE2" s="74" t="s">
        <v>70</v>
      </c>
      <c r="BF2" s="74" t="s">
        <v>71</v>
      </c>
      <c r="BG2" s="75" t="s">
        <v>72</v>
      </c>
      <c r="BH2" s="79" t="s">
        <v>19</v>
      </c>
      <c r="BI2" s="65" t="s">
        <v>73</v>
      </c>
      <c r="BJ2" s="66" t="s">
        <v>74</v>
      </c>
      <c r="BK2" s="66" t="s">
        <v>75</v>
      </c>
      <c r="BL2" s="67" t="s">
        <v>76</v>
      </c>
      <c r="BM2" s="68" t="s">
        <v>77</v>
      </c>
      <c r="BN2" s="68" t="s">
        <v>78</v>
      </c>
      <c r="BO2" s="69" t="s">
        <v>79</v>
      </c>
      <c r="BP2" s="70" t="s">
        <v>80</v>
      </c>
      <c r="BQ2" s="70" t="s">
        <v>81</v>
      </c>
      <c r="BR2" s="71" t="s">
        <v>82</v>
      </c>
      <c r="BS2" s="72" t="s">
        <v>83</v>
      </c>
      <c r="BT2" s="72" t="s">
        <v>84</v>
      </c>
      <c r="BU2" s="73" t="s">
        <v>85</v>
      </c>
      <c r="BV2" s="74" t="s">
        <v>86</v>
      </c>
      <c r="BW2" s="74" t="s">
        <v>87</v>
      </c>
      <c r="BX2" s="75" t="s">
        <v>88</v>
      </c>
      <c r="BY2" s="79" t="s">
        <v>19</v>
      </c>
      <c r="BZ2" s="65" t="s">
        <v>151</v>
      </c>
      <c r="CA2" s="66" t="s">
        <v>152</v>
      </c>
      <c r="CB2" s="66" t="s">
        <v>153</v>
      </c>
      <c r="CC2" s="67" t="s">
        <v>154</v>
      </c>
      <c r="CD2" s="68" t="s">
        <v>155</v>
      </c>
      <c r="CE2" s="68" t="s">
        <v>156</v>
      </c>
      <c r="CF2" s="69" t="s">
        <v>157</v>
      </c>
      <c r="CG2" s="70" t="s">
        <v>158</v>
      </c>
      <c r="CH2" s="70" t="s">
        <v>159</v>
      </c>
      <c r="CI2" s="71" t="s">
        <v>160</v>
      </c>
      <c r="CJ2" s="72" t="s">
        <v>161</v>
      </c>
      <c r="CK2" s="72" t="s">
        <v>162</v>
      </c>
      <c r="CL2" s="73" t="s">
        <v>163</v>
      </c>
      <c r="CM2" s="74" t="s">
        <v>164</v>
      </c>
      <c r="CN2" s="74" t="s">
        <v>165</v>
      </c>
      <c r="CO2" s="107" t="s">
        <v>166</v>
      </c>
      <c r="CP2" s="459" t="s">
        <v>1422</v>
      </c>
      <c r="CQ2" s="459" t="s">
        <v>1424</v>
      </c>
      <c r="CR2" s="459" t="s">
        <v>1425</v>
      </c>
      <c r="CS2" s="459" t="s">
        <v>1426</v>
      </c>
      <c r="CT2" s="468" t="s">
        <v>1422</v>
      </c>
      <c r="CU2" s="468" t="s">
        <v>1454</v>
      </c>
      <c r="CV2" s="468" t="s">
        <v>1455</v>
      </c>
      <c r="CW2" s="106" t="s">
        <v>1458</v>
      </c>
      <c r="CX2" s="106" t="s">
        <v>1459</v>
      </c>
      <c r="CY2" s="106"/>
      <c r="CZ2" s="20" t="s">
        <v>11</v>
      </c>
      <c r="DA2" s="106"/>
      <c r="DD2" s="20"/>
      <c r="DE2" s="20"/>
      <c r="DL2" s="60" t="s">
        <v>6</v>
      </c>
    </row>
    <row r="3" spans="1:116" s="21" customFormat="1" ht="15" customHeight="1" x14ac:dyDescent="0.15">
      <c r="A3" s="95">
        <v>1</v>
      </c>
      <c r="B3" s="23" t="s">
        <v>441</v>
      </c>
      <c r="C3" s="22">
        <v>41598</v>
      </c>
      <c r="D3" s="23" t="s">
        <v>109</v>
      </c>
      <c r="E3" s="24">
        <v>0.40416666666666662</v>
      </c>
      <c r="F3" s="95" t="s">
        <v>110</v>
      </c>
      <c r="G3" s="25" t="s">
        <v>233</v>
      </c>
      <c r="H3" s="215">
        <v>2.9511574074074075E-2</v>
      </c>
      <c r="I3" s="25"/>
      <c r="J3" s="25"/>
      <c r="K3" s="25" t="s">
        <v>192</v>
      </c>
      <c r="L3" s="25" t="s">
        <v>121</v>
      </c>
      <c r="M3" s="26">
        <v>2.9511574074074075E-2</v>
      </c>
      <c r="N3" s="54" t="s">
        <v>177</v>
      </c>
      <c r="O3" s="31"/>
      <c r="P3" s="33">
        <v>5</v>
      </c>
      <c r="Q3" s="27" t="s">
        <v>134</v>
      </c>
      <c r="R3" s="21" t="s">
        <v>120</v>
      </c>
      <c r="T3" s="28">
        <v>1</v>
      </c>
      <c r="W3" s="29"/>
      <c r="Z3" s="29"/>
      <c r="AC3" s="29"/>
      <c r="AF3" s="30"/>
      <c r="AG3" s="27"/>
      <c r="AH3" s="29"/>
      <c r="AI3" s="30"/>
      <c r="AJ3" s="30"/>
      <c r="AK3" s="30"/>
      <c r="AL3" s="29"/>
      <c r="AM3" s="3"/>
      <c r="AN3" s="30"/>
      <c r="AO3" s="456"/>
      <c r="AP3" s="25"/>
      <c r="AQ3" s="15" t="s">
        <v>19</v>
      </c>
      <c r="AR3" s="32"/>
      <c r="AS3" s="30"/>
      <c r="AT3" s="30"/>
      <c r="AU3" s="29"/>
      <c r="AV3" s="30"/>
      <c r="AW3" s="30"/>
      <c r="AX3" s="29"/>
      <c r="AY3" s="30"/>
      <c r="AZ3" s="30"/>
      <c r="BA3" s="29"/>
      <c r="BB3" s="30"/>
      <c r="BC3" s="30"/>
      <c r="BD3" s="29"/>
      <c r="BE3" s="30"/>
      <c r="BF3" s="30"/>
      <c r="BG3" s="30"/>
      <c r="BH3" s="15" t="s">
        <v>19</v>
      </c>
      <c r="BI3" s="27" t="s">
        <v>135</v>
      </c>
      <c r="BJ3" s="30" t="s">
        <v>136</v>
      </c>
      <c r="BK3" s="30" t="s">
        <v>118</v>
      </c>
      <c r="BL3" s="30">
        <v>1</v>
      </c>
      <c r="BM3" s="33"/>
      <c r="BN3" s="30"/>
      <c r="BO3" s="29"/>
      <c r="BP3" s="33"/>
      <c r="BQ3" s="30"/>
      <c r="BR3" s="29"/>
      <c r="BS3" s="30"/>
      <c r="BT3" s="30"/>
      <c r="BU3" s="30"/>
      <c r="BV3" s="33"/>
      <c r="BW3" s="30"/>
      <c r="BX3" s="29"/>
      <c r="BY3" s="15" t="s">
        <v>19</v>
      </c>
      <c r="BZ3" s="27"/>
      <c r="CA3" s="30"/>
      <c r="CB3" s="30"/>
      <c r="CC3" s="30"/>
      <c r="CD3" s="33"/>
      <c r="CE3" s="30"/>
      <c r="CF3" s="29"/>
      <c r="CG3" s="33"/>
      <c r="CH3" s="30"/>
      <c r="CI3" s="29"/>
      <c r="CJ3" s="30"/>
      <c r="CK3" s="30"/>
      <c r="CL3" s="30"/>
      <c r="CM3" s="33"/>
      <c r="CN3" s="30"/>
      <c r="CO3" s="29"/>
      <c r="CP3" s="30"/>
      <c r="CQ3" s="30"/>
      <c r="CR3" s="30"/>
      <c r="CS3" s="30"/>
      <c r="CT3" s="30"/>
      <c r="CU3" s="30"/>
      <c r="CV3" s="30"/>
      <c r="CW3" s="30"/>
      <c r="CX3" s="30"/>
      <c r="CY3" s="30"/>
      <c r="CZ3" s="34">
        <v>5.7870370370370366E-5</v>
      </c>
      <c r="DA3" s="30"/>
      <c r="DD3" s="30"/>
      <c r="DE3" s="30"/>
    </row>
    <row r="4" spans="1:116" s="21" customFormat="1" ht="15" customHeight="1" x14ac:dyDescent="0.15">
      <c r="A4" s="95">
        <v>2</v>
      </c>
      <c r="B4" s="23" t="s">
        <v>441</v>
      </c>
      <c r="C4" s="22">
        <v>41598</v>
      </c>
      <c r="D4" s="23" t="s">
        <v>109</v>
      </c>
      <c r="E4" s="24">
        <v>0.40416666666666662</v>
      </c>
      <c r="F4" s="95" t="s">
        <v>110</v>
      </c>
      <c r="G4" s="25" t="s">
        <v>233</v>
      </c>
      <c r="H4" s="181">
        <v>2.9511574074074075E-2</v>
      </c>
      <c r="I4" s="25"/>
      <c r="J4" s="25"/>
      <c r="K4" s="25" t="s">
        <v>192</v>
      </c>
      <c r="L4" s="25" t="s">
        <v>121</v>
      </c>
      <c r="M4" s="26">
        <v>2.9569444444444447E-2</v>
      </c>
      <c r="N4" s="54" t="s">
        <v>177</v>
      </c>
      <c r="O4" s="31"/>
      <c r="P4" s="33">
        <v>5</v>
      </c>
      <c r="Q4" s="27" t="s">
        <v>134</v>
      </c>
      <c r="R4" s="21" t="s">
        <v>212</v>
      </c>
      <c r="T4" s="28">
        <v>1</v>
      </c>
      <c r="W4" s="29"/>
      <c r="Z4" s="29"/>
      <c r="AC4" s="29"/>
      <c r="AF4" s="30"/>
      <c r="AG4" s="27"/>
      <c r="AH4" s="29"/>
      <c r="AI4" s="30" t="s">
        <v>140</v>
      </c>
      <c r="AJ4" s="30" t="s">
        <v>167</v>
      </c>
      <c r="AK4" s="30"/>
      <c r="AL4" s="29"/>
      <c r="AM4" s="3" t="s">
        <v>172</v>
      </c>
      <c r="AN4" s="30"/>
      <c r="AO4" s="456"/>
      <c r="AP4" s="25"/>
      <c r="AQ4" s="15" t="s">
        <v>19</v>
      </c>
      <c r="AR4" s="32" t="s">
        <v>134</v>
      </c>
      <c r="AS4" s="30" t="s">
        <v>221</v>
      </c>
      <c r="AT4" s="30"/>
      <c r="AU4" s="29">
        <v>1</v>
      </c>
      <c r="AV4" s="30"/>
      <c r="AW4" s="30"/>
      <c r="AX4" s="29"/>
      <c r="AY4" s="30"/>
      <c r="AZ4" s="30"/>
      <c r="BA4" s="29"/>
      <c r="BB4" s="30"/>
      <c r="BC4" s="30"/>
      <c r="BD4" s="29"/>
      <c r="BE4" s="30"/>
      <c r="BF4" s="30"/>
      <c r="BG4" s="30"/>
      <c r="BH4" s="15" t="s">
        <v>19</v>
      </c>
      <c r="BI4" s="27" t="s">
        <v>135</v>
      </c>
      <c r="BJ4" s="30" t="s">
        <v>141</v>
      </c>
      <c r="BK4" s="30" t="s">
        <v>118</v>
      </c>
      <c r="BL4" s="30">
        <v>1</v>
      </c>
      <c r="BM4" s="33" t="s">
        <v>168</v>
      </c>
      <c r="BN4" s="30" t="s">
        <v>141</v>
      </c>
      <c r="BO4" s="29"/>
      <c r="BP4" s="33"/>
      <c r="BQ4" s="30"/>
      <c r="BR4" s="29"/>
      <c r="BS4" s="30"/>
      <c r="BT4" s="30"/>
      <c r="BU4" s="30"/>
      <c r="BV4" s="33"/>
      <c r="BW4" s="30"/>
      <c r="BX4" s="29"/>
      <c r="BY4" s="15" t="s">
        <v>19</v>
      </c>
      <c r="BZ4" s="27"/>
      <c r="CA4" s="30"/>
      <c r="CB4" s="30"/>
      <c r="CC4" s="30"/>
      <c r="CD4" s="33"/>
      <c r="CE4" s="30"/>
      <c r="CF4" s="29"/>
      <c r="CG4" s="33"/>
      <c r="CH4" s="30"/>
      <c r="CI4" s="29"/>
      <c r="CJ4" s="30"/>
      <c r="CK4" s="30"/>
      <c r="CL4" s="30"/>
      <c r="CM4" s="33"/>
      <c r="CN4" s="30"/>
      <c r="CO4" s="29"/>
      <c r="CP4" s="30"/>
      <c r="CQ4" s="30"/>
      <c r="CR4" s="30"/>
      <c r="CS4" s="30"/>
      <c r="CT4" s="30"/>
      <c r="CU4" s="30"/>
      <c r="CV4" s="30"/>
      <c r="CW4" s="30"/>
      <c r="CX4" s="30"/>
      <c r="CY4" s="30"/>
      <c r="CZ4" s="30"/>
      <c r="DA4" s="30"/>
    </row>
    <row r="5" spans="1:116" s="21" customFormat="1" ht="15" customHeight="1" x14ac:dyDescent="0.15">
      <c r="A5" s="95">
        <v>3</v>
      </c>
      <c r="B5" s="23" t="s">
        <v>441</v>
      </c>
      <c r="C5" s="22">
        <v>41598</v>
      </c>
      <c r="D5" s="23" t="s">
        <v>109</v>
      </c>
      <c r="E5" s="24">
        <v>0.40416666666666662</v>
      </c>
      <c r="F5" s="95" t="s">
        <v>110</v>
      </c>
      <c r="G5" s="25" t="s">
        <v>233</v>
      </c>
      <c r="H5" s="181">
        <v>2.9511574074074075E-2</v>
      </c>
      <c r="I5" s="25"/>
      <c r="J5" s="25"/>
      <c r="K5" s="25" t="s">
        <v>192</v>
      </c>
      <c r="L5" s="25" t="s">
        <v>121</v>
      </c>
      <c r="M5" s="26">
        <v>2.9627314814814818E-2</v>
      </c>
      <c r="N5" s="54" t="s">
        <v>217</v>
      </c>
      <c r="O5" s="31"/>
      <c r="P5" s="33">
        <v>2</v>
      </c>
      <c r="Q5" s="27"/>
      <c r="T5" s="28"/>
      <c r="W5" s="29"/>
      <c r="Z5" s="29"/>
      <c r="AC5" s="29"/>
      <c r="AF5" s="30"/>
      <c r="AG5" s="27" t="s">
        <v>143</v>
      </c>
      <c r="AH5" s="29"/>
      <c r="AI5" s="30" t="s">
        <v>143</v>
      </c>
      <c r="AJ5" s="30" t="s">
        <v>218</v>
      </c>
      <c r="AK5" s="30" t="s">
        <v>219</v>
      </c>
      <c r="AL5" s="29">
        <v>1</v>
      </c>
      <c r="AM5" s="3" t="s">
        <v>220</v>
      </c>
      <c r="AN5" s="30"/>
      <c r="AO5" s="456"/>
      <c r="AP5" s="12" t="s">
        <v>171</v>
      </c>
      <c r="AQ5" s="15" t="s">
        <v>19</v>
      </c>
      <c r="AR5" s="32"/>
      <c r="AS5" s="30"/>
      <c r="AT5" s="30"/>
      <c r="AU5" s="29"/>
      <c r="AV5" s="30"/>
      <c r="AW5" s="30"/>
      <c r="AX5" s="29"/>
      <c r="AY5" s="30"/>
      <c r="AZ5" s="30"/>
      <c r="BA5" s="29"/>
      <c r="BB5" s="30"/>
      <c r="BC5" s="30"/>
      <c r="BD5" s="29"/>
      <c r="BE5" s="30"/>
      <c r="BF5" s="30"/>
      <c r="BG5" s="30"/>
      <c r="BH5" s="15" t="s">
        <v>19</v>
      </c>
      <c r="BI5" s="27"/>
      <c r="BJ5" s="30"/>
      <c r="BK5" s="30"/>
      <c r="BL5" s="30"/>
      <c r="BM5" s="33"/>
      <c r="BN5" s="30"/>
      <c r="BO5" s="29"/>
      <c r="BP5" s="33"/>
      <c r="BQ5" s="30"/>
      <c r="BR5" s="29"/>
      <c r="BS5" s="30"/>
      <c r="BT5" s="30"/>
      <c r="BU5" s="30"/>
      <c r="BV5" s="33"/>
      <c r="BW5" s="30"/>
      <c r="BX5" s="29"/>
      <c r="BY5" s="15" t="s">
        <v>19</v>
      </c>
      <c r="BZ5" s="27"/>
      <c r="CA5" s="30"/>
      <c r="CB5" s="30"/>
      <c r="CC5" s="30"/>
      <c r="CD5" s="33"/>
      <c r="CE5" s="30"/>
      <c r="CF5" s="29"/>
      <c r="CG5" s="33"/>
      <c r="CH5" s="30"/>
      <c r="CI5" s="29"/>
      <c r="CJ5" s="30"/>
      <c r="CK5" s="30"/>
      <c r="CL5" s="30"/>
      <c r="CM5" s="33"/>
      <c r="CN5" s="30"/>
      <c r="CO5" s="29"/>
      <c r="CP5" s="30"/>
      <c r="CQ5" s="30"/>
      <c r="CR5" s="30"/>
      <c r="CS5" s="30"/>
      <c r="CT5" s="30"/>
      <c r="CU5" s="30"/>
      <c r="CV5" s="30"/>
      <c r="CW5" s="30"/>
      <c r="CX5" s="30"/>
      <c r="CY5" s="30"/>
      <c r="CZ5" s="30"/>
      <c r="DA5" s="30"/>
    </row>
    <row r="6" spans="1:116" s="21" customFormat="1" ht="15" customHeight="1" x14ac:dyDescent="0.15">
      <c r="A6" s="95">
        <v>4</v>
      </c>
      <c r="B6" s="23" t="s">
        <v>441</v>
      </c>
      <c r="C6" s="22">
        <v>41598</v>
      </c>
      <c r="D6" s="23" t="s">
        <v>109</v>
      </c>
      <c r="E6" s="24">
        <v>0.40416666666666662</v>
      </c>
      <c r="F6" s="95" t="s">
        <v>110</v>
      </c>
      <c r="G6" s="25" t="s">
        <v>233</v>
      </c>
      <c r="H6" s="181">
        <v>2.9511574074074075E-2</v>
      </c>
      <c r="I6" s="25"/>
      <c r="J6" s="25"/>
      <c r="K6" s="25" t="s">
        <v>192</v>
      </c>
      <c r="L6" s="25" t="s">
        <v>121</v>
      </c>
      <c r="M6" s="26">
        <v>2.9685185185185189E-2</v>
      </c>
      <c r="N6" s="54" t="s">
        <v>144</v>
      </c>
      <c r="O6" s="31"/>
      <c r="P6" s="33"/>
      <c r="Q6" s="27"/>
      <c r="T6" s="28"/>
      <c r="W6" s="29"/>
      <c r="Z6" s="29"/>
      <c r="AC6" s="29"/>
      <c r="AF6" s="30"/>
      <c r="AG6" s="27"/>
      <c r="AH6" s="29"/>
      <c r="AI6" s="30"/>
      <c r="AJ6" s="30"/>
      <c r="AK6" s="30"/>
      <c r="AL6" s="29"/>
      <c r="AM6" s="3"/>
      <c r="AN6" s="30"/>
      <c r="AO6" s="456"/>
      <c r="AP6" s="25"/>
      <c r="AQ6" s="15" t="s">
        <v>19</v>
      </c>
      <c r="AR6" s="32"/>
      <c r="AS6" s="30"/>
      <c r="AT6" s="30"/>
      <c r="AU6" s="29"/>
      <c r="AV6" s="30"/>
      <c r="AW6" s="30"/>
      <c r="AX6" s="29"/>
      <c r="AY6" s="30"/>
      <c r="AZ6" s="30"/>
      <c r="BA6" s="29"/>
      <c r="BB6" s="30"/>
      <c r="BC6" s="30"/>
      <c r="BD6" s="29"/>
      <c r="BE6" s="30"/>
      <c r="BF6" s="30"/>
      <c r="BG6" s="30"/>
      <c r="BH6" s="15" t="s">
        <v>19</v>
      </c>
      <c r="BI6" s="27"/>
      <c r="BJ6" s="30"/>
      <c r="BK6" s="30"/>
      <c r="BL6" s="30"/>
      <c r="BM6" s="33"/>
      <c r="BN6" s="30"/>
      <c r="BO6" s="29"/>
      <c r="BP6" s="33"/>
      <c r="BQ6" s="30"/>
      <c r="BR6" s="29"/>
      <c r="BS6" s="30"/>
      <c r="BT6" s="30"/>
      <c r="BU6" s="30"/>
      <c r="BV6" s="33"/>
      <c r="BW6" s="30"/>
      <c r="BX6" s="29"/>
      <c r="BY6" s="15" t="s">
        <v>19</v>
      </c>
      <c r="BZ6" s="27"/>
      <c r="CA6" s="30"/>
      <c r="CB6" s="30"/>
      <c r="CC6" s="30"/>
      <c r="CD6" s="33"/>
      <c r="CE6" s="30"/>
      <c r="CF6" s="29"/>
      <c r="CG6" s="33"/>
      <c r="CH6" s="30"/>
      <c r="CI6" s="29"/>
      <c r="CJ6" s="30"/>
      <c r="CK6" s="30"/>
      <c r="CL6" s="30"/>
      <c r="CM6" s="33"/>
      <c r="CN6" s="30"/>
      <c r="CO6" s="29"/>
      <c r="CP6" s="30"/>
      <c r="CQ6" s="30"/>
      <c r="CR6" s="30"/>
      <c r="CS6" s="30"/>
      <c r="CT6" s="30"/>
      <c r="CU6" s="30"/>
      <c r="CV6" s="30"/>
      <c r="CW6" s="30"/>
      <c r="CX6" s="30"/>
      <c r="CY6" s="30"/>
      <c r="CZ6" s="30"/>
      <c r="DA6" s="30"/>
    </row>
    <row r="7" spans="1:116" s="21" customFormat="1" ht="15" customHeight="1" x14ac:dyDescent="0.15">
      <c r="A7" s="95">
        <v>5</v>
      </c>
      <c r="B7" s="23" t="s">
        <v>441</v>
      </c>
      <c r="C7" s="22">
        <v>41598</v>
      </c>
      <c r="D7" s="23" t="s">
        <v>109</v>
      </c>
      <c r="E7" s="24">
        <v>0.40416666666666662</v>
      </c>
      <c r="F7" s="95" t="s">
        <v>110</v>
      </c>
      <c r="G7" s="25" t="s">
        <v>233</v>
      </c>
      <c r="H7" s="181">
        <v>2.9511574074074075E-2</v>
      </c>
      <c r="I7" s="25"/>
      <c r="J7" s="25"/>
      <c r="K7" s="25" t="s">
        <v>192</v>
      </c>
      <c r="L7" s="25" t="s">
        <v>121</v>
      </c>
      <c r="M7" s="26">
        <v>2.9743055555555561E-2</v>
      </c>
      <c r="N7" s="54" t="s">
        <v>193</v>
      </c>
      <c r="O7" s="100"/>
      <c r="P7" s="53" t="s">
        <v>102</v>
      </c>
      <c r="Q7" s="36"/>
      <c r="R7" s="10"/>
      <c r="T7" s="28"/>
      <c r="W7" s="29"/>
      <c r="Z7" s="29"/>
      <c r="AC7" s="29"/>
      <c r="AF7" s="30"/>
      <c r="AG7" s="27"/>
      <c r="AH7" s="29"/>
      <c r="AI7" s="30"/>
      <c r="AJ7" s="30"/>
      <c r="AK7" s="30"/>
      <c r="AL7" s="29"/>
      <c r="AM7" s="3"/>
      <c r="AN7" s="30"/>
      <c r="AO7" s="456"/>
      <c r="AP7" s="25" t="s">
        <v>223</v>
      </c>
      <c r="AQ7" s="15" t="s">
        <v>19</v>
      </c>
      <c r="AR7" s="32"/>
      <c r="AS7" s="30"/>
      <c r="AT7" s="30"/>
      <c r="AU7" s="29"/>
      <c r="AV7" s="30"/>
      <c r="AW7" s="30"/>
      <c r="AX7" s="29"/>
      <c r="AY7" s="30"/>
      <c r="AZ7" s="30"/>
      <c r="BA7" s="29"/>
      <c r="BB7" s="30"/>
      <c r="BC7" s="30"/>
      <c r="BD7" s="29"/>
      <c r="BE7" s="30"/>
      <c r="BF7" s="30"/>
      <c r="BG7" s="30"/>
      <c r="BH7" s="15" t="s">
        <v>19</v>
      </c>
      <c r="BI7" s="27"/>
      <c r="BJ7" s="30"/>
      <c r="BK7" s="30"/>
      <c r="BL7" s="30"/>
      <c r="BM7" s="33"/>
      <c r="BN7" s="30"/>
      <c r="BO7" s="29"/>
      <c r="BP7" s="33"/>
      <c r="BQ7" s="30"/>
      <c r="BR7" s="29"/>
      <c r="BS7" s="30"/>
      <c r="BT7" s="30"/>
      <c r="BU7" s="30"/>
      <c r="BV7" s="33"/>
      <c r="BW7" s="30"/>
      <c r="BX7" s="29"/>
      <c r="BY7" s="15" t="s">
        <v>19</v>
      </c>
      <c r="BZ7" s="27"/>
      <c r="CA7" s="30"/>
      <c r="CB7" s="30"/>
      <c r="CC7" s="30"/>
      <c r="CD7" s="33"/>
      <c r="CE7" s="30"/>
      <c r="CF7" s="29"/>
      <c r="CG7" s="33"/>
      <c r="CH7" s="30"/>
      <c r="CI7" s="29"/>
      <c r="CJ7" s="30"/>
      <c r="CK7" s="30"/>
      <c r="CL7" s="30"/>
      <c r="CM7" s="33"/>
      <c r="CN7" s="30"/>
      <c r="CO7" s="29"/>
      <c r="CP7" s="30"/>
      <c r="CQ7" s="30"/>
      <c r="CR7" s="30"/>
      <c r="CS7" s="30"/>
      <c r="CT7" s="30"/>
      <c r="CU7" s="30"/>
      <c r="CV7" s="30"/>
      <c r="CW7" s="30"/>
      <c r="CX7" s="30"/>
      <c r="CY7" s="30"/>
      <c r="CZ7" s="30"/>
      <c r="DA7" s="30"/>
    </row>
    <row r="8" spans="1:116" s="21" customFormat="1" ht="15" customHeight="1" x14ac:dyDescent="0.15">
      <c r="A8" s="95">
        <v>6</v>
      </c>
      <c r="B8" s="23" t="s">
        <v>441</v>
      </c>
      <c r="C8" s="22">
        <v>41598</v>
      </c>
      <c r="D8" s="23" t="s">
        <v>109</v>
      </c>
      <c r="E8" s="24">
        <v>0.40416666666666662</v>
      </c>
      <c r="F8" s="95" t="s">
        <v>110</v>
      </c>
      <c r="G8" s="25" t="s">
        <v>233</v>
      </c>
      <c r="H8" s="181">
        <v>2.9511574074074075E-2</v>
      </c>
      <c r="I8" s="25"/>
      <c r="J8" s="25"/>
      <c r="K8" s="25" t="s">
        <v>192</v>
      </c>
      <c r="L8" s="25" t="s">
        <v>121</v>
      </c>
      <c r="M8" s="26">
        <v>2.9800925925925932E-2</v>
      </c>
      <c r="N8" s="54" t="s">
        <v>222</v>
      </c>
      <c r="O8" s="31"/>
      <c r="P8" s="33">
        <v>1</v>
      </c>
      <c r="Q8" s="27" t="s">
        <v>134</v>
      </c>
      <c r="R8" s="21" t="s">
        <v>191</v>
      </c>
      <c r="T8" s="28">
        <v>1</v>
      </c>
      <c r="W8" s="29"/>
      <c r="Z8" s="29"/>
      <c r="AC8" s="29"/>
      <c r="AF8" s="30"/>
      <c r="AG8" s="27"/>
      <c r="AH8" s="29"/>
      <c r="AI8" s="21" t="s">
        <v>186</v>
      </c>
      <c r="AJ8" s="21" t="s">
        <v>187</v>
      </c>
      <c r="AK8" s="30"/>
      <c r="AL8" s="29">
        <v>1</v>
      </c>
      <c r="AM8" s="3" t="s">
        <v>145</v>
      </c>
      <c r="AN8" s="30"/>
      <c r="AO8" s="456"/>
      <c r="AP8" s="25"/>
      <c r="AQ8" s="15" t="s">
        <v>19</v>
      </c>
      <c r="AR8" s="32"/>
      <c r="AS8" s="30"/>
      <c r="AT8" s="30"/>
      <c r="AU8" s="29"/>
      <c r="AV8" s="30"/>
      <c r="AW8" s="30"/>
      <c r="AX8" s="29"/>
      <c r="AY8" s="30"/>
      <c r="AZ8" s="30"/>
      <c r="BA8" s="29"/>
      <c r="BB8" s="30"/>
      <c r="BC8" s="30"/>
      <c r="BD8" s="29"/>
      <c r="BE8" s="30"/>
      <c r="BF8" s="30"/>
      <c r="BG8" s="30"/>
      <c r="BH8" s="15" t="s">
        <v>19</v>
      </c>
      <c r="BI8" s="27"/>
      <c r="BJ8" s="30"/>
      <c r="BK8" s="30"/>
      <c r="BL8" s="30"/>
      <c r="BM8" s="33"/>
      <c r="BN8" s="30"/>
      <c r="BO8" s="29"/>
      <c r="BP8" s="33"/>
      <c r="BQ8" s="30"/>
      <c r="BR8" s="29"/>
      <c r="BS8" s="30"/>
      <c r="BT8" s="30"/>
      <c r="BU8" s="30"/>
      <c r="BV8" s="33"/>
      <c r="BW8" s="30"/>
      <c r="BX8" s="29"/>
      <c r="BY8" s="15" t="s">
        <v>19</v>
      </c>
      <c r="BZ8" s="27"/>
      <c r="CA8" s="30"/>
      <c r="CB8" s="30"/>
      <c r="CC8" s="30"/>
      <c r="CD8" s="33"/>
      <c r="CE8" s="30"/>
      <c r="CF8" s="29"/>
      <c r="CG8" s="33"/>
      <c r="CH8" s="30"/>
      <c r="CI8" s="29"/>
      <c r="CJ8" s="30"/>
      <c r="CK8" s="30"/>
      <c r="CL8" s="30"/>
      <c r="CM8" s="33"/>
      <c r="CN8" s="30"/>
      <c r="CO8" s="29"/>
      <c r="CP8" s="30"/>
      <c r="CQ8" s="30"/>
      <c r="CR8" s="30"/>
      <c r="CS8" s="30"/>
      <c r="CT8" s="30"/>
      <c r="CU8" s="30"/>
      <c r="CV8" s="30"/>
      <c r="CW8" s="30"/>
      <c r="CX8" s="30"/>
      <c r="CY8" s="30"/>
      <c r="CZ8" s="30"/>
      <c r="DA8" s="30"/>
    </row>
    <row r="9" spans="1:116" s="21" customFormat="1" ht="15" customHeight="1" x14ac:dyDescent="0.15">
      <c r="A9" s="95">
        <v>7</v>
      </c>
      <c r="B9" s="23" t="s">
        <v>441</v>
      </c>
      <c r="C9" s="22">
        <v>41598</v>
      </c>
      <c r="D9" s="23" t="s">
        <v>109</v>
      </c>
      <c r="E9" s="24">
        <v>0.40416666666666662</v>
      </c>
      <c r="F9" s="95" t="s">
        <v>110</v>
      </c>
      <c r="G9" s="25" t="s">
        <v>233</v>
      </c>
      <c r="H9" s="181">
        <v>2.9511574074074075E-2</v>
      </c>
      <c r="I9" s="25"/>
      <c r="J9" s="25"/>
      <c r="K9" s="25" t="s">
        <v>192</v>
      </c>
      <c r="L9" s="25" t="s">
        <v>121</v>
      </c>
      <c r="M9" s="26">
        <v>2.9858796296296303E-2</v>
      </c>
      <c r="N9" s="54" t="s">
        <v>190</v>
      </c>
      <c r="O9" s="31"/>
      <c r="P9" s="33">
        <v>1</v>
      </c>
      <c r="Q9" s="27" t="s">
        <v>135</v>
      </c>
      <c r="R9" s="21" t="s">
        <v>189</v>
      </c>
      <c r="S9" s="21" t="s">
        <v>188</v>
      </c>
      <c r="T9" s="28">
        <v>1</v>
      </c>
      <c r="W9" s="29"/>
      <c r="Z9" s="29"/>
      <c r="AC9" s="29"/>
      <c r="AF9" s="30"/>
      <c r="AG9" s="27" t="s">
        <v>143</v>
      </c>
      <c r="AH9" s="29"/>
      <c r="AI9" s="30" t="s">
        <v>143</v>
      </c>
      <c r="AJ9" s="30" t="s">
        <v>191</v>
      </c>
      <c r="AK9" s="30" t="s">
        <v>200</v>
      </c>
      <c r="AL9" s="29">
        <v>1</v>
      </c>
      <c r="AM9" s="3" t="s">
        <v>197</v>
      </c>
      <c r="AN9" s="30"/>
      <c r="AO9" s="456"/>
      <c r="AP9" s="25"/>
      <c r="AQ9" s="15" t="s">
        <v>19</v>
      </c>
      <c r="AR9" s="32"/>
      <c r="AS9" s="30"/>
      <c r="AT9" s="30"/>
      <c r="AU9" s="29"/>
      <c r="AV9" s="30"/>
      <c r="AW9" s="30"/>
      <c r="AX9" s="29"/>
      <c r="AY9" s="30"/>
      <c r="AZ9" s="30"/>
      <c r="BA9" s="29"/>
      <c r="BB9" s="30"/>
      <c r="BC9" s="30"/>
      <c r="BD9" s="29"/>
      <c r="BE9" s="30"/>
      <c r="BF9" s="30"/>
      <c r="BG9" s="30"/>
      <c r="BH9" s="15" t="s">
        <v>19</v>
      </c>
      <c r="BI9" s="27"/>
      <c r="BJ9" s="30"/>
      <c r="BK9" s="30"/>
      <c r="BL9" s="30"/>
      <c r="BM9" s="33"/>
      <c r="BN9" s="30"/>
      <c r="BO9" s="29"/>
      <c r="BP9" s="33"/>
      <c r="BQ9" s="30"/>
      <c r="BR9" s="29"/>
      <c r="BS9" s="30"/>
      <c r="BT9" s="30"/>
      <c r="BU9" s="30"/>
      <c r="BV9" s="33"/>
      <c r="BW9" s="30"/>
      <c r="BX9" s="29"/>
      <c r="BY9" s="15" t="s">
        <v>19</v>
      </c>
      <c r="BZ9" s="27"/>
      <c r="CA9" s="30"/>
      <c r="CB9" s="30"/>
      <c r="CC9" s="30"/>
      <c r="CD9" s="33"/>
      <c r="CE9" s="30"/>
      <c r="CF9" s="29"/>
      <c r="CG9" s="33"/>
      <c r="CH9" s="30"/>
      <c r="CI9" s="29"/>
      <c r="CJ9" s="30"/>
      <c r="CK9" s="30"/>
      <c r="CL9" s="30"/>
      <c r="CM9" s="33"/>
      <c r="CN9" s="30"/>
      <c r="CO9" s="29"/>
      <c r="CP9" s="30"/>
      <c r="CQ9" s="30"/>
      <c r="CR9" s="30"/>
      <c r="CS9" s="30"/>
      <c r="CT9" s="30"/>
      <c r="CU9" s="30"/>
      <c r="CV9" s="30"/>
      <c r="CW9" s="30"/>
      <c r="CX9" s="30"/>
      <c r="CY9" s="30"/>
      <c r="CZ9" s="30"/>
      <c r="DA9" s="30"/>
    </row>
    <row r="10" spans="1:116" s="21" customFormat="1" ht="15" customHeight="1" x14ac:dyDescent="0.15">
      <c r="A10" s="95">
        <v>8</v>
      </c>
      <c r="B10" s="23" t="s">
        <v>441</v>
      </c>
      <c r="C10" s="22">
        <v>41598</v>
      </c>
      <c r="D10" s="23" t="s">
        <v>109</v>
      </c>
      <c r="E10" s="24">
        <v>0.40416666666666662</v>
      </c>
      <c r="F10" s="95" t="s">
        <v>110</v>
      </c>
      <c r="G10" s="25" t="s">
        <v>233</v>
      </c>
      <c r="H10" s="181">
        <v>2.9511574074074075E-2</v>
      </c>
      <c r="I10" s="25"/>
      <c r="J10" s="25"/>
      <c r="K10" s="25" t="s">
        <v>192</v>
      </c>
      <c r="L10" s="25" t="s">
        <v>121</v>
      </c>
      <c r="M10" s="26">
        <v>2.9916666666666675E-2</v>
      </c>
      <c r="N10" s="54" t="s">
        <v>194</v>
      </c>
      <c r="O10" s="31"/>
      <c r="P10" s="33">
        <v>0</v>
      </c>
      <c r="Q10" s="27"/>
      <c r="T10" s="28"/>
      <c r="U10" s="460" t="s">
        <v>142</v>
      </c>
      <c r="V10" s="460" t="s">
        <v>195</v>
      </c>
      <c r="W10" s="29"/>
      <c r="Z10" s="29"/>
      <c r="AC10" s="29"/>
      <c r="AF10" s="30"/>
      <c r="AG10" s="27" t="s">
        <v>196</v>
      </c>
      <c r="AH10" s="29"/>
      <c r="AI10" s="30"/>
      <c r="AJ10" s="30"/>
      <c r="AK10" s="30"/>
      <c r="AL10" s="29"/>
      <c r="AM10" s="3"/>
      <c r="AN10" s="30"/>
      <c r="AO10" s="456"/>
      <c r="AP10" s="25"/>
      <c r="AQ10" s="15" t="s">
        <v>19</v>
      </c>
      <c r="AR10" s="32"/>
      <c r="AS10" s="30"/>
      <c r="AT10" s="30"/>
      <c r="AU10" s="29"/>
      <c r="AV10" s="30"/>
      <c r="AW10" s="30"/>
      <c r="AX10" s="29"/>
      <c r="AY10" s="30"/>
      <c r="AZ10" s="30"/>
      <c r="BA10" s="29"/>
      <c r="BB10" s="30"/>
      <c r="BC10" s="30"/>
      <c r="BD10" s="29"/>
      <c r="BE10" s="30"/>
      <c r="BF10" s="30"/>
      <c r="BG10" s="30"/>
      <c r="BH10" s="15" t="s">
        <v>19</v>
      </c>
      <c r="BI10" s="27"/>
      <c r="BJ10" s="30"/>
      <c r="BK10" s="30"/>
      <c r="BL10" s="30"/>
      <c r="BM10" s="33"/>
      <c r="BN10" s="30"/>
      <c r="BO10" s="29"/>
      <c r="BP10" s="33"/>
      <c r="BQ10" s="30"/>
      <c r="BR10" s="29"/>
      <c r="BS10" s="30"/>
      <c r="BT10" s="30"/>
      <c r="BU10" s="30"/>
      <c r="BV10" s="33"/>
      <c r="BW10" s="30"/>
      <c r="BX10" s="29"/>
      <c r="BY10" s="15" t="s">
        <v>19</v>
      </c>
      <c r="BZ10" s="27"/>
      <c r="CA10" s="30"/>
      <c r="CB10" s="30"/>
      <c r="CC10" s="30"/>
      <c r="CD10" s="33"/>
      <c r="CE10" s="30"/>
      <c r="CF10" s="29"/>
      <c r="CG10" s="33"/>
      <c r="CH10" s="30"/>
      <c r="CI10" s="29"/>
      <c r="CJ10" s="30"/>
      <c r="CK10" s="30"/>
      <c r="CL10" s="30"/>
      <c r="CM10" s="33"/>
      <c r="CN10" s="30"/>
      <c r="CO10" s="29"/>
      <c r="CP10" s="30">
        <v>1</v>
      </c>
      <c r="CQ10" s="30">
        <v>1</v>
      </c>
      <c r="CR10" s="30">
        <v>1</v>
      </c>
      <c r="CS10" s="30">
        <v>1</v>
      </c>
      <c r="CT10" s="30"/>
      <c r="CU10" s="30"/>
      <c r="CV10" s="30"/>
      <c r="CW10" s="30"/>
      <c r="CX10" s="30"/>
      <c r="CY10" s="30"/>
      <c r="CZ10" s="30"/>
      <c r="DA10" s="30"/>
    </row>
    <row r="11" spans="1:116" s="21" customFormat="1" ht="15" customHeight="1" x14ac:dyDescent="0.15">
      <c r="A11" s="95">
        <v>9</v>
      </c>
      <c r="B11" s="23" t="s">
        <v>441</v>
      </c>
      <c r="C11" s="22">
        <v>41598</v>
      </c>
      <c r="D11" s="23" t="s">
        <v>109</v>
      </c>
      <c r="E11" s="24">
        <v>0.40416666666666662</v>
      </c>
      <c r="F11" s="95" t="s">
        <v>110</v>
      </c>
      <c r="G11" s="25" t="s">
        <v>233</v>
      </c>
      <c r="H11" s="181">
        <v>2.9511574074074075E-2</v>
      </c>
      <c r="I11" s="25"/>
      <c r="J11" s="25"/>
      <c r="K11" s="25" t="s">
        <v>192</v>
      </c>
      <c r="L11" s="25" t="s">
        <v>121</v>
      </c>
      <c r="M11" s="26">
        <v>2.9974537037037046E-2</v>
      </c>
      <c r="N11" s="54" t="s">
        <v>199</v>
      </c>
      <c r="O11" s="31"/>
      <c r="P11" s="33">
        <v>0</v>
      </c>
      <c r="Q11" s="27"/>
      <c r="T11" s="28"/>
      <c r="U11" s="21" t="s">
        <v>140</v>
      </c>
      <c r="V11" s="21" t="s">
        <v>188</v>
      </c>
      <c r="W11" s="29"/>
      <c r="Z11" s="29"/>
      <c r="AC11" s="29"/>
      <c r="AF11" s="30"/>
      <c r="AG11" s="27"/>
      <c r="AH11" s="29"/>
      <c r="AI11" s="30" t="s">
        <v>186</v>
      </c>
      <c r="AJ11" s="30" t="s">
        <v>198</v>
      </c>
      <c r="AK11" s="30"/>
      <c r="AL11" s="29">
        <v>1</v>
      </c>
      <c r="AM11" s="3" t="s">
        <v>145</v>
      </c>
      <c r="AN11" s="30"/>
      <c r="AO11" s="456"/>
      <c r="AP11" s="25" t="s">
        <v>201</v>
      </c>
      <c r="AQ11" s="15" t="s">
        <v>19</v>
      </c>
      <c r="AR11" s="32"/>
      <c r="AS11" s="30"/>
      <c r="AT11" s="30"/>
      <c r="AU11" s="29"/>
      <c r="AV11" s="460" t="s">
        <v>142</v>
      </c>
      <c r="AW11" s="460" t="s">
        <v>202</v>
      </c>
      <c r="AX11" s="460"/>
      <c r="AY11" s="30"/>
      <c r="AZ11" s="30"/>
      <c r="BA11" s="29"/>
      <c r="BB11" s="30"/>
      <c r="BC11" s="30"/>
      <c r="BD11" s="29"/>
      <c r="BE11" s="30"/>
      <c r="BF11" s="30"/>
      <c r="BG11" s="30"/>
      <c r="BH11" s="15" t="s">
        <v>19</v>
      </c>
      <c r="BI11" s="27"/>
      <c r="BJ11" s="30"/>
      <c r="BK11" s="30"/>
      <c r="BL11" s="30"/>
      <c r="BM11" s="33" t="s">
        <v>140</v>
      </c>
      <c r="BN11" s="30" t="s">
        <v>203</v>
      </c>
      <c r="BO11" s="29"/>
      <c r="BP11" s="33"/>
      <c r="BQ11" s="30"/>
      <c r="BR11" s="29"/>
      <c r="BS11" s="30"/>
      <c r="BT11" s="30"/>
      <c r="BU11" s="30"/>
      <c r="BV11" s="33"/>
      <c r="BW11" s="30"/>
      <c r="BX11" s="29"/>
      <c r="BY11" s="15" t="s">
        <v>19</v>
      </c>
      <c r="BZ11" s="27"/>
      <c r="CA11" s="30"/>
      <c r="CB11" s="30"/>
      <c r="CC11" s="30"/>
      <c r="CD11" s="460" t="s">
        <v>142</v>
      </c>
      <c r="CE11" s="460" t="s">
        <v>204</v>
      </c>
      <c r="CF11" s="460" t="s">
        <v>205</v>
      </c>
      <c r="CG11" s="33"/>
      <c r="CH11" s="30"/>
      <c r="CI11" s="29"/>
      <c r="CJ11" s="30"/>
      <c r="CK11" s="30"/>
      <c r="CL11" s="30"/>
      <c r="CM11" s="33"/>
      <c r="CN11" s="30"/>
      <c r="CO11" s="29"/>
      <c r="CP11" s="30">
        <v>2</v>
      </c>
      <c r="CQ11" s="30">
        <v>1</v>
      </c>
      <c r="CR11" s="30">
        <v>1</v>
      </c>
      <c r="CS11" s="30">
        <v>1</v>
      </c>
      <c r="CT11" s="30"/>
      <c r="CU11" s="30"/>
      <c r="CV11" s="30"/>
      <c r="CW11" s="30"/>
      <c r="CX11" s="30"/>
      <c r="CY11" s="30"/>
      <c r="CZ11" s="30"/>
      <c r="DA11" s="30"/>
    </row>
    <row r="12" spans="1:116" s="21" customFormat="1" ht="15" customHeight="1" x14ac:dyDescent="0.15">
      <c r="A12" s="95">
        <v>10</v>
      </c>
      <c r="B12" s="23" t="s">
        <v>441</v>
      </c>
      <c r="C12" s="22">
        <v>41598</v>
      </c>
      <c r="D12" s="23" t="s">
        <v>109</v>
      </c>
      <c r="E12" s="24">
        <v>0.40416666666666662</v>
      </c>
      <c r="F12" s="95" t="s">
        <v>110</v>
      </c>
      <c r="G12" s="25" t="s">
        <v>233</v>
      </c>
      <c r="H12" s="181">
        <v>2.9511574074074075E-2</v>
      </c>
      <c r="I12" s="25"/>
      <c r="J12" s="25"/>
      <c r="K12" s="25" t="s">
        <v>192</v>
      </c>
      <c r="L12" s="25" t="s">
        <v>121</v>
      </c>
      <c r="M12" s="26">
        <v>3.0032407407407417E-2</v>
      </c>
      <c r="N12" s="54" t="s">
        <v>206</v>
      </c>
      <c r="O12" s="31"/>
      <c r="P12" s="33">
        <v>1</v>
      </c>
      <c r="Q12" s="27" t="s">
        <v>134</v>
      </c>
      <c r="R12" s="21" t="s">
        <v>207</v>
      </c>
      <c r="T12" s="28">
        <v>1</v>
      </c>
      <c r="U12" s="21" t="s">
        <v>140</v>
      </c>
      <c r="V12" s="21" t="s">
        <v>188</v>
      </c>
      <c r="W12" s="29"/>
      <c r="Z12" s="29"/>
      <c r="AC12" s="29"/>
      <c r="AF12" s="30"/>
      <c r="AG12" s="27"/>
      <c r="AH12" s="29"/>
      <c r="AI12" s="30"/>
      <c r="AJ12" s="30"/>
      <c r="AK12" s="30"/>
      <c r="AL12" s="29"/>
      <c r="AM12" s="3"/>
      <c r="AN12" s="30"/>
      <c r="AO12" s="456"/>
      <c r="AP12" s="25" t="s">
        <v>211</v>
      </c>
      <c r="AQ12" s="15" t="s">
        <v>19</v>
      </c>
      <c r="AR12" s="32" t="s">
        <v>134</v>
      </c>
      <c r="AS12" s="30" t="s">
        <v>208</v>
      </c>
      <c r="AT12" s="30"/>
      <c r="AU12" s="29">
        <v>1</v>
      </c>
      <c r="AV12" s="30" t="s">
        <v>142</v>
      </c>
      <c r="AW12" s="30" t="s">
        <v>209</v>
      </c>
      <c r="AX12" s="29" t="s">
        <v>210</v>
      </c>
      <c r="AY12" s="30"/>
      <c r="AZ12" s="30"/>
      <c r="BA12" s="29"/>
      <c r="BB12" s="30"/>
      <c r="BC12" s="30"/>
      <c r="BD12" s="29"/>
      <c r="BE12" s="30"/>
      <c r="BF12" s="30"/>
      <c r="BG12" s="30"/>
      <c r="BH12" s="15" t="s">
        <v>19</v>
      </c>
      <c r="BI12" s="27"/>
      <c r="BJ12" s="30"/>
      <c r="BK12" s="30"/>
      <c r="BL12" s="30"/>
      <c r="BM12" s="33"/>
      <c r="BN12" s="30"/>
      <c r="BO12" s="29"/>
      <c r="BP12" s="33"/>
      <c r="BQ12" s="30"/>
      <c r="BR12" s="29"/>
      <c r="BS12" s="30"/>
      <c r="BT12" s="30"/>
      <c r="BU12" s="30"/>
      <c r="BV12" s="33"/>
      <c r="BW12" s="30"/>
      <c r="BX12" s="29"/>
      <c r="BY12" s="15" t="s">
        <v>19</v>
      </c>
      <c r="BZ12" s="27"/>
      <c r="CA12" s="30"/>
      <c r="CB12" s="30"/>
      <c r="CC12" s="30"/>
      <c r="CD12" s="33"/>
      <c r="CE12" s="30"/>
      <c r="CF12" s="29"/>
      <c r="CG12" s="33"/>
      <c r="CH12" s="30"/>
      <c r="CI12" s="29"/>
      <c r="CJ12" s="30"/>
      <c r="CK12" s="30"/>
      <c r="CL12" s="30"/>
      <c r="CM12" s="33"/>
      <c r="CN12" s="30"/>
      <c r="CO12" s="29"/>
      <c r="CP12" s="30"/>
      <c r="CQ12" s="30"/>
      <c r="CR12" s="30"/>
      <c r="CS12" s="30"/>
      <c r="CT12" s="30"/>
      <c r="CU12" s="30"/>
      <c r="CV12" s="30"/>
      <c r="CW12" s="30"/>
      <c r="CX12" s="30"/>
      <c r="CY12" s="30"/>
      <c r="CZ12" s="30"/>
      <c r="DA12" s="30"/>
    </row>
    <row r="13" spans="1:116" s="21" customFormat="1" ht="15" customHeight="1" x14ac:dyDescent="0.15">
      <c r="A13" s="95">
        <v>11</v>
      </c>
      <c r="B13" s="23" t="s">
        <v>441</v>
      </c>
      <c r="C13" s="22">
        <v>41598</v>
      </c>
      <c r="D13" s="23" t="s">
        <v>109</v>
      </c>
      <c r="E13" s="24">
        <v>0.40416666666666662</v>
      </c>
      <c r="F13" s="95" t="s">
        <v>110</v>
      </c>
      <c r="G13" s="25" t="s">
        <v>233</v>
      </c>
      <c r="H13" s="181">
        <v>2.9511574074074075E-2</v>
      </c>
      <c r="I13" s="25"/>
      <c r="J13" s="25"/>
      <c r="K13" s="25" t="s">
        <v>192</v>
      </c>
      <c r="L13" s="25" t="s">
        <v>121</v>
      </c>
      <c r="M13" s="26">
        <v>3.0090277777777789E-2</v>
      </c>
      <c r="N13" s="54" t="s">
        <v>213</v>
      </c>
      <c r="O13" s="31"/>
      <c r="P13" s="33">
        <v>0</v>
      </c>
      <c r="Q13" s="27" t="s">
        <v>135</v>
      </c>
      <c r="R13" s="21" t="s">
        <v>207</v>
      </c>
      <c r="S13" s="21" t="s">
        <v>200</v>
      </c>
      <c r="T13" s="28">
        <v>1</v>
      </c>
      <c r="U13" s="21" t="s">
        <v>142</v>
      </c>
      <c r="V13" s="21" t="s">
        <v>215</v>
      </c>
      <c r="W13" s="29" t="s">
        <v>205</v>
      </c>
      <c r="X13" s="21" t="s">
        <v>186</v>
      </c>
      <c r="Y13" s="21" t="s">
        <v>212</v>
      </c>
      <c r="Z13" s="29">
        <v>1</v>
      </c>
      <c r="AC13" s="29"/>
      <c r="AF13" s="30"/>
      <c r="AG13" s="27"/>
      <c r="AH13" s="29"/>
      <c r="AI13" s="30"/>
      <c r="AJ13" s="30"/>
      <c r="AK13" s="30"/>
      <c r="AL13" s="29"/>
      <c r="AM13" s="3"/>
      <c r="AN13" s="30"/>
      <c r="AO13" s="456"/>
      <c r="AP13" s="25"/>
      <c r="AQ13" s="15" t="s">
        <v>19</v>
      </c>
      <c r="AR13" s="32"/>
      <c r="AS13" s="30"/>
      <c r="AT13" s="30"/>
      <c r="AU13" s="29"/>
      <c r="AV13" s="30"/>
      <c r="AW13" s="30"/>
      <c r="AX13" s="29"/>
      <c r="AY13" s="30"/>
      <c r="AZ13" s="30"/>
      <c r="BA13" s="29"/>
      <c r="BB13" s="30"/>
      <c r="BC13" s="30"/>
      <c r="BD13" s="29"/>
      <c r="BE13" s="30"/>
      <c r="BF13" s="30"/>
      <c r="BG13" s="30"/>
      <c r="BH13" s="15" t="s">
        <v>19</v>
      </c>
      <c r="BI13" s="27"/>
      <c r="BJ13" s="30"/>
      <c r="BK13" s="30"/>
      <c r="BL13" s="30"/>
      <c r="BM13" s="33"/>
      <c r="BN13" s="30"/>
      <c r="BO13" s="29"/>
      <c r="BP13" s="33"/>
      <c r="BQ13" s="30"/>
      <c r="BR13" s="29"/>
      <c r="BS13" s="30"/>
      <c r="BT13" s="30"/>
      <c r="BU13" s="30"/>
      <c r="BV13" s="33"/>
      <c r="BW13" s="30"/>
      <c r="BX13" s="29"/>
      <c r="BY13" s="15" t="s">
        <v>19</v>
      </c>
      <c r="BZ13" s="27"/>
      <c r="CA13" s="30"/>
      <c r="CB13" s="30"/>
      <c r="CC13" s="30"/>
      <c r="CD13" s="33"/>
      <c r="CE13" s="30"/>
      <c r="CF13" s="29"/>
      <c r="CG13" s="33"/>
      <c r="CH13" s="30"/>
      <c r="CI13" s="29"/>
      <c r="CJ13" s="30"/>
      <c r="CK13" s="30"/>
      <c r="CL13" s="30"/>
      <c r="CM13" s="33"/>
      <c r="CN13" s="30"/>
      <c r="CO13" s="29"/>
      <c r="CP13" s="30">
        <v>1</v>
      </c>
      <c r="CQ13" s="30"/>
      <c r="CR13" s="30"/>
      <c r="CS13" s="30"/>
      <c r="CT13" s="30">
        <v>1</v>
      </c>
      <c r="CU13" s="30">
        <v>1</v>
      </c>
      <c r="CV13" s="30">
        <v>1</v>
      </c>
      <c r="CW13" s="30">
        <v>2</v>
      </c>
      <c r="CX13" s="30"/>
      <c r="CY13" s="30"/>
      <c r="CZ13" s="30"/>
      <c r="DA13" s="30"/>
    </row>
    <row r="14" spans="1:116" s="21" customFormat="1" ht="15" customHeight="1" x14ac:dyDescent="0.15">
      <c r="A14" s="95">
        <v>12</v>
      </c>
      <c r="B14" s="23" t="s">
        <v>441</v>
      </c>
      <c r="C14" s="22">
        <v>41598</v>
      </c>
      <c r="D14" s="23" t="s">
        <v>109</v>
      </c>
      <c r="E14" s="24">
        <v>0.40416666666666662</v>
      </c>
      <c r="F14" s="95" t="s">
        <v>110</v>
      </c>
      <c r="G14" s="25" t="s">
        <v>233</v>
      </c>
      <c r="H14" s="181">
        <v>2.9511574074074075E-2</v>
      </c>
      <c r="I14" s="25"/>
      <c r="J14" s="25"/>
      <c r="K14" s="25" t="s">
        <v>192</v>
      </c>
      <c r="L14" s="25" t="s">
        <v>121</v>
      </c>
      <c r="M14" s="26">
        <v>3.014814814814816E-2</v>
      </c>
      <c r="N14" s="54" t="s">
        <v>216</v>
      </c>
      <c r="O14" s="31"/>
      <c r="P14" s="33" t="s">
        <v>102</v>
      </c>
      <c r="Q14" s="27"/>
      <c r="T14" s="28"/>
      <c r="U14" s="21" t="s">
        <v>142</v>
      </c>
      <c r="V14" s="21" t="s">
        <v>204</v>
      </c>
      <c r="W14" s="29" t="s">
        <v>210</v>
      </c>
      <c r="Z14" s="29"/>
      <c r="AC14" s="29"/>
      <c r="AF14" s="30"/>
      <c r="AG14" s="27"/>
      <c r="AH14" s="29"/>
      <c r="AI14" s="30"/>
      <c r="AJ14" s="30"/>
      <c r="AK14" s="30"/>
      <c r="AL14" s="29"/>
      <c r="AM14" s="3"/>
      <c r="AN14" s="30"/>
      <c r="AO14" s="456"/>
      <c r="AP14" s="25"/>
      <c r="AQ14" s="15" t="s">
        <v>19</v>
      </c>
      <c r="AR14" s="32"/>
      <c r="AS14" s="30"/>
      <c r="AT14" s="30"/>
      <c r="AU14" s="29"/>
      <c r="AV14" s="30"/>
      <c r="AW14" s="30"/>
      <c r="AX14" s="29"/>
      <c r="AY14" s="30"/>
      <c r="AZ14" s="30"/>
      <c r="BA14" s="29"/>
      <c r="BB14" s="30"/>
      <c r="BC14" s="30"/>
      <c r="BD14" s="29"/>
      <c r="BE14" s="30"/>
      <c r="BF14" s="30"/>
      <c r="BG14" s="30"/>
      <c r="BH14" s="15" t="s">
        <v>19</v>
      </c>
      <c r="BI14" s="27"/>
      <c r="BJ14" s="30"/>
      <c r="BK14" s="30"/>
      <c r="BL14" s="30"/>
      <c r="BM14" s="33"/>
      <c r="BN14" s="30"/>
      <c r="BO14" s="29"/>
      <c r="BP14" s="33"/>
      <c r="BQ14" s="30"/>
      <c r="BR14" s="29"/>
      <c r="BS14" s="30"/>
      <c r="BT14" s="30"/>
      <c r="BU14" s="30"/>
      <c r="BV14" s="33"/>
      <c r="BW14" s="30"/>
      <c r="BX14" s="29"/>
      <c r="BY14" s="15" t="s">
        <v>19</v>
      </c>
      <c r="BZ14" s="27"/>
      <c r="CA14" s="30"/>
      <c r="CB14" s="30"/>
      <c r="CC14" s="30"/>
      <c r="CD14" s="33"/>
      <c r="CE14" s="30"/>
      <c r="CF14" s="29"/>
      <c r="CG14" s="33"/>
      <c r="CH14" s="30"/>
      <c r="CI14" s="29"/>
      <c r="CJ14" s="30"/>
      <c r="CK14" s="30"/>
      <c r="CL14" s="30"/>
      <c r="CM14" s="33"/>
      <c r="CN14" s="30"/>
      <c r="CO14" s="29"/>
      <c r="CP14" s="30"/>
      <c r="CQ14" s="30"/>
      <c r="CR14" s="30"/>
      <c r="CS14" s="30"/>
      <c r="CT14" s="30"/>
      <c r="CU14" s="30"/>
      <c r="CV14" s="30"/>
      <c r="CW14" s="30"/>
      <c r="CX14" s="30"/>
      <c r="CY14" s="30"/>
      <c r="CZ14" s="30"/>
      <c r="DA14" s="30"/>
    </row>
    <row r="15" spans="1:116" s="21" customFormat="1" ht="15" customHeight="1" x14ac:dyDescent="0.15">
      <c r="A15" s="95">
        <v>13</v>
      </c>
      <c r="B15" s="23" t="s">
        <v>441</v>
      </c>
      <c r="C15" s="22">
        <v>41598</v>
      </c>
      <c r="D15" s="23" t="s">
        <v>109</v>
      </c>
      <c r="E15" s="24">
        <v>0.40416666666666662</v>
      </c>
      <c r="F15" s="95" t="s">
        <v>110</v>
      </c>
      <c r="G15" s="25" t="s">
        <v>233</v>
      </c>
      <c r="H15" s="181">
        <v>2.9511574074074075E-2</v>
      </c>
      <c r="I15" s="25"/>
      <c r="J15" s="25"/>
      <c r="K15" s="25" t="s">
        <v>192</v>
      </c>
      <c r="L15" s="25" t="s">
        <v>121</v>
      </c>
      <c r="M15" s="26">
        <v>3.0206018518518531E-2</v>
      </c>
      <c r="N15" s="54" t="s">
        <v>144</v>
      </c>
      <c r="O15" s="31"/>
      <c r="P15" s="33"/>
      <c r="Q15" s="27"/>
      <c r="T15" s="28"/>
      <c r="W15" s="29"/>
      <c r="Z15" s="29"/>
      <c r="AC15" s="29"/>
      <c r="AF15" s="30"/>
      <c r="AG15" s="27"/>
      <c r="AH15" s="29"/>
      <c r="AI15" s="30"/>
      <c r="AJ15" s="30"/>
      <c r="AK15" s="30"/>
      <c r="AL15" s="29"/>
      <c r="AM15" s="3"/>
      <c r="AN15" s="30"/>
      <c r="AO15" s="456"/>
      <c r="AP15" s="25"/>
      <c r="AQ15" s="15" t="s">
        <v>19</v>
      </c>
      <c r="AR15" s="32"/>
      <c r="AS15" s="30"/>
      <c r="AT15" s="30"/>
      <c r="AU15" s="29"/>
      <c r="AV15" s="30"/>
      <c r="AW15" s="30"/>
      <c r="AX15" s="29"/>
      <c r="AY15" s="30"/>
      <c r="AZ15" s="30"/>
      <c r="BA15" s="29"/>
      <c r="BB15" s="30"/>
      <c r="BC15" s="30"/>
      <c r="BD15" s="29"/>
      <c r="BE15" s="30"/>
      <c r="BF15" s="30"/>
      <c r="BG15" s="30"/>
      <c r="BH15" s="15" t="s">
        <v>19</v>
      </c>
      <c r="BI15" s="27"/>
      <c r="BJ15" s="30"/>
      <c r="BK15" s="30"/>
      <c r="BL15" s="30"/>
      <c r="BM15" s="33"/>
      <c r="BN15" s="30"/>
      <c r="BO15" s="29"/>
      <c r="BP15" s="33"/>
      <c r="BQ15" s="30"/>
      <c r="BR15" s="29"/>
      <c r="BS15" s="30"/>
      <c r="BT15" s="30"/>
      <c r="BU15" s="30"/>
      <c r="BV15" s="33"/>
      <c r="BW15" s="30"/>
      <c r="BX15" s="29"/>
      <c r="BY15" s="15" t="s">
        <v>19</v>
      </c>
      <c r="BZ15" s="27"/>
      <c r="CA15" s="30"/>
      <c r="CB15" s="30"/>
      <c r="CC15" s="30"/>
      <c r="CD15" s="33"/>
      <c r="CE15" s="30"/>
      <c r="CF15" s="29"/>
      <c r="CG15" s="33"/>
      <c r="CH15" s="30"/>
      <c r="CI15" s="29"/>
      <c r="CJ15" s="30"/>
      <c r="CK15" s="30"/>
      <c r="CL15" s="30"/>
      <c r="CM15" s="33"/>
      <c r="CN15" s="30"/>
      <c r="CO15" s="29"/>
      <c r="CP15" s="30"/>
      <c r="CQ15" s="30"/>
      <c r="CR15" s="30"/>
      <c r="CS15" s="30"/>
      <c r="CT15" s="30"/>
      <c r="CU15" s="30"/>
      <c r="CV15" s="30"/>
      <c r="CW15" s="30"/>
      <c r="CX15" s="30"/>
      <c r="CY15" s="30"/>
      <c r="CZ15" s="30"/>
      <c r="DA15" s="30"/>
    </row>
    <row r="16" spans="1:116" s="21" customFormat="1" ht="15" customHeight="1" x14ac:dyDescent="0.15">
      <c r="A16" s="95">
        <v>14</v>
      </c>
      <c r="B16" s="23" t="s">
        <v>441</v>
      </c>
      <c r="C16" s="22">
        <v>41598</v>
      </c>
      <c r="D16" s="23" t="s">
        <v>109</v>
      </c>
      <c r="E16" s="24">
        <v>0.40416666666666662</v>
      </c>
      <c r="F16" s="95" t="s">
        <v>110</v>
      </c>
      <c r="G16" s="25" t="s">
        <v>233</v>
      </c>
      <c r="H16" s="181">
        <v>2.9511574074074075E-2</v>
      </c>
      <c r="I16" s="25"/>
      <c r="J16" s="25"/>
      <c r="K16" s="25" t="s">
        <v>192</v>
      </c>
      <c r="L16" s="25" t="s">
        <v>121</v>
      </c>
      <c r="M16" s="26">
        <v>3.0263888888888903E-2</v>
      </c>
      <c r="N16" s="54" t="s">
        <v>102</v>
      </c>
      <c r="O16" s="31"/>
      <c r="P16" s="33"/>
      <c r="Q16" s="27"/>
      <c r="T16" s="28"/>
      <c r="W16" s="29"/>
      <c r="Z16" s="29"/>
      <c r="AC16" s="29"/>
      <c r="AF16" s="30"/>
      <c r="AG16" s="27"/>
      <c r="AH16" s="29"/>
      <c r="AI16" s="30"/>
      <c r="AJ16" s="30"/>
      <c r="AK16" s="30"/>
      <c r="AL16" s="29"/>
      <c r="AM16" s="3"/>
      <c r="AN16" s="30"/>
      <c r="AO16" s="456"/>
      <c r="AP16" s="25"/>
      <c r="AQ16" s="15" t="s">
        <v>19</v>
      </c>
      <c r="AR16" s="32"/>
      <c r="AS16" s="30"/>
      <c r="AT16" s="30"/>
      <c r="AU16" s="29"/>
      <c r="AV16" s="30"/>
      <c r="AW16" s="30"/>
      <c r="AX16" s="29"/>
      <c r="AY16" s="30"/>
      <c r="AZ16" s="30"/>
      <c r="BA16" s="29"/>
      <c r="BB16" s="30"/>
      <c r="BC16" s="30"/>
      <c r="BD16" s="29"/>
      <c r="BE16" s="30"/>
      <c r="BF16" s="30"/>
      <c r="BG16" s="30"/>
      <c r="BH16" s="15" t="s">
        <v>19</v>
      </c>
      <c r="BI16" s="27"/>
      <c r="BJ16" s="30"/>
      <c r="BK16" s="30"/>
      <c r="BL16" s="30"/>
      <c r="BM16" s="33"/>
      <c r="BN16" s="30"/>
      <c r="BO16" s="29"/>
      <c r="BP16" s="33"/>
      <c r="BQ16" s="30"/>
      <c r="BR16" s="29"/>
      <c r="BS16" s="30"/>
      <c r="BT16" s="30"/>
      <c r="BU16" s="30"/>
      <c r="BV16" s="33"/>
      <c r="BW16" s="30"/>
      <c r="BX16" s="29"/>
      <c r="BY16" s="15" t="s">
        <v>19</v>
      </c>
      <c r="BZ16" s="27"/>
      <c r="CA16" s="30"/>
      <c r="CB16" s="30"/>
      <c r="CC16" s="30"/>
      <c r="CD16" s="33"/>
      <c r="CE16" s="30"/>
      <c r="CF16" s="29"/>
      <c r="CG16" s="33"/>
      <c r="CH16" s="30"/>
      <c r="CI16" s="29"/>
      <c r="CJ16" s="30"/>
      <c r="CK16" s="30"/>
      <c r="CL16" s="30"/>
      <c r="CM16" s="33"/>
      <c r="CN16" s="30"/>
      <c r="CO16" s="29"/>
      <c r="CP16" s="30"/>
      <c r="CQ16" s="30"/>
      <c r="CR16" s="30"/>
      <c r="CS16" s="30"/>
      <c r="CT16" s="30"/>
      <c r="CU16" s="30"/>
      <c r="CV16" s="30"/>
      <c r="CW16" s="30"/>
      <c r="CX16" s="30"/>
      <c r="CY16" s="30"/>
      <c r="CZ16" s="30"/>
      <c r="DA16" s="30"/>
    </row>
    <row r="17" spans="1:105" s="21" customFormat="1" ht="15" customHeight="1" x14ac:dyDescent="0.15">
      <c r="A17" s="95">
        <v>15</v>
      </c>
      <c r="B17" s="23" t="s">
        <v>441</v>
      </c>
      <c r="C17" s="22">
        <v>41598</v>
      </c>
      <c r="D17" s="23" t="s">
        <v>109</v>
      </c>
      <c r="E17" s="24">
        <v>0.40416666666666662</v>
      </c>
      <c r="F17" s="95" t="s">
        <v>110</v>
      </c>
      <c r="G17" s="25" t="s">
        <v>233</v>
      </c>
      <c r="H17" s="181">
        <v>2.9511574074074075E-2</v>
      </c>
      <c r="I17" s="25"/>
      <c r="J17" s="25"/>
      <c r="K17" s="25" t="s">
        <v>192</v>
      </c>
      <c r="L17" s="25" t="s">
        <v>121</v>
      </c>
      <c r="M17" s="26">
        <v>3.0321759259259274E-2</v>
      </c>
      <c r="N17" s="54" t="s">
        <v>102</v>
      </c>
      <c r="O17" s="31"/>
      <c r="P17" s="33"/>
      <c r="Q17" s="27"/>
      <c r="T17" s="28"/>
      <c r="W17" s="29"/>
      <c r="Z17" s="29"/>
      <c r="AC17" s="29"/>
      <c r="AF17" s="30"/>
      <c r="AG17" s="27"/>
      <c r="AH17" s="29"/>
      <c r="AI17" s="30"/>
      <c r="AJ17" s="30"/>
      <c r="AK17" s="30"/>
      <c r="AL17" s="29"/>
      <c r="AM17" s="3"/>
      <c r="AN17" s="30"/>
      <c r="AO17" s="456"/>
      <c r="AP17" s="25"/>
      <c r="AQ17" s="15" t="s">
        <v>19</v>
      </c>
      <c r="AR17" s="32"/>
      <c r="AS17" s="30"/>
      <c r="AT17" s="30"/>
      <c r="AU17" s="29"/>
      <c r="AV17" s="30"/>
      <c r="AW17" s="30"/>
      <c r="AX17" s="29"/>
      <c r="AY17" s="30"/>
      <c r="AZ17" s="30"/>
      <c r="BA17" s="29"/>
      <c r="BB17" s="30"/>
      <c r="BC17" s="30"/>
      <c r="BD17" s="29"/>
      <c r="BE17" s="30"/>
      <c r="BF17" s="30"/>
      <c r="BG17" s="30"/>
      <c r="BH17" s="15" t="s">
        <v>19</v>
      </c>
      <c r="BI17" s="27"/>
      <c r="BJ17" s="30"/>
      <c r="BK17" s="30"/>
      <c r="BL17" s="30"/>
      <c r="BM17" s="33"/>
      <c r="BN17" s="30"/>
      <c r="BO17" s="29"/>
      <c r="BP17" s="33"/>
      <c r="BQ17" s="30"/>
      <c r="BR17" s="29"/>
      <c r="BS17" s="30"/>
      <c r="BT17" s="30"/>
      <c r="BU17" s="30"/>
      <c r="BV17" s="33"/>
      <c r="BW17" s="30"/>
      <c r="BX17" s="29"/>
      <c r="BY17" s="15" t="s">
        <v>19</v>
      </c>
      <c r="BZ17" s="27"/>
      <c r="CA17" s="30"/>
      <c r="CB17" s="30"/>
      <c r="CC17" s="30"/>
      <c r="CD17" s="33"/>
      <c r="CE17" s="30"/>
      <c r="CF17" s="29"/>
      <c r="CG17" s="33"/>
      <c r="CH17" s="30"/>
      <c r="CI17" s="29"/>
      <c r="CJ17" s="30"/>
      <c r="CK17" s="30"/>
      <c r="CL17" s="30"/>
      <c r="CM17" s="33"/>
      <c r="CN17" s="30"/>
      <c r="CO17" s="29"/>
      <c r="CP17" s="30"/>
      <c r="CQ17" s="30"/>
      <c r="CR17" s="30"/>
      <c r="CS17" s="30"/>
      <c r="CT17" s="30"/>
      <c r="CU17" s="30"/>
      <c r="CV17" s="30"/>
      <c r="CW17" s="30"/>
      <c r="CX17" s="30"/>
      <c r="CY17" s="30"/>
      <c r="CZ17" s="30"/>
      <c r="DA17" s="30"/>
    </row>
    <row r="18" spans="1:105" s="21" customFormat="1" ht="15" customHeight="1" x14ac:dyDescent="0.15">
      <c r="A18" s="95">
        <v>16</v>
      </c>
      <c r="B18" s="23" t="s">
        <v>441</v>
      </c>
      <c r="C18" s="22">
        <v>41598</v>
      </c>
      <c r="D18" s="23" t="s">
        <v>109</v>
      </c>
      <c r="E18" s="24">
        <v>0.40416666666666662</v>
      </c>
      <c r="F18" s="95" t="s">
        <v>110</v>
      </c>
      <c r="G18" s="25" t="s">
        <v>233</v>
      </c>
      <c r="H18" s="181">
        <v>2.9511574074074075E-2</v>
      </c>
      <c r="I18" s="25"/>
      <c r="J18" s="25"/>
      <c r="K18" s="25" t="s">
        <v>192</v>
      </c>
      <c r="L18" s="25" t="s">
        <v>121</v>
      </c>
      <c r="M18" s="26">
        <v>3.0379629629629645E-2</v>
      </c>
      <c r="N18" s="54" t="s">
        <v>102</v>
      </c>
      <c r="O18" s="31"/>
      <c r="P18" s="33"/>
      <c r="Q18" s="27"/>
      <c r="T18" s="28"/>
      <c r="W18" s="29"/>
      <c r="Z18" s="29"/>
      <c r="AC18" s="29"/>
      <c r="AF18" s="30"/>
      <c r="AG18" s="27"/>
      <c r="AH18" s="29"/>
      <c r="AI18" s="30"/>
      <c r="AJ18" s="30"/>
      <c r="AK18" s="30"/>
      <c r="AL18" s="29"/>
      <c r="AM18" s="3"/>
      <c r="AN18" s="30"/>
      <c r="AO18" s="456"/>
      <c r="AP18" s="25"/>
      <c r="AQ18" s="15" t="s">
        <v>19</v>
      </c>
      <c r="AR18" s="32"/>
      <c r="AS18" s="30"/>
      <c r="AT18" s="30"/>
      <c r="AU18" s="29"/>
      <c r="AV18" s="30"/>
      <c r="AW18" s="30"/>
      <c r="AX18" s="29"/>
      <c r="AY18" s="30"/>
      <c r="AZ18" s="30"/>
      <c r="BA18" s="29"/>
      <c r="BB18" s="30"/>
      <c r="BC18" s="30"/>
      <c r="BD18" s="29"/>
      <c r="BE18" s="30"/>
      <c r="BF18" s="30"/>
      <c r="BG18" s="30"/>
      <c r="BH18" s="15" t="s">
        <v>19</v>
      </c>
      <c r="BI18" s="27"/>
      <c r="BJ18" s="30"/>
      <c r="BK18" s="30"/>
      <c r="BL18" s="30"/>
      <c r="BM18" s="33"/>
      <c r="BN18" s="30"/>
      <c r="BO18" s="29"/>
      <c r="BP18" s="33"/>
      <c r="BQ18" s="30"/>
      <c r="BR18" s="29"/>
      <c r="BS18" s="30"/>
      <c r="BT18" s="30"/>
      <c r="BU18" s="30"/>
      <c r="BV18" s="33"/>
      <c r="BW18" s="30"/>
      <c r="BX18" s="29"/>
      <c r="BY18" s="15" t="s">
        <v>19</v>
      </c>
      <c r="BZ18" s="27"/>
      <c r="CA18" s="30"/>
      <c r="CB18" s="30"/>
      <c r="CC18" s="30"/>
      <c r="CD18" s="33"/>
      <c r="CE18" s="30"/>
      <c r="CF18" s="29"/>
      <c r="CG18" s="33"/>
      <c r="CH18" s="30"/>
      <c r="CI18" s="29"/>
      <c r="CJ18" s="30"/>
      <c r="CK18" s="30"/>
      <c r="CL18" s="30"/>
      <c r="CM18" s="33"/>
      <c r="CN18" s="30"/>
      <c r="CO18" s="29"/>
      <c r="CP18" s="30"/>
      <c r="CQ18" s="30"/>
      <c r="CR18" s="30"/>
      <c r="CS18" s="30"/>
      <c r="CT18" s="30"/>
      <c r="CU18" s="30"/>
      <c r="CV18" s="30"/>
      <c r="CW18" s="30"/>
      <c r="CX18" s="30"/>
      <c r="CY18" s="30"/>
      <c r="CZ18" s="30"/>
      <c r="DA18" s="30"/>
    </row>
    <row r="19" spans="1:105" s="21" customFormat="1" ht="15" customHeight="1" x14ac:dyDescent="0.15">
      <c r="A19" s="95">
        <v>17</v>
      </c>
      <c r="B19" s="23" t="s">
        <v>441</v>
      </c>
      <c r="C19" s="22">
        <v>41598</v>
      </c>
      <c r="D19" s="23" t="s">
        <v>109</v>
      </c>
      <c r="E19" s="24">
        <v>0.40416666666666662</v>
      </c>
      <c r="F19" s="95" t="s">
        <v>110</v>
      </c>
      <c r="G19" s="25" t="s">
        <v>233</v>
      </c>
      <c r="H19" s="181">
        <v>2.9511574074074075E-2</v>
      </c>
      <c r="I19" s="25"/>
      <c r="J19" s="25"/>
      <c r="K19" s="25" t="s">
        <v>192</v>
      </c>
      <c r="L19" s="25" t="s">
        <v>121</v>
      </c>
      <c r="M19" s="26">
        <v>3.0437500000000017E-2</v>
      </c>
      <c r="N19" s="54" t="s">
        <v>224</v>
      </c>
      <c r="O19" s="31"/>
      <c r="P19" s="33"/>
      <c r="Q19" s="27"/>
      <c r="T19" s="28"/>
      <c r="W19" s="29"/>
      <c r="Z19" s="29"/>
      <c r="AC19" s="29"/>
      <c r="AF19" s="30"/>
      <c r="AG19" s="27"/>
      <c r="AH19" s="29"/>
      <c r="AI19" s="30"/>
      <c r="AJ19" s="30"/>
      <c r="AK19" s="30"/>
      <c r="AL19" s="29"/>
      <c r="AM19" s="3"/>
      <c r="AN19" s="30"/>
      <c r="AO19" s="456"/>
      <c r="AP19" s="25"/>
      <c r="AQ19" s="15" t="s">
        <v>19</v>
      </c>
      <c r="AR19" s="32"/>
      <c r="AS19" s="30"/>
      <c r="AT19" s="30"/>
      <c r="AU19" s="29"/>
      <c r="AV19" s="30"/>
      <c r="AW19" s="30"/>
      <c r="AX19" s="29"/>
      <c r="AY19" s="30"/>
      <c r="AZ19" s="30"/>
      <c r="BA19" s="29"/>
      <c r="BB19" s="30"/>
      <c r="BC19" s="30"/>
      <c r="BD19" s="29"/>
      <c r="BE19" s="30"/>
      <c r="BF19" s="30"/>
      <c r="BG19" s="30"/>
      <c r="BH19" s="15" t="s">
        <v>19</v>
      </c>
      <c r="BI19" s="27"/>
      <c r="BJ19" s="30"/>
      <c r="BK19" s="30"/>
      <c r="BL19" s="30"/>
      <c r="BM19" s="33"/>
      <c r="BN19" s="30"/>
      <c r="BO19" s="29"/>
      <c r="BP19" s="33"/>
      <c r="BQ19" s="30"/>
      <c r="BR19" s="29"/>
      <c r="BS19" s="30"/>
      <c r="BT19" s="30"/>
      <c r="BU19" s="30"/>
      <c r="BV19" s="33"/>
      <c r="BW19" s="30"/>
      <c r="BX19" s="29"/>
      <c r="BY19" s="15" t="s">
        <v>19</v>
      </c>
      <c r="BZ19" s="27"/>
      <c r="CA19" s="30"/>
      <c r="CB19" s="30"/>
      <c r="CC19" s="30"/>
      <c r="CD19" s="33"/>
      <c r="CE19" s="30"/>
      <c r="CF19" s="29"/>
      <c r="CG19" s="33"/>
      <c r="CH19" s="30"/>
      <c r="CI19" s="29"/>
      <c r="CJ19" s="30"/>
      <c r="CK19" s="30"/>
      <c r="CL19" s="30"/>
      <c r="CM19" s="33"/>
      <c r="CN19" s="30"/>
      <c r="CO19" s="29"/>
      <c r="CP19" s="30"/>
      <c r="CQ19" s="30"/>
      <c r="CR19" s="30"/>
      <c r="CS19" s="30"/>
      <c r="CT19" s="30"/>
      <c r="CU19" s="30"/>
      <c r="CV19" s="30"/>
      <c r="CW19" s="30"/>
      <c r="CX19" s="30"/>
      <c r="CY19" s="30"/>
      <c r="CZ19" s="30"/>
      <c r="DA19" s="30"/>
    </row>
    <row r="20" spans="1:105" s="21" customFormat="1" ht="15" customHeight="1" x14ac:dyDescent="0.15">
      <c r="A20" s="95">
        <v>18</v>
      </c>
      <c r="B20" s="23" t="s">
        <v>441</v>
      </c>
      <c r="C20" s="22">
        <v>41598</v>
      </c>
      <c r="D20" s="23" t="s">
        <v>109</v>
      </c>
      <c r="E20" s="24">
        <v>0.40416666666666662</v>
      </c>
      <c r="F20" s="95" t="s">
        <v>110</v>
      </c>
      <c r="G20" s="25" t="s">
        <v>233</v>
      </c>
      <c r="H20" s="181">
        <v>2.9511574074074075E-2</v>
      </c>
      <c r="I20" s="25"/>
      <c r="J20" s="25"/>
      <c r="K20" s="25" t="s">
        <v>192</v>
      </c>
      <c r="L20" s="25" t="s">
        <v>121</v>
      </c>
      <c r="M20" s="26">
        <v>3.0495370370370388E-2</v>
      </c>
      <c r="N20" s="54" t="s">
        <v>225</v>
      </c>
      <c r="O20" s="31"/>
      <c r="P20" s="33" t="s">
        <v>102</v>
      </c>
      <c r="Q20" s="27"/>
      <c r="T20" s="28"/>
      <c r="U20" s="21" t="s">
        <v>168</v>
      </c>
      <c r="V20" s="21" t="s">
        <v>225</v>
      </c>
      <c r="W20" s="29"/>
      <c r="Z20" s="29"/>
      <c r="AC20" s="29"/>
      <c r="AF20" s="30"/>
      <c r="AG20" s="27"/>
      <c r="AH20" s="29"/>
      <c r="AI20" s="30"/>
      <c r="AJ20" s="30"/>
      <c r="AK20" s="30"/>
      <c r="AL20" s="29"/>
      <c r="AM20" s="3"/>
      <c r="AN20" s="30"/>
      <c r="AO20" s="456"/>
      <c r="AP20" s="25"/>
      <c r="AQ20" s="15" t="s">
        <v>19</v>
      </c>
      <c r="AR20" s="32"/>
      <c r="AS20" s="30"/>
      <c r="AT20" s="30"/>
      <c r="AU20" s="29"/>
      <c r="AV20" s="30"/>
      <c r="AW20" s="30"/>
      <c r="AX20" s="29"/>
      <c r="AY20" s="30"/>
      <c r="AZ20" s="30"/>
      <c r="BA20" s="29"/>
      <c r="BB20" s="30"/>
      <c r="BC20" s="30"/>
      <c r="BD20" s="29"/>
      <c r="BE20" s="30"/>
      <c r="BF20" s="30"/>
      <c r="BG20" s="30"/>
      <c r="BH20" s="15" t="s">
        <v>19</v>
      </c>
      <c r="BI20" s="27"/>
      <c r="BJ20" s="30"/>
      <c r="BK20" s="30"/>
      <c r="BL20" s="30"/>
      <c r="BM20" s="33"/>
      <c r="BN20" s="30"/>
      <c r="BO20" s="29"/>
      <c r="BP20" s="33"/>
      <c r="BQ20" s="30"/>
      <c r="BR20" s="29"/>
      <c r="BS20" s="30"/>
      <c r="BT20" s="30"/>
      <c r="BU20" s="30"/>
      <c r="BV20" s="33"/>
      <c r="BW20" s="30"/>
      <c r="BX20" s="29"/>
      <c r="BY20" s="15" t="s">
        <v>19</v>
      </c>
      <c r="BZ20" s="27"/>
      <c r="CA20" s="30"/>
      <c r="CB20" s="30"/>
      <c r="CC20" s="30"/>
      <c r="CD20" s="33"/>
      <c r="CE20" s="30"/>
      <c r="CF20" s="29"/>
      <c r="CG20" s="33"/>
      <c r="CH20" s="30"/>
      <c r="CI20" s="29"/>
      <c r="CJ20" s="30"/>
      <c r="CK20" s="30"/>
      <c r="CL20" s="30"/>
      <c r="CM20" s="33"/>
      <c r="CN20" s="30"/>
      <c r="CO20" s="29"/>
      <c r="CP20" s="30"/>
      <c r="CQ20" s="30"/>
      <c r="CR20" s="30"/>
      <c r="CS20" s="30"/>
      <c r="CT20" s="30"/>
      <c r="CU20" s="30"/>
      <c r="CV20" s="30"/>
      <c r="CW20" s="30"/>
      <c r="CX20" s="30"/>
      <c r="CY20" s="30"/>
      <c r="CZ20" s="30"/>
      <c r="DA20" s="30"/>
    </row>
    <row r="21" spans="1:105" s="21" customFormat="1" ht="15" customHeight="1" x14ac:dyDescent="0.15">
      <c r="A21" s="95">
        <v>19</v>
      </c>
      <c r="B21" s="23" t="s">
        <v>441</v>
      </c>
      <c r="C21" s="22">
        <v>41598</v>
      </c>
      <c r="D21" s="23" t="s">
        <v>109</v>
      </c>
      <c r="E21" s="24">
        <v>0.40416666666666662</v>
      </c>
      <c r="F21" s="95" t="s">
        <v>110</v>
      </c>
      <c r="G21" s="25" t="s">
        <v>233</v>
      </c>
      <c r="H21" s="181">
        <v>2.9511574074074075E-2</v>
      </c>
      <c r="I21" s="25"/>
      <c r="J21" s="25"/>
      <c r="K21" s="25" t="s">
        <v>192</v>
      </c>
      <c r="L21" s="25" t="s">
        <v>121</v>
      </c>
      <c r="M21" s="26">
        <v>3.0553240740740759E-2</v>
      </c>
      <c r="N21" s="54" t="s">
        <v>226</v>
      </c>
      <c r="O21" s="31"/>
      <c r="P21" s="33">
        <v>1</v>
      </c>
      <c r="Q21" s="27" t="s">
        <v>134</v>
      </c>
      <c r="R21" s="21" t="s">
        <v>227</v>
      </c>
      <c r="T21" s="28">
        <v>1</v>
      </c>
      <c r="U21" s="21" t="s">
        <v>229</v>
      </c>
      <c r="V21" s="21" t="s">
        <v>228</v>
      </c>
      <c r="W21" s="29"/>
      <c r="Z21" s="29"/>
      <c r="AC21" s="29"/>
      <c r="AF21" s="30"/>
      <c r="AG21" s="27"/>
      <c r="AH21" s="29"/>
      <c r="AI21" s="30" t="s">
        <v>231</v>
      </c>
      <c r="AJ21" s="30" t="s">
        <v>232</v>
      </c>
      <c r="AK21" s="30" t="s">
        <v>110</v>
      </c>
      <c r="AL21" s="29"/>
      <c r="AM21" s="3"/>
      <c r="AN21" s="30"/>
      <c r="AO21" s="456"/>
      <c r="AP21" s="25" t="s">
        <v>230</v>
      </c>
      <c r="AQ21" s="15" t="s">
        <v>19</v>
      </c>
      <c r="AR21" s="32"/>
      <c r="AS21" s="30"/>
      <c r="AT21" s="30"/>
      <c r="AU21" s="29"/>
      <c r="AV21" s="30"/>
      <c r="AW21" s="30"/>
      <c r="AX21" s="29"/>
      <c r="AY21" s="30"/>
      <c r="AZ21" s="30"/>
      <c r="BA21" s="29"/>
      <c r="BB21" s="30"/>
      <c r="BC21" s="30"/>
      <c r="BD21" s="29"/>
      <c r="BE21" s="30"/>
      <c r="BF21" s="30"/>
      <c r="BG21" s="30"/>
      <c r="BH21" s="15" t="s">
        <v>19</v>
      </c>
      <c r="BI21" s="27"/>
      <c r="BJ21" s="30"/>
      <c r="BK21" s="30"/>
      <c r="BL21" s="30"/>
      <c r="BM21" s="33"/>
      <c r="BN21" s="30"/>
      <c r="BO21" s="29"/>
      <c r="BP21" s="33"/>
      <c r="BQ21" s="30"/>
      <c r="BR21" s="29"/>
      <c r="BS21" s="30"/>
      <c r="BT21" s="30"/>
      <c r="BU21" s="30"/>
      <c r="BV21" s="33"/>
      <c r="BW21" s="30"/>
      <c r="BX21" s="29"/>
      <c r="BY21" s="15" t="s">
        <v>19</v>
      </c>
      <c r="BZ21" s="27"/>
      <c r="CA21" s="30"/>
      <c r="CB21" s="30"/>
      <c r="CC21" s="30"/>
      <c r="CD21" s="33"/>
      <c r="CE21" s="30"/>
      <c r="CF21" s="29"/>
      <c r="CG21" s="33"/>
      <c r="CH21" s="30"/>
      <c r="CI21" s="29"/>
      <c r="CJ21" s="30"/>
      <c r="CK21" s="30"/>
      <c r="CL21" s="30"/>
      <c r="CM21" s="33"/>
      <c r="CN21" s="30"/>
      <c r="CO21" s="29"/>
      <c r="CP21" s="30"/>
      <c r="CQ21" s="30"/>
      <c r="CR21" s="30"/>
      <c r="CS21" s="30"/>
      <c r="CT21" s="30"/>
      <c r="CU21" s="30"/>
      <c r="CV21" s="30"/>
      <c r="CW21" s="30"/>
      <c r="CX21" s="30"/>
      <c r="CY21" s="30"/>
      <c r="CZ21" s="30"/>
      <c r="DA21" s="30"/>
    </row>
    <row r="22" spans="1:105" s="21" customFormat="1" ht="15" customHeight="1" x14ac:dyDescent="0.15">
      <c r="A22" s="95">
        <v>20</v>
      </c>
      <c r="B22" s="23" t="s">
        <v>441</v>
      </c>
      <c r="C22" s="22">
        <v>41598</v>
      </c>
      <c r="D22" s="23" t="s">
        <v>109</v>
      </c>
      <c r="E22" s="24">
        <v>0.40416666666666662</v>
      </c>
      <c r="F22" s="95" t="s">
        <v>110</v>
      </c>
      <c r="G22" s="25" t="s">
        <v>233</v>
      </c>
      <c r="H22" s="181">
        <v>2.9511574074074075E-2</v>
      </c>
      <c r="I22" s="25"/>
      <c r="J22" s="25"/>
      <c r="K22" s="25" t="s">
        <v>192</v>
      </c>
      <c r="L22" s="25" t="s">
        <v>121</v>
      </c>
      <c r="M22" s="26">
        <v>3.0611111111111131E-2</v>
      </c>
      <c r="N22" s="54" t="s">
        <v>225</v>
      </c>
      <c r="O22" s="31"/>
      <c r="P22" s="33" t="s">
        <v>102</v>
      </c>
      <c r="Q22" s="27"/>
      <c r="T22" s="28"/>
      <c r="U22" s="21" t="s">
        <v>142</v>
      </c>
      <c r="V22" s="21" t="s">
        <v>110</v>
      </c>
      <c r="W22" s="29" t="s">
        <v>232</v>
      </c>
      <c r="Z22" s="29"/>
      <c r="AC22" s="29"/>
      <c r="AF22" s="30"/>
      <c r="AG22" s="27"/>
      <c r="AH22" s="29"/>
      <c r="AI22" s="30" t="s">
        <v>238</v>
      </c>
      <c r="AJ22" s="30" t="s">
        <v>110</v>
      </c>
      <c r="AK22" s="30" t="s">
        <v>232</v>
      </c>
      <c r="AL22" s="29">
        <v>0</v>
      </c>
      <c r="AM22" s="3" t="s">
        <v>145</v>
      </c>
      <c r="AN22" s="30"/>
      <c r="AO22" s="456"/>
      <c r="AP22" s="25"/>
      <c r="AQ22" s="15" t="s">
        <v>19</v>
      </c>
      <c r="AR22" s="32"/>
      <c r="AS22" s="30"/>
      <c r="AT22" s="30"/>
      <c r="AU22" s="29"/>
      <c r="AV22" s="30"/>
      <c r="AW22" s="30"/>
      <c r="AX22" s="29"/>
      <c r="AY22" s="30"/>
      <c r="AZ22" s="30"/>
      <c r="BA22" s="29"/>
      <c r="BB22" s="30"/>
      <c r="BC22" s="30"/>
      <c r="BD22" s="29"/>
      <c r="BE22" s="30"/>
      <c r="BF22" s="30"/>
      <c r="BG22" s="30"/>
      <c r="BH22" s="15" t="s">
        <v>19</v>
      </c>
      <c r="BI22" s="27"/>
      <c r="BJ22" s="30"/>
      <c r="BK22" s="30"/>
      <c r="BL22" s="30"/>
      <c r="BM22" s="33"/>
      <c r="BN22" s="30"/>
      <c r="BO22" s="29"/>
      <c r="BP22" s="33"/>
      <c r="BQ22" s="30"/>
      <c r="BR22" s="29"/>
      <c r="BS22" s="30"/>
      <c r="BT22" s="30"/>
      <c r="BU22" s="30"/>
      <c r="BV22" s="33"/>
      <c r="BW22" s="30"/>
      <c r="BX22" s="29"/>
      <c r="BY22" s="15" t="s">
        <v>19</v>
      </c>
      <c r="BZ22" s="27"/>
      <c r="CA22" s="30"/>
      <c r="CB22" s="30"/>
      <c r="CC22" s="30"/>
      <c r="CD22" s="33"/>
      <c r="CE22" s="30"/>
      <c r="CF22" s="29"/>
      <c r="CG22" s="33"/>
      <c r="CH22" s="30"/>
      <c r="CI22" s="29"/>
      <c r="CJ22" s="30"/>
      <c r="CK22" s="30"/>
      <c r="CL22" s="30"/>
      <c r="CM22" s="33"/>
      <c r="CN22" s="30"/>
      <c r="CO22" s="29"/>
      <c r="CP22" s="30"/>
      <c r="CQ22" s="30"/>
      <c r="CR22" s="30"/>
      <c r="CS22" s="30"/>
      <c r="CT22" s="30"/>
      <c r="CU22" s="30"/>
      <c r="CV22" s="30"/>
      <c r="CW22" s="30"/>
      <c r="CX22" s="30"/>
      <c r="CY22" s="30"/>
      <c r="CZ22" s="30"/>
      <c r="DA22" s="30"/>
    </row>
    <row r="23" spans="1:105" s="21" customFormat="1" ht="15" customHeight="1" x14ac:dyDescent="0.15">
      <c r="A23" s="95">
        <v>21</v>
      </c>
      <c r="B23" s="23" t="s">
        <v>441</v>
      </c>
      <c r="C23" s="22">
        <v>41598</v>
      </c>
      <c r="D23" s="23" t="s">
        <v>109</v>
      </c>
      <c r="E23" s="24">
        <v>0.40416666666666662</v>
      </c>
      <c r="F23" s="95" t="s">
        <v>110</v>
      </c>
      <c r="G23" s="25" t="s">
        <v>233</v>
      </c>
      <c r="H23" s="181">
        <v>2.9511574074074075E-2</v>
      </c>
      <c r="I23" s="25"/>
      <c r="J23" s="25"/>
      <c r="K23" s="25" t="s">
        <v>192</v>
      </c>
      <c r="L23" s="25" t="s">
        <v>121</v>
      </c>
      <c r="M23" s="26">
        <v>3.0668981481481502E-2</v>
      </c>
      <c r="N23" s="54" t="s">
        <v>239</v>
      </c>
      <c r="O23" s="31"/>
      <c r="P23" s="33">
        <v>0</v>
      </c>
      <c r="Q23" s="27" t="s">
        <v>135</v>
      </c>
      <c r="R23" s="21" t="s">
        <v>227</v>
      </c>
      <c r="S23" s="21" t="s">
        <v>210</v>
      </c>
      <c r="T23" s="28">
        <v>1</v>
      </c>
      <c r="X23" s="21" t="s">
        <v>186</v>
      </c>
      <c r="Y23" s="21" t="s">
        <v>242</v>
      </c>
      <c r="Z23" s="29">
        <v>1</v>
      </c>
      <c r="AA23" s="21" t="s">
        <v>240</v>
      </c>
      <c r="AB23" s="21" t="s">
        <v>225</v>
      </c>
      <c r="AC23" s="29" t="s">
        <v>204</v>
      </c>
      <c r="AF23" s="30"/>
      <c r="AG23" s="27" t="s">
        <v>196</v>
      </c>
      <c r="AH23" s="29"/>
      <c r="AI23" s="30"/>
      <c r="AJ23" s="30"/>
      <c r="AK23" s="30"/>
      <c r="AL23" s="29"/>
      <c r="AM23" s="3"/>
      <c r="AN23" s="30"/>
      <c r="AO23" s="456"/>
      <c r="AP23" s="25" t="s">
        <v>241</v>
      </c>
      <c r="AQ23" s="15" t="s">
        <v>19</v>
      </c>
      <c r="AR23" s="32"/>
      <c r="AS23" s="30"/>
      <c r="AT23" s="30"/>
      <c r="AU23" s="29"/>
      <c r="AV23" s="30"/>
      <c r="AW23" s="30"/>
      <c r="AX23" s="29"/>
      <c r="AY23" s="30"/>
      <c r="AZ23" s="30"/>
      <c r="BA23" s="29"/>
      <c r="BB23" s="30"/>
      <c r="BC23" s="30"/>
      <c r="BD23" s="29"/>
      <c r="BE23" s="30"/>
      <c r="BF23" s="30"/>
      <c r="BG23" s="30"/>
      <c r="BH23" s="15" t="s">
        <v>19</v>
      </c>
      <c r="BI23" s="27"/>
      <c r="BJ23" s="30"/>
      <c r="BK23" s="30"/>
      <c r="BL23" s="30"/>
      <c r="BM23" s="33"/>
      <c r="BN23" s="30"/>
      <c r="BO23" s="29"/>
      <c r="BP23" s="33"/>
      <c r="BQ23" s="30"/>
      <c r="BR23" s="29"/>
      <c r="BS23" s="30"/>
      <c r="BT23" s="30"/>
      <c r="BU23" s="30"/>
      <c r="BV23" s="33"/>
      <c r="BW23" s="30"/>
      <c r="BX23" s="29"/>
      <c r="BY23" s="15" t="s">
        <v>19</v>
      </c>
      <c r="BZ23" s="27"/>
      <c r="CA23" s="30"/>
      <c r="CB23" s="30"/>
      <c r="CC23" s="30"/>
      <c r="CD23" s="33"/>
      <c r="CE23" s="30"/>
      <c r="CF23" s="29"/>
      <c r="CG23" s="33"/>
      <c r="CH23" s="30"/>
      <c r="CI23" s="29"/>
      <c r="CJ23" s="30"/>
      <c r="CK23" s="30"/>
      <c r="CL23" s="30"/>
      <c r="CM23" s="33"/>
      <c r="CN23" s="30"/>
      <c r="CO23" s="29"/>
      <c r="CP23" s="30"/>
      <c r="CQ23" s="30"/>
      <c r="CR23" s="30"/>
      <c r="CS23" s="30"/>
      <c r="CT23" s="30">
        <v>1</v>
      </c>
      <c r="CU23" s="30">
        <v>1</v>
      </c>
      <c r="CV23" s="30">
        <v>1</v>
      </c>
      <c r="CW23" s="30">
        <v>2</v>
      </c>
      <c r="CX23" s="30"/>
      <c r="CY23" s="30"/>
      <c r="CZ23" s="30"/>
      <c r="DA23" s="30"/>
    </row>
    <row r="24" spans="1:105" s="21" customFormat="1" ht="15" customHeight="1" x14ac:dyDescent="0.15">
      <c r="A24" s="95">
        <v>22</v>
      </c>
      <c r="B24" s="23" t="s">
        <v>441</v>
      </c>
      <c r="C24" s="22">
        <v>41598</v>
      </c>
      <c r="D24" s="23" t="s">
        <v>109</v>
      </c>
      <c r="E24" s="24">
        <v>0.40416666666666662</v>
      </c>
      <c r="F24" s="95" t="s">
        <v>110</v>
      </c>
      <c r="G24" s="25" t="s">
        <v>233</v>
      </c>
      <c r="H24" s="181">
        <v>2.9511574074074075E-2</v>
      </c>
      <c r="I24" s="25"/>
      <c r="J24" s="25"/>
      <c r="K24" s="25" t="s">
        <v>192</v>
      </c>
      <c r="L24" s="25" t="s">
        <v>121</v>
      </c>
      <c r="M24" s="26">
        <v>3.0726851851851873E-2</v>
      </c>
      <c r="N24" s="54" t="s">
        <v>239</v>
      </c>
      <c r="O24" s="31"/>
      <c r="P24" s="33">
        <v>0</v>
      </c>
      <c r="Q24" s="27" t="s">
        <v>135</v>
      </c>
      <c r="R24" s="21" t="s">
        <v>227</v>
      </c>
      <c r="S24" s="21" t="s">
        <v>210</v>
      </c>
      <c r="T24" s="28">
        <v>1</v>
      </c>
      <c r="U24" s="21" t="s">
        <v>140</v>
      </c>
      <c r="V24" s="21" t="s">
        <v>198</v>
      </c>
      <c r="W24" s="29" t="s">
        <v>204</v>
      </c>
      <c r="Z24" s="29"/>
      <c r="AC24" s="29"/>
      <c r="AF24" s="30"/>
      <c r="AG24" s="27" t="s">
        <v>196</v>
      </c>
      <c r="AH24" s="29"/>
      <c r="AI24" s="30"/>
      <c r="AJ24" s="30"/>
      <c r="AK24" s="30"/>
      <c r="AL24" s="29"/>
      <c r="AM24" s="3"/>
      <c r="AN24" s="30"/>
      <c r="AO24" s="456"/>
      <c r="AP24" s="25"/>
      <c r="AQ24" s="15" t="s">
        <v>19</v>
      </c>
      <c r="AR24" s="32"/>
      <c r="AS24" s="30"/>
      <c r="AT24" s="30"/>
      <c r="AU24" s="29"/>
      <c r="AV24" s="30"/>
      <c r="AW24" s="30"/>
      <c r="AX24" s="29"/>
      <c r="AY24" s="30"/>
      <c r="AZ24" s="30"/>
      <c r="BA24" s="29"/>
      <c r="BB24" s="30"/>
      <c r="BC24" s="30"/>
      <c r="BD24" s="29"/>
      <c r="BE24" s="30"/>
      <c r="BF24" s="30"/>
      <c r="BG24" s="30"/>
      <c r="BH24" s="15" t="s">
        <v>19</v>
      </c>
      <c r="BI24" s="27"/>
      <c r="BJ24" s="30"/>
      <c r="BK24" s="30"/>
      <c r="BL24" s="30"/>
      <c r="BM24" s="33"/>
      <c r="BN24" s="30"/>
      <c r="BO24" s="29"/>
      <c r="BP24" s="33"/>
      <c r="BQ24" s="30"/>
      <c r="BR24" s="29"/>
      <c r="BS24" s="30"/>
      <c r="BT24" s="30"/>
      <c r="BU24" s="30"/>
      <c r="BV24" s="33"/>
      <c r="BW24" s="30"/>
      <c r="BX24" s="29"/>
      <c r="BY24" s="15" t="s">
        <v>19</v>
      </c>
      <c r="BZ24" s="27"/>
      <c r="CA24" s="30"/>
      <c r="CB24" s="30"/>
      <c r="CC24" s="30"/>
      <c r="CD24" s="33"/>
      <c r="CE24" s="30"/>
      <c r="CF24" s="29"/>
      <c r="CG24" s="33"/>
      <c r="CH24" s="30"/>
      <c r="CI24" s="29"/>
      <c r="CJ24" s="30"/>
      <c r="CK24" s="30"/>
      <c r="CL24" s="30"/>
      <c r="CM24" s="33"/>
      <c r="CN24" s="30"/>
      <c r="CO24" s="29"/>
      <c r="CP24" s="30"/>
      <c r="CQ24" s="30"/>
      <c r="CR24" s="30"/>
      <c r="CS24" s="30"/>
      <c r="CT24" s="30"/>
      <c r="CU24" s="30"/>
      <c r="CV24" s="30"/>
      <c r="CW24" s="30"/>
      <c r="CX24" s="30"/>
      <c r="CY24" s="30"/>
      <c r="CZ24" s="30"/>
      <c r="DA24" s="30"/>
    </row>
    <row r="25" spans="1:105" s="21" customFormat="1" ht="15" customHeight="1" x14ac:dyDescent="0.15">
      <c r="A25" s="95">
        <v>23</v>
      </c>
      <c r="B25" s="23" t="s">
        <v>441</v>
      </c>
      <c r="C25" s="22">
        <v>41598</v>
      </c>
      <c r="D25" s="23" t="s">
        <v>109</v>
      </c>
      <c r="E25" s="24">
        <v>0.40416666666666662</v>
      </c>
      <c r="F25" s="95" t="s">
        <v>110</v>
      </c>
      <c r="G25" s="25" t="s">
        <v>233</v>
      </c>
      <c r="H25" s="181">
        <v>2.9511574074074075E-2</v>
      </c>
      <c r="I25" s="25"/>
      <c r="J25" s="25"/>
      <c r="K25" s="25" t="s">
        <v>192</v>
      </c>
      <c r="L25" s="25" t="s">
        <v>121</v>
      </c>
      <c r="M25" s="26">
        <v>3.0784722222222245E-2</v>
      </c>
      <c r="N25" s="54" t="s">
        <v>248</v>
      </c>
      <c r="O25" s="31"/>
      <c r="P25" s="33">
        <v>0</v>
      </c>
      <c r="Q25" s="27" t="s">
        <v>135</v>
      </c>
      <c r="R25" s="21" t="s">
        <v>198</v>
      </c>
      <c r="S25" s="21" t="s">
        <v>210</v>
      </c>
      <c r="T25" s="28">
        <v>1</v>
      </c>
      <c r="U25" s="21" t="s">
        <v>246</v>
      </c>
      <c r="V25" s="21" t="s">
        <v>209</v>
      </c>
      <c r="W25" s="29" t="s">
        <v>215</v>
      </c>
      <c r="Z25" s="29"/>
      <c r="AC25" s="29"/>
      <c r="AF25" s="30"/>
      <c r="AG25" s="27" t="s">
        <v>245</v>
      </c>
      <c r="AH25" s="29"/>
      <c r="AI25" s="30"/>
      <c r="AJ25" s="30"/>
      <c r="AK25" s="30"/>
      <c r="AL25" s="29"/>
      <c r="AM25" s="3"/>
      <c r="AN25" s="30"/>
      <c r="AO25" s="456"/>
      <c r="AP25" s="25" t="s">
        <v>247</v>
      </c>
      <c r="AQ25" s="15" t="s">
        <v>19</v>
      </c>
      <c r="AR25" s="32"/>
      <c r="AS25" s="30"/>
      <c r="AT25" s="30"/>
      <c r="AU25" s="29"/>
      <c r="AV25" s="460" t="s">
        <v>142</v>
      </c>
      <c r="AW25" s="460" t="s">
        <v>232</v>
      </c>
      <c r="AX25" s="460" t="s">
        <v>204</v>
      </c>
      <c r="AY25" s="30"/>
      <c r="AZ25" s="30"/>
      <c r="BA25" s="29"/>
      <c r="BB25" s="30"/>
      <c r="BC25" s="30"/>
      <c r="BD25" s="29"/>
      <c r="BE25" s="30"/>
      <c r="BF25" s="30"/>
      <c r="BG25" s="30"/>
      <c r="BH25" s="15" t="s">
        <v>19</v>
      </c>
      <c r="BI25" s="27"/>
      <c r="BJ25" s="30"/>
      <c r="BK25" s="30"/>
      <c r="BL25" s="30"/>
      <c r="BM25" s="33" t="s">
        <v>142</v>
      </c>
      <c r="BN25" s="30" t="s">
        <v>205</v>
      </c>
      <c r="BO25" s="29" t="s">
        <v>232</v>
      </c>
      <c r="BP25" s="33"/>
      <c r="BQ25" s="30"/>
      <c r="BR25" s="29"/>
      <c r="BS25" s="30"/>
      <c r="BT25" s="30"/>
      <c r="BU25" s="30"/>
      <c r="BV25" s="33"/>
      <c r="BW25" s="30"/>
      <c r="BX25" s="29"/>
      <c r="BY25" s="15" t="s">
        <v>19</v>
      </c>
      <c r="BZ25" s="27"/>
      <c r="CA25" s="30"/>
      <c r="CB25" s="30"/>
      <c r="CC25" s="30"/>
      <c r="CD25" s="33"/>
      <c r="CE25" s="30"/>
      <c r="CF25" s="29"/>
      <c r="CG25" s="33"/>
      <c r="CH25" s="30"/>
      <c r="CI25" s="29"/>
      <c r="CJ25" s="30"/>
      <c r="CK25" s="30"/>
      <c r="CL25" s="30"/>
      <c r="CM25" s="33"/>
      <c r="CN25" s="30"/>
      <c r="CO25" s="29"/>
      <c r="CP25" s="30">
        <v>1</v>
      </c>
      <c r="CQ25" s="30">
        <v>1</v>
      </c>
      <c r="CR25" s="30">
        <v>1</v>
      </c>
      <c r="CS25" s="30">
        <v>1</v>
      </c>
      <c r="CT25" s="30"/>
      <c r="CU25" s="30"/>
      <c r="CV25" s="30"/>
      <c r="CW25" s="30"/>
      <c r="CX25" s="30"/>
      <c r="CY25" s="30"/>
      <c r="CZ25" s="30"/>
      <c r="DA25" s="30"/>
    </row>
    <row r="26" spans="1:105" s="21" customFormat="1" ht="15" customHeight="1" x14ac:dyDescent="0.15">
      <c r="A26" s="95">
        <v>24</v>
      </c>
      <c r="B26" s="23" t="s">
        <v>441</v>
      </c>
      <c r="C26" s="22">
        <v>41598</v>
      </c>
      <c r="D26" s="23" t="s">
        <v>109</v>
      </c>
      <c r="E26" s="24">
        <v>0.40416666666666662</v>
      </c>
      <c r="F26" s="95" t="s">
        <v>110</v>
      </c>
      <c r="G26" s="25" t="s">
        <v>233</v>
      </c>
      <c r="H26" s="181">
        <v>2.9511574074074075E-2</v>
      </c>
      <c r="I26" s="25"/>
      <c r="J26" s="25"/>
      <c r="K26" s="25" t="s">
        <v>192</v>
      </c>
      <c r="L26" s="25" t="s">
        <v>121</v>
      </c>
      <c r="M26" s="26">
        <v>3.0842592592592616E-2</v>
      </c>
      <c r="N26" s="54" t="s">
        <v>249</v>
      </c>
      <c r="O26" s="31"/>
      <c r="P26" s="33">
        <v>1</v>
      </c>
      <c r="Q26" s="27" t="s">
        <v>135</v>
      </c>
      <c r="R26" s="21" t="s">
        <v>198</v>
      </c>
      <c r="S26" s="21" t="s">
        <v>210</v>
      </c>
      <c r="T26" s="28">
        <v>1</v>
      </c>
      <c r="U26" s="21" t="s">
        <v>142</v>
      </c>
      <c r="V26" s="21" t="s">
        <v>205</v>
      </c>
      <c r="W26" s="29"/>
      <c r="Z26" s="29"/>
      <c r="AC26" s="29"/>
      <c r="AF26" s="30"/>
      <c r="AG26" s="27" t="s">
        <v>143</v>
      </c>
      <c r="AH26" s="29"/>
      <c r="AI26" s="30"/>
      <c r="AJ26" s="30"/>
      <c r="AK26" s="30"/>
      <c r="AL26" s="29"/>
      <c r="AM26" s="3"/>
      <c r="AN26" s="30"/>
      <c r="AO26" s="456"/>
      <c r="AP26" s="25"/>
      <c r="AQ26" s="15" t="s">
        <v>19</v>
      </c>
      <c r="AR26" s="32" t="s">
        <v>134</v>
      </c>
      <c r="AS26" s="30" t="s">
        <v>227</v>
      </c>
      <c r="AT26" s="30"/>
      <c r="AU26" s="29">
        <v>1</v>
      </c>
      <c r="AV26" s="30"/>
      <c r="AW26" s="30"/>
      <c r="AX26" s="29"/>
      <c r="AY26" s="30"/>
      <c r="AZ26" s="30"/>
      <c r="BA26" s="29"/>
      <c r="BB26" s="30"/>
      <c r="BC26" s="30"/>
      <c r="BD26" s="29"/>
      <c r="BE26" s="30"/>
      <c r="BF26" s="30"/>
      <c r="BG26" s="30"/>
      <c r="BH26" s="15" t="s">
        <v>19</v>
      </c>
      <c r="BI26" s="27"/>
      <c r="BJ26" s="30"/>
      <c r="BK26" s="30"/>
      <c r="BL26" s="30"/>
      <c r="BM26" s="33"/>
      <c r="BN26" s="30"/>
      <c r="BO26" s="29"/>
      <c r="BP26" s="33"/>
      <c r="BQ26" s="30"/>
      <c r="BR26" s="29"/>
      <c r="BS26" s="30"/>
      <c r="BT26" s="30"/>
      <c r="BU26" s="30"/>
      <c r="BV26" s="33"/>
      <c r="BW26" s="30"/>
      <c r="BX26" s="29"/>
      <c r="BY26" s="15" t="s">
        <v>19</v>
      </c>
      <c r="BZ26" s="27"/>
      <c r="CA26" s="30"/>
      <c r="CB26" s="30"/>
      <c r="CC26" s="30"/>
      <c r="CD26" s="33"/>
      <c r="CE26" s="30"/>
      <c r="CF26" s="29"/>
      <c r="CG26" s="33"/>
      <c r="CH26" s="30"/>
      <c r="CI26" s="29"/>
      <c r="CJ26" s="30"/>
      <c r="CK26" s="30"/>
      <c r="CL26" s="30"/>
      <c r="CM26" s="33"/>
      <c r="CN26" s="30"/>
      <c r="CO26" s="29"/>
      <c r="CP26" s="30"/>
      <c r="CQ26" s="30"/>
      <c r="CR26" s="30"/>
      <c r="CS26" s="30"/>
      <c r="CT26" s="30"/>
      <c r="CU26" s="30"/>
      <c r="CV26" s="30"/>
      <c r="CW26" s="30"/>
      <c r="CX26" s="30"/>
      <c r="CY26" s="30"/>
      <c r="CZ26" s="30"/>
      <c r="DA26" s="30"/>
    </row>
    <row r="27" spans="1:105" s="21" customFormat="1" ht="15" customHeight="1" x14ac:dyDescent="0.15">
      <c r="A27" s="95">
        <v>25</v>
      </c>
      <c r="B27" s="23" t="s">
        <v>441</v>
      </c>
      <c r="C27" s="22">
        <v>41598</v>
      </c>
      <c r="D27" s="23" t="s">
        <v>109</v>
      </c>
      <c r="E27" s="24">
        <v>0.40416666666666662</v>
      </c>
      <c r="F27" s="95" t="s">
        <v>110</v>
      </c>
      <c r="G27" s="25" t="s">
        <v>233</v>
      </c>
      <c r="H27" s="181">
        <v>2.9511574074074075E-2</v>
      </c>
      <c r="I27" s="25"/>
      <c r="J27" s="25"/>
      <c r="K27" s="25" t="s">
        <v>192</v>
      </c>
      <c r="L27" s="25" t="s">
        <v>121</v>
      </c>
      <c r="M27" s="26">
        <v>3.0900462962962987E-2</v>
      </c>
      <c r="N27" s="54" t="s">
        <v>266</v>
      </c>
      <c r="O27" s="31"/>
      <c r="P27" s="33" t="s">
        <v>102</v>
      </c>
      <c r="Q27" s="27" t="s">
        <v>135</v>
      </c>
      <c r="R27" s="21" t="s">
        <v>267</v>
      </c>
      <c r="S27" s="21" t="s">
        <v>110</v>
      </c>
      <c r="T27" s="28">
        <v>1</v>
      </c>
      <c r="W27" s="29"/>
      <c r="Z27" s="29"/>
      <c r="AC27" s="29"/>
      <c r="AF27" s="30"/>
      <c r="AG27" s="27"/>
      <c r="AH27" s="29"/>
      <c r="AI27" s="30"/>
      <c r="AJ27" s="30"/>
      <c r="AK27" s="30"/>
      <c r="AL27" s="29"/>
      <c r="AM27" s="3"/>
      <c r="AN27" s="30"/>
      <c r="AO27" s="456"/>
      <c r="AP27" s="25"/>
      <c r="AQ27" s="15" t="s">
        <v>19</v>
      </c>
      <c r="AR27" s="32"/>
      <c r="AS27" s="30"/>
      <c r="AT27" s="30"/>
      <c r="AU27" s="29"/>
      <c r="AV27" s="30"/>
      <c r="AW27" s="30"/>
      <c r="AX27" s="29"/>
      <c r="AY27" s="30"/>
      <c r="AZ27" s="30"/>
      <c r="BA27" s="29"/>
      <c r="BB27" s="30"/>
      <c r="BC27" s="30"/>
      <c r="BD27" s="29"/>
      <c r="BE27" s="30"/>
      <c r="BF27" s="30"/>
      <c r="BG27" s="30"/>
      <c r="BH27" s="15"/>
      <c r="BI27" s="27"/>
      <c r="BJ27" s="30"/>
      <c r="BK27" s="30"/>
      <c r="BL27" s="30"/>
      <c r="BM27" s="33"/>
      <c r="BN27" s="30"/>
      <c r="BO27" s="29"/>
      <c r="BP27" s="33"/>
      <c r="BQ27" s="30"/>
      <c r="BR27" s="29"/>
      <c r="BS27" s="30"/>
      <c r="BT27" s="30"/>
      <c r="BU27" s="30"/>
      <c r="BV27" s="33"/>
      <c r="BW27" s="30"/>
      <c r="BX27" s="29"/>
      <c r="BY27" s="15"/>
      <c r="BZ27" s="27"/>
      <c r="CA27" s="30"/>
      <c r="CB27" s="30"/>
      <c r="CC27" s="30"/>
      <c r="CD27" s="33"/>
      <c r="CE27" s="30"/>
      <c r="CF27" s="29"/>
      <c r="CG27" s="33"/>
      <c r="CH27" s="30"/>
      <c r="CI27" s="29"/>
      <c r="CJ27" s="30"/>
      <c r="CK27" s="30"/>
      <c r="CL27" s="30"/>
      <c r="CM27" s="33"/>
      <c r="CN27" s="30"/>
      <c r="CO27" s="29"/>
      <c r="CP27" s="30"/>
      <c r="CQ27" s="30"/>
      <c r="CR27" s="30"/>
      <c r="CS27" s="30"/>
      <c r="CT27" s="30"/>
      <c r="CU27" s="30"/>
      <c r="CV27" s="30"/>
      <c r="CW27" s="30"/>
      <c r="CX27" s="30"/>
      <c r="CY27" s="30"/>
      <c r="CZ27" s="30"/>
      <c r="DA27" s="30"/>
    </row>
    <row r="28" spans="1:105" s="21" customFormat="1" ht="15" customHeight="1" x14ac:dyDescent="0.15">
      <c r="A28" s="95">
        <v>26</v>
      </c>
      <c r="B28" s="23" t="s">
        <v>441</v>
      </c>
      <c r="C28" s="22">
        <v>41598</v>
      </c>
      <c r="D28" s="23" t="s">
        <v>109</v>
      </c>
      <c r="E28" s="24">
        <v>0.40416666666666662</v>
      </c>
      <c r="F28" s="95" t="s">
        <v>110</v>
      </c>
      <c r="G28" s="25" t="s">
        <v>233</v>
      </c>
      <c r="H28" s="181">
        <v>2.9511574074074075E-2</v>
      </c>
      <c r="I28" s="25"/>
      <c r="J28" s="25"/>
      <c r="K28" s="25" t="s">
        <v>192</v>
      </c>
      <c r="L28" s="25" t="s">
        <v>121</v>
      </c>
      <c r="M28" s="26">
        <v>3.0958333333333359E-2</v>
      </c>
      <c r="N28" s="54" t="s">
        <v>188</v>
      </c>
      <c r="O28" s="31"/>
      <c r="P28" s="33" t="s">
        <v>102</v>
      </c>
      <c r="Q28" s="27"/>
      <c r="T28" s="28"/>
      <c r="W28" s="29"/>
      <c r="Z28" s="29"/>
      <c r="AC28" s="29"/>
      <c r="AF28" s="30"/>
      <c r="AG28" s="27"/>
      <c r="AH28" s="29"/>
      <c r="AI28" s="30"/>
      <c r="AJ28" s="30"/>
      <c r="AK28" s="30"/>
      <c r="AL28" s="29"/>
      <c r="AM28" s="3"/>
      <c r="AN28" s="30"/>
      <c r="AO28" s="456"/>
      <c r="AP28" s="25"/>
      <c r="AQ28" s="15" t="s">
        <v>19</v>
      </c>
      <c r="AR28" s="32"/>
      <c r="AS28" s="30"/>
      <c r="AT28" s="30"/>
      <c r="AU28" s="29"/>
      <c r="AV28" s="30"/>
      <c r="AW28" s="30"/>
      <c r="AX28" s="29"/>
      <c r="AY28" s="30"/>
      <c r="AZ28" s="30"/>
      <c r="BA28" s="29"/>
      <c r="BB28" s="30"/>
      <c r="BC28" s="30"/>
      <c r="BD28" s="29"/>
      <c r="BE28" s="30"/>
      <c r="BF28" s="30"/>
      <c r="BG28" s="30"/>
      <c r="BH28" s="15"/>
      <c r="BI28" s="27"/>
      <c r="BJ28" s="30"/>
      <c r="BK28" s="30"/>
      <c r="BL28" s="30"/>
      <c r="BM28" s="33"/>
      <c r="BN28" s="30"/>
      <c r="BO28" s="29"/>
      <c r="BP28" s="33"/>
      <c r="BQ28" s="30"/>
      <c r="BR28" s="29"/>
      <c r="BS28" s="30"/>
      <c r="BT28" s="30"/>
      <c r="BU28" s="30"/>
      <c r="BV28" s="33"/>
      <c r="BW28" s="30"/>
      <c r="BX28" s="29"/>
      <c r="BY28" s="15"/>
      <c r="BZ28" s="27"/>
      <c r="CA28" s="30"/>
      <c r="CB28" s="30"/>
      <c r="CC28" s="30"/>
      <c r="CD28" s="33"/>
      <c r="CE28" s="30"/>
      <c r="CF28" s="29"/>
      <c r="CG28" s="33"/>
      <c r="CH28" s="30"/>
      <c r="CI28" s="29"/>
      <c r="CJ28" s="30"/>
      <c r="CK28" s="30"/>
      <c r="CL28" s="30"/>
      <c r="CM28" s="33"/>
      <c r="CN28" s="30"/>
      <c r="CO28" s="29"/>
      <c r="CP28" s="30"/>
      <c r="CQ28" s="30"/>
      <c r="CR28" s="30"/>
      <c r="CS28" s="30"/>
      <c r="CT28" s="30"/>
      <c r="CU28" s="30"/>
      <c r="CV28" s="30"/>
      <c r="CW28" s="30"/>
      <c r="CX28" s="30"/>
      <c r="CY28" s="30"/>
      <c r="CZ28" s="30"/>
      <c r="DA28" s="30"/>
    </row>
    <row r="29" spans="1:105" s="21" customFormat="1" ht="15" customHeight="1" x14ac:dyDescent="0.15">
      <c r="A29" s="95">
        <v>27</v>
      </c>
      <c r="B29" s="23" t="s">
        <v>441</v>
      </c>
      <c r="C29" s="22">
        <v>41598</v>
      </c>
      <c r="D29" s="23" t="s">
        <v>109</v>
      </c>
      <c r="E29" s="24">
        <v>0.40416666666666662</v>
      </c>
      <c r="F29" s="95" t="s">
        <v>110</v>
      </c>
      <c r="G29" s="25" t="s">
        <v>233</v>
      </c>
      <c r="H29" s="181">
        <v>2.9511574074074075E-2</v>
      </c>
      <c r="I29" s="25"/>
      <c r="J29" s="25"/>
      <c r="K29" s="25" t="s">
        <v>192</v>
      </c>
      <c r="L29" s="25" t="s">
        <v>121</v>
      </c>
      <c r="M29" s="26">
        <v>3.101620370370373E-2</v>
      </c>
      <c r="N29" s="54" t="s">
        <v>102</v>
      </c>
      <c r="O29" s="31"/>
      <c r="P29" s="33"/>
      <c r="Q29" s="27"/>
      <c r="T29" s="28"/>
      <c r="W29" s="29"/>
      <c r="Z29" s="29"/>
      <c r="AC29" s="29"/>
      <c r="AF29" s="30"/>
      <c r="AG29" s="27"/>
      <c r="AH29" s="29"/>
      <c r="AI29" s="30"/>
      <c r="AJ29" s="30"/>
      <c r="AK29" s="30"/>
      <c r="AL29" s="29"/>
      <c r="AM29" s="3"/>
      <c r="AN29" s="30"/>
      <c r="AO29" s="456"/>
      <c r="AP29" s="25"/>
      <c r="AQ29" s="15" t="s">
        <v>19</v>
      </c>
      <c r="AR29" s="32"/>
      <c r="AS29" s="30"/>
      <c r="AT29" s="30"/>
      <c r="AU29" s="29"/>
      <c r="AV29" s="30"/>
      <c r="AW29" s="30"/>
      <c r="AX29" s="29"/>
      <c r="AY29" s="30"/>
      <c r="AZ29" s="30"/>
      <c r="BA29" s="29"/>
      <c r="BB29" s="30"/>
      <c r="BC29" s="30"/>
      <c r="BD29" s="29"/>
      <c r="BE29" s="30"/>
      <c r="BF29" s="30"/>
      <c r="BG29" s="30"/>
      <c r="BH29" s="15"/>
      <c r="BI29" s="27"/>
      <c r="BJ29" s="30"/>
      <c r="BK29" s="30"/>
      <c r="BL29" s="30"/>
      <c r="BM29" s="33"/>
      <c r="BN29" s="30"/>
      <c r="BO29" s="29"/>
      <c r="BP29" s="33"/>
      <c r="BQ29" s="30"/>
      <c r="BR29" s="29"/>
      <c r="BS29" s="30"/>
      <c r="BT29" s="30"/>
      <c r="BU29" s="30"/>
      <c r="BV29" s="33"/>
      <c r="BW29" s="30"/>
      <c r="BX29" s="29"/>
      <c r="BY29" s="15"/>
      <c r="BZ29" s="27"/>
      <c r="CA29" s="30"/>
      <c r="CB29" s="30"/>
      <c r="CC29" s="30"/>
      <c r="CD29" s="33"/>
      <c r="CE29" s="30"/>
      <c r="CF29" s="29"/>
      <c r="CG29" s="33"/>
      <c r="CH29" s="30"/>
      <c r="CI29" s="29"/>
      <c r="CJ29" s="30"/>
      <c r="CK29" s="30"/>
      <c r="CL29" s="30"/>
      <c r="CM29" s="33"/>
      <c r="CN29" s="30"/>
      <c r="CO29" s="29"/>
      <c r="CP29" s="30"/>
      <c r="CQ29" s="30"/>
      <c r="CR29" s="30"/>
      <c r="CS29" s="30"/>
      <c r="CT29" s="30"/>
      <c r="CU29" s="30"/>
      <c r="CV29" s="30"/>
      <c r="CW29" s="30"/>
      <c r="CX29" s="30"/>
      <c r="CY29" s="30"/>
      <c r="CZ29" s="30"/>
      <c r="DA29" s="30"/>
    </row>
    <row r="30" spans="1:105" s="21" customFormat="1" ht="15" customHeight="1" x14ac:dyDescent="0.15">
      <c r="A30" s="95">
        <v>28</v>
      </c>
      <c r="B30" s="23" t="s">
        <v>441</v>
      </c>
      <c r="C30" s="22">
        <v>41598</v>
      </c>
      <c r="D30" s="23" t="s">
        <v>109</v>
      </c>
      <c r="E30" s="24">
        <v>0.40416666666666662</v>
      </c>
      <c r="F30" s="95" t="s">
        <v>110</v>
      </c>
      <c r="G30" s="25" t="s">
        <v>233</v>
      </c>
      <c r="H30" s="181">
        <v>2.9511574074074075E-2</v>
      </c>
      <c r="I30" s="25"/>
      <c r="J30" s="25"/>
      <c r="K30" s="25" t="s">
        <v>192</v>
      </c>
      <c r="L30" s="25" t="s">
        <v>121</v>
      </c>
      <c r="M30" s="26">
        <v>3.1074074074074101E-2</v>
      </c>
      <c r="N30" s="54" t="s">
        <v>102</v>
      </c>
      <c r="O30" s="31"/>
      <c r="P30" s="33"/>
      <c r="Q30" s="27"/>
      <c r="T30" s="28"/>
      <c r="W30" s="29"/>
      <c r="Z30" s="29"/>
      <c r="AC30" s="29"/>
      <c r="AF30" s="30"/>
      <c r="AG30" s="27"/>
      <c r="AH30" s="29"/>
      <c r="AI30" s="30"/>
      <c r="AJ30" s="30"/>
      <c r="AK30" s="30"/>
      <c r="AL30" s="29"/>
      <c r="AM30" s="3"/>
      <c r="AN30" s="30"/>
      <c r="AO30" s="456"/>
      <c r="AP30" s="25"/>
      <c r="AQ30" s="15" t="s">
        <v>19</v>
      </c>
      <c r="AR30" s="32"/>
      <c r="AS30" s="30"/>
      <c r="AT30" s="30"/>
      <c r="AU30" s="29"/>
      <c r="AV30" s="30"/>
      <c r="AW30" s="30"/>
      <c r="AX30" s="29"/>
      <c r="AY30" s="30"/>
      <c r="AZ30" s="30"/>
      <c r="BA30" s="29"/>
      <c r="BB30" s="30"/>
      <c r="BC30" s="30"/>
      <c r="BD30" s="29"/>
      <c r="BE30" s="30"/>
      <c r="BF30" s="30"/>
      <c r="BG30" s="30"/>
      <c r="BH30" s="15"/>
      <c r="BI30" s="27"/>
      <c r="BJ30" s="30"/>
      <c r="BK30" s="30"/>
      <c r="BL30" s="30"/>
      <c r="BM30" s="33"/>
      <c r="BN30" s="30"/>
      <c r="BO30" s="29"/>
      <c r="BP30" s="33"/>
      <c r="BQ30" s="30"/>
      <c r="BR30" s="29"/>
      <c r="BS30" s="30"/>
      <c r="BT30" s="30"/>
      <c r="BU30" s="30"/>
      <c r="BV30" s="33"/>
      <c r="BW30" s="30"/>
      <c r="BX30" s="29"/>
      <c r="BY30" s="15"/>
      <c r="BZ30" s="27"/>
      <c r="CA30" s="30"/>
      <c r="CB30" s="30"/>
      <c r="CC30" s="30"/>
      <c r="CD30" s="33"/>
      <c r="CE30" s="30"/>
      <c r="CF30" s="29"/>
      <c r="CG30" s="33"/>
      <c r="CH30" s="30"/>
      <c r="CI30" s="29"/>
      <c r="CJ30" s="30"/>
      <c r="CK30" s="30"/>
      <c r="CL30" s="30"/>
      <c r="CM30" s="33"/>
      <c r="CN30" s="30"/>
      <c r="CO30" s="29"/>
      <c r="CP30" s="30"/>
      <c r="CQ30" s="30"/>
      <c r="CR30" s="30"/>
      <c r="CS30" s="30"/>
      <c r="CT30" s="30"/>
      <c r="CU30" s="30"/>
      <c r="CV30" s="30"/>
      <c r="CW30" s="30"/>
      <c r="CX30" s="30"/>
      <c r="CY30" s="30"/>
      <c r="CZ30" s="30"/>
      <c r="DA30" s="30"/>
    </row>
    <row r="31" spans="1:105" s="21" customFormat="1" ht="15" customHeight="1" x14ac:dyDescent="0.15">
      <c r="A31" s="95">
        <v>29</v>
      </c>
      <c r="B31" s="23" t="s">
        <v>441</v>
      </c>
      <c r="C31" s="22">
        <v>41598</v>
      </c>
      <c r="D31" s="23" t="s">
        <v>109</v>
      </c>
      <c r="E31" s="24">
        <v>0.40416666666666662</v>
      </c>
      <c r="F31" s="95" t="s">
        <v>110</v>
      </c>
      <c r="G31" s="25" t="s">
        <v>233</v>
      </c>
      <c r="H31" s="181">
        <v>2.9511574074074075E-2</v>
      </c>
      <c r="I31" s="25"/>
      <c r="J31" s="25"/>
      <c r="K31" s="25" t="s">
        <v>192</v>
      </c>
      <c r="L31" s="25" t="s">
        <v>121</v>
      </c>
      <c r="M31" s="26">
        <v>3.1131944444444472E-2</v>
      </c>
      <c r="N31" s="54" t="s">
        <v>102</v>
      </c>
      <c r="O31" s="31"/>
      <c r="P31" s="33"/>
      <c r="Q31" s="27"/>
      <c r="T31" s="28"/>
      <c r="W31" s="29"/>
      <c r="Z31" s="29"/>
      <c r="AC31" s="29"/>
      <c r="AF31" s="30"/>
      <c r="AG31" s="27"/>
      <c r="AH31" s="29"/>
      <c r="AI31" s="30"/>
      <c r="AJ31" s="30"/>
      <c r="AK31" s="30"/>
      <c r="AL31" s="29"/>
      <c r="AM31" s="3"/>
      <c r="AN31" s="30"/>
      <c r="AO31" s="456"/>
      <c r="AP31" s="25"/>
      <c r="AQ31" s="15" t="s">
        <v>19</v>
      </c>
      <c r="AR31" s="32"/>
      <c r="AS31" s="30"/>
      <c r="AT31" s="30"/>
      <c r="AU31" s="29"/>
      <c r="AV31" s="30"/>
      <c r="AW31" s="30"/>
      <c r="AX31" s="29"/>
      <c r="AY31" s="30"/>
      <c r="AZ31" s="30"/>
      <c r="BA31" s="29"/>
      <c r="BB31" s="30"/>
      <c r="BC31" s="30"/>
      <c r="BD31" s="29"/>
      <c r="BE31" s="30"/>
      <c r="BF31" s="30"/>
      <c r="BG31" s="30"/>
      <c r="BH31" s="15"/>
      <c r="BI31" s="27"/>
      <c r="BJ31" s="30"/>
      <c r="BK31" s="30"/>
      <c r="BL31" s="30"/>
      <c r="BM31" s="33"/>
      <c r="BN31" s="30"/>
      <c r="BO31" s="29"/>
      <c r="BP31" s="33"/>
      <c r="BQ31" s="30"/>
      <c r="BR31" s="29"/>
      <c r="BS31" s="30"/>
      <c r="BT31" s="30"/>
      <c r="BU31" s="30"/>
      <c r="BV31" s="33"/>
      <c r="BW31" s="30"/>
      <c r="BX31" s="29"/>
      <c r="BY31" s="15"/>
      <c r="BZ31" s="27"/>
      <c r="CA31" s="30"/>
      <c r="CB31" s="30"/>
      <c r="CC31" s="30"/>
      <c r="CD31" s="33"/>
      <c r="CE31" s="30"/>
      <c r="CF31" s="29"/>
      <c r="CG31" s="33"/>
      <c r="CH31" s="30"/>
      <c r="CI31" s="29"/>
      <c r="CJ31" s="30"/>
      <c r="CK31" s="30"/>
      <c r="CL31" s="30"/>
      <c r="CM31" s="33"/>
      <c r="CN31" s="30"/>
      <c r="CO31" s="29"/>
      <c r="CP31" s="30"/>
      <c r="CQ31" s="30"/>
      <c r="CR31" s="30"/>
      <c r="CS31" s="30"/>
      <c r="CT31" s="30"/>
      <c r="CU31" s="30"/>
      <c r="CV31" s="30"/>
      <c r="CW31" s="30"/>
      <c r="CX31" s="30"/>
      <c r="CY31" s="30"/>
      <c r="CZ31" s="30"/>
      <c r="DA31" s="30"/>
    </row>
    <row r="32" spans="1:105" s="21" customFormat="1" ht="15" customHeight="1" x14ac:dyDescent="0.15">
      <c r="A32" s="95">
        <v>30</v>
      </c>
      <c r="B32" s="23" t="s">
        <v>441</v>
      </c>
      <c r="C32" s="22">
        <v>41598</v>
      </c>
      <c r="D32" s="23" t="s">
        <v>109</v>
      </c>
      <c r="E32" s="24">
        <v>0.40416666666666662</v>
      </c>
      <c r="F32" s="95" t="s">
        <v>110</v>
      </c>
      <c r="G32" s="25" t="s">
        <v>233</v>
      </c>
      <c r="H32" s="181">
        <v>2.9511574074074075E-2</v>
      </c>
      <c r="I32" s="25"/>
      <c r="J32" s="25"/>
      <c r="K32" s="25" t="s">
        <v>192</v>
      </c>
      <c r="L32" s="25" t="s">
        <v>121</v>
      </c>
      <c r="M32" s="26">
        <v>3.1189814814814844E-2</v>
      </c>
      <c r="N32" s="54" t="s">
        <v>102</v>
      </c>
      <c r="O32" s="31"/>
      <c r="P32" s="33"/>
      <c r="Q32" s="27"/>
      <c r="T32" s="28"/>
      <c r="W32" s="29"/>
      <c r="Z32" s="29"/>
      <c r="AC32" s="29"/>
      <c r="AF32" s="30"/>
      <c r="AG32" s="27"/>
      <c r="AH32" s="29"/>
      <c r="AI32" s="30"/>
      <c r="AJ32" s="30"/>
      <c r="AK32" s="30"/>
      <c r="AL32" s="29"/>
      <c r="AM32" s="3"/>
      <c r="AN32" s="30"/>
      <c r="AO32" s="456"/>
      <c r="AP32" s="25"/>
      <c r="AQ32" s="15" t="s">
        <v>19</v>
      </c>
      <c r="AR32" s="32"/>
      <c r="AS32" s="30"/>
      <c r="AT32" s="30"/>
      <c r="AU32" s="29"/>
      <c r="AV32" s="30"/>
      <c r="AW32" s="30"/>
      <c r="AX32" s="29"/>
      <c r="AY32" s="30"/>
      <c r="AZ32" s="30"/>
      <c r="BA32" s="29"/>
      <c r="BB32" s="30"/>
      <c r="BC32" s="30"/>
      <c r="BD32" s="29"/>
      <c r="BE32" s="30"/>
      <c r="BF32" s="30"/>
      <c r="BG32" s="30"/>
      <c r="BH32" s="15"/>
      <c r="BI32" s="27"/>
      <c r="BJ32" s="30"/>
      <c r="BK32" s="30"/>
      <c r="BL32" s="30"/>
      <c r="BM32" s="33"/>
      <c r="BN32" s="30"/>
      <c r="BO32" s="29"/>
      <c r="BP32" s="33"/>
      <c r="BQ32" s="30"/>
      <c r="BR32" s="29"/>
      <c r="BS32" s="30"/>
      <c r="BT32" s="30"/>
      <c r="BU32" s="30"/>
      <c r="BV32" s="33"/>
      <c r="BW32" s="30"/>
      <c r="BX32" s="29"/>
      <c r="BY32" s="15"/>
      <c r="BZ32" s="27"/>
      <c r="CA32" s="30"/>
      <c r="CB32" s="30"/>
      <c r="CC32" s="30"/>
      <c r="CD32" s="33"/>
      <c r="CE32" s="30"/>
      <c r="CF32" s="29"/>
      <c r="CG32" s="33"/>
      <c r="CH32" s="30"/>
      <c r="CI32" s="29"/>
      <c r="CJ32" s="30"/>
      <c r="CK32" s="30"/>
      <c r="CL32" s="30"/>
      <c r="CM32" s="33"/>
      <c r="CN32" s="30"/>
      <c r="CO32" s="29"/>
      <c r="CP32" s="30"/>
      <c r="CQ32" s="30"/>
      <c r="CR32" s="30"/>
      <c r="CS32" s="30"/>
      <c r="CT32" s="30"/>
      <c r="CU32" s="30"/>
      <c r="CV32" s="30"/>
      <c r="CW32" s="30"/>
      <c r="CX32" s="30"/>
      <c r="CY32" s="30"/>
      <c r="CZ32" s="30"/>
      <c r="DA32" s="30"/>
    </row>
    <row r="33" spans="1:106" s="21" customFormat="1" ht="15" customHeight="1" x14ac:dyDescent="0.15">
      <c r="A33" s="95">
        <v>31</v>
      </c>
      <c r="B33" s="23" t="s">
        <v>441</v>
      </c>
      <c r="C33" s="22">
        <v>41598</v>
      </c>
      <c r="D33" s="23" t="s">
        <v>109</v>
      </c>
      <c r="E33" s="24">
        <v>0.40416666666666662</v>
      </c>
      <c r="F33" s="95" t="s">
        <v>110</v>
      </c>
      <c r="G33" s="25" t="s">
        <v>233</v>
      </c>
      <c r="H33" s="181">
        <v>2.9511574074074075E-2</v>
      </c>
      <c r="I33" s="25"/>
      <c r="J33" s="25"/>
      <c r="K33" s="25" t="s">
        <v>192</v>
      </c>
      <c r="L33" s="25" t="s">
        <v>121</v>
      </c>
      <c r="M33" s="26">
        <v>3.1247685185185215E-2</v>
      </c>
      <c r="N33" s="54" t="s">
        <v>102</v>
      </c>
      <c r="O33" s="31"/>
      <c r="P33" s="33"/>
      <c r="Q33" s="27"/>
      <c r="T33" s="28"/>
      <c r="W33" s="29"/>
      <c r="Z33" s="29"/>
      <c r="AC33" s="29"/>
      <c r="AF33" s="30"/>
      <c r="AG33" s="27"/>
      <c r="AH33" s="29"/>
      <c r="AI33" s="30"/>
      <c r="AJ33" s="30"/>
      <c r="AK33" s="30"/>
      <c r="AL33" s="29"/>
      <c r="AM33" s="3"/>
      <c r="AN33" s="30"/>
      <c r="AO33" s="456"/>
      <c r="AP33" s="25"/>
      <c r="AQ33" s="15" t="s">
        <v>19</v>
      </c>
      <c r="AR33" s="32"/>
      <c r="AS33" s="30"/>
      <c r="AT33" s="30"/>
      <c r="AU33" s="29"/>
      <c r="AV33" s="30"/>
      <c r="AW33" s="30"/>
      <c r="AX33" s="29"/>
      <c r="AY33" s="30"/>
      <c r="AZ33" s="30"/>
      <c r="BA33" s="29"/>
      <c r="BB33" s="30"/>
      <c r="BC33" s="30"/>
      <c r="BD33" s="29"/>
      <c r="BE33" s="30"/>
      <c r="BF33" s="30"/>
      <c r="BG33" s="30"/>
      <c r="BH33" s="15"/>
      <c r="BI33" s="27"/>
      <c r="BJ33" s="30"/>
      <c r="BK33" s="30"/>
      <c r="BL33" s="30"/>
      <c r="BM33" s="33"/>
      <c r="BN33" s="30"/>
      <c r="BO33" s="29"/>
      <c r="BP33" s="33"/>
      <c r="BQ33" s="30"/>
      <c r="BR33" s="29"/>
      <c r="BS33" s="30"/>
      <c r="BT33" s="30"/>
      <c r="BU33" s="30"/>
      <c r="BV33" s="33"/>
      <c r="BW33" s="30"/>
      <c r="BX33" s="29"/>
      <c r="BY33" s="15"/>
      <c r="BZ33" s="27"/>
      <c r="CA33" s="30"/>
      <c r="CB33" s="30"/>
      <c r="CC33" s="30"/>
      <c r="CD33" s="33"/>
      <c r="CE33" s="30"/>
      <c r="CF33" s="29"/>
      <c r="CG33" s="33"/>
      <c r="CH33" s="30"/>
      <c r="CI33" s="29"/>
      <c r="CJ33" s="30"/>
      <c r="CK33" s="30"/>
      <c r="CL33" s="30"/>
      <c r="CM33" s="33"/>
      <c r="CN33" s="30"/>
      <c r="CO33" s="29"/>
      <c r="CP33" s="30"/>
      <c r="CQ33" s="30"/>
      <c r="CR33" s="30"/>
      <c r="CS33" s="30"/>
      <c r="CT33" s="30"/>
      <c r="CU33" s="30"/>
      <c r="CV33" s="30"/>
      <c r="CW33" s="30"/>
      <c r="CX33" s="30"/>
      <c r="CY33" s="30"/>
      <c r="CZ33" s="30"/>
      <c r="DA33" s="30"/>
    </row>
    <row r="34" spans="1:106" s="21" customFormat="1" ht="15" customHeight="1" x14ac:dyDescent="0.15">
      <c r="A34" s="95">
        <v>32</v>
      </c>
      <c r="B34" s="23" t="s">
        <v>441</v>
      </c>
      <c r="C34" s="22">
        <v>41598</v>
      </c>
      <c r="D34" s="23" t="s">
        <v>109</v>
      </c>
      <c r="E34" s="24">
        <v>0.40416666666666662</v>
      </c>
      <c r="F34" s="95" t="s">
        <v>110</v>
      </c>
      <c r="G34" s="25" t="s">
        <v>233</v>
      </c>
      <c r="H34" s="181">
        <v>2.9511574074074075E-2</v>
      </c>
      <c r="I34" s="25"/>
      <c r="J34" s="25"/>
      <c r="K34" s="25" t="s">
        <v>192</v>
      </c>
      <c r="L34" s="25" t="s">
        <v>121</v>
      </c>
      <c r="M34" s="26">
        <v>3.1305555555555586E-2</v>
      </c>
      <c r="N34" s="54" t="s">
        <v>102</v>
      </c>
      <c r="O34" s="31"/>
      <c r="P34" s="33"/>
      <c r="Q34" s="27"/>
      <c r="T34" s="28"/>
      <c r="W34" s="29"/>
      <c r="Z34" s="29"/>
      <c r="AC34" s="29"/>
      <c r="AF34" s="30"/>
      <c r="AG34" s="27"/>
      <c r="AH34" s="29"/>
      <c r="AI34" s="30"/>
      <c r="AJ34" s="30"/>
      <c r="AK34" s="30"/>
      <c r="AL34" s="29"/>
      <c r="AM34" s="3"/>
      <c r="AN34" s="30"/>
      <c r="AO34" s="456"/>
      <c r="AP34" s="25"/>
      <c r="AQ34" s="15" t="s">
        <v>19</v>
      </c>
      <c r="AR34" s="32"/>
      <c r="AS34" s="30"/>
      <c r="AT34" s="30"/>
      <c r="AU34" s="29"/>
      <c r="AV34" s="30"/>
      <c r="AW34" s="30"/>
      <c r="AX34" s="29"/>
      <c r="AY34" s="30"/>
      <c r="AZ34" s="30"/>
      <c r="BA34" s="29"/>
      <c r="BB34" s="30"/>
      <c r="BC34" s="30"/>
      <c r="BD34" s="29"/>
      <c r="BE34" s="30"/>
      <c r="BF34" s="30"/>
      <c r="BG34" s="30"/>
      <c r="BH34" s="15"/>
      <c r="BI34" s="27"/>
      <c r="BJ34" s="30"/>
      <c r="BK34" s="30"/>
      <c r="BL34" s="30"/>
      <c r="BM34" s="33"/>
      <c r="BN34" s="30"/>
      <c r="BO34" s="29"/>
      <c r="BP34" s="33"/>
      <c r="BQ34" s="30"/>
      <c r="BR34" s="29"/>
      <c r="BS34" s="30"/>
      <c r="BT34" s="30"/>
      <c r="BU34" s="30"/>
      <c r="BV34" s="33"/>
      <c r="BW34" s="30"/>
      <c r="BX34" s="29"/>
      <c r="BY34" s="15"/>
      <c r="BZ34" s="27"/>
      <c r="CA34" s="30"/>
      <c r="CB34" s="30"/>
      <c r="CC34" s="30"/>
      <c r="CD34" s="33"/>
      <c r="CE34" s="30"/>
      <c r="CF34" s="29"/>
      <c r="CG34" s="33"/>
      <c r="CH34" s="30"/>
      <c r="CI34" s="29"/>
      <c r="CJ34" s="30"/>
      <c r="CK34" s="30"/>
      <c r="CL34" s="30"/>
      <c r="CM34" s="33"/>
      <c r="CN34" s="30"/>
      <c r="CO34" s="29"/>
      <c r="CP34" s="30"/>
      <c r="CQ34" s="30"/>
      <c r="CR34" s="30"/>
      <c r="CS34" s="30"/>
      <c r="CT34" s="30"/>
      <c r="CU34" s="30"/>
      <c r="CV34" s="30"/>
      <c r="CW34" s="30"/>
      <c r="CX34" s="30"/>
      <c r="CY34" s="30"/>
      <c r="CZ34" s="30"/>
      <c r="DA34" s="30"/>
    </row>
    <row r="35" spans="1:106" s="21" customFormat="1" ht="15" customHeight="1" x14ac:dyDescent="0.15">
      <c r="A35" s="95">
        <v>33</v>
      </c>
      <c r="B35" s="23" t="s">
        <v>441</v>
      </c>
      <c r="C35" s="22">
        <v>41598</v>
      </c>
      <c r="D35" s="23" t="s">
        <v>109</v>
      </c>
      <c r="E35" s="24">
        <v>0.40416666666666662</v>
      </c>
      <c r="F35" s="95" t="s">
        <v>110</v>
      </c>
      <c r="G35" s="25" t="s">
        <v>233</v>
      </c>
      <c r="H35" s="181">
        <v>2.9511574074074075E-2</v>
      </c>
      <c r="I35" s="25"/>
      <c r="J35" s="25"/>
      <c r="K35" s="25" t="s">
        <v>192</v>
      </c>
      <c r="L35" s="25" t="s">
        <v>121</v>
      </c>
      <c r="M35" s="26">
        <v>3.1363425925925954E-2</v>
      </c>
      <c r="N35" s="54" t="s">
        <v>102</v>
      </c>
      <c r="O35" s="31"/>
      <c r="P35" s="33"/>
      <c r="Q35" s="27"/>
      <c r="T35" s="28"/>
      <c r="W35" s="29"/>
      <c r="Z35" s="29"/>
      <c r="AC35" s="29"/>
      <c r="AF35" s="30"/>
      <c r="AG35" s="27"/>
      <c r="AH35" s="29"/>
      <c r="AI35" s="30"/>
      <c r="AJ35" s="30"/>
      <c r="AK35" s="30"/>
      <c r="AL35" s="29"/>
      <c r="AM35" s="3"/>
      <c r="AN35" s="30"/>
      <c r="AO35" s="456"/>
      <c r="AP35" s="25"/>
      <c r="AQ35" s="15" t="s">
        <v>19</v>
      </c>
      <c r="AR35" s="32"/>
      <c r="AS35" s="30"/>
      <c r="AT35" s="30"/>
      <c r="AU35" s="29"/>
      <c r="AV35" s="30"/>
      <c r="AW35" s="30"/>
      <c r="AX35" s="29"/>
      <c r="AY35" s="30"/>
      <c r="AZ35" s="30"/>
      <c r="BA35" s="29"/>
      <c r="BB35" s="30"/>
      <c r="BC35" s="30"/>
      <c r="BD35" s="29"/>
      <c r="BE35" s="30"/>
      <c r="BF35" s="30"/>
      <c r="BG35" s="30"/>
      <c r="BH35" s="15"/>
      <c r="BI35" s="27"/>
      <c r="BJ35" s="30"/>
      <c r="BK35" s="30"/>
      <c r="BL35" s="30"/>
      <c r="BM35" s="33"/>
      <c r="BN35" s="30"/>
      <c r="BO35" s="29"/>
      <c r="BP35" s="33"/>
      <c r="BQ35" s="30"/>
      <c r="BR35" s="29"/>
      <c r="BS35" s="30"/>
      <c r="BT35" s="30"/>
      <c r="BU35" s="30"/>
      <c r="BV35" s="33"/>
      <c r="BW35" s="30"/>
      <c r="BX35" s="29"/>
      <c r="BY35" s="15"/>
      <c r="BZ35" s="27"/>
      <c r="CA35" s="30"/>
      <c r="CB35" s="30"/>
      <c r="CC35" s="30"/>
      <c r="CD35" s="33"/>
      <c r="CE35" s="30"/>
      <c r="CF35" s="29"/>
      <c r="CG35" s="33"/>
      <c r="CH35" s="30"/>
      <c r="CI35" s="29"/>
      <c r="CJ35" s="30"/>
      <c r="CK35" s="30"/>
      <c r="CL35" s="30"/>
      <c r="CM35" s="33"/>
      <c r="CN35" s="30"/>
      <c r="CO35" s="29"/>
      <c r="CP35" s="30"/>
      <c r="CQ35" s="30"/>
      <c r="CR35" s="30"/>
      <c r="CS35" s="30"/>
      <c r="CT35" s="30"/>
      <c r="CU35" s="30"/>
      <c r="CV35" s="30"/>
      <c r="CW35" s="30"/>
      <c r="CX35" s="30"/>
      <c r="CY35" s="30"/>
      <c r="CZ35" s="30"/>
      <c r="DA35" s="30"/>
    </row>
    <row r="36" spans="1:106" s="21" customFormat="1" ht="15" customHeight="1" x14ac:dyDescent="0.15">
      <c r="A36" s="95">
        <v>34</v>
      </c>
      <c r="B36" s="23" t="s">
        <v>441</v>
      </c>
      <c r="C36" s="22">
        <v>41598</v>
      </c>
      <c r="D36" s="23" t="s">
        <v>109</v>
      </c>
      <c r="E36" s="24">
        <v>0.40416666666666662</v>
      </c>
      <c r="F36" s="95" t="s">
        <v>110</v>
      </c>
      <c r="G36" s="25" t="s">
        <v>233</v>
      </c>
      <c r="H36" s="181">
        <v>2.9511574074074075E-2</v>
      </c>
      <c r="I36" s="25"/>
      <c r="J36" s="25"/>
      <c r="K36" s="25" t="s">
        <v>192</v>
      </c>
      <c r="L36" s="25" t="s">
        <v>121</v>
      </c>
      <c r="M36" s="26">
        <v>3.1421296296296322E-2</v>
      </c>
      <c r="N36" s="54" t="s">
        <v>102</v>
      </c>
      <c r="O36" s="31"/>
      <c r="P36" s="33"/>
      <c r="Q36" s="27"/>
      <c r="T36" s="28"/>
      <c r="W36" s="29"/>
      <c r="Z36" s="29"/>
      <c r="AC36" s="29"/>
      <c r="AF36" s="30"/>
      <c r="AG36" s="27"/>
      <c r="AH36" s="29"/>
      <c r="AI36" s="30"/>
      <c r="AJ36" s="30"/>
      <c r="AK36" s="30"/>
      <c r="AL36" s="29"/>
      <c r="AM36" s="3"/>
      <c r="AN36" s="30"/>
      <c r="AO36" s="456"/>
      <c r="AP36" s="25"/>
      <c r="AQ36" s="15" t="s">
        <v>19</v>
      </c>
      <c r="AR36" s="32"/>
      <c r="AS36" s="30"/>
      <c r="AT36" s="30"/>
      <c r="AU36" s="29"/>
      <c r="AV36" s="30"/>
      <c r="AW36" s="30"/>
      <c r="AX36" s="29"/>
      <c r="AY36" s="30"/>
      <c r="AZ36" s="30"/>
      <c r="BA36" s="29"/>
      <c r="BB36" s="30"/>
      <c r="BC36" s="30"/>
      <c r="BD36" s="29"/>
      <c r="BE36" s="30"/>
      <c r="BF36" s="30"/>
      <c r="BG36" s="30"/>
      <c r="BH36" s="15"/>
      <c r="BI36" s="27"/>
      <c r="BJ36" s="30"/>
      <c r="BK36" s="30"/>
      <c r="BL36" s="30"/>
      <c r="BM36" s="33"/>
      <c r="BN36" s="30"/>
      <c r="BO36" s="29"/>
      <c r="BP36" s="33"/>
      <c r="BQ36" s="30"/>
      <c r="BR36" s="29"/>
      <c r="BS36" s="30"/>
      <c r="BT36" s="30"/>
      <c r="BU36" s="30"/>
      <c r="BV36" s="33"/>
      <c r="BW36" s="30"/>
      <c r="BX36" s="29"/>
      <c r="BY36" s="15"/>
      <c r="BZ36" s="27"/>
      <c r="CA36" s="30"/>
      <c r="CB36" s="30"/>
      <c r="CC36" s="30"/>
      <c r="CD36" s="33"/>
      <c r="CE36" s="30"/>
      <c r="CF36" s="29"/>
      <c r="CG36" s="33"/>
      <c r="CH36" s="30"/>
      <c r="CI36" s="29"/>
      <c r="CJ36" s="30"/>
      <c r="CK36" s="30"/>
      <c r="CL36" s="30"/>
      <c r="CM36" s="33"/>
      <c r="CN36" s="30"/>
      <c r="CO36" s="29"/>
      <c r="CP36" s="30"/>
      <c r="CQ36" s="30"/>
      <c r="CR36" s="30"/>
      <c r="CS36" s="30"/>
      <c r="CT36" s="30"/>
      <c r="CU36" s="30"/>
      <c r="CV36" s="30"/>
      <c r="CW36" s="30"/>
      <c r="CX36" s="30"/>
      <c r="CY36" s="30"/>
      <c r="CZ36" s="30"/>
      <c r="DA36" s="30"/>
    </row>
    <row r="37" spans="1:106" s="21" customFormat="1" ht="15" customHeight="1" x14ac:dyDescent="0.15">
      <c r="A37" s="95">
        <v>35</v>
      </c>
      <c r="B37" s="23" t="s">
        <v>441</v>
      </c>
      <c r="C37" s="22">
        <v>41598</v>
      </c>
      <c r="D37" s="23" t="s">
        <v>109</v>
      </c>
      <c r="E37" s="24">
        <v>0.40416666666666662</v>
      </c>
      <c r="F37" s="95" t="s">
        <v>110</v>
      </c>
      <c r="G37" s="25" t="s">
        <v>233</v>
      </c>
      <c r="H37" s="181">
        <v>2.9511574074074075E-2</v>
      </c>
      <c r="I37" s="25"/>
      <c r="J37" s="25"/>
      <c r="K37" s="25" t="s">
        <v>192</v>
      </c>
      <c r="L37" s="25" t="s">
        <v>121</v>
      </c>
      <c r="M37" s="26">
        <v>3.147916666666669E-2</v>
      </c>
      <c r="N37" s="54" t="s">
        <v>102</v>
      </c>
      <c r="O37" s="31"/>
      <c r="P37" s="33"/>
      <c r="Q37" s="27"/>
      <c r="T37" s="28"/>
      <c r="W37" s="29"/>
      <c r="Z37" s="29"/>
      <c r="AC37" s="29"/>
      <c r="AF37" s="30"/>
      <c r="AG37" s="27"/>
      <c r="AH37" s="29"/>
      <c r="AI37" s="30"/>
      <c r="AJ37" s="30"/>
      <c r="AK37" s="30"/>
      <c r="AL37" s="29"/>
      <c r="AM37" s="3"/>
      <c r="AN37" s="30"/>
      <c r="AO37" s="456"/>
      <c r="AP37" s="25"/>
      <c r="AQ37" s="15" t="s">
        <v>19</v>
      </c>
      <c r="AR37" s="32"/>
      <c r="AS37" s="30"/>
      <c r="AT37" s="30"/>
      <c r="AU37" s="29"/>
      <c r="AV37" s="30"/>
      <c r="AW37" s="30"/>
      <c r="AX37" s="29"/>
      <c r="AY37" s="30"/>
      <c r="AZ37" s="30"/>
      <c r="BA37" s="29"/>
      <c r="BB37" s="30"/>
      <c r="BC37" s="30"/>
      <c r="BD37" s="29"/>
      <c r="BE37" s="30"/>
      <c r="BF37" s="30"/>
      <c r="BG37" s="30"/>
      <c r="BH37" s="15"/>
      <c r="BI37" s="27"/>
      <c r="BJ37" s="30"/>
      <c r="BK37" s="30"/>
      <c r="BL37" s="30"/>
      <c r="BM37" s="33"/>
      <c r="BN37" s="30"/>
      <c r="BO37" s="29"/>
      <c r="BP37" s="33"/>
      <c r="BQ37" s="30"/>
      <c r="BR37" s="29"/>
      <c r="BS37" s="30"/>
      <c r="BT37" s="30"/>
      <c r="BU37" s="30"/>
      <c r="BV37" s="33"/>
      <c r="BW37" s="30"/>
      <c r="BX37" s="29"/>
      <c r="BY37" s="15"/>
      <c r="BZ37" s="27"/>
      <c r="CA37" s="30"/>
      <c r="CB37" s="30"/>
      <c r="CC37" s="30"/>
      <c r="CD37" s="33"/>
      <c r="CE37" s="30"/>
      <c r="CF37" s="29"/>
      <c r="CG37" s="33"/>
      <c r="CH37" s="30"/>
      <c r="CI37" s="29"/>
      <c r="CJ37" s="30"/>
      <c r="CK37" s="30"/>
      <c r="CL37" s="30"/>
      <c r="CM37" s="33"/>
      <c r="CN37" s="30"/>
      <c r="CO37" s="29"/>
      <c r="CP37" s="30"/>
      <c r="CQ37" s="30"/>
      <c r="CR37" s="30"/>
      <c r="CS37" s="30"/>
      <c r="CT37" s="30"/>
      <c r="CU37" s="30"/>
      <c r="CV37" s="30"/>
      <c r="CW37" s="30"/>
      <c r="CX37" s="30"/>
      <c r="CY37" s="30"/>
      <c r="CZ37" s="30"/>
      <c r="DA37" s="30"/>
    </row>
    <row r="38" spans="1:106" ht="15" customHeight="1" x14ac:dyDescent="0.15">
      <c r="A38" s="95">
        <v>36</v>
      </c>
      <c r="B38" s="25" t="s">
        <v>441</v>
      </c>
      <c r="C38" s="37">
        <v>41598</v>
      </c>
      <c r="D38" s="25" t="s">
        <v>109</v>
      </c>
      <c r="E38" s="38">
        <v>0.40416666666666662</v>
      </c>
      <c r="F38" s="95" t="s">
        <v>110</v>
      </c>
      <c r="G38" s="25" t="s">
        <v>233</v>
      </c>
      <c r="H38" s="181">
        <v>2.9511574074074075E-2</v>
      </c>
      <c r="K38" s="25" t="s">
        <v>192</v>
      </c>
      <c r="L38" s="25" t="s">
        <v>121</v>
      </c>
      <c r="M38" s="26">
        <v>3.1537037037037058E-2</v>
      </c>
      <c r="N38" s="54" t="s">
        <v>102</v>
      </c>
      <c r="AQ38" s="15" t="s">
        <v>19</v>
      </c>
      <c r="BY38" s="15"/>
      <c r="BZ38" s="27"/>
      <c r="CD38" s="33"/>
      <c r="CF38" s="29"/>
      <c r="CG38" s="33"/>
      <c r="CI38" s="29"/>
      <c r="CM38" s="33"/>
      <c r="DB38" s="30"/>
    </row>
    <row r="39" spans="1:106" s="21" customFormat="1" ht="15" customHeight="1" x14ac:dyDescent="0.15">
      <c r="A39" s="95">
        <v>37</v>
      </c>
      <c r="B39" s="23" t="s">
        <v>441</v>
      </c>
      <c r="C39" s="22">
        <v>41598</v>
      </c>
      <c r="D39" s="23" t="s">
        <v>109</v>
      </c>
      <c r="E39" s="24">
        <v>0.40416666666666662</v>
      </c>
      <c r="F39" s="95" t="s">
        <v>110</v>
      </c>
      <c r="G39" s="25" t="s">
        <v>233</v>
      </c>
      <c r="H39" s="181">
        <v>2.9511574074074075E-2</v>
      </c>
      <c r="I39" s="25"/>
      <c r="J39" s="25"/>
      <c r="K39" s="25" t="s">
        <v>192</v>
      </c>
      <c r="L39" s="25" t="s">
        <v>121</v>
      </c>
      <c r="M39" s="26">
        <v>3.1594907407407426E-2</v>
      </c>
      <c r="N39" s="54" t="s">
        <v>102</v>
      </c>
      <c r="O39" s="31"/>
      <c r="P39" s="33"/>
      <c r="Q39" s="27"/>
      <c r="T39" s="28"/>
      <c r="W39" s="29"/>
      <c r="Z39" s="29"/>
      <c r="AC39" s="29"/>
      <c r="AF39" s="30"/>
      <c r="AG39" s="27"/>
      <c r="AH39" s="29"/>
      <c r="AI39" s="30"/>
      <c r="AJ39" s="30"/>
      <c r="AK39" s="30"/>
      <c r="AL39" s="29"/>
      <c r="AM39" s="3"/>
      <c r="AN39" s="30"/>
      <c r="AO39" s="456"/>
      <c r="AP39" s="25"/>
      <c r="AQ39" s="15" t="s">
        <v>19</v>
      </c>
      <c r="AR39" s="32"/>
      <c r="AS39" s="30"/>
      <c r="AT39" s="30"/>
      <c r="AU39" s="29"/>
      <c r="AV39" s="30"/>
      <c r="AW39" s="30"/>
      <c r="AX39" s="29"/>
      <c r="AY39" s="30"/>
      <c r="AZ39" s="30"/>
      <c r="BA39" s="29"/>
      <c r="BB39" s="30"/>
      <c r="BC39" s="30"/>
      <c r="BD39" s="29"/>
      <c r="BE39" s="30"/>
      <c r="BF39" s="30"/>
      <c r="BG39" s="30"/>
      <c r="BH39" s="15"/>
      <c r="BI39" s="27"/>
      <c r="BJ39" s="30"/>
      <c r="BK39" s="30"/>
      <c r="BL39" s="30"/>
      <c r="BM39" s="33"/>
      <c r="BN39" s="30"/>
      <c r="BO39" s="29"/>
      <c r="BP39" s="33"/>
      <c r="BQ39" s="30"/>
      <c r="BR39" s="29"/>
      <c r="BS39" s="30"/>
      <c r="BT39" s="30"/>
      <c r="BU39" s="30"/>
      <c r="BV39" s="33"/>
      <c r="BW39" s="30"/>
      <c r="BX39" s="29"/>
      <c r="BY39" s="15"/>
      <c r="BZ39" s="27"/>
      <c r="CA39" s="30"/>
      <c r="CB39" s="30"/>
      <c r="CC39" s="30"/>
      <c r="CD39" s="33"/>
      <c r="CE39" s="30"/>
      <c r="CF39" s="29"/>
      <c r="CG39" s="33"/>
      <c r="CH39" s="30"/>
      <c r="CI39" s="29"/>
      <c r="CJ39" s="30"/>
      <c r="CK39" s="30"/>
      <c r="CL39" s="30"/>
      <c r="CM39" s="33"/>
      <c r="CN39" s="30"/>
      <c r="CO39" s="29"/>
      <c r="CP39" s="30"/>
      <c r="CQ39" s="30"/>
      <c r="CR39" s="30"/>
      <c r="CS39" s="30"/>
      <c r="CT39" s="30"/>
      <c r="CU39" s="30"/>
      <c r="CV39" s="30"/>
      <c r="CW39" s="30"/>
      <c r="CX39" s="30"/>
      <c r="CY39" s="30"/>
      <c r="CZ39" s="30"/>
      <c r="DA39" s="30"/>
    </row>
    <row r="40" spans="1:106" s="21" customFormat="1" ht="15" customHeight="1" x14ac:dyDescent="0.15">
      <c r="A40" s="95">
        <v>38</v>
      </c>
      <c r="B40" s="23" t="s">
        <v>441</v>
      </c>
      <c r="C40" s="22">
        <v>41598</v>
      </c>
      <c r="D40" s="23" t="s">
        <v>109</v>
      </c>
      <c r="E40" s="24">
        <v>0.40416666666666662</v>
      </c>
      <c r="F40" s="95" t="s">
        <v>110</v>
      </c>
      <c r="G40" s="25" t="s">
        <v>233</v>
      </c>
      <c r="H40" s="181">
        <v>2.9511574074074075E-2</v>
      </c>
      <c r="I40" s="25"/>
      <c r="J40" s="25"/>
      <c r="K40" s="25" t="s">
        <v>192</v>
      </c>
      <c r="L40" s="25" t="s">
        <v>121</v>
      </c>
      <c r="M40" s="26">
        <v>3.1652777777777794E-2</v>
      </c>
      <c r="N40" s="54" t="s">
        <v>412</v>
      </c>
      <c r="O40" s="31"/>
      <c r="P40" s="33"/>
      <c r="Q40" s="27"/>
      <c r="T40" s="28"/>
      <c r="W40" s="29"/>
      <c r="Z40" s="29"/>
      <c r="AC40" s="29"/>
      <c r="AF40" s="30"/>
      <c r="AG40" s="27"/>
      <c r="AH40" s="29"/>
      <c r="AI40" s="30"/>
      <c r="AJ40" s="30"/>
      <c r="AK40" s="30"/>
      <c r="AL40" s="29"/>
      <c r="AM40" s="3"/>
      <c r="AN40" s="30"/>
      <c r="AO40" s="456"/>
      <c r="AP40" s="25"/>
      <c r="AQ40" s="15" t="s">
        <v>19</v>
      </c>
      <c r="AR40" s="32"/>
      <c r="AS40" s="30"/>
      <c r="AT40" s="30"/>
      <c r="AU40" s="29"/>
      <c r="AV40" s="30"/>
      <c r="AW40" s="30"/>
      <c r="AX40" s="29"/>
      <c r="AY40" s="30"/>
      <c r="AZ40" s="30"/>
      <c r="BA40" s="29"/>
      <c r="BB40" s="30"/>
      <c r="BC40" s="30"/>
      <c r="BD40" s="29"/>
      <c r="BE40" s="30"/>
      <c r="BF40" s="30"/>
      <c r="BG40" s="30"/>
      <c r="BH40" s="15"/>
      <c r="BI40" s="27"/>
      <c r="BJ40" s="30"/>
      <c r="BK40" s="30"/>
      <c r="BL40" s="30"/>
      <c r="BM40" s="33"/>
      <c r="BN40" s="30"/>
      <c r="BO40" s="29"/>
      <c r="BP40" s="33"/>
      <c r="BQ40" s="30"/>
      <c r="BR40" s="29"/>
      <c r="BS40" s="30"/>
      <c r="BT40" s="30"/>
      <c r="BU40" s="30"/>
      <c r="BV40" s="33"/>
      <c r="BW40" s="30"/>
      <c r="BX40" s="29"/>
      <c r="BY40" s="15"/>
      <c r="BZ40" s="27"/>
      <c r="CA40" s="30"/>
      <c r="CB40" s="30"/>
      <c r="CC40" s="30"/>
      <c r="CD40" s="33"/>
      <c r="CE40" s="30"/>
      <c r="CF40" s="29"/>
      <c r="CG40" s="33"/>
      <c r="CH40" s="30"/>
      <c r="CI40" s="29"/>
      <c r="CJ40" s="30"/>
      <c r="CK40" s="30"/>
      <c r="CL40" s="30"/>
      <c r="CM40" s="33"/>
      <c r="CN40" s="30"/>
      <c r="CO40" s="29"/>
      <c r="CP40" s="30"/>
      <c r="CQ40" s="30"/>
      <c r="CR40" s="30"/>
      <c r="CS40" s="30"/>
      <c r="CT40" s="30"/>
      <c r="CU40" s="30"/>
      <c r="CV40" s="30"/>
      <c r="CW40" s="30"/>
      <c r="CX40" s="30"/>
      <c r="CY40" s="30"/>
      <c r="CZ40" s="30"/>
      <c r="DA40" s="30"/>
    </row>
    <row r="41" spans="1:106" s="21" customFormat="1" ht="15" customHeight="1" x14ac:dyDescent="0.15">
      <c r="A41" s="95">
        <v>39</v>
      </c>
      <c r="B41" s="23" t="s">
        <v>441</v>
      </c>
      <c r="C41" s="22">
        <v>41598</v>
      </c>
      <c r="D41" s="23" t="s">
        <v>109</v>
      </c>
      <c r="E41" s="24">
        <v>0.40416666666666662</v>
      </c>
      <c r="F41" s="95" t="s">
        <v>110</v>
      </c>
      <c r="G41" s="25" t="s">
        <v>233</v>
      </c>
      <c r="H41" s="181">
        <v>2.9511574074074075E-2</v>
      </c>
      <c r="I41" s="25"/>
      <c r="J41" s="25"/>
      <c r="K41" s="25" t="s">
        <v>192</v>
      </c>
      <c r="L41" s="25" t="s">
        <v>121</v>
      </c>
      <c r="M41" s="26">
        <v>3.1710648148148161E-2</v>
      </c>
      <c r="N41" s="54" t="s">
        <v>102</v>
      </c>
      <c r="O41" s="31"/>
      <c r="P41" s="33"/>
      <c r="Q41" s="27"/>
      <c r="T41" s="28"/>
      <c r="W41" s="29"/>
      <c r="Z41" s="29"/>
      <c r="AC41" s="29"/>
      <c r="AF41" s="30"/>
      <c r="AG41" s="27"/>
      <c r="AH41" s="29"/>
      <c r="AI41" s="30"/>
      <c r="AJ41" s="30"/>
      <c r="AK41" s="30"/>
      <c r="AL41" s="29"/>
      <c r="AM41" s="3"/>
      <c r="AN41" s="30"/>
      <c r="AO41" s="456"/>
      <c r="AP41" s="25"/>
      <c r="AQ41" s="15" t="s">
        <v>19</v>
      </c>
      <c r="AR41" s="32"/>
      <c r="AS41" s="30"/>
      <c r="AT41" s="30"/>
      <c r="AU41" s="29"/>
      <c r="AV41" s="30"/>
      <c r="AW41" s="30"/>
      <c r="AX41" s="29"/>
      <c r="AY41" s="30"/>
      <c r="AZ41" s="30"/>
      <c r="BA41" s="29"/>
      <c r="BB41" s="30"/>
      <c r="BC41" s="30"/>
      <c r="BD41" s="29"/>
      <c r="BE41" s="30"/>
      <c r="BF41" s="30"/>
      <c r="BG41" s="30"/>
      <c r="BH41" s="15"/>
      <c r="BI41" s="27"/>
      <c r="BJ41" s="30"/>
      <c r="BK41" s="30"/>
      <c r="BL41" s="30"/>
      <c r="BM41" s="33"/>
      <c r="BN41" s="30"/>
      <c r="BO41" s="29"/>
      <c r="BP41" s="33"/>
      <c r="BQ41" s="30"/>
      <c r="BR41" s="29"/>
      <c r="BS41" s="30"/>
      <c r="BT41" s="30"/>
      <c r="BU41" s="30"/>
      <c r="BV41" s="33"/>
      <c r="BW41" s="30"/>
      <c r="BX41" s="29"/>
      <c r="BY41" s="15"/>
      <c r="BZ41" s="27"/>
      <c r="CA41" s="30"/>
      <c r="CB41" s="30"/>
      <c r="CC41" s="30"/>
      <c r="CD41" s="33"/>
      <c r="CE41" s="30"/>
      <c r="CF41" s="29"/>
      <c r="CG41" s="33"/>
      <c r="CH41" s="30"/>
      <c r="CI41" s="29"/>
      <c r="CJ41" s="30"/>
      <c r="CK41" s="30"/>
      <c r="CL41" s="30"/>
      <c r="CM41" s="33"/>
      <c r="CN41" s="30"/>
      <c r="CO41" s="29"/>
      <c r="CP41" s="30"/>
      <c r="CQ41" s="30"/>
      <c r="CR41" s="30"/>
      <c r="CS41" s="30"/>
      <c r="CT41" s="30"/>
      <c r="CU41" s="30"/>
      <c r="CV41" s="30"/>
      <c r="CW41" s="30"/>
      <c r="CX41" s="30"/>
      <c r="CY41" s="30"/>
      <c r="CZ41" s="30"/>
      <c r="DA41" s="30"/>
    </row>
    <row r="42" spans="1:106" s="21" customFormat="1" ht="15" customHeight="1" x14ac:dyDescent="0.15">
      <c r="A42" s="95">
        <v>40</v>
      </c>
      <c r="B42" s="23" t="s">
        <v>441</v>
      </c>
      <c r="C42" s="22">
        <v>41598</v>
      </c>
      <c r="D42" s="23" t="s">
        <v>109</v>
      </c>
      <c r="E42" s="24">
        <v>0.40416666666666662</v>
      </c>
      <c r="F42" s="95" t="s">
        <v>110</v>
      </c>
      <c r="G42" s="25" t="s">
        <v>233</v>
      </c>
      <c r="H42" s="181">
        <v>2.9511574074074075E-2</v>
      </c>
      <c r="I42" s="25"/>
      <c r="J42" s="25"/>
      <c r="K42" s="25" t="s">
        <v>192</v>
      </c>
      <c r="L42" s="25" t="s">
        <v>121</v>
      </c>
      <c r="M42" s="26">
        <v>3.1768518518518529E-2</v>
      </c>
      <c r="N42" s="54" t="s">
        <v>102</v>
      </c>
      <c r="O42" s="31"/>
      <c r="P42" s="33"/>
      <c r="Q42" s="27"/>
      <c r="T42" s="28"/>
      <c r="W42" s="29"/>
      <c r="Z42" s="29"/>
      <c r="AC42" s="29"/>
      <c r="AF42" s="30"/>
      <c r="AG42" s="27"/>
      <c r="AH42" s="29"/>
      <c r="AI42" s="30"/>
      <c r="AJ42" s="30"/>
      <c r="AK42" s="30"/>
      <c r="AL42" s="29"/>
      <c r="AM42" s="3"/>
      <c r="AN42" s="30"/>
      <c r="AO42" s="456"/>
      <c r="AP42" s="25"/>
      <c r="AQ42" s="15" t="s">
        <v>19</v>
      </c>
      <c r="AR42" s="32"/>
      <c r="AS42" s="30"/>
      <c r="AT42" s="30"/>
      <c r="AU42" s="29"/>
      <c r="AV42" s="30"/>
      <c r="AW42" s="30"/>
      <c r="AX42" s="29"/>
      <c r="AY42" s="30"/>
      <c r="AZ42" s="30"/>
      <c r="BA42" s="29"/>
      <c r="BB42" s="30"/>
      <c r="BC42" s="30"/>
      <c r="BD42" s="29"/>
      <c r="BE42" s="30"/>
      <c r="BF42" s="30"/>
      <c r="BG42" s="30"/>
      <c r="BH42" s="15"/>
      <c r="BI42" s="27"/>
      <c r="BJ42" s="30"/>
      <c r="BK42" s="30"/>
      <c r="BL42" s="30"/>
      <c r="BM42" s="33"/>
      <c r="BN42" s="30"/>
      <c r="BO42" s="29"/>
      <c r="BP42" s="33"/>
      <c r="BQ42" s="30"/>
      <c r="BR42" s="29"/>
      <c r="BS42" s="30"/>
      <c r="BT42" s="30"/>
      <c r="BU42" s="30"/>
      <c r="BV42" s="33"/>
      <c r="BW42" s="30"/>
      <c r="BX42" s="29"/>
      <c r="BY42" s="15"/>
      <c r="BZ42" s="27"/>
      <c r="CA42" s="30"/>
      <c r="CB42" s="30"/>
      <c r="CC42" s="30"/>
      <c r="CD42" s="33"/>
      <c r="CE42" s="30"/>
      <c r="CF42" s="29"/>
      <c r="CG42" s="33"/>
      <c r="CH42" s="30"/>
      <c r="CI42" s="29"/>
      <c r="CJ42" s="30"/>
      <c r="CK42" s="30"/>
      <c r="CL42" s="30"/>
      <c r="CM42" s="33"/>
      <c r="CN42" s="30"/>
      <c r="CO42" s="29"/>
      <c r="CP42" s="30"/>
      <c r="CQ42" s="30"/>
      <c r="CR42" s="30"/>
      <c r="CS42" s="30"/>
      <c r="CT42" s="30"/>
      <c r="CU42" s="30"/>
      <c r="CV42" s="30"/>
      <c r="CW42" s="30"/>
      <c r="CX42" s="30"/>
      <c r="CY42" s="30"/>
      <c r="CZ42" s="30"/>
      <c r="DA42" s="30"/>
    </row>
    <row r="43" spans="1:106" s="21" customFormat="1" ht="15" customHeight="1" x14ac:dyDescent="0.15">
      <c r="A43" s="95">
        <v>41</v>
      </c>
      <c r="B43" s="23" t="s">
        <v>441</v>
      </c>
      <c r="C43" s="22">
        <v>41598</v>
      </c>
      <c r="D43" s="23" t="s">
        <v>109</v>
      </c>
      <c r="E43" s="24">
        <v>0.40416666666666662</v>
      </c>
      <c r="F43" s="95" t="s">
        <v>110</v>
      </c>
      <c r="G43" s="25" t="s">
        <v>233</v>
      </c>
      <c r="H43" s="181">
        <v>2.9511574074074075E-2</v>
      </c>
      <c r="I43" s="25"/>
      <c r="J43" s="25"/>
      <c r="K43" s="25" t="s">
        <v>192</v>
      </c>
      <c r="L43" s="25" t="s">
        <v>121</v>
      </c>
      <c r="M43" s="26">
        <v>3.1826388888888897E-2</v>
      </c>
      <c r="N43" s="54" t="s">
        <v>102</v>
      </c>
      <c r="O43" s="31"/>
      <c r="P43" s="33"/>
      <c r="Q43" s="27"/>
      <c r="T43" s="28"/>
      <c r="W43" s="29"/>
      <c r="Z43" s="29"/>
      <c r="AC43" s="29"/>
      <c r="AF43" s="30"/>
      <c r="AG43" s="27"/>
      <c r="AH43" s="29"/>
      <c r="AI43" s="30"/>
      <c r="AJ43" s="30"/>
      <c r="AK43" s="30"/>
      <c r="AL43" s="29"/>
      <c r="AM43" s="3"/>
      <c r="AN43" s="30"/>
      <c r="AO43" s="456"/>
      <c r="AP43" s="25"/>
      <c r="AQ43" s="15" t="s">
        <v>19</v>
      </c>
      <c r="AR43" s="32"/>
      <c r="AS43" s="30"/>
      <c r="AT43" s="30"/>
      <c r="AU43" s="29"/>
      <c r="AV43" s="30"/>
      <c r="AW43" s="30"/>
      <c r="AX43" s="29"/>
      <c r="AY43" s="30"/>
      <c r="AZ43" s="30"/>
      <c r="BA43" s="29"/>
      <c r="BB43" s="30"/>
      <c r="BC43" s="30"/>
      <c r="BD43" s="29"/>
      <c r="BE43" s="30"/>
      <c r="BF43" s="30"/>
      <c r="BG43" s="30"/>
      <c r="BH43" s="15"/>
      <c r="BI43" s="27"/>
      <c r="BJ43" s="30"/>
      <c r="BK43" s="30"/>
      <c r="BL43" s="30"/>
      <c r="BM43" s="33"/>
      <c r="BN43" s="30"/>
      <c r="BO43" s="29"/>
      <c r="BP43" s="33"/>
      <c r="BQ43" s="30"/>
      <c r="BR43" s="29"/>
      <c r="BS43" s="30"/>
      <c r="BT43" s="30"/>
      <c r="BU43" s="30"/>
      <c r="BV43" s="33"/>
      <c r="BW43" s="30"/>
      <c r="BX43" s="29"/>
      <c r="BY43" s="15"/>
      <c r="BZ43" s="27"/>
      <c r="CA43" s="30"/>
      <c r="CB43" s="30"/>
      <c r="CC43" s="30"/>
      <c r="CD43" s="33"/>
      <c r="CE43" s="30"/>
      <c r="CF43" s="29"/>
      <c r="CG43" s="33"/>
      <c r="CH43" s="30"/>
      <c r="CI43" s="29"/>
      <c r="CJ43" s="30"/>
      <c r="CK43" s="30"/>
      <c r="CL43" s="30"/>
      <c r="CM43" s="33"/>
      <c r="CN43" s="30"/>
      <c r="CO43" s="29"/>
      <c r="CP43" s="30"/>
      <c r="CQ43" s="30"/>
      <c r="CR43" s="30"/>
      <c r="CS43" s="30"/>
      <c r="CT43" s="30"/>
      <c r="CU43" s="30"/>
      <c r="CV43" s="30"/>
      <c r="CW43" s="30"/>
      <c r="CX43" s="30"/>
      <c r="CY43" s="30"/>
      <c r="CZ43" s="30"/>
      <c r="DA43" s="30"/>
    </row>
    <row r="44" spans="1:106" s="21" customFormat="1" ht="15" customHeight="1" x14ac:dyDescent="0.15">
      <c r="A44" s="95">
        <v>42</v>
      </c>
      <c r="B44" s="23" t="s">
        <v>441</v>
      </c>
      <c r="C44" s="22">
        <v>41598</v>
      </c>
      <c r="D44" s="23" t="s">
        <v>109</v>
      </c>
      <c r="E44" s="24">
        <v>0.40416666666666662</v>
      </c>
      <c r="F44" s="95" t="s">
        <v>110</v>
      </c>
      <c r="G44" s="25" t="s">
        <v>233</v>
      </c>
      <c r="H44" s="181">
        <v>2.9511574074074075E-2</v>
      </c>
      <c r="I44" s="25"/>
      <c r="J44" s="25"/>
      <c r="K44" s="25" t="s">
        <v>192</v>
      </c>
      <c r="L44" s="25" t="s">
        <v>121</v>
      </c>
      <c r="M44" s="26">
        <v>3.1884259259259265E-2</v>
      </c>
      <c r="N44" s="54" t="s">
        <v>102</v>
      </c>
      <c r="O44" s="31"/>
      <c r="P44" s="33"/>
      <c r="Q44" s="27"/>
      <c r="T44" s="28"/>
      <c r="W44" s="29"/>
      <c r="Z44" s="29"/>
      <c r="AC44" s="29"/>
      <c r="AF44" s="30"/>
      <c r="AG44" s="27"/>
      <c r="AH44" s="29"/>
      <c r="AI44" s="30"/>
      <c r="AJ44" s="30"/>
      <c r="AK44" s="30"/>
      <c r="AL44" s="29"/>
      <c r="AM44" s="3"/>
      <c r="AN44" s="30"/>
      <c r="AO44" s="456"/>
      <c r="AP44" s="25"/>
      <c r="AQ44" s="15" t="s">
        <v>19</v>
      </c>
      <c r="AR44" s="32"/>
      <c r="AS44" s="30"/>
      <c r="AT44" s="30"/>
      <c r="AU44" s="29"/>
      <c r="AV44" s="30"/>
      <c r="AW44" s="30"/>
      <c r="AX44" s="29"/>
      <c r="AY44" s="30"/>
      <c r="AZ44" s="30"/>
      <c r="BA44" s="29"/>
      <c r="BB44" s="30"/>
      <c r="BC44" s="30"/>
      <c r="BD44" s="29"/>
      <c r="BE44" s="30"/>
      <c r="BF44" s="30"/>
      <c r="BG44" s="30"/>
      <c r="BH44" s="15"/>
      <c r="BI44" s="27"/>
      <c r="BJ44" s="30"/>
      <c r="BK44" s="30"/>
      <c r="BL44" s="30"/>
      <c r="BM44" s="33"/>
      <c r="BN44" s="30"/>
      <c r="BO44" s="29"/>
      <c r="BP44" s="33"/>
      <c r="BQ44" s="30"/>
      <c r="BR44" s="29"/>
      <c r="BS44" s="30"/>
      <c r="BT44" s="30"/>
      <c r="BU44" s="30"/>
      <c r="BV44" s="33"/>
      <c r="BW44" s="30"/>
      <c r="BX44" s="29"/>
      <c r="BY44" s="15"/>
      <c r="BZ44" s="27"/>
      <c r="CA44" s="30"/>
      <c r="CB44" s="30"/>
      <c r="CC44" s="30"/>
      <c r="CD44" s="33"/>
      <c r="CE44" s="30"/>
      <c r="CF44" s="29"/>
      <c r="CG44" s="33"/>
      <c r="CH44" s="30"/>
      <c r="CI44" s="29"/>
      <c r="CJ44" s="30"/>
      <c r="CK44" s="30"/>
      <c r="CL44" s="30"/>
      <c r="CM44" s="33"/>
      <c r="CN44" s="30"/>
      <c r="CO44" s="29"/>
      <c r="CP44" s="30"/>
      <c r="CQ44" s="30"/>
      <c r="CR44" s="30"/>
      <c r="CS44" s="30"/>
      <c r="CT44" s="30"/>
      <c r="CU44" s="30"/>
      <c r="CV44" s="30"/>
      <c r="CW44" s="30"/>
      <c r="CX44" s="30"/>
      <c r="CY44" s="30"/>
      <c r="CZ44" s="30"/>
      <c r="DA44" s="30"/>
    </row>
    <row r="45" spans="1:106" s="21" customFormat="1" ht="15" customHeight="1" x14ac:dyDescent="0.15">
      <c r="A45" s="95">
        <v>43</v>
      </c>
      <c r="B45" s="23" t="s">
        <v>441</v>
      </c>
      <c r="C45" s="22">
        <v>41598</v>
      </c>
      <c r="D45" s="23" t="s">
        <v>109</v>
      </c>
      <c r="E45" s="24">
        <v>0.40416666666666662</v>
      </c>
      <c r="F45" s="95" t="s">
        <v>110</v>
      </c>
      <c r="G45" s="25" t="s">
        <v>233</v>
      </c>
      <c r="H45" s="181">
        <v>2.9511574074074075E-2</v>
      </c>
      <c r="I45" s="25"/>
      <c r="J45" s="25"/>
      <c r="K45" s="25" t="s">
        <v>192</v>
      </c>
      <c r="L45" s="25" t="s">
        <v>121</v>
      </c>
      <c r="M45" s="26">
        <v>3.1942129629629633E-2</v>
      </c>
      <c r="N45" s="54" t="s">
        <v>205</v>
      </c>
      <c r="O45" s="31"/>
      <c r="P45" s="33"/>
      <c r="Q45" s="27"/>
      <c r="T45" s="28"/>
      <c r="W45" s="29"/>
      <c r="Z45" s="29"/>
      <c r="AC45" s="29"/>
      <c r="AF45" s="30"/>
      <c r="AG45" s="27"/>
      <c r="AH45" s="29"/>
      <c r="AI45" s="30"/>
      <c r="AJ45" s="30"/>
      <c r="AK45" s="30"/>
      <c r="AL45" s="29"/>
      <c r="AM45" s="3"/>
      <c r="AN45" s="30"/>
      <c r="AO45" s="456"/>
      <c r="AP45" s="25"/>
      <c r="AQ45" s="15" t="s">
        <v>19</v>
      </c>
      <c r="AR45" s="32"/>
      <c r="AS45" s="30"/>
      <c r="AT45" s="30"/>
      <c r="AU45" s="29"/>
      <c r="AV45" s="30"/>
      <c r="AW45" s="30"/>
      <c r="AX45" s="29"/>
      <c r="AY45" s="30"/>
      <c r="AZ45" s="30"/>
      <c r="BA45" s="29"/>
      <c r="BB45" s="30"/>
      <c r="BC45" s="30"/>
      <c r="BD45" s="29"/>
      <c r="BE45" s="30"/>
      <c r="BF45" s="30"/>
      <c r="BG45" s="30"/>
      <c r="BH45" s="15"/>
      <c r="BI45" s="27"/>
      <c r="BJ45" s="30"/>
      <c r="BK45" s="30"/>
      <c r="BL45" s="30"/>
      <c r="BM45" s="33"/>
      <c r="BN45" s="30"/>
      <c r="BO45" s="29"/>
      <c r="BP45" s="33"/>
      <c r="BQ45" s="30"/>
      <c r="BR45" s="29"/>
      <c r="BS45" s="30"/>
      <c r="BT45" s="30"/>
      <c r="BU45" s="30"/>
      <c r="BV45" s="33"/>
      <c r="BW45" s="30"/>
      <c r="BX45" s="29"/>
      <c r="BY45" s="15"/>
      <c r="BZ45" s="27"/>
      <c r="CA45" s="30"/>
      <c r="CB45" s="30"/>
      <c r="CC45" s="30"/>
      <c r="CD45" s="33"/>
      <c r="CE45" s="30"/>
      <c r="CF45" s="29"/>
      <c r="CG45" s="33"/>
      <c r="CH45" s="30"/>
      <c r="CI45" s="29"/>
      <c r="CJ45" s="30"/>
      <c r="CK45" s="30"/>
      <c r="CL45" s="30"/>
      <c r="CM45" s="33"/>
      <c r="CN45" s="30"/>
      <c r="CO45" s="29"/>
      <c r="CP45" s="30"/>
      <c r="CQ45" s="30"/>
      <c r="CR45" s="30"/>
      <c r="CS45" s="30"/>
      <c r="CT45" s="30"/>
      <c r="CU45" s="30"/>
      <c r="CV45" s="30"/>
      <c r="CW45" s="30"/>
      <c r="CX45" s="30"/>
      <c r="CY45" s="30"/>
      <c r="CZ45" s="30"/>
      <c r="DA45" s="30"/>
    </row>
    <row r="46" spans="1:106" s="21" customFormat="1" ht="15" customHeight="1" x14ac:dyDescent="0.15">
      <c r="A46" s="95">
        <v>44</v>
      </c>
      <c r="B46" s="23" t="s">
        <v>441</v>
      </c>
      <c r="C46" s="22">
        <v>41598</v>
      </c>
      <c r="D46" s="23" t="s">
        <v>109</v>
      </c>
      <c r="E46" s="24">
        <v>0.40416666666666662</v>
      </c>
      <c r="F46" s="95" t="s">
        <v>110</v>
      </c>
      <c r="G46" s="25" t="s">
        <v>233</v>
      </c>
      <c r="H46" s="181">
        <v>2.9511574074074075E-2</v>
      </c>
      <c r="I46" s="25"/>
      <c r="J46" s="25"/>
      <c r="K46" s="25" t="s">
        <v>192</v>
      </c>
      <c r="L46" s="25" t="s">
        <v>121</v>
      </c>
      <c r="M46" s="26">
        <v>3.2000000000000001E-2</v>
      </c>
      <c r="N46" s="54" t="s">
        <v>205</v>
      </c>
      <c r="O46" s="31"/>
      <c r="P46" s="33"/>
      <c r="Q46" s="27"/>
      <c r="T46" s="28"/>
      <c r="W46" s="29"/>
      <c r="Z46" s="29"/>
      <c r="AC46" s="29"/>
      <c r="AF46" s="30"/>
      <c r="AG46" s="27"/>
      <c r="AH46" s="29"/>
      <c r="AI46" s="30"/>
      <c r="AJ46" s="30"/>
      <c r="AK46" s="30"/>
      <c r="AL46" s="29"/>
      <c r="AM46" s="3"/>
      <c r="AN46" s="30"/>
      <c r="AO46" s="456"/>
      <c r="AP46" s="25"/>
      <c r="AQ46" s="15" t="s">
        <v>19</v>
      </c>
      <c r="AR46" s="32"/>
      <c r="AS46" s="30"/>
      <c r="AT46" s="30"/>
      <c r="AU46" s="29"/>
      <c r="AV46" s="30"/>
      <c r="AW46" s="30"/>
      <c r="AX46" s="29"/>
      <c r="AY46" s="30"/>
      <c r="AZ46" s="30"/>
      <c r="BA46" s="29"/>
      <c r="BB46" s="30"/>
      <c r="BC46" s="30"/>
      <c r="BD46" s="29"/>
      <c r="BE46" s="30"/>
      <c r="BF46" s="30"/>
      <c r="BG46" s="30"/>
      <c r="BH46" s="15"/>
      <c r="BI46" s="27"/>
      <c r="BJ46" s="30"/>
      <c r="BK46" s="30"/>
      <c r="BL46" s="30"/>
      <c r="BM46" s="33"/>
      <c r="BN46" s="30"/>
      <c r="BO46" s="29"/>
      <c r="BP46" s="33"/>
      <c r="BQ46" s="30"/>
      <c r="BR46" s="29"/>
      <c r="BS46" s="30"/>
      <c r="BT46" s="30"/>
      <c r="BU46" s="30"/>
      <c r="BV46" s="33"/>
      <c r="BW46" s="30"/>
      <c r="BX46" s="29"/>
      <c r="BY46" s="15"/>
      <c r="BZ46" s="27"/>
      <c r="CA46" s="30"/>
      <c r="CB46" s="30"/>
      <c r="CC46" s="30"/>
      <c r="CD46" s="33"/>
      <c r="CE46" s="30"/>
      <c r="CF46" s="29"/>
      <c r="CG46" s="33"/>
      <c r="CH46" s="30"/>
      <c r="CI46" s="29"/>
      <c r="CJ46" s="30"/>
      <c r="CK46" s="30"/>
      <c r="CL46" s="30"/>
      <c r="CM46" s="33"/>
      <c r="CN46" s="30"/>
      <c r="CO46" s="29"/>
      <c r="CP46" s="30"/>
      <c r="CQ46" s="30"/>
      <c r="CR46" s="30"/>
      <c r="CS46" s="30"/>
      <c r="CT46" s="30"/>
      <c r="CU46" s="30"/>
      <c r="CV46" s="30"/>
      <c r="CW46" s="30"/>
      <c r="CX46" s="30"/>
      <c r="CY46" s="30"/>
      <c r="CZ46" s="30"/>
      <c r="DA46" s="30"/>
    </row>
    <row r="47" spans="1:106" s="21" customFormat="1" ht="15" customHeight="1" x14ac:dyDescent="0.15">
      <c r="A47" s="95">
        <v>45</v>
      </c>
      <c r="B47" s="23" t="s">
        <v>441</v>
      </c>
      <c r="C47" s="22">
        <v>41598</v>
      </c>
      <c r="D47" s="23" t="s">
        <v>109</v>
      </c>
      <c r="E47" s="24">
        <v>0.40416666666666662</v>
      </c>
      <c r="F47" s="95" t="s">
        <v>110</v>
      </c>
      <c r="G47" s="25" t="s">
        <v>233</v>
      </c>
      <c r="H47" s="181">
        <v>2.9511574074074075E-2</v>
      </c>
      <c r="I47" s="25"/>
      <c r="J47" s="25"/>
      <c r="K47" s="25" t="s">
        <v>192</v>
      </c>
      <c r="L47" s="25" t="s">
        <v>121</v>
      </c>
      <c r="M47" s="26">
        <v>3.2057870370370369E-2</v>
      </c>
      <c r="N47" s="54" t="s">
        <v>1056</v>
      </c>
      <c r="O47" s="31"/>
      <c r="P47" s="33">
        <v>1</v>
      </c>
      <c r="Q47" s="27" t="s">
        <v>135</v>
      </c>
      <c r="R47" s="21" t="s">
        <v>191</v>
      </c>
      <c r="S47" s="21" t="s">
        <v>210</v>
      </c>
      <c r="T47" s="28">
        <v>1</v>
      </c>
      <c r="W47" s="29"/>
      <c r="Z47" s="29"/>
      <c r="AC47" s="29"/>
      <c r="AF47" s="30"/>
      <c r="AG47" s="27"/>
      <c r="AH47" s="29"/>
      <c r="AI47" s="30" t="s">
        <v>416</v>
      </c>
      <c r="AJ47" s="30" t="s">
        <v>1058</v>
      </c>
      <c r="AK47" s="30" t="s">
        <v>200</v>
      </c>
      <c r="AL47" s="29">
        <v>0</v>
      </c>
      <c r="AM47" s="3"/>
      <c r="AN47" s="30"/>
      <c r="AO47" s="456"/>
      <c r="AP47" s="25"/>
      <c r="AQ47" s="15" t="s">
        <v>19</v>
      </c>
      <c r="AR47" s="32" t="s">
        <v>134</v>
      </c>
      <c r="AS47" s="30" t="s">
        <v>1057</v>
      </c>
      <c r="AT47" s="30"/>
      <c r="AU47" s="29">
        <v>1</v>
      </c>
      <c r="AV47" s="30"/>
      <c r="AW47" s="30"/>
      <c r="AX47" s="29"/>
      <c r="AY47" s="30"/>
      <c r="AZ47" s="30"/>
      <c r="BA47" s="29"/>
      <c r="BB47" s="30"/>
      <c r="BC47" s="30"/>
      <c r="BD47" s="29"/>
      <c r="BE47" s="30"/>
      <c r="BF47" s="30"/>
      <c r="BG47" s="30"/>
      <c r="BH47" s="15"/>
      <c r="BI47" s="27"/>
      <c r="BJ47" s="30"/>
      <c r="BK47" s="30"/>
      <c r="BL47" s="30"/>
      <c r="BM47" s="33"/>
      <c r="BN47" s="30"/>
      <c r="BO47" s="29"/>
      <c r="BP47" s="33"/>
      <c r="BQ47" s="30"/>
      <c r="BR47" s="29"/>
      <c r="BS47" s="30"/>
      <c r="BT47" s="30"/>
      <c r="BU47" s="30"/>
      <c r="BV47" s="33"/>
      <c r="BW47" s="30"/>
      <c r="BX47" s="29"/>
      <c r="BY47" s="15"/>
      <c r="BZ47" s="27"/>
      <c r="CA47" s="30"/>
      <c r="CB47" s="30"/>
      <c r="CC47" s="30"/>
      <c r="CD47" s="33"/>
      <c r="CE47" s="30"/>
      <c r="CF47" s="29"/>
      <c r="CG47" s="33"/>
      <c r="CH47" s="30"/>
      <c r="CI47" s="29"/>
      <c r="CJ47" s="30"/>
      <c r="CK47" s="30"/>
      <c r="CL47" s="30"/>
      <c r="CM47" s="33"/>
      <c r="CN47" s="30"/>
      <c r="CO47" s="29"/>
      <c r="CP47" s="30"/>
      <c r="CQ47" s="30"/>
      <c r="CR47" s="30"/>
      <c r="CS47" s="30"/>
      <c r="CT47" s="30"/>
      <c r="CU47" s="30"/>
      <c r="CV47" s="30"/>
      <c r="CW47" s="30"/>
      <c r="CX47" s="30"/>
      <c r="CY47" s="30"/>
      <c r="CZ47" s="30"/>
      <c r="DA47" s="30"/>
    </row>
    <row r="48" spans="1:106" s="21" customFormat="1" ht="15" customHeight="1" x14ac:dyDescent="0.15">
      <c r="A48" s="95">
        <v>46</v>
      </c>
      <c r="B48" s="23" t="s">
        <v>441</v>
      </c>
      <c r="C48" s="22">
        <v>41598</v>
      </c>
      <c r="D48" s="23" t="s">
        <v>109</v>
      </c>
      <c r="E48" s="24">
        <v>0.40416666666666662</v>
      </c>
      <c r="F48" s="95" t="s">
        <v>110</v>
      </c>
      <c r="G48" s="25" t="s">
        <v>233</v>
      </c>
      <c r="H48" s="181">
        <v>2.9511574074074075E-2</v>
      </c>
      <c r="I48" s="25"/>
      <c r="J48" s="25"/>
      <c r="K48" s="25" t="s">
        <v>192</v>
      </c>
      <c r="L48" s="25" t="s">
        <v>121</v>
      </c>
      <c r="M48" s="26">
        <v>3.2115740740740736E-2</v>
      </c>
      <c r="N48" s="54" t="s">
        <v>1059</v>
      </c>
      <c r="O48" s="31"/>
      <c r="P48" s="33">
        <v>0</v>
      </c>
      <c r="Q48" s="27" t="s">
        <v>135</v>
      </c>
      <c r="R48" s="21" t="s">
        <v>1061</v>
      </c>
      <c r="S48" s="21" t="s">
        <v>210</v>
      </c>
      <c r="T48" s="28">
        <v>0</v>
      </c>
      <c r="U48" s="21" t="s">
        <v>140</v>
      </c>
      <c r="V48" s="21" t="s">
        <v>1060</v>
      </c>
      <c r="W48" s="29"/>
      <c r="Z48" s="29"/>
      <c r="AC48" s="29"/>
      <c r="AF48" s="30"/>
      <c r="AG48" s="27"/>
      <c r="AH48" s="29"/>
      <c r="AI48" s="30" t="s">
        <v>409</v>
      </c>
      <c r="AJ48" s="30" t="s">
        <v>1058</v>
      </c>
      <c r="AK48" s="30" t="s">
        <v>200</v>
      </c>
      <c r="AL48" s="29">
        <v>0</v>
      </c>
      <c r="AM48" s="3"/>
      <c r="AN48" s="30"/>
      <c r="AO48" s="456"/>
      <c r="AP48" s="25" t="s">
        <v>1062</v>
      </c>
      <c r="AQ48" s="15" t="s">
        <v>19</v>
      </c>
      <c r="AR48" s="32" t="s">
        <v>135</v>
      </c>
      <c r="AS48" s="30" t="s">
        <v>1057</v>
      </c>
      <c r="AT48" s="30" t="s">
        <v>110</v>
      </c>
      <c r="AU48" s="29">
        <v>1</v>
      </c>
      <c r="AV48" s="30" t="s">
        <v>140</v>
      </c>
      <c r="AW48" s="30" t="s">
        <v>232</v>
      </c>
      <c r="AX48" s="29" t="s">
        <v>204</v>
      </c>
      <c r="AY48" s="30"/>
      <c r="AZ48" s="30"/>
      <c r="BA48" s="29"/>
      <c r="BB48" s="30"/>
      <c r="BC48" s="30"/>
      <c r="BD48" s="29"/>
      <c r="BE48" s="30"/>
      <c r="BF48" s="30"/>
      <c r="BG48" s="30"/>
      <c r="BH48" s="15"/>
      <c r="BI48" s="27"/>
      <c r="BJ48" s="30"/>
      <c r="BK48" s="30"/>
      <c r="BL48" s="30"/>
      <c r="BM48" s="33" t="s">
        <v>142</v>
      </c>
      <c r="BN48" s="30" t="s">
        <v>204</v>
      </c>
      <c r="BO48" s="29" t="s">
        <v>215</v>
      </c>
      <c r="BP48" s="33"/>
      <c r="BQ48" s="30"/>
      <c r="BR48" s="29"/>
      <c r="BS48" s="30"/>
      <c r="BT48" s="30"/>
      <c r="BU48" s="30"/>
      <c r="BV48" s="33"/>
      <c r="BW48" s="30"/>
      <c r="BX48" s="29"/>
      <c r="BY48" s="15"/>
      <c r="BZ48" s="27"/>
      <c r="CA48" s="30"/>
      <c r="CB48" s="30"/>
      <c r="CC48" s="30"/>
      <c r="CD48" s="33" t="s">
        <v>140</v>
      </c>
      <c r="CE48" s="30" t="s">
        <v>204</v>
      </c>
      <c r="CF48" s="29" t="s">
        <v>210</v>
      </c>
      <c r="CG48" s="33"/>
      <c r="CH48" s="30"/>
      <c r="CI48" s="29"/>
      <c r="CJ48" s="30"/>
      <c r="CK48" s="30"/>
      <c r="CL48" s="30"/>
      <c r="CM48" s="33"/>
      <c r="CN48" s="30"/>
      <c r="CO48" s="29"/>
      <c r="CP48" s="30"/>
      <c r="CQ48" s="30"/>
      <c r="CR48" s="30"/>
      <c r="CS48" s="30"/>
      <c r="CT48" s="30"/>
      <c r="CU48" s="30"/>
      <c r="CV48" s="30"/>
      <c r="CW48" s="30"/>
      <c r="CX48" s="30"/>
      <c r="CY48" s="30"/>
      <c r="CZ48" s="30"/>
      <c r="DA48" s="30"/>
    </row>
    <row r="49" spans="1:105" s="21" customFormat="1" ht="15" customHeight="1" x14ac:dyDescent="0.15">
      <c r="A49" s="95">
        <v>47</v>
      </c>
      <c r="B49" s="23" t="s">
        <v>441</v>
      </c>
      <c r="C49" s="22">
        <v>41598</v>
      </c>
      <c r="D49" s="23" t="s">
        <v>109</v>
      </c>
      <c r="E49" s="24">
        <v>0.40416666666666662</v>
      </c>
      <c r="F49" s="95" t="s">
        <v>110</v>
      </c>
      <c r="G49" s="25" t="s">
        <v>233</v>
      </c>
      <c r="H49" s="181">
        <v>2.9511574074074075E-2</v>
      </c>
      <c r="I49" s="25"/>
      <c r="J49" s="25"/>
      <c r="K49" s="25" t="s">
        <v>192</v>
      </c>
      <c r="L49" s="25" t="s">
        <v>121</v>
      </c>
      <c r="M49" s="26">
        <v>3.2173611111111104E-2</v>
      </c>
      <c r="N49" s="54" t="s">
        <v>1063</v>
      </c>
      <c r="O49" s="31"/>
      <c r="P49" s="33">
        <v>1</v>
      </c>
      <c r="Q49" s="27" t="s">
        <v>135</v>
      </c>
      <c r="R49" s="21" t="s">
        <v>1064</v>
      </c>
      <c r="S49" s="21" t="s">
        <v>210</v>
      </c>
      <c r="T49" s="28">
        <v>1</v>
      </c>
      <c r="U49" s="21" t="s">
        <v>142</v>
      </c>
      <c r="V49" s="21" t="s">
        <v>210</v>
      </c>
      <c r="W49" s="29" t="s">
        <v>209</v>
      </c>
      <c r="Z49" s="29"/>
      <c r="AC49" s="29"/>
      <c r="AF49" s="30"/>
      <c r="AG49" s="27" t="s">
        <v>231</v>
      </c>
      <c r="AH49" s="29" t="s">
        <v>1065</v>
      </c>
      <c r="AI49" s="30" t="s">
        <v>409</v>
      </c>
      <c r="AJ49" s="30" t="s">
        <v>1058</v>
      </c>
      <c r="AK49" s="30" t="s">
        <v>200</v>
      </c>
      <c r="AL49" s="29">
        <v>0</v>
      </c>
      <c r="AM49" s="3"/>
      <c r="AN49" s="30"/>
      <c r="AO49" s="456"/>
      <c r="AP49" s="25"/>
      <c r="AQ49" s="15" t="s">
        <v>19</v>
      </c>
      <c r="AR49" s="32"/>
      <c r="AS49" s="30"/>
      <c r="AT49" s="30"/>
      <c r="AU49" s="29"/>
      <c r="AV49" s="30"/>
      <c r="AW49" s="30"/>
      <c r="AX49" s="29"/>
      <c r="AY49" s="30"/>
      <c r="AZ49" s="30"/>
      <c r="BA49" s="29"/>
      <c r="BB49" s="30"/>
      <c r="BC49" s="30"/>
      <c r="BD49" s="29"/>
      <c r="BE49" s="30"/>
      <c r="BF49" s="30"/>
      <c r="BG49" s="30"/>
      <c r="BH49" s="15"/>
      <c r="BI49" s="27"/>
      <c r="BJ49" s="30"/>
      <c r="BK49" s="30"/>
      <c r="BL49" s="30"/>
      <c r="BM49" s="33"/>
      <c r="BN49" s="30"/>
      <c r="BO49" s="29"/>
      <c r="BP49" s="33"/>
      <c r="BQ49" s="30"/>
      <c r="BR49" s="29"/>
      <c r="BS49" s="30"/>
      <c r="BT49" s="30"/>
      <c r="BU49" s="30"/>
      <c r="BV49" s="33"/>
      <c r="BW49" s="30"/>
      <c r="BX49" s="29"/>
      <c r="BY49" s="15"/>
      <c r="BZ49" s="27"/>
      <c r="CA49" s="30"/>
      <c r="CB49" s="30"/>
      <c r="CC49" s="30"/>
      <c r="CD49" s="33"/>
      <c r="CE49" s="30"/>
      <c r="CF49" s="29"/>
      <c r="CG49" s="33"/>
      <c r="CH49" s="30"/>
      <c r="CI49" s="29"/>
      <c r="CJ49" s="30"/>
      <c r="CK49" s="30"/>
      <c r="CL49" s="30"/>
      <c r="CM49" s="33"/>
      <c r="CN49" s="30"/>
      <c r="CO49" s="29"/>
      <c r="CP49" s="30"/>
      <c r="CQ49" s="30"/>
      <c r="CR49" s="30"/>
      <c r="CS49" s="30"/>
      <c r="CT49" s="30"/>
      <c r="CU49" s="30"/>
      <c r="CV49" s="30"/>
      <c r="CW49" s="30"/>
      <c r="CX49" s="30"/>
      <c r="CY49" s="30"/>
      <c r="CZ49" s="30"/>
      <c r="DA49" s="30"/>
    </row>
    <row r="50" spans="1:105" s="21" customFormat="1" ht="15" customHeight="1" x14ac:dyDescent="0.15">
      <c r="A50" s="95">
        <v>48</v>
      </c>
      <c r="B50" s="23" t="s">
        <v>441</v>
      </c>
      <c r="C50" s="22">
        <v>41598</v>
      </c>
      <c r="D50" s="23" t="s">
        <v>109</v>
      </c>
      <c r="E50" s="24">
        <v>0.40416666666666662</v>
      </c>
      <c r="F50" s="95" t="s">
        <v>110</v>
      </c>
      <c r="G50" s="25" t="s">
        <v>233</v>
      </c>
      <c r="H50" s="181">
        <v>2.9511574074074075E-2</v>
      </c>
      <c r="I50" s="25"/>
      <c r="J50" s="25"/>
      <c r="K50" s="25" t="s">
        <v>192</v>
      </c>
      <c r="L50" s="25" t="s">
        <v>121</v>
      </c>
      <c r="M50" s="26">
        <v>3.2231481481481472E-2</v>
      </c>
      <c r="N50" s="54" t="s">
        <v>1059</v>
      </c>
      <c r="O50" s="31"/>
      <c r="P50" s="33">
        <v>0</v>
      </c>
      <c r="Q50" s="27" t="s">
        <v>135</v>
      </c>
      <c r="R50" s="21" t="s">
        <v>1066</v>
      </c>
      <c r="S50" s="21" t="s">
        <v>261</v>
      </c>
      <c r="T50" s="28" t="s">
        <v>1067</v>
      </c>
      <c r="U50" s="21" t="s">
        <v>142</v>
      </c>
      <c r="V50" s="460" t="s">
        <v>232</v>
      </c>
      <c r="W50" s="460" t="s">
        <v>215</v>
      </c>
      <c r="X50" s="21" t="s">
        <v>243</v>
      </c>
      <c r="Y50" s="21" t="s">
        <v>202</v>
      </c>
      <c r="Z50" s="29">
        <v>0</v>
      </c>
      <c r="AC50" s="29"/>
      <c r="AF50" s="30"/>
      <c r="AG50" s="27" t="s">
        <v>936</v>
      </c>
      <c r="AH50" s="29" t="s">
        <v>205</v>
      </c>
      <c r="AI50" s="30" t="s">
        <v>409</v>
      </c>
      <c r="AJ50" s="30" t="s">
        <v>1058</v>
      </c>
      <c r="AK50" s="30" t="s">
        <v>200</v>
      </c>
      <c r="AL50" s="29">
        <v>0</v>
      </c>
      <c r="AM50" s="3"/>
      <c r="AN50" s="30"/>
      <c r="AO50" s="456"/>
      <c r="AP50" s="25"/>
      <c r="AQ50" s="15" t="s">
        <v>19</v>
      </c>
      <c r="AR50" s="32"/>
      <c r="AS50" s="30"/>
      <c r="AT50" s="30"/>
      <c r="AU50" s="29"/>
      <c r="AV50" s="30" t="s">
        <v>140</v>
      </c>
      <c r="AW50" s="30" t="s">
        <v>1068</v>
      </c>
      <c r="AX50" s="29"/>
      <c r="AY50" s="30"/>
      <c r="AZ50" s="30"/>
      <c r="BA50" s="29"/>
      <c r="BB50" s="30"/>
      <c r="BC50" s="30"/>
      <c r="BD50" s="29"/>
      <c r="BE50" s="30"/>
      <c r="BF50" s="30"/>
      <c r="BG50" s="30"/>
      <c r="BH50" s="15"/>
      <c r="BI50" s="27"/>
      <c r="BJ50" s="30"/>
      <c r="BK50" s="30"/>
      <c r="BL50" s="30"/>
      <c r="BM50" s="33"/>
      <c r="BN50" s="30"/>
      <c r="BO50" s="29"/>
      <c r="BP50" s="33"/>
      <c r="BQ50" s="30"/>
      <c r="BR50" s="29"/>
      <c r="BS50" s="30"/>
      <c r="BT50" s="30"/>
      <c r="BU50" s="30"/>
      <c r="BV50" s="33"/>
      <c r="BW50" s="30"/>
      <c r="BX50" s="29"/>
      <c r="BY50" s="15"/>
      <c r="BZ50" s="27"/>
      <c r="CA50" s="30"/>
      <c r="CB50" s="30"/>
      <c r="CC50" s="30"/>
      <c r="CD50" s="33"/>
      <c r="CE50" s="30"/>
      <c r="CF50" s="29"/>
      <c r="CG50" s="33"/>
      <c r="CH50" s="30"/>
      <c r="CI50" s="29"/>
      <c r="CJ50" s="30"/>
      <c r="CK50" s="30"/>
      <c r="CL50" s="30"/>
      <c r="CM50" s="33"/>
      <c r="CN50" s="30"/>
      <c r="CO50" s="29"/>
      <c r="CP50" s="30">
        <v>1</v>
      </c>
      <c r="CQ50" s="30">
        <v>1</v>
      </c>
      <c r="CR50" s="30">
        <v>1</v>
      </c>
      <c r="CS50" s="30">
        <v>1</v>
      </c>
      <c r="CT50" s="30">
        <v>1</v>
      </c>
      <c r="CU50" s="30">
        <v>1</v>
      </c>
      <c r="CV50" s="30">
        <v>1</v>
      </c>
      <c r="CW50" s="30">
        <v>3</v>
      </c>
      <c r="CX50" s="30"/>
      <c r="CY50" s="30"/>
      <c r="CZ50" s="30"/>
      <c r="DA50" s="30"/>
    </row>
    <row r="51" spans="1:105" s="21" customFormat="1" ht="15" customHeight="1" x14ac:dyDescent="0.15">
      <c r="A51" s="95">
        <v>49</v>
      </c>
      <c r="B51" s="23" t="s">
        <v>441</v>
      </c>
      <c r="C51" s="22">
        <v>41598</v>
      </c>
      <c r="D51" s="23" t="s">
        <v>109</v>
      </c>
      <c r="E51" s="24">
        <v>0.40416666666666662</v>
      </c>
      <c r="F51" s="95" t="s">
        <v>110</v>
      </c>
      <c r="G51" s="25" t="s">
        <v>233</v>
      </c>
      <c r="H51" s="181">
        <v>2.9511574074074075E-2</v>
      </c>
      <c r="I51" s="25"/>
      <c r="J51" s="25"/>
      <c r="K51" s="25" t="s">
        <v>192</v>
      </c>
      <c r="L51" s="25" t="s">
        <v>121</v>
      </c>
      <c r="M51" s="26">
        <v>3.2289351851851854E-2</v>
      </c>
      <c r="N51" s="54" t="s">
        <v>251</v>
      </c>
      <c r="O51" s="31"/>
      <c r="P51" s="33" t="s">
        <v>102</v>
      </c>
      <c r="Q51" s="27"/>
      <c r="T51" s="28"/>
      <c r="W51" s="29"/>
      <c r="Z51" s="29"/>
      <c r="AC51" s="29"/>
      <c r="AF51" s="30"/>
      <c r="AG51" s="27"/>
      <c r="AH51" s="29"/>
      <c r="AI51" s="30" t="s">
        <v>134</v>
      </c>
      <c r="AJ51" s="30" t="s">
        <v>252</v>
      </c>
      <c r="AK51" s="30"/>
      <c r="AL51" s="29">
        <v>2</v>
      </c>
      <c r="AM51" s="3"/>
      <c r="AN51" s="30"/>
      <c r="AO51" s="456"/>
      <c r="AP51" s="25"/>
      <c r="AQ51" s="15" t="s">
        <v>19</v>
      </c>
      <c r="AR51" s="32"/>
      <c r="AS51" s="30"/>
      <c r="AT51" s="30"/>
      <c r="AU51" s="29"/>
      <c r="AV51" s="30"/>
      <c r="AW51" s="30"/>
      <c r="AX51" s="29"/>
      <c r="AY51" s="30"/>
      <c r="AZ51" s="30"/>
      <c r="BA51" s="29"/>
      <c r="BB51" s="30"/>
      <c r="BC51" s="30"/>
      <c r="BD51" s="29"/>
      <c r="BE51" s="30"/>
      <c r="BF51" s="30"/>
      <c r="BG51" s="30"/>
      <c r="BH51" s="15" t="s">
        <v>19</v>
      </c>
      <c r="BI51" s="27"/>
      <c r="BJ51" s="30"/>
      <c r="BK51" s="30"/>
      <c r="BL51" s="30"/>
      <c r="BM51" s="33"/>
      <c r="BN51" s="30"/>
      <c r="BO51" s="29"/>
      <c r="BP51" s="33"/>
      <c r="BQ51" s="30"/>
      <c r="BR51" s="29"/>
      <c r="BS51" s="30"/>
      <c r="BT51" s="30"/>
      <c r="BU51" s="30"/>
      <c r="BV51" s="33"/>
      <c r="BW51" s="30"/>
      <c r="BX51" s="29"/>
      <c r="BY51" s="15" t="s">
        <v>19</v>
      </c>
      <c r="BZ51" s="27"/>
      <c r="CA51" s="30"/>
      <c r="CB51" s="30"/>
      <c r="CC51" s="30"/>
      <c r="CD51" s="33"/>
      <c r="CE51" s="30"/>
      <c r="CF51" s="29"/>
      <c r="CG51" s="33"/>
      <c r="CH51" s="30"/>
      <c r="CI51" s="29"/>
      <c r="CJ51" s="30"/>
      <c r="CK51" s="30"/>
      <c r="CL51" s="30"/>
      <c r="CM51" s="33"/>
      <c r="CN51" s="30"/>
      <c r="CO51" s="29"/>
      <c r="CP51" s="30"/>
      <c r="CQ51" s="30"/>
      <c r="CR51" s="30"/>
      <c r="CS51" s="30"/>
      <c r="CT51" s="30"/>
      <c r="CU51" s="30"/>
      <c r="CV51" s="30"/>
      <c r="CW51" s="30"/>
      <c r="CX51" s="30"/>
      <c r="CY51" s="30"/>
      <c r="CZ51" s="30"/>
      <c r="DA51" s="30"/>
    </row>
    <row r="52" spans="1:105" s="21" customFormat="1" ht="15" customHeight="1" x14ac:dyDescent="0.15">
      <c r="A52" s="95">
        <v>50</v>
      </c>
      <c r="B52" s="23" t="s">
        <v>441</v>
      </c>
      <c r="C52" s="22">
        <v>41598</v>
      </c>
      <c r="D52" s="23" t="s">
        <v>109</v>
      </c>
      <c r="E52" s="24">
        <v>0.40416666666666662</v>
      </c>
      <c r="F52" s="95" t="s">
        <v>110</v>
      </c>
      <c r="G52" s="25" t="s">
        <v>233</v>
      </c>
      <c r="H52" s="181">
        <v>2.9511574074074075E-2</v>
      </c>
      <c r="I52" s="25"/>
      <c r="J52" s="25"/>
      <c r="K52" s="25" t="s">
        <v>192</v>
      </c>
      <c r="L52" s="25" t="s">
        <v>121</v>
      </c>
      <c r="M52" s="26">
        <v>3.2347222222222222E-2</v>
      </c>
      <c r="N52" s="54" t="s">
        <v>205</v>
      </c>
      <c r="O52" s="31"/>
      <c r="P52" s="33"/>
      <c r="Q52" s="27"/>
      <c r="R52" s="30"/>
      <c r="T52" s="28"/>
      <c r="W52" s="29"/>
      <c r="Z52" s="29"/>
      <c r="AC52" s="29"/>
      <c r="AF52" s="30"/>
      <c r="AG52" s="27"/>
      <c r="AH52" s="29"/>
      <c r="AI52" s="30"/>
      <c r="AJ52" s="30"/>
      <c r="AK52" s="30"/>
      <c r="AL52" s="29"/>
      <c r="AM52" s="3"/>
      <c r="AN52" s="30"/>
      <c r="AO52" s="456"/>
      <c r="AP52" s="25"/>
      <c r="AQ52" s="15" t="s">
        <v>19</v>
      </c>
      <c r="AR52" s="32"/>
      <c r="AS52" s="30"/>
      <c r="AT52" s="30"/>
      <c r="AU52" s="29"/>
      <c r="AV52" s="30"/>
      <c r="AW52" s="30"/>
      <c r="AX52" s="29"/>
      <c r="AY52" s="30"/>
      <c r="AZ52" s="30"/>
      <c r="BA52" s="29"/>
      <c r="BB52" s="30"/>
      <c r="BC52" s="30"/>
      <c r="BD52" s="29"/>
      <c r="BE52" s="30"/>
      <c r="BF52" s="30"/>
      <c r="BG52" s="30"/>
      <c r="BH52" s="15" t="s">
        <v>19</v>
      </c>
      <c r="BI52" s="27"/>
      <c r="BJ52" s="30"/>
      <c r="BK52" s="30"/>
      <c r="BL52" s="30"/>
      <c r="BM52" s="33"/>
      <c r="BN52" s="30"/>
      <c r="BO52" s="29"/>
      <c r="BP52" s="33"/>
      <c r="BQ52" s="30"/>
      <c r="BR52" s="29"/>
      <c r="BS52" s="30"/>
      <c r="BT52" s="30"/>
      <c r="BU52" s="30"/>
      <c r="BV52" s="33"/>
      <c r="BW52" s="30"/>
      <c r="BX52" s="29"/>
      <c r="BY52" s="15" t="s">
        <v>19</v>
      </c>
      <c r="BZ52" s="27"/>
      <c r="CA52" s="30"/>
      <c r="CB52" s="30"/>
      <c r="CC52" s="30"/>
      <c r="CD52" s="33"/>
      <c r="CE52" s="30"/>
      <c r="CF52" s="29"/>
      <c r="CG52" s="33"/>
      <c r="CH52" s="30"/>
      <c r="CI52" s="29"/>
      <c r="CJ52" s="30"/>
      <c r="CK52" s="30"/>
      <c r="CL52" s="30"/>
      <c r="CM52" s="33"/>
      <c r="CN52" s="30"/>
      <c r="CO52" s="29"/>
      <c r="CP52" s="30"/>
      <c r="CQ52" s="30"/>
      <c r="CR52" s="30"/>
      <c r="CS52" s="30"/>
      <c r="CT52" s="30"/>
      <c r="CU52" s="30"/>
      <c r="CV52" s="30"/>
      <c r="CW52" s="30"/>
      <c r="CX52" s="30"/>
      <c r="CY52" s="30"/>
      <c r="CZ52" s="30"/>
      <c r="DA52" s="30"/>
    </row>
    <row r="53" spans="1:105" s="21" customFormat="1" ht="15" customHeight="1" x14ac:dyDescent="0.15">
      <c r="A53" s="95">
        <v>51</v>
      </c>
      <c r="B53" s="23" t="s">
        <v>441</v>
      </c>
      <c r="C53" s="22">
        <v>41598</v>
      </c>
      <c r="D53" s="23" t="s">
        <v>109</v>
      </c>
      <c r="E53" s="24">
        <v>0.40416666666666662</v>
      </c>
      <c r="F53" s="95" t="s">
        <v>110</v>
      </c>
      <c r="G53" s="25" t="s">
        <v>233</v>
      </c>
      <c r="H53" s="181">
        <v>2.9511574074074075E-2</v>
      </c>
      <c r="I53" s="25"/>
      <c r="J53" s="25"/>
      <c r="K53" s="25" t="s">
        <v>192</v>
      </c>
      <c r="L53" s="25" t="s">
        <v>121</v>
      </c>
      <c r="M53" s="26">
        <v>3.240509259259259E-2</v>
      </c>
      <c r="N53" s="54" t="s">
        <v>144</v>
      </c>
      <c r="O53" s="31"/>
      <c r="P53" s="33"/>
      <c r="Q53" s="27"/>
      <c r="T53" s="28"/>
      <c r="W53" s="29"/>
      <c r="Z53" s="29"/>
      <c r="AC53" s="29"/>
      <c r="AF53" s="30"/>
      <c r="AG53" s="27"/>
      <c r="AH53" s="29"/>
      <c r="AI53" s="30"/>
      <c r="AJ53" s="30"/>
      <c r="AK53" s="30"/>
      <c r="AL53" s="29"/>
      <c r="AM53" s="3"/>
      <c r="AN53" s="30"/>
      <c r="AO53" s="456"/>
      <c r="AP53" s="25"/>
      <c r="AQ53" s="15" t="s">
        <v>19</v>
      </c>
      <c r="AR53" s="32"/>
      <c r="AS53" s="30"/>
      <c r="AT53" s="30"/>
      <c r="AU53" s="29"/>
      <c r="AV53" s="30"/>
      <c r="AW53" s="30"/>
      <c r="AX53" s="29"/>
      <c r="AY53" s="30"/>
      <c r="AZ53" s="30"/>
      <c r="BA53" s="29"/>
      <c r="BB53" s="30"/>
      <c r="BC53" s="30"/>
      <c r="BD53" s="29"/>
      <c r="BE53" s="30"/>
      <c r="BF53" s="30"/>
      <c r="BG53" s="30"/>
      <c r="BH53" s="15" t="s">
        <v>19</v>
      </c>
      <c r="BI53" s="27"/>
      <c r="BJ53" s="30"/>
      <c r="BK53" s="30"/>
      <c r="BL53" s="30"/>
      <c r="BM53" s="33"/>
      <c r="BN53" s="30"/>
      <c r="BO53" s="29"/>
      <c r="BP53" s="33"/>
      <c r="BQ53" s="30"/>
      <c r="BR53" s="29"/>
      <c r="BS53" s="30"/>
      <c r="BT53" s="30"/>
      <c r="BU53" s="30"/>
      <c r="BV53" s="33"/>
      <c r="BW53" s="30"/>
      <c r="BX53" s="29"/>
      <c r="BY53" s="15" t="s">
        <v>19</v>
      </c>
      <c r="BZ53" s="27"/>
      <c r="CA53" s="30"/>
      <c r="CB53" s="30"/>
      <c r="CC53" s="30"/>
      <c r="CD53" s="33"/>
      <c r="CE53" s="30"/>
      <c r="CF53" s="29"/>
      <c r="CG53" s="33"/>
      <c r="CH53" s="30"/>
      <c r="CI53" s="29"/>
      <c r="CJ53" s="30"/>
      <c r="CK53" s="30"/>
      <c r="CL53" s="30"/>
      <c r="CM53" s="33"/>
      <c r="CN53" s="30"/>
      <c r="CO53" s="29"/>
      <c r="CP53" s="30"/>
      <c r="CQ53" s="30"/>
      <c r="CR53" s="30"/>
      <c r="CS53" s="30"/>
      <c r="CT53" s="30"/>
      <c r="CU53" s="30"/>
      <c r="CV53" s="30"/>
      <c r="CW53" s="30"/>
      <c r="CX53" s="30"/>
      <c r="CY53" s="30"/>
      <c r="CZ53" s="30"/>
      <c r="DA53" s="30"/>
    </row>
    <row r="54" spans="1:105" s="21" customFormat="1" ht="15" customHeight="1" x14ac:dyDescent="0.15">
      <c r="A54" s="95">
        <v>52</v>
      </c>
      <c r="B54" s="23" t="s">
        <v>441</v>
      </c>
      <c r="C54" s="22">
        <v>41598</v>
      </c>
      <c r="D54" s="23" t="s">
        <v>109</v>
      </c>
      <c r="E54" s="24">
        <v>0.40416666666666662</v>
      </c>
      <c r="F54" s="95" t="s">
        <v>110</v>
      </c>
      <c r="G54" s="25" t="s">
        <v>233</v>
      </c>
      <c r="H54" s="181">
        <v>2.9511574074074075E-2</v>
      </c>
      <c r="I54" s="25"/>
      <c r="J54" s="25"/>
      <c r="K54" s="25" t="s">
        <v>192</v>
      </c>
      <c r="L54" s="25" t="s">
        <v>121</v>
      </c>
      <c r="M54" s="26">
        <v>3.2462962962962957E-2</v>
      </c>
      <c r="N54" s="54" t="s">
        <v>102</v>
      </c>
      <c r="O54" s="31"/>
      <c r="P54" s="33"/>
      <c r="Q54" s="27"/>
      <c r="T54" s="28"/>
      <c r="W54" s="29"/>
      <c r="Z54" s="29"/>
      <c r="AC54" s="29"/>
      <c r="AF54" s="30"/>
      <c r="AG54" s="27"/>
      <c r="AH54" s="29"/>
      <c r="AI54" s="30"/>
      <c r="AJ54" s="30"/>
      <c r="AK54" s="30"/>
      <c r="AL54" s="29"/>
      <c r="AM54" s="3"/>
      <c r="AN54" s="30"/>
      <c r="AO54" s="456"/>
      <c r="AP54" s="25"/>
      <c r="AQ54" s="15" t="s">
        <v>19</v>
      </c>
      <c r="AR54" s="32"/>
      <c r="AS54" s="30"/>
      <c r="AT54" s="30"/>
      <c r="AU54" s="29"/>
      <c r="AV54" s="30"/>
      <c r="AW54" s="30"/>
      <c r="AX54" s="29"/>
      <c r="AY54" s="30"/>
      <c r="AZ54" s="30"/>
      <c r="BA54" s="29"/>
      <c r="BB54" s="30"/>
      <c r="BC54" s="30"/>
      <c r="BD54" s="29"/>
      <c r="BE54" s="30"/>
      <c r="BF54" s="30"/>
      <c r="BG54" s="30"/>
      <c r="BH54" s="15" t="s">
        <v>19</v>
      </c>
      <c r="BI54" s="27"/>
      <c r="BJ54" s="30"/>
      <c r="BK54" s="30"/>
      <c r="BL54" s="30"/>
      <c r="BM54" s="33"/>
      <c r="BN54" s="30"/>
      <c r="BO54" s="29"/>
      <c r="BP54" s="33"/>
      <c r="BQ54" s="30"/>
      <c r="BR54" s="29"/>
      <c r="BS54" s="30"/>
      <c r="BT54" s="30"/>
      <c r="BU54" s="30"/>
      <c r="BV54" s="33"/>
      <c r="BW54" s="30"/>
      <c r="BX54" s="29"/>
      <c r="BY54" s="15" t="s">
        <v>19</v>
      </c>
      <c r="BZ54" s="27"/>
      <c r="CA54" s="30"/>
      <c r="CB54" s="30"/>
      <c r="CC54" s="30"/>
      <c r="CD54" s="33"/>
      <c r="CE54" s="30"/>
      <c r="CF54" s="29"/>
      <c r="CG54" s="33"/>
      <c r="CH54" s="30"/>
      <c r="CI54" s="29"/>
      <c r="CJ54" s="30"/>
      <c r="CK54" s="30"/>
      <c r="CL54" s="30"/>
      <c r="CM54" s="33"/>
      <c r="CN54" s="30"/>
      <c r="CO54" s="29"/>
      <c r="CP54" s="30"/>
      <c r="CQ54" s="30"/>
      <c r="CR54" s="30"/>
      <c r="CS54" s="30"/>
      <c r="CT54" s="30"/>
      <c r="CU54" s="30"/>
      <c r="CV54" s="30"/>
      <c r="CW54" s="30"/>
      <c r="CX54" s="30"/>
      <c r="CY54" s="30"/>
      <c r="CZ54" s="30"/>
      <c r="DA54" s="30"/>
    </row>
    <row r="55" spans="1:105" s="21" customFormat="1" ht="15" customHeight="1" x14ac:dyDescent="0.15">
      <c r="A55" s="95">
        <v>53</v>
      </c>
      <c r="B55" s="23" t="s">
        <v>441</v>
      </c>
      <c r="C55" s="22">
        <v>41598</v>
      </c>
      <c r="D55" s="23" t="s">
        <v>109</v>
      </c>
      <c r="E55" s="24">
        <v>0.40416666666666662</v>
      </c>
      <c r="F55" s="95" t="s">
        <v>110</v>
      </c>
      <c r="G55" s="25" t="s">
        <v>233</v>
      </c>
      <c r="H55" s="181">
        <v>2.9511574074074075E-2</v>
      </c>
      <c r="I55" s="25"/>
      <c r="J55" s="25"/>
      <c r="K55" s="25" t="s">
        <v>192</v>
      </c>
      <c r="L55" s="25" t="s">
        <v>121</v>
      </c>
      <c r="M55" s="26">
        <v>3.2520833333333325E-2</v>
      </c>
      <c r="N55" s="54" t="s">
        <v>102</v>
      </c>
      <c r="O55" s="31"/>
      <c r="P55" s="33"/>
      <c r="Q55" s="27"/>
      <c r="T55" s="28"/>
      <c r="W55" s="29"/>
      <c r="Z55" s="29"/>
      <c r="AC55" s="29"/>
      <c r="AF55" s="30"/>
      <c r="AG55" s="27"/>
      <c r="AH55" s="29"/>
      <c r="AI55" s="30"/>
      <c r="AJ55" s="30"/>
      <c r="AK55" s="30"/>
      <c r="AL55" s="29"/>
      <c r="AM55" s="3"/>
      <c r="AN55" s="30"/>
      <c r="AO55" s="456"/>
      <c r="AP55" s="25"/>
      <c r="AQ55" s="15" t="s">
        <v>19</v>
      </c>
      <c r="AR55" s="32"/>
      <c r="AS55" s="30"/>
      <c r="AT55" s="30"/>
      <c r="AU55" s="29"/>
      <c r="AV55" s="30"/>
      <c r="AW55" s="30"/>
      <c r="AX55" s="29"/>
      <c r="AY55" s="30"/>
      <c r="AZ55" s="30"/>
      <c r="BA55" s="29"/>
      <c r="BB55" s="30"/>
      <c r="BC55" s="30"/>
      <c r="BD55" s="29"/>
      <c r="BE55" s="30"/>
      <c r="BF55" s="30"/>
      <c r="BG55" s="30"/>
      <c r="BH55" s="15" t="s">
        <v>19</v>
      </c>
      <c r="BI55" s="27"/>
      <c r="BJ55" s="30"/>
      <c r="BK55" s="30"/>
      <c r="BL55" s="30"/>
      <c r="BM55" s="33"/>
      <c r="BN55" s="30"/>
      <c r="BO55" s="29"/>
      <c r="BP55" s="33"/>
      <c r="BQ55" s="30"/>
      <c r="BR55" s="29"/>
      <c r="BS55" s="30"/>
      <c r="BT55" s="30"/>
      <c r="BU55" s="30"/>
      <c r="BV55" s="33"/>
      <c r="BW55" s="30"/>
      <c r="BX55" s="29"/>
      <c r="BY55" s="15" t="s">
        <v>19</v>
      </c>
      <c r="BZ55" s="27"/>
      <c r="CA55" s="30"/>
      <c r="CB55" s="30"/>
      <c r="CC55" s="30"/>
      <c r="CD55" s="33"/>
      <c r="CE55" s="30"/>
      <c r="CF55" s="29"/>
      <c r="CG55" s="33"/>
      <c r="CH55" s="30"/>
      <c r="CI55" s="29"/>
      <c r="CJ55" s="30"/>
      <c r="CK55" s="30"/>
      <c r="CL55" s="30"/>
      <c r="CM55" s="33"/>
      <c r="CN55" s="30"/>
      <c r="CO55" s="29"/>
      <c r="CP55" s="30"/>
      <c r="CQ55" s="30"/>
      <c r="CR55" s="30"/>
      <c r="CS55" s="30"/>
      <c r="CT55" s="30"/>
      <c r="CU55" s="30"/>
      <c r="CV55" s="30"/>
      <c r="CW55" s="30"/>
      <c r="CX55" s="30"/>
      <c r="CY55" s="30"/>
      <c r="CZ55" s="30"/>
      <c r="DA55" s="30"/>
    </row>
    <row r="56" spans="1:105" s="21" customFormat="1" ht="15" customHeight="1" x14ac:dyDescent="0.15">
      <c r="A56" s="95">
        <v>54</v>
      </c>
      <c r="B56" s="23" t="s">
        <v>441</v>
      </c>
      <c r="C56" s="22">
        <v>41598</v>
      </c>
      <c r="D56" s="23" t="s">
        <v>109</v>
      </c>
      <c r="E56" s="24">
        <v>0.40416666666666662</v>
      </c>
      <c r="F56" s="95" t="s">
        <v>110</v>
      </c>
      <c r="G56" s="25" t="s">
        <v>233</v>
      </c>
      <c r="H56" s="181">
        <v>2.9511574074074075E-2</v>
      </c>
      <c r="I56" s="25"/>
      <c r="J56" s="25"/>
      <c r="K56" s="25" t="s">
        <v>192</v>
      </c>
      <c r="L56" s="25" t="s">
        <v>121</v>
      </c>
      <c r="M56" s="26">
        <v>3.2578703703703693E-2</v>
      </c>
      <c r="N56" s="54" t="s">
        <v>102</v>
      </c>
      <c r="O56" s="31"/>
      <c r="P56" s="33"/>
      <c r="Q56" s="27"/>
      <c r="T56" s="28"/>
      <c r="W56" s="29"/>
      <c r="Z56" s="29"/>
      <c r="AC56" s="29"/>
      <c r="AF56" s="30"/>
      <c r="AG56" s="27"/>
      <c r="AH56" s="29"/>
      <c r="AI56" s="30"/>
      <c r="AJ56" s="30"/>
      <c r="AK56" s="30"/>
      <c r="AL56" s="29"/>
      <c r="AM56" s="3"/>
      <c r="AN56" s="30"/>
      <c r="AO56" s="456"/>
      <c r="AP56" s="25"/>
      <c r="AQ56" s="15" t="s">
        <v>19</v>
      </c>
      <c r="AR56" s="32"/>
      <c r="AS56" s="30"/>
      <c r="AT56" s="30"/>
      <c r="AU56" s="29"/>
      <c r="AV56" s="30"/>
      <c r="AW56" s="30"/>
      <c r="AX56" s="29"/>
      <c r="AY56" s="30"/>
      <c r="AZ56" s="30"/>
      <c r="BA56" s="29"/>
      <c r="BB56" s="30"/>
      <c r="BC56" s="30"/>
      <c r="BD56" s="29"/>
      <c r="BE56" s="30"/>
      <c r="BF56" s="30"/>
      <c r="BG56" s="30"/>
      <c r="BH56" s="15" t="s">
        <v>19</v>
      </c>
      <c r="BI56" s="27"/>
      <c r="BJ56" s="30"/>
      <c r="BK56" s="30"/>
      <c r="BL56" s="30"/>
      <c r="BM56" s="33"/>
      <c r="BN56" s="30"/>
      <c r="BO56" s="29"/>
      <c r="BP56" s="33"/>
      <c r="BQ56" s="30"/>
      <c r="BR56" s="29"/>
      <c r="BS56" s="30"/>
      <c r="BT56" s="30"/>
      <c r="BU56" s="30"/>
      <c r="BV56" s="33"/>
      <c r="BW56" s="30"/>
      <c r="BX56" s="29"/>
      <c r="BY56" s="15" t="s">
        <v>19</v>
      </c>
      <c r="BZ56" s="27"/>
      <c r="CA56" s="30"/>
      <c r="CB56" s="30"/>
      <c r="CC56" s="30"/>
      <c r="CD56" s="33"/>
      <c r="CE56" s="30"/>
      <c r="CF56" s="29"/>
      <c r="CG56" s="33"/>
      <c r="CH56" s="30"/>
      <c r="CI56" s="29"/>
      <c r="CJ56" s="30"/>
      <c r="CK56" s="30"/>
      <c r="CL56" s="30"/>
      <c r="CM56" s="33"/>
      <c r="CN56" s="30"/>
      <c r="CO56" s="29"/>
      <c r="CP56" s="30"/>
      <c r="CQ56" s="30"/>
      <c r="CR56" s="30"/>
      <c r="CS56" s="30"/>
      <c r="CT56" s="30"/>
      <c r="CU56" s="30"/>
      <c r="CV56" s="30"/>
      <c r="CW56" s="30"/>
      <c r="CX56" s="30"/>
      <c r="CY56" s="30"/>
      <c r="CZ56" s="30"/>
      <c r="DA56" s="30"/>
    </row>
    <row r="57" spans="1:105" s="21" customFormat="1" ht="15" customHeight="1" x14ac:dyDescent="0.15">
      <c r="A57" s="95">
        <v>55</v>
      </c>
      <c r="B57" s="23" t="s">
        <v>441</v>
      </c>
      <c r="C57" s="22">
        <v>41598</v>
      </c>
      <c r="D57" s="23" t="s">
        <v>109</v>
      </c>
      <c r="E57" s="24">
        <v>0.40416666666666662</v>
      </c>
      <c r="F57" s="95" t="s">
        <v>110</v>
      </c>
      <c r="G57" s="25" t="s">
        <v>233</v>
      </c>
      <c r="H57" s="181">
        <v>2.9511574074074075E-2</v>
      </c>
      <c r="I57" s="25"/>
      <c r="J57" s="25"/>
      <c r="K57" s="25" t="s">
        <v>192</v>
      </c>
      <c r="L57" s="25" t="s">
        <v>121</v>
      </c>
      <c r="M57" s="26">
        <v>3.2636574074074061E-2</v>
      </c>
      <c r="N57" s="54" t="s">
        <v>102</v>
      </c>
      <c r="O57" s="31"/>
      <c r="P57" s="33"/>
      <c r="Q57" s="27"/>
      <c r="T57" s="28"/>
      <c r="W57" s="29"/>
      <c r="Z57" s="29"/>
      <c r="AC57" s="29"/>
      <c r="AF57" s="30"/>
      <c r="AG57" s="27"/>
      <c r="AH57" s="29"/>
      <c r="AI57" s="30"/>
      <c r="AJ57" s="30"/>
      <c r="AK57" s="30"/>
      <c r="AL57" s="29"/>
      <c r="AM57" s="3"/>
      <c r="AN57" s="30"/>
      <c r="AO57" s="456"/>
      <c r="AP57" s="25"/>
      <c r="AQ57" s="15" t="s">
        <v>19</v>
      </c>
      <c r="AR57" s="32"/>
      <c r="AS57" s="30"/>
      <c r="AT57" s="30"/>
      <c r="AU57" s="29"/>
      <c r="AV57" s="30"/>
      <c r="AW57" s="30"/>
      <c r="AX57" s="29"/>
      <c r="AY57" s="30"/>
      <c r="AZ57" s="30"/>
      <c r="BA57" s="29"/>
      <c r="BB57" s="30"/>
      <c r="BC57" s="30"/>
      <c r="BD57" s="29"/>
      <c r="BE57" s="30"/>
      <c r="BF57" s="30"/>
      <c r="BG57" s="30"/>
      <c r="BH57" s="15" t="s">
        <v>19</v>
      </c>
      <c r="BI57" s="27"/>
      <c r="BJ57" s="30"/>
      <c r="BK57" s="30"/>
      <c r="BL57" s="30"/>
      <c r="BM57" s="33"/>
      <c r="BN57" s="30"/>
      <c r="BO57" s="29"/>
      <c r="BP57" s="33"/>
      <c r="BQ57" s="30"/>
      <c r="BR57" s="29"/>
      <c r="BS57" s="30"/>
      <c r="BT57" s="30"/>
      <c r="BU57" s="30"/>
      <c r="BV57" s="33"/>
      <c r="BW57" s="30"/>
      <c r="BX57" s="29"/>
      <c r="BY57" s="15" t="s">
        <v>19</v>
      </c>
      <c r="BZ57" s="27"/>
      <c r="CA57" s="30"/>
      <c r="CB57" s="30"/>
      <c r="CC57" s="30"/>
      <c r="CD57" s="33"/>
      <c r="CE57" s="30"/>
      <c r="CF57" s="29"/>
      <c r="CG57" s="33"/>
      <c r="CH57" s="30"/>
      <c r="CI57" s="29"/>
      <c r="CJ57" s="30"/>
      <c r="CK57" s="30"/>
      <c r="CL57" s="30"/>
      <c r="CM57" s="33"/>
      <c r="CN57" s="30"/>
      <c r="CO57" s="29"/>
      <c r="CP57" s="30"/>
      <c r="CQ57" s="30"/>
      <c r="CR57" s="30"/>
      <c r="CS57" s="30"/>
      <c r="CT57" s="30"/>
      <c r="CU57" s="30"/>
      <c r="CV57" s="30"/>
      <c r="CW57" s="30"/>
      <c r="CX57" s="30"/>
      <c r="CY57" s="30"/>
      <c r="CZ57" s="30"/>
      <c r="DA57" s="30"/>
    </row>
    <row r="58" spans="1:105" s="21" customFormat="1" ht="15" customHeight="1" x14ac:dyDescent="0.15">
      <c r="A58" s="95">
        <v>56</v>
      </c>
      <c r="B58" s="23" t="s">
        <v>441</v>
      </c>
      <c r="C58" s="22">
        <v>41598</v>
      </c>
      <c r="D58" s="23" t="s">
        <v>109</v>
      </c>
      <c r="E58" s="24">
        <v>0.40416666666666662</v>
      </c>
      <c r="F58" s="95" t="s">
        <v>110</v>
      </c>
      <c r="G58" s="25" t="s">
        <v>233</v>
      </c>
      <c r="H58" s="181">
        <v>2.9511574074074075E-2</v>
      </c>
      <c r="I58" s="25"/>
      <c r="J58" s="25"/>
      <c r="K58" s="25" t="s">
        <v>192</v>
      </c>
      <c r="L58" s="25" t="s">
        <v>121</v>
      </c>
      <c r="M58" s="26">
        <v>3.2694444444444429E-2</v>
      </c>
      <c r="N58" s="54" t="s">
        <v>102</v>
      </c>
      <c r="O58" s="31"/>
      <c r="P58" s="33"/>
      <c r="Q58" s="27"/>
      <c r="T58" s="28"/>
      <c r="W58" s="29"/>
      <c r="Z58" s="29"/>
      <c r="AC58" s="29"/>
      <c r="AF58" s="30"/>
      <c r="AG58" s="27"/>
      <c r="AH58" s="29"/>
      <c r="AI58" s="30"/>
      <c r="AJ58" s="30"/>
      <c r="AK58" s="30"/>
      <c r="AL58" s="29"/>
      <c r="AM58" s="3"/>
      <c r="AN58" s="30"/>
      <c r="AO58" s="456"/>
      <c r="AP58" s="25"/>
      <c r="AQ58" s="15" t="s">
        <v>19</v>
      </c>
      <c r="AR58" s="32"/>
      <c r="AS58" s="30"/>
      <c r="AT58" s="30"/>
      <c r="AU58" s="29"/>
      <c r="AV58" s="30"/>
      <c r="AW58" s="30"/>
      <c r="AX58" s="29"/>
      <c r="AY58" s="30"/>
      <c r="AZ58" s="30"/>
      <c r="BA58" s="29"/>
      <c r="BB58" s="30"/>
      <c r="BC58" s="30"/>
      <c r="BD58" s="29"/>
      <c r="BE58" s="30"/>
      <c r="BF58" s="30"/>
      <c r="BG58" s="30"/>
      <c r="BH58" s="15" t="s">
        <v>19</v>
      </c>
      <c r="BI58" s="27"/>
      <c r="BJ58" s="30"/>
      <c r="BK58" s="30"/>
      <c r="BL58" s="30"/>
      <c r="BM58" s="33"/>
      <c r="BN58" s="30"/>
      <c r="BO58" s="29"/>
      <c r="BP58" s="33"/>
      <c r="BQ58" s="30"/>
      <c r="BR58" s="29"/>
      <c r="BS58" s="30"/>
      <c r="BT58" s="30"/>
      <c r="BU58" s="30"/>
      <c r="BV58" s="33"/>
      <c r="BW58" s="30"/>
      <c r="BX58" s="29"/>
      <c r="BY58" s="15" t="s">
        <v>19</v>
      </c>
      <c r="BZ58" s="27"/>
      <c r="CA58" s="30"/>
      <c r="CB58" s="30"/>
      <c r="CC58" s="30"/>
      <c r="CD58" s="33"/>
      <c r="CE58" s="30"/>
      <c r="CF58" s="29"/>
      <c r="CG58" s="33"/>
      <c r="CH58" s="30"/>
      <c r="CI58" s="29"/>
      <c r="CJ58" s="30"/>
      <c r="CK58" s="30"/>
      <c r="CL58" s="30"/>
      <c r="CM58" s="33"/>
      <c r="CN58" s="30"/>
      <c r="CO58" s="29"/>
      <c r="CP58" s="30"/>
      <c r="CQ58" s="30"/>
      <c r="CR58" s="30"/>
      <c r="CS58" s="30"/>
      <c r="CT58" s="30"/>
      <c r="CU58" s="30"/>
      <c r="CV58" s="30"/>
      <c r="CW58" s="30"/>
      <c r="CX58" s="30"/>
      <c r="CY58" s="30"/>
      <c r="CZ58" s="30"/>
      <c r="DA58" s="30"/>
    </row>
    <row r="59" spans="1:105" s="21" customFormat="1" ht="15" customHeight="1" x14ac:dyDescent="0.15">
      <c r="A59" s="95">
        <v>57</v>
      </c>
      <c r="B59" s="23" t="s">
        <v>441</v>
      </c>
      <c r="C59" s="22">
        <v>41598</v>
      </c>
      <c r="D59" s="23" t="s">
        <v>109</v>
      </c>
      <c r="E59" s="24">
        <v>0.40416666666666662</v>
      </c>
      <c r="F59" s="95" t="s">
        <v>110</v>
      </c>
      <c r="G59" s="25" t="s">
        <v>233</v>
      </c>
      <c r="H59" s="181">
        <v>2.9511574074074075E-2</v>
      </c>
      <c r="I59" s="25"/>
      <c r="J59" s="25"/>
      <c r="K59" s="25" t="s">
        <v>192</v>
      </c>
      <c r="L59" s="25" t="s">
        <v>121</v>
      </c>
      <c r="M59" s="26">
        <v>3.2752314814814797E-2</v>
      </c>
      <c r="N59" s="54" t="s">
        <v>102</v>
      </c>
      <c r="O59" s="31"/>
      <c r="P59" s="33"/>
      <c r="Q59" s="27"/>
      <c r="T59" s="28"/>
      <c r="W59" s="29"/>
      <c r="Z59" s="29"/>
      <c r="AC59" s="29"/>
      <c r="AF59" s="30"/>
      <c r="AG59" s="27"/>
      <c r="AH59" s="29"/>
      <c r="AI59" s="30"/>
      <c r="AJ59" s="30"/>
      <c r="AK59" s="30"/>
      <c r="AL59" s="29"/>
      <c r="AM59" s="3"/>
      <c r="AN59" s="30"/>
      <c r="AO59" s="456"/>
      <c r="AP59" s="25"/>
      <c r="AQ59" s="15" t="s">
        <v>19</v>
      </c>
      <c r="AR59" s="32"/>
      <c r="AS59" s="30"/>
      <c r="AT59" s="30"/>
      <c r="AU59" s="29"/>
      <c r="AV59" s="30"/>
      <c r="AW59" s="30"/>
      <c r="AX59" s="29"/>
      <c r="AY59" s="30"/>
      <c r="AZ59" s="30"/>
      <c r="BA59" s="29"/>
      <c r="BB59" s="30"/>
      <c r="BC59" s="30"/>
      <c r="BD59" s="29"/>
      <c r="BE59" s="30"/>
      <c r="BF59" s="30"/>
      <c r="BG59" s="30"/>
      <c r="BH59" s="15" t="s">
        <v>19</v>
      </c>
      <c r="BI59" s="27"/>
      <c r="BJ59" s="30"/>
      <c r="BK59" s="30"/>
      <c r="BL59" s="30"/>
      <c r="BM59" s="33"/>
      <c r="BN59" s="30"/>
      <c r="BO59" s="29"/>
      <c r="BP59" s="33"/>
      <c r="BQ59" s="30"/>
      <c r="BR59" s="29"/>
      <c r="BS59" s="30"/>
      <c r="BT59" s="30"/>
      <c r="BU59" s="30"/>
      <c r="BV59" s="33"/>
      <c r="BW59" s="30"/>
      <c r="BX59" s="29"/>
      <c r="BY59" s="15" t="s">
        <v>19</v>
      </c>
      <c r="BZ59" s="27"/>
      <c r="CA59" s="30"/>
      <c r="CB59" s="30"/>
      <c r="CC59" s="30"/>
      <c r="CD59" s="33"/>
      <c r="CE59" s="30"/>
      <c r="CF59" s="29"/>
      <c r="CG59" s="33"/>
      <c r="CH59" s="30"/>
      <c r="CI59" s="29"/>
      <c r="CJ59" s="30"/>
      <c r="CK59" s="30"/>
      <c r="CL59" s="30"/>
      <c r="CM59" s="33"/>
      <c r="CN59" s="30"/>
      <c r="CO59" s="29"/>
      <c r="CP59" s="30"/>
      <c r="CQ59" s="30"/>
      <c r="CR59" s="30"/>
      <c r="CS59" s="30"/>
      <c r="CT59" s="30"/>
      <c r="CU59" s="30"/>
      <c r="CV59" s="30"/>
      <c r="CW59" s="30"/>
      <c r="CX59" s="30"/>
      <c r="CY59" s="30"/>
      <c r="CZ59" s="30"/>
      <c r="DA59" s="30"/>
    </row>
    <row r="60" spans="1:105" s="21" customFormat="1" ht="15" customHeight="1" x14ac:dyDescent="0.15">
      <c r="A60" s="95">
        <v>58</v>
      </c>
      <c r="B60" s="23" t="s">
        <v>441</v>
      </c>
      <c r="C60" s="22">
        <v>41598</v>
      </c>
      <c r="D60" s="23" t="s">
        <v>109</v>
      </c>
      <c r="E60" s="24">
        <v>0.40416666666666662</v>
      </c>
      <c r="F60" s="95" t="s">
        <v>110</v>
      </c>
      <c r="G60" s="25" t="s">
        <v>233</v>
      </c>
      <c r="H60" s="181">
        <v>2.9511574074074075E-2</v>
      </c>
      <c r="I60" s="25"/>
      <c r="J60" s="25"/>
      <c r="K60" s="25" t="s">
        <v>192</v>
      </c>
      <c r="L60" s="25" t="s">
        <v>121</v>
      </c>
      <c r="M60" s="26">
        <v>3.2810185185185164E-2</v>
      </c>
      <c r="N60" s="54" t="s">
        <v>224</v>
      </c>
      <c r="O60" s="31"/>
      <c r="P60" s="33"/>
      <c r="Q60" s="27"/>
      <c r="T60" s="28"/>
      <c r="W60" s="29"/>
      <c r="Z60" s="29"/>
      <c r="AC60" s="29"/>
      <c r="AF60" s="30"/>
      <c r="AG60" s="27"/>
      <c r="AH60" s="29"/>
      <c r="AI60" s="30"/>
      <c r="AJ60" s="30"/>
      <c r="AK60" s="30"/>
      <c r="AL60" s="29"/>
      <c r="AM60" s="3"/>
      <c r="AN60" s="30"/>
      <c r="AO60" s="456"/>
      <c r="AP60" s="25"/>
      <c r="AQ60" s="15" t="s">
        <v>19</v>
      </c>
      <c r="AR60" s="32"/>
      <c r="AS60" s="30"/>
      <c r="AT60" s="30"/>
      <c r="AU60" s="29"/>
      <c r="AV60" s="30"/>
      <c r="AW60" s="30"/>
      <c r="AX60" s="29"/>
      <c r="AY60" s="30"/>
      <c r="AZ60" s="30"/>
      <c r="BA60" s="29"/>
      <c r="BB60" s="30"/>
      <c r="BC60" s="30"/>
      <c r="BD60" s="29"/>
      <c r="BE60" s="30"/>
      <c r="BF60" s="30"/>
      <c r="BG60" s="30"/>
      <c r="BH60" s="15" t="s">
        <v>19</v>
      </c>
      <c r="BI60" s="27"/>
      <c r="BJ60" s="30"/>
      <c r="BK60" s="30"/>
      <c r="BL60" s="30"/>
      <c r="BM60" s="33"/>
      <c r="BN60" s="30"/>
      <c r="BO60" s="29"/>
      <c r="BP60" s="33"/>
      <c r="BQ60" s="30"/>
      <c r="BR60" s="29"/>
      <c r="BS60" s="30"/>
      <c r="BT60" s="30"/>
      <c r="BU60" s="30"/>
      <c r="BV60" s="33"/>
      <c r="BW60" s="30"/>
      <c r="BX60" s="29"/>
      <c r="BY60" s="15" t="s">
        <v>19</v>
      </c>
      <c r="BZ60" s="27"/>
      <c r="CA60" s="30"/>
      <c r="CB60" s="30"/>
      <c r="CC60" s="30"/>
      <c r="CD60" s="33"/>
      <c r="CE60" s="30"/>
      <c r="CF60" s="29"/>
      <c r="CG60" s="33"/>
      <c r="CH60" s="30"/>
      <c r="CI60" s="29"/>
      <c r="CJ60" s="30"/>
      <c r="CK60" s="30"/>
      <c r="CL60" s="30"/>
      <c r="CM60" s="33"/>
      <c r="CN60" s="30"/>
      <c r="CO60" s="29"/>
      <c r="CP60" s="30"/>
      <c r="CQ60" s="30"/>
      <c r="CR60" s="30"/>
      <c r="CS60" s="30"/>
      <c r="CT60" s="30"/>
      <c r="CU60" s="30"/>
      <c r="CV60" s="30"/>
      <c r="CW60" s="30"/>
      <c r="CX60" s="30"/>
      <c r="CY60" s="30"/>
      <c r="CZ60" s="30"/>
      <c r="DA60" s="30"/>
    </row>
    <row r="61" spans="1:105" s="21" customFormat="1" ht="15" customHeight="1" x14ac:dyDescent="0.15">
      <c r="A61" s="95">
        <v>59</v>
      </c>
      <c r="B61" s="23" t="s">
        <v>441</v>
      </c>
      <c r="C61" s="22">
        <v>41598</v>
      </c>
      <c r="D61" s="23" t="s">
        <v>109</v>
      </c>
      <c r="E61" s="24">
        <v>0.40416666666666662</v>
      </c>
      <c r="F61" s="95" t="s">
        <v>110</v>
      </c>
      <c r="G61" s="25" t="s">
        <v>233</v>
      </c>
      <c r="H61" s="181">
        <v>2.9511574074074075E-2</v>
      </c>
      <c r="I61" s="25"/>
      <c r="J61" s="25"/>
      <c r="K61" s="25" t="s">
        <v>192</v>
      </c>
      <c r="L61" s="25" t="s">
        <v>121</v>
      </c>
      <c r="M61" s="26">
        <v>3.2868055555555532E-2</v>
      </c>
      <c r="N61" s="54" t="s">
        <v>253</v>
      </c>
      <c r="O61" s="31"/>
      <c r="P61" s="33"/>
      <c r="Q61" s="27"/>
      <c r="T61" s="28"/>
      <c r="W61" s="29"/>
      <c r="Z61" s="29"/>
      <c r="AC61" s="29"/>
      <c r="AF61" s="30"/>
      <c r="AG61" s="27"/>
      <c r="AH61" s="29"/>
      <c r="AI61" s="30"/>
      <c r="AJ61" s="30"/>
      <c r="AK61" s="30"/>
      <c r="AL61" s="29"/>
      <c r="AM61" s="3"/>
      <c r="AN61" s="30"/>
      <c r="AO61" s="456"/>
      <c r="AP61" s="25"/>
      <c r="AQ61" s="15" t="s">
        <v>19</v>
      </c>
      <c r="AR61" s="32"/>
      <c r="AS61" s="30"/>
      <c r="AT61" s="30"/>
      <c r="AU61" s="29"/>
      <c r="AV61" s="30"/>
      <c r="AW61" s="30"/>
      <c r="AX61" s="29"/>
      <c r="AY61" s="30"/>
      <c r="AZ61" s="30"/>
      <c r="BA61" s="29"/>
      <c r="BB61" s="30"/>
      <c r="BC61" s="30"/>
      <c r="BD61" s="29"/>
      <c r="BE61" s="30"/>
      <c r="BF61" s="30"/>
      <c r="BG61" s="30"/>
      <c r="BH61" s="15" t="s">
        <v>19</v>
      </c>
      <c r="BI61" s="27"/>
      <c r="BJ61" s="30"/>
      <c r="BK61" s="30"/>
      <c r="BL61" s="30"/>
      <c r="BM61" s="33"/>
      <c r="BN61" s="30"/>
      <c r="BO61" s="29"/>
      <c r="BP61" s="33"/>
      <c r="BQ61" s="30"/>
      <c r="BR61" s="29"/>
      <c r="BS61" s="30"/>
      <c r="BT61" s="30"/>
      <c r="BU61" s="30"/>
      <c r="BV61" s="33"/>
      <c r="BW61" s="30"/>
      <c r="BX61" s="29"/>
      <c r="BY61" s="15" t="s">
        <v>19</v>
      </c>
      <c r="BZ61" s="27"/>
      <c r="CA61" s="30"/>
      <c r="CB61" s="30"/>
      <c r="CC61" s="30"/>
      <c r="CD61" s="33"/>
      <c r="CE61" s="30"/>
      <c r="CF61" s="29"/>
      <c r="CG61" s="33"/>
      <c r="CH61" s="30"/>
      <c r="CI61" s="29"/>
      <c r="CJ61" s="30"/>
      <c r="CK61" s="30"/>
      <c r="CL61" s="30"/>
      <c r="CM61" s="33"/>
      <c r="CN61" s="30"/>
      <c r="CO61" s="29"/>
      <c r="CP61" s="30"/>
      <c r="CQ61" s="30"/>
      <c r="CR61" s="30"/>
      <c r="CS61" s="30"/>
      <c r="CT61" s="30"/>
      <c r="CU61" s="30"/>
      <c r="CV61" s="30"/>
      <c r="CW61" s="30"/>
      <c r="CX61" s="30"/>
      <c r="CY61" s="30"/>
      <c r="CZ61" s="30"/>
      <c r="DA61" s="30"/>
    </row>
    <row r="62" spans="1:105" s="44" customFormat="1" ht="15" customHeight="1" x14ac:dyDescent="0.15">
      <c r="A62" s="95">
        <v>60</v>
      </c>
      <c r="B62" s="40" t="s">
        <v>441</v>
      </c>
      <c r="C62" s="39">
        <v>41598</v>
      </c>
      <c r="D62" s="40" t="s">
        <v>109</v>
      </c>
      <c r="E62" s="41">
        <v>0.40416666666666662</v>
      </c>
      <c r="F62" s="96" t="s">
        <v>110</v>
      </c>
      <c r="G62" s="40" t="s">
        <v>233</v>
      </c>
      <c r="H62" s="182">
        <v>2.9511574074074075E-2</v>
      </c>
      <c r="I62" s="40"/>
      <c r="J62" s="40"/>
      <c r="K62" s="40" t="s">
        <v>192</v>
      </c>
      <c r="L62" s="40" t="s">
        <v>121</v>
      </c>
      <c r="M62" s="42">
        <v>3.29259259259259E-2</v>
      </c>
      <c r="N62" s="101" t="s">
        <v>144</v>
      </c>
      <c r="O62" s="47"/>
      <c r="P62" s="50"/>
      <c r="Q62" s="43"/>
      <c r="T62" s="45"/>
      <c r="W62" s="46"/>
      <c r="Z62" s="46"/>
      <c r="AC62" s="46"/>
      <c r="AG62" s="43"/>
      <c r="AH62" s="46"/>
      <c r="AL62" s="46"/>
      <c r="AM62" s="4"/>
      <c r="AO62" s="457"/>
      <c r="AP62" s="40"/>
      <c r="AQ62" s="48" t="s">
        <v>19</v>
      </c>
      <c r="AR62" s="49"/>
      <c r="AU62" s="46"/>
      <c r="AX62" s="46"/>
      <c r="BA62" s="46"/>
      <c r="BD62" s="46"/>
      <c r="BH62" s="48" t="s">
        <v>19</v>
      </c>
      <c r="BI62" s="43"/>
      <c r="BM62" s="50"/>
      <c r="BO62" s="46"/>
      <c r="BP62" s="50"/>
      <c r="BR62" s="46"/>
      <c r="BV62" s="50"/>
      <c r="BX62" s="46"/>
      <c r="BY62" s="48" t="s">
        <v>19</v>
      </c>
      <c r="BZ62" s="43"/>
      <c r="CD62" s="50"/>
      <c r="CF62" s="46"/>
      <c r="CG62" s="50"/>
      <c r="CI62" s="46"/>
      <c r="CM62" s="50"/>
      <c r="CO62" s="46"/>
    </row>
    <row r="63" spans="1:105" s="21" customFormat="1" ht="15" customHeight="1" x14ac:dyDescent="0.15">
      <c r="A63" s="95">
        <v>61</v>
      </c>
      <c r="B63" s="23" t="s">
        <v>441</v>
      </c>
      <c r="C63" s="22">
        <v>41598</v>
      </c>
      <c r="D63" s="23" t="s">
        <v>109</v>
      </c>
      <c r="E63" s="24">
        <v>0.40416666666666662</v>
      </c>
      <c r="F63" s="95" t="s">
        <v>110</v>
      </c>
      <c r="G63" s="25" t="s">
        <v>234</v>
      </c>
      <c r="H63" s="181">
        <v>2.9511574074074075E-2</v>
      </c>
      <c r="I63" s="25"/>
      <c r="J63" s="25"/>
      <c r="K63" s="25" t="s">
        <v>192</v>
      </c>
      <c r="L63" s="25" t="s">
        <v>121</v>
      </c>
      <c r="M63" s="26">
        <v>3.2983796296296268E-2</v>
      </c>
      <c r="N63" s="54" t="s">
        <v>102</v>
      </c>
      <c r="O63" s="31"/>
      <c r="P63" s="33"/>
      <c r="Q63" s="27"/>
      <c r="T63" s="28"/>
      <c r="W63" s="29"/>
      <c r="Z63" s="29"/>
      <c r="AC63" s="29"/>
      <c r="AF63" s="30"/>
      <c r="AG63" s="27"/>
      <c r="AH63" s="29"/>
      <c r="AI63" s="30"/>
      <c r="AJ63" s="30"/>
      <c r="AK63" s="30"/>
      <c r="AL63" s="29"/>
      <c r="AM63" s="3"/>
      <c r="AN63" s="30"/>
      <c r="AO63" s="456"/>
      <c r="AP63" s="25"/>
      <c r="AQ63" s="15" t="s">
        <v>19</v>
      </c>
      <c r="AR63" s="32"/>
      <c r="AS63" s="30"/>
      <c r="AT63" s="30"/>
      <c r="AU63" s="29"/>
      <c r="AV63" s="30"/>
      <c r="AW63" s="30"/>
      <c r="AX63" s="29"/>
      <c r="AY63" s="30"/>
      <c r="AZ63" s="30"/>
      <c r="BA63" s="29"/>
      <c r="BB63" s="30"/>
      <c r="BC63" s="30"/>
      <c r="BD63" s="29"/>
      <c r="BE63" s="30"/>
      <c r="BF63" s="30"/>
      <c r="BG63" s="30"/>
      <c r="BH63" s="15"/>
      <c r="BI63" s="27"/>
      <c r="BJ63" s="30"/>
      <c r="BK63" s="30"/>
      <c r="BL63" s="30"/>
      <c r="BM63" s="33"/>
      <c r="BN63" s="30"/>
      <c r="BO63" s="29"/>
      <c r="BP63" s="33"/>
      <c r="BQ63" s="30"/>
      <c r="BR63" s="29"/>
      <c r="BS63" s="30"/>
      <c r="BT63" s="30"/>
      <c r="BU63" s="30"/>
      <c r="BV63" s="33"/>
      <c r="BW63" s="30"/>
      <c r="BX63" s="29"/>
      <c r="BY63" s="15"/>
      <c r="BZ63" s="27"/>
      <c r="CA63" s="30"/>
      <c r="CB63" s="30"/>
      <c r="CC63" s="30"/>
      <c r="CD63" s="33"/>
      <c r="CE63" s="30"/>
      <c r="CF63" s="29"/>
      <c r="CG63" s="33"/>
      <c r="CH63" s="30"/>
      <c r="CI63" s="29"/>
      <c r="CJ63" s="30"/>
      <c r="CK63" s="30"/>
      <c r="CL63" s="30"/>
      <c r="CM63" s="33"/>
      <c r="CN63" s="30"/>
      <c r="CO63" s="29"/>
      <c r="CP63" s="30"/>
      <c r="CQ63" s="30"/>
      <c r="CR63" s="30"/>
      <c r="CS63" s="30"/>
      <c r="CT63" s="30"/>
      <c r="CU63" s="30"/>
      <c r="CV63" s="30"/>
      <c r="CW63" s="30"/>
      <c r="CX63" s="30"/>
      <c r="CY63" s="30"/>
      <c r="CZ63" s="30"/>
      <c r="DA63" s="30"/>
    </row>
    <row r="64" spans="1:105" s="21" customFormat="1" ht="15" customHeight="1" x14ac:dyDescent="0.15">
      <c r="A64" s="95">
        <v>62</v>
      </c>
      <c r="B64" s="23" t="s">
        <v>441</v>
      </c>
      <c r="C64" s="22">
        <v>41598</v>
      </c>
      <c r="D64" s="23" t="s">
        <v>109</v>
      </c>
      <c r="E64" s="24">
        <v>0.40416666666666662</v>
      </c>
      <c r="F64" s="95" t="s">
        <v>110</v>
      </c>
      <c r="G64" s="25" t="s">
        <v>234</v>
      </c>
      <c r="H64" s="181">
        <v>2.9511574074074075E-2</v>
      </c>
      <c r="I64" s="25"/>
      <c r="J64" s="25"/>
      <c r="K64" s="25" t="s">
        <v>192</v>
      </c>
      <c r="L64" s="25" t="s">
        <v>121</v>
      </c>
      <c r="M64" s="26">
        <v>3.3041666666666636E-2</v>
      </c>
      <c r="N64" s="54" t="s">
        <v>204</v>
      </c>
      <c r="O64" s="31"/>
      <c r="P64" s="33"/>
      <c r="Q64" s="27"/>
      <c r="T64" s="28"/>
      <c r="W64" s="29"/>
      <c r="Z64" s="29"/>
      <c r="AC64" s="29"/>
      <c r="AF64" s="30"/>
      <c r="AG64" s="27"/>
      <c r="AH64" s="29"/>
      <c r="AI64" s="30"/>
      <c r="AJ64" s="30"/>
      <c r="AK64" s="30"/>
      <c r="AL64" s="29"/>
      <c r="AM64" s="3"/>
      <c r="AN64" s="30"/>
      <c r="AO64" s="456"/>
      <c r="AP64" s="25"/>
      <c r="AQ64" s="15" t="s">
        <v>19</v>
      </c>
      <c r="AR64" s="32"/>
      <c r="AS64" s="30"/>
      <c r="AT64" s="30"/>
      <c r="AU64" s="29"/>
      <c r="AV64" s="30"/>
      <c r="AW64" s="30"/>
      <c r="AX64" s="29"/>
      <c r="AY64" s="30"/>
      <c r="AZ64" s="30"/>
      <c r="BA64" s="29"/>
      <c r="BB64" s="30"/>
      <c r="BC64" s="30"/>
      <c r="BD64" s="29"/>
      <c r="BE64" s="30"/>
      <c r="BF64" s="30"/>
      <c r="BG64" s="30"/>
      <c r="BH64" s="15"/>
      <c r="BI64" s="27"/>
      <c r="BJ64" s="30"/>
      <c r="BK64" s="30"/>
      <c r="BL64" s="30"/>
      <c r="BM64" s="33"/>
      <c r="BN64" s="30"/>
      <c r="BO64" s="29"/>
      <c r="BP64" s="33"/>
      <c r="BQ64" s="30"/>
      <c r="BR64" s="29"/>
      <c r="BS64" s="30"/>
      <c r="BT64" s="30"/>
      <c r="BU64" s="30"/>
      <c r="BV64" s="33"/>
      <c r="BW64" s="30"/>
      <c r="BX64" s="29"/>
      <c r="BY64" s="15"/>
      <c r="BZ64" s="27"/>
      <c r="CA64" s="30"/>
      <c r="CB64" s="30"/>
      <c r="CC64" s="30"/>
      <c r="CD64" s="33"/>
      <c r="CE64" s="30"/>
      <c r="CF64" s="29"/>
      <c r="CG64" s="33"/>
      <c r="CH64" s="30"/>
      <c r="CI64" s="29"/>
      <c r="CJ64" s="30"/>
      <c r="CK64" s="30"/>
      <c r="CL64" s="30"/>
      <c r="CM64" s="33"/>
      <c r="CN64" s="30"/>
      <c r="CO64" s="29"/>
      <c r="CP64" s="30"/>
      <c r="CQ64" s="30"/>
      <c r="CR64" s="30"/>
      <c r="CS64" s="30"/>
      <c r="CT64" s="30"/>
      <c r="CU64" s="30"/>
      <c r="CV64" s="30"/>
      <c r="CW64" s="30"/>
      <c r="CX64" s="30"/>
      <c r="CY64" s="30"/>
      <c r="CZ64" s="30"/>
      <c r="DA64" s="30"/>
    </row>
    <row r="65" spans="1:105" s="21" customFormat="1" ht="15" customHeight="1" x14ac:dyDescent="0.15">
      <c r="A65" s="95">
        <v>63</v>
      </c>
      <c r="B65" s="23" t="s">
        <v>441</v>
      </c>
      <c r="C65" s="22">
        <v>41598</v>
      </c>
      <c r="D65" s="23" t="s">
        <v>109</v>
      </c>
      <c r="E65" s="24">
        <v>0.40416666666666662</v>
      </c>
      <c r="F65" s="95" t="s">
        <v>110</v>
      </c>
      <c r="G65" s="25" t="s">
        <v>234</v>
      </c>
      <c r="H65" s="181">
        <v>2.9511574074074075E-2</v>
      </c>
      <c r="I65" s="25"/>
      <c r="J65" s="25"/>
      <c r="K65" s="25" t="s">
        <v>192</v>
      </c>
      <c r="L65" s="25" t="s">
        <v>121</v>
      </c>
      <c r="M65" s="26">
        <v>3.3099537037037004E-2</v>
      </c>
      <c r="N65" s="54" t="s">
        <v>335</v>
      </c>
      <c r="O65" s="31"/>
      <c r="P65" s="33"/>
      <c r="Q65" s="27"/>
      <c r="T65" s="28"/>
      <c r="W65" s="29"/>
      <c r="Z65" s="29"/>
      <c r="AC65" s="29"/>
      <c r="AF65" s="30"/>
      <c r="AG65" s="27"/>
      <c r="AH65" s="29"/>
      <c r="AI65" s="30"/>
      <c r="AJ65" s="30"/>
      <c r="AK65" s="30"/>
      <c r="AL65" s="29"/>
      <c r="AM65" s="3"/>
      <c r="AN65" s="30"/>
      <c r="AO65" s="456"/>
      <c r="AP65" s="25"/>
      <c r="AQ65" s="15" t="s">
        <v>19</v>
      </c>
      <c r="AR65" s="32"/>
      <c r="AS65" s="30"/>
      <c r="AT65" s="30"/>
      <c r="AU65" s="29"/>
      <c r="AV65" s="30"/>
      <c r="AW65" s="30"/>
      <c r="AX65" s="29"/>
      <c r="AY65" s="30"/>
      <c r="AZ65" s="30"/>
      <c r="BA65" s="29"/>
      <c r="BB65" s="30"/>
      <c r="BC65" s="30"/>
      <c r="BD65" s="29"/>
      <c r="BE65" s="30"/>
      <c r="BF65" s="30"/>
      <c r="BG65" s="30"/>
      <c r="BH65" s="15"/>
      <c r="BI65" s="27"/>
      <c r="BJ65" s="30"/>
      <c r="BK65" s="30"/>
      <c r="BL65" s="30"/>
      <c r="BM65" s="33"/>
      <c r="BN65" s="30"/>
      <c r="BO65" s="29"/>
      <c r="BP65" s="33"/>
      <c r="BQ65" s="30"/>
      <c r="BR65" s="29"/>
      <c r="BS65" s="30"/>
      <c r="BT65" s="30"/>
      <c r="BU65" s="30"/>
      <c r="BV65" s="33"/>
      <c r="BW65" s="30"/>
      <c r="BX65" s="29"/>
      <c r="BY65" s="15"/>
      <c r="BZ65" s="27"/>
      <c r="CA65" s="30"/>
      <c r="CB65" s="30"/>
      <c r="CC65" s="30"/>
      <c r="CD65" s="33"/>
      <c r="CE65" s="30"/>
      <c r="CF65" s="29"/>
      <c r="CG65" s="33"/>
      <c r="CH65" s="30"/>
      <c r="CI65" s="29"/>
      <c r="CJ65" s="30"/>
      <c r="CK65" s="30"/>
      <c r="CL65" s="30"/>
      <c r="CM65" s="33"/>
      <c r="CN65" s="30"/>
      <c r="CO65" s="29"/>
      <c r="CP65" s="30"/>
      <c r="CQ65" s="30"/>
      <c r="CR65" s="30"/>
      <c r="CS65" s="30"/>
      <c r="CT65" s="30"/>
      <c r="CU65" s="30"/>
      <c r="CV65" s="30"/>
      <c r="CW65" s="30"/>
      <c r="CX65" s="30"/>
      <c r="CY65" s="30"/>
      <c r="CZ65" s="30"/>
      <c r="DA65" s="30"/>
    </row>
    <row r="66" spans="1:105" s="21" customFormat="1" ht="15" customHeight="1" x14ac:dyDescent="0.15">
      <c r="A66" s="95">
        <v>64</v>
      </c>
      <c r="B66" s="23" t="s">
        <v>441</v>
      </c>
      <c r="C66" s="22">
        <v>41598</v>
      </c>
      <c r="D66" s="23" t="s">
        <v>109</v>
      </c>
      <c r="E66" s="24">
        <v>0.40416666666666662</v>
      </c>
      <c r="F66" s="95" t="s">
        <v>110</v>
      </c>
      <c r="G66" s="25" t="s">
        <v>234</v>
      </c>
      <c r="H66" s="181">
        <v>2.9511574074074075E-2</v>
      </c>
      <c r="I66" s="25"/>
      <c r="J66" s="25"/>
      <c r="K66" s="25" t="s">
        <v>192</v>
      </c>
      <c r="L66" s="25" t="s">
        <v>121</v>
      </c>
      <c r="M66" s="26">
        <v>3.3157407407407372E-2</v>
      </c>
      <c r="N66" s="54" t="s">
        <v>1069</v>
      </c>
      <c r="O66" s="31"/>
      <c r="P66" s="33"/>
      <c r="Q66" s="27"/>
      <c r="T66" s="28"/>
      <c r="W66" s="29"/>
      <c r="Z66" s="29"/>
      <c r="AC66" s="29"/>
      <c r="AF66" s="30"/>
      <c r="AG66" s="27"/>
      <c r="AH66" s="29"/>
      <c r="AI66" s="30"/>
      <c r="AJ66" s="30"/>
      <c r="AK66" s="30"/>
      <c r="AL66" s="29"/>
      <c r="AM66" s="3"/>
      <c r="AN66" s="30"/>
      <c r="AO66" s="456"/>
      <c r="AP66" s="25"/>
      <c r="AQ66" s="15" t="s">
        <v>19</v>
      </c>
      <c r="AR66" s="32"/>
      <c r="AS66" s="30"/>
      <c r="AT66" s="30"/>
      <c r="AU66" s="29"/>
      <c r="AV66" s="30"/>
      <c r="AW66" s="30"/>
      <c r="AX66" s="29"/>
      <c r="AY66" s="30"/>
      <c r="AZ66" s="30"/>
      <c r="BA66" s="29"/>
      <c r="BB66" s="30"/>
      <c r="BC66" s="30"/>
      <c r="BD66" s="29"/>
      <c r="BE66" s="30"/>
      <c r="BF66" s="30"/>
      <c r="BG66" s="30"/>
      <c r="BH66" s="15"/>
      <c r="BI66" s="27"/>
      <c r="BJ66" s="30"/>
      <c r="BK66" s="30"/>
      <c r="BL66" s="30"/>
      <c r="BM66" s="33"/>
      <c r="BN66" s="30"/>
      <c r="BO66" s="29"/>
      <c r="BP66" s="33"/>
      <c r="BQ66" s="30"/>
      <c r="BR66" s="29"/>
      <c r="BS66" s="30"/>
      <c r="BT66" s="30"/>
      <c r="BU66" s="30"/>
      <c r="BV66" s="33"/>
      <c r="BW66" s="30"/>
      <c r="BX66" s="29"/>
      <c r="BY66" s="15"/>
      <c r="BZ66" s="27"/>
      <c r="CA66" s="30"/>
      <c r="CB66" s="30"/>
      <c r="CC66" s="30"/>
      <c r="CD66" s="33"/>
      <c r="CE66" s="30"/>
      <c r="CF66" s="29"/>
      <c r="CG66" s="33"/>
      <c r="CH66" s="30"/>
      <c r="CI66" s="29"/>
      <c r="CJ66" s="30"/>
      <c r="CK66" s="30"/>
      <c r="CL66" s="30"/>
      <c r="CM66" s="33"/>
      <c r="CN66" s="30"/>
      <c r="CO66" s="29"/>
      <c r="CP66" s="30"/>
      <c r="CQ66" s="30"/>
      <c r="CR66" s="30"/>
      <c r="CS66" s="30"/>
      <c r="CT66" s="30"/>
      <c r="CU66" s="30"/>
      <c r="CV66" s="30"/>
      <c r="CW66" s="30"/>
      <c r="CX66" s="30"/>
      <c r="CY66" s="30"/>
      <c r="CZ66" s="30"/>
      <c r="DA66" s="30"/>
    </row>
    <row r="67" spans="1:105" s="21" customFormat="1" ht="15" customHeight="1" x14ac:dyDescent="0.15">
      <c r="A67" s="95">
        <v>65</v>
      </c>
      <c r="B67" s="23" t="s">
        <v>441</v>
      </c>
      <c r="C67" s="22">
        <v>41598</v>
      </c>
      <c r="D67" s="23" t="s">
        <v>109</v>
      </c>
      <c r="E67" s="24">
        <v>0.40416666666666662</v>
      </c>
      <c r="F67" s="95" t="s">
        <v>110</v>
      </c>
      <c r="G67" s="25" t="s">
        <v>234</v>
      </c>
      <c r="H67" s="181">
        <v>2.9511574074074075E-2</v>
      </c>
      <c r="I67" s="25"/>
      <c r="J67" s="25"/>
      <c r="K67" s="25" t="s">
        <v>192</v>
      </c>
      <c r="L67" s="25" t="s">
        <v>121</v>
      </c>
      <c r="M67" s="26">
        <v>3.3215277777777739E-2</v>
      </c>
      <c r="N67" s="54" t="s">
        <v>1070</v>
      </c>
      <c r="O67" s="31"/>
      <c r="P67" s="33"/>
      <c r="Q67" s="27" t="s">
        <v>134</v>
      </c>
      <c r="R67" s="21" t="s">
        <v>1069</v>
      </c>
      <c r="T67" s="28">
        <v>1</v>
      </c>
      <c r="W67" s="29"/>
      <c r="Z67" s="29"/>
      <c r="AC67" s="29"/>
      <c r="AF67" s="30"/>
      <c r="AG67" s="27"/>
      <c r="AH67" s="29"/>
      <c r="AI67" s="30" t="s">
        <v>416</v>
      </c>
      <c r="AJ67" s="30" t="s">
        <v>1058</v>
      </c>
      <c r="AK67" s="30" t="s">
        <v>200</v>
      </c>
      <c r="AL67" s="29">
        <v>0</v>
      </c>
      <c r="AM67" s="3"/>
      <c r="AN67" s="30"/>
      <c r="AO67" s="456"/>
      <c r="AP67" s="25"/>
      <c r="AQ67" s="15" t="s">
        <v>19</v>
      </c>
      <c r="AR67" s="32"/>
      <c r="AS67" s="30"/>
      <c r="AT67" s="30"/>
      <c r="AU67" s="29"/>
      <c r="AV67" s="30"/>
      <c r="AW67" s="30"/>
      <c r="AX67" s="29"/>
      <c r="AY67" s="30"/>
      <c r="AZ67" s="30"/>
      <c r="BA67" s="29"/>
      <c r="BB67" s="30"/>
      <c r="BC67" s="30"/>
      <c r="BD67" s="29"/>
      <c r="BE67" s="30"/>
      <c r="BF67" s="30"/>
      <c r="BG67" s="30"/>
      <c r="BH67" s="15"/>
      <c r="BI67" s="27"/>
      <c r="BJ67" s="30"/>
      <c r="BK67" s="30"/>
      <c r="BL67" s="30"/>
      <c r="BM67" s="33"/>
      <c r="BN67" s="30"/>
      <c r="BO67" s="29"/>
      <c r="BP67" s="33"/>
      <c r="BQ67" s="30"/>
      <c r="BR67" s="29"/>
      <c r="BS67" s="30"/>
      <c r="BT67" s="30"/>
      <c r="BU67" s="30"/>
      <c r="BV67" s="33"/>
      <c r="BW67" s="30"/>
      <c r="BX67" s="29"/>
      <c r="BY67" s="15"/>
      <c r="BZ67" s="27"/>
      <c r="CA67" s="30"/>
      <c r="CB67" s="30"/>
      <c r="CC67" s="30"/>
      <c r="CD67" s="33"/>
      <c r="CE67" s="30"/>
      <c r="CF67" s="29"/>
      <c r="CG67" s="33"/>
      <c r="CH67" s="30"/>
      <c r="CI67" s="29"/>
      <c r="CJ67" s="30"/>
      <c r="CK67" s="30"/>
      <c r="CL67" s="30"/>
      <c r="CM67" s="33"/>
      <c r="CN67" s="30"/>
      <c r="CO67" s="29"/>
      <c r="CP67" s="30"/>
      <c r="CQ67" s="30"/>
      <c r="CR67" s="30"/>
      <c r="CS67" s="30"/>
      <c r="CT67" s="30"/>
      <c r="CU67" s="30"/>
      <c r="CV67" s="30"/>
      <c r="CW67" s="30"/>
      <c r="CX67" s="30"/>
      <c r="CY67" s="30"/>
      <c r="CZ67" s="30"/>
      <c r="DA67" s="30"/>
    </row>
    <row r="68" spans="1:105" s="21" customFormat="1" ht="15" customHeight="1" x14ac:dyDescent="0.15">
      <c r="A68" s="95">
        <v>66</v>
      </c>
      <c r="B68" s="23" t="s">
        <v>441</v>
      </c>
      <c r="C68" s="22">
        <v>41598</v>
      </c>
      <c r="D68" s="23" t="s">
        <v>109</v>
      </c>
      <c r="E68" s="24">
        <v>0.40416666666666662</v>
      </c>
      <c r="F68" s="95" t="s">
        <v>110</v>
      </c>
      <c r="G68" s="25" t="s">
        <v>234</v>
      </c>
      <c r="H68" s="181">
        <v>2.9511574074074075E-2</v>
      </c>
      <c r="I68" s="25"/>
      <c r="J68" s="25"/>
      <c r="K68" s="25" t="s">
        <v>192</v>
      </c>
      <c r="L68" s="25" t="s">
        <v>121</v>
      </c>
      <c r="M68" s="26">
        <v>3.3273148148148107E-2</v>
      </c>
      <c r="N68" s="54" t="s">
        <v>1072</v>
      </c>
      <c r="O68" s="31"/>
      <c r="P68" s="33">
        <v>0</v>
      </c>
      <c r="Q68" s="27" t="s">
        <v>135</v>
      </c>
      <c r="R68" s="21" t="s">
        <v>195</v>
      </c>
      <c r="S68" s="21" t="s">
        <v>210</v>
      </c>
      <c r="T68" s="28">
        <v>1</v>
      </c>
      <c r="U68" s="21" t="s">
        <v>246</v>
      </c>
      <c r="V68" s="21" t="s">
        <v>232</v>
      </c>
      <c r="W68" s="29" t="s">
        <v>210</v>
      </c>
      <c r="Z68" s="29"/>
      <c r="AC68" s="29"/>
      <c r="AF68" s="30"/>
      <c r="AG68" s="27"/>
      <c r="AH68" s="29"/>
      <c r="AI68" s="30" t="s">
        <v>409</v>
      </c>
      <c r="AJ68" s="30" t="s">
        <v>1058</v>
      </c>
      <c r="AK68" s="30" t="s">
        <v>200</v>
      </c>
      <c r="AL68" s="29">
        <v>0</v>
      </c>
      <c r="AM68" s="3"/>
      <c r="AN68" s="30"/>
      <c r="AO68" s="456"/>
      <c r="AP68" s="25" t="s">
        <v>1071</v>
      </c>
      <c r="AQ68" s="15" t="s">
        <v>19</v>
      </c>
      <c r="AR68" s="32"/>
      <c r="AS68" s="30"/>
      <c r="AT68" s="30"/>
      <c r="AU68" s="29"/>
      <c r="AV68" s="30" t="s">
        <v>140</v>
      </c>
      <c r="AW68" s="30" t="s">
        <v>232</v>
      </c>
      <c r="AX68" s="29" t="s">
        <v>110</v>
      </c>
      <c r="AY68" s="30"/>
      <c r="AZ68" s="30"/>
      <c r="BA68" s="29"/>
      <c r="BB68" s="30"/>
      <c r="BC68" s="30"/>
      <c r="BD68" s="29"/>
      <c r="BE68" s="30"/>
      <c r="BF68" s="30"/>
      <c r="BG68" s="30"/>
      <c r="BH68" s="15"/>
      <c r="BI68" s="27"/>
      <c r="BJ68" s="30"/>
      <c r="BK68" s="30"/>
      <c r="BL68" s="30"/>
      <c r="BM68" s="33"/>
      <c r="BN68" s="30"/>
      <c r="BO68" s="29"/>
      <c r="BP68" s="33"/>
      <c r="BQ68" s="30"/>
      <c r="BR68" s="29"/>
      <c r="BS68" s="30"/>
      <c r="BT68" s="30"/>
      <c r="BU68" s="30"/>
      <c r="BV68" s="33"/>
      <c r="BW68" s="30"/>
      <c r="BX68" s="29"/>
      <c r="BY68" s="15"/>
      <c r="BZ68" s="27"/>
      <c r="CA68" s="30"/>
      <c r="CB68" s="30"/>
      <c r="CC68" s="30"/>
      <c r="CD68" s="33"/>
      <c r="CE68" s="30"/>
      <c r="CF68" s="29"/>
      <c r="CG68" s="33"/>
      <c r="CH68" s="30"/>
      <c r="CI68" s="29"/>
      <c r="CJ68" s="30"/>
      <c r="CK68" s="30"/>
      <c r="CL68" s="30"/>
      <c r="CM68" s="33"/>
      <c r="CN68" s="30"/>
      <c r="CO68" s="29"/>
      <c r="CP68" s="30"/>
      <c r="CQ68" s="30"/>
      <c r="CR68" s="30"/>
      <c r="CS68" s="30"/>
      <c r="CT68" s="30"/>
      <c r="CU68" s="30"/>
      <c r="CV68" s="30"/>
      <c r="CW68" s="30"/>
      <c r="CX68" s="30"/>
      <c r="CY68" s="30"/>
      <c r="CZ68" s="30"/>
      <c r="DA68" s="30"/>
    </row>
    <row r="69" spans="1:105" s="21" customFormat="1" ht="15" customHeight="1" x14ac:dyDescent="0.15">
      <c r="A69" s="95">
        <v>67</v>
      </c>
      <c r="B69" s="23" t="s">
        <v>441</v>
      </c>
      <c r="C69" s="22">
        <v>41598</v>
      </c>
      <c r="D69" s="23" t="s">
        <v>109</v>
      </c>
      <c r="E69" s="24">
        <v>0.40416666666666662</v>
      </c>
      <c r="F69" s="95" t="s">
        <v>110</v>
      </c>
      <c r="G69" s="25" t="s">
        <v>234</v>
      </c>
      <c r="H69" s="181">
        <v>2.9511574074074075E-2</v>
      </c>
      <c r="I69" s="25"/>
      <c r="J69" s="25"/>
      <c r="K69" s="25" t="s">
        <v>192</v>
      </c>
      <c r="L69" s="25" t="s">
        <v>121</v>
      </c>
      <c r="M69" s="26">
        <v>3.3331018518518475E-2</v>
      </c>
      <c r="N69" s="54" t="s">
        <v>200</v>
      </c>
      <c r="O69" s="31"/>
      <c r="P69" s="33"/>
      <c r="Q69" s="27"/>
      <c r="T69" s="28"/>
      <c r="W69" s="29"/>
      <c r="Z69" s="29"/>
      <c r="AC69" s="29"/>
      <c r="AF69" s="30"/>
      <c r="AG69" s="27"/>
      <c r="AH69" s="29"/>
      <c r="AI69" s="30"/>
      <c r="AJ69" s="30"/>
      <c r="AK69" s="30"/>
      <c r="AL69" s="29"/>
      <c r="AM69" s="3"/>
      <c r="AN69" s="30"/>
      <c r="AO69" s="456"/>
      <c r="AP69" s="25"/>
      <c r="AQ69" s="15" t="s">
        <v>19</v>
      </c>
      <c r="AR69" s="32"/>
      <c r="AS69" s="30"/>
      <c r="AT69" s="30"/>
      <c r="AU69" s="29"/>
      <c r="AV69" s="30"/>
      <c r="AW69" s="30"/>
      <c r="AX69" s="29"/>
      <c r="AY69" s="30"/>
      <c r="AZ69" s="30"/>
      <c r="BA69" s="29"/>
      <c r="BB69" s="30"/>
      <c r="BC69" s="30"/>
      <c r="BD69" s="29"/>
      <c r="BE69" s="30"/>
      <c r="BF69" s="30"/>
      <c r="BG69" s="30"/>
      <c r="BH69" s="15"/>
      <c r="BI69" s="27"/>
      <c r="BJ69" s="30"/>
      <c r="BK69" s="30"/>
      <c r="BL69" s="30"/>
      <c r="BM69" s="33"/>
      <c r="BN69" s="30"/>
      <c r="BO69" s="29"/>
      <c r="BP69" s="33"/>
      <c r="BQ69" s="30"/>
      <c r="BR69" s="29"/>
      <c r="BS69" s="30"/>
      <c r="BT69" s="30"/>
      <c r="BU69" s="30"/>
      <c r="BV69" s="33"/>
      <c r="BW69" s="30"/>
      <c r="BX69" s="29"/>
      <c r="BY69" s="15"/>
      <c r="BZ69" s="27"/>
      <c r="CA69" s="30"/>
      <c r="CB69" s="30"/>
      <c r="CC69" s="30"/>
      <c r="CD69" s="33"/>
      <c r="CE69" s="30"/>
      <c r="CF69" s="29"/>
      <c r="CG69" s="33"/>
      <c r="CH69" s="30"/>
      <c r="CI69" s="29"/>
      <c r="CJ69" s="30"/>
      <c r="CK69" s="30"/>
      <c r="CL69" s="30"/>
      <c r="CM69" s="33"/>
      <c r="CN69" s="30"/>
      <c r="CO69" s="29"/>
      <c r="CP69" s="30"/>
      <c r="CQ69" s="30"/>
      <c r="CR69" s="30"/>
      <c r="CS69" s="30"/>
      <c r="CT69" s="30"/>
      <c r="CU69" s="30"/>
      <c r="CV69" s="30"/>
      <c r="CW69" s="30"/>
      <c r="CX69" s="30"/>
      <c r="CY69" s="30"/>
      <c r="CZ69" s="30"/>
      <c r="DA69" s="30"/>
    </row>
    <row r="70" spans="1:105" s="21" customFormat="1" ht="15" customHeight="1" x14ac:dyDescent="0.15">
      <c r="A70" s="95">
        <v>68</v>
      </c>
      <c r="B70" s="23" t="s">
        <v>441</v>
      </c>
      <c r="C70" s="22">
        <v>41598</v>
      </c>
      <c r="D70" s="23" t="s">
        <v>109</v>
      </c>
      <c r="E70" s="24">
        <v>0.40416666666666662</v>
      </c>
      <c r="F70" s="95" t="s">
        <v>110</v>
      </c>
      <c r="G70" s="25" t="s">
        <v>234</v>
      </c>
      <c r="H70" s="181">
        <v>2.9511574074074075E-2</v>
      </c>
      <c r="I70" s="25"/>
      <c r="J70" s="25"/>
      <c r="K70" s="25" t="s">
        <v>192</v>
      </c>
      <c r="L70" s="25" t="s">
        <v>121</v>
      </c>
      <c r="M70" s="26">
        <v>3.3388888888888843E-2</v>
      </c>
      <c r="N70" s="54" t="s">
        <v>188</v>
      </c>
      <c r="O70" s="31"/>
      <c r="P70" s="33"/>
      <c r="Q70" s="27"/>
      <c r="T70" s="28"/>
      <c r="W70" s="29"/>
      <c r="Z70" s="29"/>
      <c r="AC70" s="29"/>
      <c r="AF70" s="30"/>
      <c r="AG70" s="27"/>
      <c r="AH70" s="29"/>
      <c r="AI70" s="30" t="s">
        <v>416</v>
      </c>
      <c r="AJ70" s="30" t="s">
        <v>1058</v>
      </c>
      <c r="AK70" s="30" t="s">
        <v>200</v>
      </c>
      <c r="AL70" s="29">
        <v>0</v>
      </c>
      <c r="AM70" s="3"/>
      <c r="AN70" s="30"/>
      <c r="AO70" s="456"/>
      <c r="AP70" s="25"/>
      <c r="AQ70" s="15" t="s">
        <v>19</v>
      </c>
      <c r="AR70" s="32"/>
      <c r="AS70" s="30"/>
      <c r="AT70" s="30"/>
      <c r="AU70" s="29"/>
      <c r="AV70" s="30"/>
      <c r="AW70" s="30"/>
      <c r="AX70" s="29"/>
      <c r="AY70" s="30"/>
      <c r="AZ70" s="30"/>
      <c r="BA70" s="29"/>
      <c r="BB70" s="30"/>
      <c r="BC70" s="30"/>
      <c r="BD70" s="29"/>
      <c r="BE70" s="30"/>
      <c r="BF70" s="30"/>
      <c r="BG70" s="30"/>
      <c r="BH70" s="15"/>
      <c r="BI70" s="27"/>
      <c r="BJ70" s="30"/>
      <c r="BK70" s="30"/>
      <c r="BL70" s="30"/>
      <c r="BM70" s="33"/>
      <c r="BN70" s="30"/>
      <c r="BO70" s="29"/>
      <c r="BP70" s="33"/>
      <c r="BQ70" s="30"/>
      <c r="BR70" s="29"/>
      <c r="BS70" s="30"/>
      <c r="BT70" s="30"/>
      <c r="BU70" s="30"/>
      <c r="BV70" s="33"/>
      <c r="BW70" s="30"/>
      <c r="BX70" s="29"/>
      <c r="BY70" s="15"/>
      <c r="BZ70" s="27"/>
      <c r="CA70" s="30"/>
      <c r="CB70" s="30"/>
      <c r="CC70" s="30"/>
      <c r="CD70" s="33"/>
      <c r="CE70" s="30"/>
      <c r="CF70" s="29"/>
      <c r="CG70" s="33"/>
      <c r="CH70" s="30"/>
      <c r="CI70" s="29"/>
      <c r="CJ70" s="30"/>
      <c r="CK70" s="30"/>
      <c r="CL70" s="30"/>
      <c r="CM70" s="33"/>
      <c r="CN70" s="30"/>
      <c r="CO70" s="29"/>
      <c r="CP70" s="30"/>
      <c r="CQ70" s="30"/>
      <c r="CR70" s="30"/>
      <c r="CS70" s="30"/>
      <c r="CT70" s="30"/>
      <c r="CU70" s="30"/>
      <c r="CV70" s="30"/>
      <c r="CW70" s="30"/>
      <c r="CX70" s="30"/>
      <c r="CY70" s="30"/>
      <c r="CZ70" s="30"/>
      <c r="DA70" s="30"/>
    </row>
    <row r="71" spans="1:105" s="21" customFormat="1" ht="15" customHeight="1" x14ac:dyDescent="0.15">
      <c r="A71" s="95">
        <v>69</v>
      </c>
      <c r="B71" s="23" t="s">
        <v>441</v>
      </c>
      <c r="C71" s="22">
        <v>41598</v>
      </c>
      <c r="D71" s="23" t="s">
        <v>109</v>
      </c>
      <c r="E71" s="24">
        <v>0.40416666666666662</v>
      </c>
      <c r="F71" s="95" t="s">
        <v>110</v>
      </c>
      <c r="G71" s="25" t="s">
        <v>234</v>
      </c>
      <c r="H71" s="181">
        <v>2.9511574074074075E-2</v>
      </c>
      <c r="I71" s="25"/>
      <c r="J71" s="25"/>
      <c r="K71" s="25" t="s">
        <v>192</v>
      </c>
      <c r="L71" s="25" t="s">
        <v>121</v>
      </c>
      <c r="M71" s="26">
        <v>3.3446759259259211E-2</v>
      </c>
      <c r="N71" s="54" t="s">
        <v>1073</v>
      </c>
      <c r="O71" s="31"/>
      <c r="P71" s="33"/>
      <c r="Q71" s="27" t="s">
        <v>135</v>
      </c>
      <c r="R71" s="21" t="s">
        <v>1074</v>
      </c>
      <c r="S71" s="21" t="s">
        <v>210</v>
      </c>
      <c r="T71" s="28">
        <v>1</v>
      </c>
      <c r="W71" s="29"/>
      <c r="Z71" s="29"/>
      <c r="AC71" s="29"/>
      <c r="AF71" s="30"/>
      <c r="AG71" s="27"/>
      <c r="AH71" s="29"/>
      <c r="AI71" s="30"/>
      <c r="AJ71" s="30"/>
      <c r="AK71" s="30"/>
      <c r="AL71" s="29"/>
      <c r="AM71" s="3"/>
      <c r="AN71" s="30"/>
      <c r="AO71" s="456"/>
      <c r="AP71" s="25"/>
      <c r="AQ71" s="15" t="s">
        <v>19</v>
      </c>
      <c r="AR71" s="32" t="s">
        <v>134</v>
      </c>
      <c r="AS71" s="30" t="s">
        <v>1075</v>
      </c>
      <c r="AT71" s="30"/>
      <c r="AU71" s="29">
        <v>1</v>
      </c>
      <c r="AV71" s="30"/>
      <c r="AW71" s="30"/>
      <c r="AX71" s="29"/>
      <c r="AY71" s="30"/>
      <c r="AZ71" s="30"/>
      <c r="BA71" s="29"/>
      <c r="BB71" s="30"/>
      <c r="BC71" s="30"/>
      <c r="BD71" s="29"/>
      <c r="BE71" s="30"/>
      <c r="BF71" s="30"/>
      <c r="BG71" s="30"/>
      <c r="BH71" s="15"/>
      <c r="BI71" s="27"/>
      <c r="BJ71" s="30"/>
      <c r="BK71" s="30"/>
      <c r="BL71" s="30"/>
      <c r="BM71" s="33"/>
      <c r="BN71" s="30"/>
      <c r="BO71" s="29"/>
      <c r="BP71" s="33"/>
      <c r="BQ71" s="30"/>
      <c r="BR71" s="29"/>
      <c r="BS71" s="30"/>
      <c r="BT71" s="30"/>
      <c r="BU71" s="30"/>
      <c r="BV71" s="33"/>
      <c r="BW71" s="30"/>
      <c r="BX71" s="29"/>
      <c r="BY71" s="15"/>
      <c r="BZ71" s="27"/>
      <c r="CA71" s="30"/>
      <c r="CB71" s="30"/>
      <c r="CC71" s="30"/>
      <c r="CD71" s="33"/>
      <c r="CE71" s="30"/>
      <c r="CF71" s="29"/>
      <c r="CG71" s="33"/>
      <c r="CH71" s="30"/>
      <c r="CI71" s="29"/>
      <c r="CJ71" s="30"/>
      <c r="CK71" s="30"/>
      <c r="CL71" s="30"/>
      <c r="CM71" s="33"/>
      <c r="CN71" s="30"/>
      <c r="CO71" s="29"/>
      <c r="CP71" s="30"/>
      <c r="CQ71" s="30"/>
      <c r="CR71" s="30"/>
      <c r="CS71" s="30"/>
      <c r="CT71" s="30"/>
      <c r="CU71" s="30"/>
      <c r="CV71" s="30"/>
      <c r="CW71" s="30"/>
      <c r="CX71" s="30"/>
      <c r="CY71" s="30"/>
      <c r="CZ71" s="30"/>
      <c r="DA71" s="30"/>
    </row>
    <row r="72" spans="1:105" s="21" customFormat="1" ht="15" customHeight="1" x14ac:dyDescent="0.15">
      <c r="A72" s="95">
        <v>70</v>
      </c>
      <c r="B72" s="23" t="s">
        <v>441</v>
      </c>
      <c r="C72" s="22">
        <v>41598</v>
      </c>
      <c r="D72" s="23" t="s">
        <v>109</v>
      </c>
      <c r="E72" s="24">
        <v>0.40416666666666662</v>
      </c>
      <c r="F72" s="95" t="s">
        <v>110</v>
      </c>
      <c r="G72" s="25" t="s">
        <v>234</v>
      </c>
      <c r="H72" s="181">
        <v>2.9511574074074075E-2</v>
      </c>
      <c r="I72" s="25"/>
      <c r="J72" s="25"/>
      <c r="K72" s="25" t="s">
        <v>192</v>
      </c>
      <c r="L72" s="25" t="s">
        <v>121</v>
      </c>
      <c r="M72" s="26">
        <v>3.3504629629629579E-2</v>
      </c>
      <c r="N72" s="54" t="s">
        <v>1076</v>
      </c>
      <c r="O72" s="31"/>
      <c r="P72" s="33"/>
      <c r="Q72" s="27"/>
      <c r="T72" s="28"/>
      <c r="W72" s="29"/>
      <c r="X72" s="21" t="s">
        <v>243</v>
      </c>
      <c r="Y72" s="21" t="s">
        <v>202</v>
      </c>
      <c r="Z72" s="29">
        <v>2</v>
      </c>
      <c r="AC72" s="29"/>
      <c r="AD72" s="21" t="s">
        <v>611</v>
      </c>
      <c r="AE72" s="21" t="s">
        <v>1077</v>
      </c>
      <c r="AF72" s="30" t="s">
        <v>182</v>
      </c>
      <c r="AG72" s="27"/>
      <c r="AH72" s="29"/>
      <c r="AI72" s="30"/>
      <c r="AJ72" s="30"/>
      <c r="AK72" s="30"/>
      <c r="AL72" s="29"/>
      <c r="AM72" s="3"/>
      <c r="AN72" s="30"/>
      <c r="AO72" s="456"/>
      <c r="AP72" s="25"/>
      <c r="AQ72" s="15" t="s">
        <v>19</v>
      </c>
      <c r="AR72" s="32"/>
      <c r="AS72" s="30"/>
      <c r="AT72" s="30"/>
      <c r="AU72" s="29"/>
      <c r="AV72" s="30"/>
      <c r="AW72" s="30"/>
      <c r="AX72" s="29"/>
      <c r="AY72" s="30"/>
      <c r="AZ72" s="30"/>
      <c r="BA72" s="29"/>
      <c r="BB72" s="30"/>
      <c r="BC72" s="30"/>
      <c r="BD72" s="29"/>
      <c r="BE72" s="30"/>
      <c r="BF72" s="30"/>
      <c r="BG72" s="30"/>
      <c r="BH72" s="15"/>
      <c r="BI72" s="27"/>
      <c r="BJ72" s="30"/>
      <c r="BK72" s="30"/>
      <c r="BL72" s="30"/>
      <c r="BM72" s="33"/>
      <c r="BN72" s="30"/>
      <c r="BO72" s="29"/>
      <c r="BP72" s="33"/>
      <c r="BQ72" s="30"/>
      <c r="BR72" s="29"/>
      <c r="BS72" s="30"/>
      <c r="BT72" s="30"/>
      <c r="BU72" s="30"/>
      <c r="BV72" s="33"/>
      <c r="BW72" s="30"/>
      <c r="BX72" s="29"/>
      <c r="BY72" s="15"/>
      <c r="BZ72" s="27"/>
      <c r="CA72" s="30"/>
      <c r="CB72" s="30"/>
      <c r="CC72" s="30"/>
      <c r="CD72" s="33"/>
      <c r="CE72" s="30"/>
      <c r="CF72" s="29"/>
      <c r="CG72" s="33"/>
      <c r="CH72" s="30"/>
      <c r="CI72" s="29"/>
      <c r="CJ72" s="30"/>
      <c r="CK72" s="30"/>
      <c r="CL72" s="30"/>
      <c r="CM72" s="33"/>
      <c r="CN72" s="30"/>
      <c r="CO72" s="29"/>
      <c r="CP72" s="30"/>
      <c r="CQ72" s="30"/>
      <c r="CR72" s="30"/>
      <c r="CS72" s="30"/>
      <c r="CT72" s="30">
        <v>1</v>
      </c>
      <c r="CU72" s="30">
        <v>1</v>
      </c>
      <c r="CV72" s="30">
        <v>0</v>
      </c>
      <c r="CW72" s="30">
        <v>3</v>
      </c>
      <c r="CX72" s="30"/>
      <c r="CY72" s="30"/>
      <c r="CZ72" s="30"/>
      <c r="DA72" s="30"/>
    </row>
    <row r="73" spans="1:105" s="21" customFormat="1" ht="15" customHeight="1" x14ac:dyDescent="0.15">
      <c r="A73" s="95">
        <v>71</v>
      </c>
      <c r="B73" s="23" t="s">
        <v>441</v>
      </c>
      <c r="C73" s="22">
        <v>41598</v>
      </c>
      <c r="D73" s="23" t="s">
        <v>109</v>
      </c>
      <c r="E73" s="24">
        <v>0.40416666666666662</v>
      </c>
      <c r="F73" s="95" t="s">
        <v>110</v>
      </c>
      <c r="G73" s="25" t="s">
        <v>234</v>
      </c>
      <c r="H73" s="181">
        <v>2.9511574074074075E-2</v>
      </c>
      <c r="I73" s="25"/>
      <c r="J73" s="25"/>
      <c r="K73" s="25" t="s">
        <v>192</v>
      </c>
      <c r="L73" s="25" t="s">
        <v>121</v>
      </c>
      <c r="M73" s="26">
        <v>3.3562499999999947E-2</v>
      </c>
      <c r="N73" s="54" t="s">
        <v>144</v>
      </c>
      <c r="O73" s="31"/>
      <c r="P73" s="33"/>
      <c r="Q73" s="27"/>
      <c r="T73" s="28"/>
      <c r="W73" s="29"/>
      <c r="Z73" s="29"/>
      <c r="AC73" s="29"/>
      <c r="AF73" s="30"/>
      <c r="AG73" s="27"/>
      <c r="AH73" s="29"/>
      <c r="AI73" s="30"/>
      <c r="AJ73" s="30"/>
      <c r="AK73" s="30"/>
      <c r="AL73" s="29"/>
      <c r="AM73" s="3"/>
      <c r="AN73" s="30"/>
      <c r="AO73" s="456"/>
      <c r="AP73" s="25"/>
      <c r="AQ73" s="15" t="s">
        <v>19</v>
      </c>
      <c r="AR73" s="32"/>
      <c r="AS73" s="30"/>
      <c r="AT73" s="30"/>
      <c r="AU73" s="29"/>
      <c r="AV73" s="30"/>
      <c r="AW73" s="30"/>
      <c r="AX73" s="29"/>
      <c r="AY73" s="30"/>
      <c r="AZ73" s="30"/>
      <c r="BA73" s="29"/>
      <c r="BB73" s="30"/>
      <c r="BC73" s="30"/>
      <c r="BD73" s="29"/>
      <c r="BE73" s="30"/>
      <c r="BF73" s="30"/>
      <c r="BG73" s="30"/>
      <c r="BH73" s="15"/>
      <c r="BI73" s="27"/>
      <c r="BJ73" s="30"/>
      <c r="BK73" s="30"/>
      <c r="BL73" s="30"/>
      <c r="BM73" s="33"/>
      <c r="BN73" s="30"/>
      <c r="BO73" s="29"/>
      <c r="BP73" s="33"/>
      <c r="BQ73" s="30"/>
      <c r="BR73" s="29"/>
      <c r="BS73" s="30"/>
      <c r="BT73" s="30"/>
      <c r="BU73" s="30"/>
      <c r="BV73" s="33"/>
      <c r="BW73" s="30"/>
      <c r="BX73" s="29"/>
      <c r="BY73" s="15"/>
      <c r="BZ73" s="27"/>
      <c r="CA73" s="30"/>
      <c r="CB73" s="30"/>
      <c r="CC73" s="30"/>
      <c r="CD73" s="33"/>
      <c r="CE73" s="30"/>
      <c r="CF73" s="29"/>
      <c r="CG73" s="33"/>
      <c r="CH73" s="30"/>
      <c r="CI73" s="29"/>
      <c r="CJ73" s="30"/>
      <c r="CK73" s="30"/>
      <c r="CL73" s="30"/>
      <c r="CM73" s="33"/>
      <c r="CN73" s="30"/>
      <c r="CO73" s="29"/>
      <c r="CP73" s="30"/>
      <c r="CQ73" s="30"/>
      <c r="CR73" s="30"/>
      <c r="CS73" s="30"/>
      <c r="CT73" s="30"/>
      <c r="CU73" s="30"/>
      <c r="CV73" s="30"/>
      <c r="CW73" s="30"/>
      <c r="CX73" s="30"/>
      <c r="CY73" s="30"/>
      <c r="CZ73" s="30"/>
      <c r="DA73" s="30"/>
    </row>
    <row r="74" spans="1:105" s="21" customFormat="1" ht="15" customHeight="1" x14ac:dyDescent="0.15">
      <c r="A74" s="95">
        <v>72</v>
      </c>
      <c r="B74" s="23" t="s">
        <v>441</v>
      </c>
      <c r="C74" s="22">
        <v>41598</v>
      </c>
      <c r="D74" s="23" t="s">
        <v>109</v>
      </c>
      <c r="E74" s="24">
        <v>0.40416666666666662</v>
      </c>
      <c r="F74" s="95" t="s">
        <v>110</v>
      </c>
      <c r="G74" s="25" t="s">
        <v>234</v>
      </c>
      <c r="H74" s="181">
        <v>2.9511574074074075E-2</v>
      </c>
      <c r="I74" s="25"/>
      <c r="J74" s="25"/>
      <c r="K74" s="25" t="s">
        <v>192</v>
      </c>
      <c r="L74" s="25" t="s">
        <v>121</v>
      </c>
      <c r="M74" s="26">
        <v>3.3620370370370314E-2</v>
      </c>
      <c r="N74" s="54" t="s">
        <v>102</v>
      </c>
      <c r="O74" s="31"/>
      <c r="P74" s="33"/>
      <c r="Q74" s="27"/>
      <c r="T74" s="28"/>
      <c r="W74" s="29"/>
      <c r="Z74" s="29"/>
      <c r="AC74" s="29"/>
      <c r="AF74" s="30"/>
      <c r="AG74" s="27"/>
      <c r="AH74" s="29"/>
      <c r="AI74" s="30"/>
      <c r="AJ74" s="30"/>
      <c r="AK74" s="30"/>
      <c r="AL74" s="29"/>
      <c r="AM74" s="3"/>
      <c r="AN74" s="30"/>
      <c r="AO74" s="456"/>
      <c r="AP74" s="25"/>
      <c r="AQ74" s="15" t="s">
        <v>19</v>
      </c>
      <c r="AR74" s="32"/>
      <c r="AS74" s="30"/>
      <c r="AT74" s="30"/>
      <c r="AU74" s="29"/>
      <c r="AV74" s="30"/>
      <c r="AW74" s="30"/>
      <c r="AX74" s="29"/>
      <c r="AY74" s="30"/>
      <c r="AZ74" s="30"/>
      <c r="BA74" s="29"/>
      <c r="BB74" s="30"/>
      <c r="BC74" s="30"/>
      <c r="BD74" s="29"/>
      <c r="BE74" s="30"/>
      <c r="BF74" s="30"/>
      <c r="BG74" s="30"/>
      <c r="BH74" s="15"/>
      <c r="BI74" s="27"/>
      <c r="BJ74" s="30"/>
      <c r="BK74" s="30"/>
      <c r="BL74" s="30"/>
      <c r="BM74" s="33"/>
      <c r="BN74" s="30"/>
      <c r="BO74" s="29"/>
      <c r="BP74" s="33"/>
      <c r="BQ74" s="30"/>
      <c r="BR74" s="29"/>
      <c r="BS74" s="30"/>
      <c r="BT74" s="30"/>
      <c r="BU74" s="30"/>
      <c r="BV74" s="33"/>
      <c r="BW74" s="30"/>
      <c r="BX74" s="29"/>
      <c r="BY74" s="15"/>
      <c r="BZ74" s="27"/>
      <c r="CA74" s="30"/>
      <c r="CB74" s="30"/>
      <c r="CC74" s="30"/>
      <c r="CD74" s="33"/>
      <c r="CE74" s="30"/>
      <c r="CF74" s="29"/>
      <c r="CG74" s="33"/>
      <c r="CH74" s="30"/>
      <c r="CI74" s="29"/>
      <c r="CJ74" s="30"/>
      <c r="CK74" s="30"/>
      <c r="CL74" s="30"/>
      <c r="CM74" s="33"/>
      <c r="CN74" s="30"/>
      <c r="CO74" s="29"/>
      <c r="CP74" s="30"/>
      <c r="CQ74" s="30"/>
      <c r="CR74" s="30"/>
      <c r="CS74" s="30"/>
      <c r="CT74" s="30"/>
      <c r="CU74" s="30"/>
      <c r="CV74" s="30"/>
      <c r="CW74" s="30"/>
      <c r="CX74" s="30"/>
      <c r="CY74" s="30"/>
      <c r="CZ74" s="30"/>
      <c r="DA74" s="30"/>
    </row>
    <row r="75" spans="1:105" s="21" customFormat="1" ht="15" customHeight="1" x14ac:dyDescent="0.15">
      <c r="A75" s="95">
        <v>73</v>
      </c>
      <c r="B75" s="23" t="s">
        <v>441</v>
      </c>
      <c r="C75" s="22">
        <v>41598</v>
      </c>
      <c r="D75" s="23" t="s">
        <v>109</v>
      </c>
      <c r="E75" s="24">
        <v>0.40416666666666662</v>
      </c>
      <c r="F75" s="95" t="s">
        <v>110</v>
      </c>
      <c r="G75" s="25" t="s">
        <v>234</v>
      </c>
      <c r="H75" s="181">
        <v>2.9511574074074075E-2</v>
      </c>
      <c r="I75" s="25"/>
      <c r="J75" s="25"/>
      <c r="K75" s="25" t="s">
        <v>192</v>
      </c>
      <c r="L75" s="25" t="s">
        <v>121</v>
      </c>
      <c r="M75" s="26">
        <v>3.3678240740740745E-2</v>
      </c>
      <c r="N75" s="54" t="s">
        <v>102</v>
      </c>
      <c r="O75" s="31"/>
      <c r="P75" s="33"/>
      <c r="Q75" s="27"/>
      <c r="T75" s="28"/>
      <c r="W75" s="29"/>
      <c r="Z75" s="29"/>
      <c r="AC75" s="29"/>
      <c r="AF75" s="30"/>
      <c r="AG75" s="27"/>
      <c r="AH75" s="29"/>
      <c r="AI75" s="30"/>
      <c r="AJ75" s="30"/>
      <c r="AK75" s="30"/>
      <c r="AL75" s="29"/>
      <c r="AM75" s="3"/>
      <c r="AN75" s="30"/>
      <c r="AO75" s="456"/>
      <c r="AP75" s="25"/>
      <c r="AQ75" s="15" t="s">
        <v>19</v>
      </c>
      <c r="AR75" s="32"/>
      <c r="AS75" s="30"/>
      <c r="AT75" s="30"/>
      <c r="AU75" s="29"/>
      <c r="AV75" s="30"/>
      <c r="AW75" s="30"/>
      <c r="AX75" s="29"/>
      <c r="AY75" s="30"/>
      <c r="AZ75" s="30"/>
      <c r="BA75" s="29"/>
      <c r="BB75" s="30"/>
      <c r="BC75" s="30"/>
      <c r="BD75" s="29"/>
      <c r="BE75" s="30"/>
      <c r="BF75" s="30"/>
      <c r="BG75" s="30"/>
      <c r="BH75" s="15"/>
      <c r="BI75" s="27"/>
      <c r="BJ75" s="30"/>
      <c r="BK75" s="30"/>
      <c r="BL75" s="30"/>
      <c r="BM75" s="33"/>
      <c r="BN75" s="30"/>
      <c r="BO75" s="29"/>
      <c r="BP75" s="33"/>
      <c r="BQ75" s="30"/>
      <c r="BR75" s="29"/>
      <c r="BS75" s="30"/>
      <c r="BT75" s="30"/>
      <c r="BU75" s="30"/>
      <c r="BV75" s="33"/>
      <c r="BW75" s="30"/>
      <c r="BX75" s="29"/>
      <c r="BY75" s="15"/>
      <c r="BZ75" s="27"/>
      <c r="CA75" s="30"/>
      <c r="CB75" s="30"/>
      <c r="CC75" s="30"/>
      <c r="CD75" s="33"/>
      <c r="CE75" s="30"/>
      <c r="CF75" s="29"/>
      <c r="CG75" s="33"/>
      <c r="CH75" s="30"/>
      <c r="CI75" s="29"/>
      <c r="CJ75" s="30"/>
      <c r="CK75" s="30"/>
      <c r="CL75" s="30"/>
      <c r="CM75" s="33"/>
      <c r="CN75" s="30"/>
      <c r="CO75" s="29"/>
      <c r="CP75" s="30"/>
      <c r="CQ75" s="30"/>
      <c r="CR75" s="30"/>
      <c r="CS75" s="30"/>
      <c r="CT75" s="30"/>
      <c r="CU75" s="30"/>
      <c r="CV75" s="30"/>
      <c r="CW75" s="30"/>
      <c r="CX75" s="30"/>
      <c r="CY75" s="30"/>
      <c r="CZ75" s="30"/>
      <c r="DA75" s="30"/>
    </row>
    <row r="76" spans="1:105" s="21" customFormat="1" ht="15" customHeight="1" x14ac:dyDescent="0.15">
      <c r="A76" s="95">
        <v>74</v>
      </c>
      <c r="B76" s="23" t="s">
        <v>441</v>
      </c>
      <c r="C76" s="22">
        <v>41598</v>
      </c>
      <c r="D76" s="23" t="s">
        <v>109</v>
      </c>
      <c r="E76" s="24">
        <v>0.40416666666666662</v>
      </c>
      <c r="F76" s="95" t="s">
        <v>110</v>
      </c>
      <c r="G76" s="25" t="s">
        <v>234</v>
      </c>
      <c r="H76" s="181">
        <v>2.9511574074074075E-2</v>
      </c>
      <c r="I76" s="25"/>
      <c r="J76" s="25"/>
      <c r="K76" s="25" t="s">
        <v>192</v>
      </c>
      <c r="L76" s="25" t="s">
        <v>121</v>
      </c>
      <c r="M76" s="26">
        <v>3.3736111111111113E-2</v>
      </c>
      <c r="N76" s="54" t="s">
        <v>102</v>
      </c>
      <c r="O76" s="31"/>
      <c r="P76" s="33"/>
      <c r="Q76" s="27"/>
      <c r="T76" s="28"/>
      <c r="W76" s="29"/>
      <c r="Z76" s="29"/>
      <c r="AC76" s="29"/>
      <c r="AF76" s="30"/>
      <c r="AG76" s="27"/>
      <c r="AH76" s="29"/>
      <c r="AI76" s="30"/>
      <c r="AJ76" s="30"/>
      <c r="AK76" s="30"/>
      <c r="AL76" s="29"/>
      <c r="AM76" s="3"/>
      <c r="AN76" s="30"/>
      <c r="AO76" s="456"/>
      <c r="AP76" s="25"/>
      <c r="AQ76" s="15" t="s">
        <v>19</v>
      </c>
      <c r="AR76" s="32"/>
      <c r="AS76" s="30"/>
      <c r="AT76" s="30"/>
      <c r="AU76" s="29"/>
      <c r="AV76" s="30"/>
      <c r="AW76" s="30"/>
      <c r="AX76" s="29"/>
      <c r="AY76" s="30"/>
      <c r="AZ76" s="30"/>
      <c r="BA76" s="29"/>
      <c r="BB76" s="30"/>
      <c r="BC76" s="30"/>
      <c r="BD76" s="29"/>
      <c r="BE76" s="30"/>
      <c r="BF76" s="30"/>
      <c r="BG76" s="30"/>
      <c r="BH76" s="15"/>
      <c r="BI76" s="27"/>
      <c r="BJ76" s="30"/>
      <c r="BK76" s="30"/>
      <c r="BL76" s="30"/>
      <c r="BM76" s="33"/>
      <c r="BN76" s="30"/>
      <c r="BO76" s="29"/>
      <c r="BP76" s="33"/>
      <c r="BQ76" s="30"/>
      <c r="BR76" s="29"/>
      <c r="BS76" s="30"/>
      <c r="BT76" s="30"/>
      <c r="BU76" s="30"/>
      <c r="BV76" s="33"/>
      <c r="BW76" s="30"/>
      <c r="BX76" s="29"/>
      <c r="BY76" s="15"/>
      <c r="BZ76" s="27"/>
      <c r="CA76" s="30"/>
      <c r="CB76" s="30"/>
      <c r="CC76" s="30"/>
      <c r="CD76" s="33"/>
      <c r="CE76" s="30"/>
      <c r="CF76" s="29"/>
      <c r="CG76" s="33"/>
      <c r="CH76" s="30"/>
      <c r="CI76" s="29"/>
      <c r="CJ76" s="30"/>
      <c r="CK76" s="30"/>
      <c r="CL76" s="30"/>
      <c r="CM76" s="33"/>
      <c r="CN76" s="30"/>
      <c r="CO76" s="29"/>
      <c r="CP76" s="30"/>
      <c r="CQ76" s="30"/>
      <c r="CR76" s="30"/>
      <c r="CS76" s="30"/>
      <c r="CT76" s="30"/>
      <c r="CU76" s="30"/>
      <c r="CV76" s="30"/>
      <c r="CW76" s="30"/>
      <c r="CX76" s="30"/>
      <c r="CY76" s="30"/>
      <c r="CZ76" s="30"/>
      <c r="DA76" s="30"/>
    </row>
    <row r="77" spans="1:105" s="21" customFormat="1" ht="15" customHeight="1" x14ac:dyDescent="0.15">
      <c r="A77" s="95">
        <v>75</v>
      </c>
      <c r="B77" s="23" t="s">
        <v>441</v>
      </c>
      <c r="C77" s="22">
        <v>41598</v>
      </c>
      <c r="D77" s="23" t="s">
        <v>109</v>
      </c>
      <c r="E77" s="24">
        <v>0.40416666666666662</v>
      </c>
      <c r="F77" s="95" t="s">
        <v>110</v>
      </c>
      <c r="G77" s="25" t="s">
        <v>234</v>
      </c>
      <c r="H77" s="181">
        <v>2.9511574074074075E-2</v>
      </c>
      <c r="I77" s="25"/>
      <c r="J77" s="25"/>
      <c r="K77" s="25" t="s">
        <v>192</v>
      </c>
      <c r="L77" s="25" t="s">
        <v>121</v>
      </c>
      <c r="M77" s="26">
        <v>3.379398148148148E-2</v>
      </c>
      <c r="N77" s="54" t="s">
        <v>102</v>
      </c>
      <c r="O77" s="31"/>
      <c r="P77" s="33"/>
      <c r="Q77" s="27"/>
      <c r="T77" s="28"/>
      <c r="W77" s="29"/>
      <c r="Z77" s="29"/>
      <c r="AC77" s="29"/>
      <c r="AF77" s="30"/>
      <c r="AG77" s="27"/>
      <c r="AH77" s="29"/>
      <c r="AI77" s="30"/>
      <c r="AJ77" s="30"/>
      <c r="AK77" s="30"/>
      <c r="AL77" s="29"/>
      <c r="AM77" s="3"/>
      <c r="AN77" s="30"/>
      <c r="AO77" s="456"/>
      <c r="AP77" s="25"/>
      <c r="AQ77" s="15" t="s">
        <v>19</v>
      </c>
      <c r="AR77" s="32"/>
      <c r="AS77" s="30"/>
      <c r="AT77" s="30"/>
      <c r="AU77" s="29"/>
      <c r="AV77" s="30"/>
      <c r="AW77" s="30"/>
      <c r="AX77" s="29"/>
      <c r="AY77" s="30"/>
      <c r="AZ77" s="30"/>
      <c r="BA77" s="29"/>
      <c r="BB77" s="30"/>
      <c r="BC77" s="30"/>
      <c r="BD77" s="29"/>
      <c r="BE77" s="30"/>
      <c r="BF77" s="30"/>
      <c r="BG77" s="30"/>
      <c r="BH77" s="15"/>
      <c r="BI77" s="27"/>
      <c r="BJ77" s="30"/>
      <c r="BK77" s="30"/>
      <c r="BL77" s="30"/>
      <c r="BM77" s="33"/>
      <c r="BN77" s="30"/>
      <c r="BO77" s="29"/>
      <c r="BP77" s="33"/>
      <c r="BQ77" s="30"/>
      <c r="BR77" s="29"/>
      <c r="BS77" s="30"/>
      <c r="BT77" s="30"/>
      <c r="BU77" s="30"/>
      <c r="BV77" s="33"/>
      <c r="BW77" s="30"/>
      <c r="BX77" s="29"/>
      <c r="BY77" s="15"/>
      <c r="BZ77" s="27"/>
      <c r="CA77" s="30"/>
      <c r="CB77" s="30"/>
      <c r="CC77" s="30"/>
      <c r="CD77" s="33"/>
      <c r="CE77" s="30"/>
      <c r="CF77" s="29"/>
      <c r="CG77" s="33"/>
      <c r="CH77" s="30"/>
      <c r="CI77" s="29"/>
      <c r="CJ77" s="30"/>
      <c r="CK77" s="30"/>
      <c r="CL77" s="30"/>
      <c r="CM77" s="33"/>
      <c r="CN77" s="30"/>
      <c r="CO77" s="29"/>
      <c r="CP77" s="30"/>
      <c r="CQ77" s="30"/>
      <c r="CR77" s="30"/>
      <c r="CS77" s="30"/>
      <c r="CT77" s="30"/>
      <c r="CU77" s="30"/>
      <c r="CV77" s="30"/>
      <c r="CW77" s="30"/>
      <c r="CX77" s="30"/>
      <c r="CY77" s="30"/>
      <c r="CZ77" s="30"/>
      <c r="DA77" s="30"/>
    </row>
    <row r="78" spans="1:105" s="21" customFormat="1" ht="15" customHeight="1" x14ac:dyDescent="0.15">
      <c r="A78" s="95">
        <v>76</v>
      </c>
      <c r="B78" s="23" t="s">
        <v>441</v>
      </c>
      <c r="C78" s="22">
        <v>41598</v>
      </c>
      <c r="D78" s="23" t="s">
        <v>109</v>
      </c>
      <c r="E78" s="24">
        <v>0.40416666666666662</v>
      </c>
      <c r="F78" s="95" t="s">
        <v>110</v>
      </c>
      <c r="G78" s="25" t="s">
        <v>234</v>
      </c>
      <c r="H78" s="181">
        <v>2.9511574074074075E-2</v>
      </c>
      <c r="I78" s="25"/>
      <c r="J78" s="25"/>
      <c r="K78" s="25" t="s">
        <v>192</v>
      </c>
      <c r="L78" s="25" t="s">
        <v>121</v>
      </c>
      <c r="M78" s="26">
        <v>3.3851851851851848E-2</v>
      </c>
      <c r="N78" s="54" t="s">
        <v>102</v>
      </c>
      <c r="O78" s="31"/>
      <c r="P78" s="33"/>
      <c r="Q78" s="27"/>
      <c r="T78" s="28"/>
      <c r="W78" s="29"/>
      <c r="Z78" s="29"/>
      <c r="AC78" s="29"/>
      <c r="AF78" s="30"/>
      <c r="AG78" s="27"/>
      <c r="AH78" s="29"/>
      <c r="AI78" s="30"/>
      <c r="AJ78" s="30"/>
      <c r="AK78" s="30"/>
      <c r="AL78" s="29"/>
      <c r="AM78" s="3"/>
      <c r="AN78" s="30"/>
      <c r="AO78" s="456"/>
      <c r="AP78" s="25"/>
      <c r="AQ78" s="15" t="s">
        <v>19</v>
      </c>
      <c r="AR78" s="32"/>
      <c r="AS78" s="30"/>
      <c r="AT78" s="30"/>
      <c r="AU78" s="29"/>
      <c r="AV78" s="30"/>
      <c r="AW78" s="30"/>
      <c r="AX78" s="29"/>
      <c r="AY78" s="30"/>
      <c r="AZ78" s="30"/>
      <c r="BA78" s="29"/>
      <c r="BB78" s="30"/>
      <c r="BC78" s="30"/>
      <c r="BD78" s="29"/>
      <c r="BE78" s="30"/>
      <c r="BF78" s="30"/>
      <c r="BG78" s="30"/>
      <c r="BH78" s="15"/>
      <c r="BI78" s="27"/>
      <c r="BJ78" s="30"/>
      <c r="BK78" s="30"/>
      <c r="BL78" s="30"/>
      <c r="BM78" s="33"/>
      <c r="BN78" s="30"/>
      <c r="BO78" s="29"/>
      <c r="BP78" s="33"/>
      <c r="BQ78" s="30"/>
      <c r="BR78" s="29"/>
      <c r="BS78" s="30"/>
      <c r="BT78" s="30"/>
      <c r="BU78" s="30"/>
      <c r="BV78" s="33"/>
      <c r="BW78" s="30"/>
      <c r="BX78" s="29"/>
      <c r="BY78" s="15"/>
      <c r="BZ78" s="27"/>
      <c r="CA78" s="30"/>
      <c r="CB78" s="30"/>
      <c r="CC78" s="30"/>
      <c r="CD78" s="33"/>
      <c r="CE78" s="30"/>
      <c r="CF78" s="29"/>
      <c r="CG78" s="33"/>
      <c r="CH78" s="30"/>
      <c r="CI78" s="29"/>
      <c r="CJ78" s="30"/>
      <c r="CK78" s="30"/>
      <c r="CL78" s="30"/>
      <c r="CM78" s="33"/>
      <c r="CN78" s="30"/>
      <c r="CO78" s="29"/>
      <c r="CP78" s="30"/>
      <c r="CQ78" s="30"/>
      <c r="CR78" s="30"/>
      <c r="CS78" s="30"/>
      <c r="CT78" s="30"/>
      <c r="CU78" s="30"/>
      <c r="CV78" s="30"/>
      <c r="CW78" s="30"/>
      <c r="CX78" s="30"/>
      <c r="CY78" s="30"/>
      <c r="CZ78" s="30"/>
      <c r="DA78" s="30"/>
    </row>
    <row r="79" spans="1:105" s="21" customFormat="1" ht="15" customHeight="1" x14ac:dyDescent="0.15">
      <c r="A79" s="95">
        <v>77</v>
      </c>
      <c r="B79" s="23" t="s">
        <v>441</v>
      </c>
      <c r="C79" s="22">
        <v>41598</v>
      </c>
      <c r="D79" s="23" t="s">
        <v>109</v>
      </c>
      <c r="E79" s="24">
        <v>0.40416666666666662</v>
      </c>
      <c r="F79" s="95" t="s">
        <v>110</v>
      </c>
      <c r="G79" s="25" t="s">
        <v>234</v>
      </c>
      <c r="H79" s="181">
        <v>2.9511574074074075E-2</v>
      </c>
      <c r="I79" s="25"/>
      <c r="J79" s="25"/>
      <c r="K79" s="25" t="s">
        <v>192</v>
      </c>
      <c r="L79" s="25" t="s">
        <v>121</v>
      </c>
      <c r="M79" s="26">
        <v>3.3909722222222216E-2</v>
      </c>
      <c r="N79" s="54" t="s">
        <v>102</v>
      </c>
      <c r="O79" s="31"/>
      <c r="P79" s="33"/>
      <c r="Q79" s="27"/>
      <c r="T79" s="28"/>
      <c r="W79" s="29"/>
      <c r="Z79" s="29"/>
      <c r="AC79" s="29"/>
      <c r="AF79" s="30"/>
      <c r="AG79" s="27"/>
      <c r="AH79" s="29"/>
      <c r="AI79" s="30"/>
      <c r="AJ79" s="30"/>
      <c r="AK79" s="30"/>
      <c r="AL79" s="29"/>
      <c r="AM79" s="3"/>
      <c r="AN79" s="30"/>
      <c r="AO79" s="456"/>
      <c r="AP79" s="25"/>
      <c r="AQ79" s="15" t="s">
        <v>19</v>
      </c>
      <c r="AR79" s="32"/>
      <c r="AS79" s="30"/>
      <c r="AT79" s="30"/>
      <c r="AU79" s="29"/>
      <c r="AV79" s="30"/>
      <c r="AW79" s="30"/>
      <c r="AX79" s="29"/>
      <c r="AY79" s="30"/>
      <c r="AZ79" s="30"/>
      <c r="BA79" s="29"/>
      <c r="BB79" s="30"/>
      <c r="BC79" s="30"/>
      <c r="BD79" s="29"/>
      <c r="BE79" s="30"/>
      <c r="BF79" s="30"/>
      <c r="BG79" s="30"/>
      <c r="BH79" s="15"/>
      <c r="BI79" s="27"/>
      <c r="BJ79" s="30"/>
      <c r="BK79" s="30"/>
      <c r="BL79" s="30"/>
      <c r="BM79" s="33"/>
      <c r="BN79" s="30"/>
      <c r="BO79" s="29"/>
      <c r="BP79" s="33"/>
      <c r="BQ79" s="30"/>
      <c r="BR79" s="29"/>
      <c r="BS79" s="30"/>
      <c r="BT79" s="30"/>
      <c r="BU79" s="30"/>
      <c r="BV79" s="33"/>
      <c r="BW79" s="30"/>
      <c r="BX79" s="29"/>
      <c r="BY79" s="15"/>
      <c r="BZ79" s="27"/>
      <c r="CA79" s="30"/>
      <c r="CB79" s="30"/>
      <c r="CC79" s="30"/>
      <c r="CD79" s="33"/>
      <c r="CE79" s="30"/>
      <c r="CF79" s="29"/>
      <c r="CG79" s="33"/>
      <c r="CH79" s="30"/>
      <c r="CI79" s="29"/>
      <c r="CJ79" s="30"/>
      <c r="CK79" s="30"/>
      <c r="CL79" s="30"/>
      <c r="CM79" s="33"/>
      <c r="CN79" s="30"/>
      <c r="CO79" s="29"/>
      <c r="CP79" s="30"/>
      <c r="CQ79" s="30"/>
      <c r="CR79" s="30"/>
      <c r="CS79" s="30"/>
      <c r="CT79" s="30"/>
      <c r="CU79" s="30"/>
      <c r="CV79" s="30"/>
      <c r="CW79" s="30"/>
      <c r="CX79" s="30"/>
      <c r="CY79" s="30"/>
      <c r="CZ79" s="30"/>
      <c r="DA79" s="30"/>
    </row>
    <row r="80" spans="1:105" s="21" customFormat="1" ht="15" customHeight="1" x14ac:dyDescent="0.15">
      <c r="A80" s="95">
        <v>78</v>
      </c>
      <c r="B80" s="23" t="s">
        <v>441</v>
      </c>
      <c r="C80" s="22">
        <v>41598</v>
      </c>
      <c r="D80" s="23" t="s">
        <v>109</v>
      </c>
      <c r="E80" s="24">
        <v>0.40416666666666662</v>
      </c>
      <c r="F80" s="95" t="s">
        <v>110</v>
      </c>
      <c r="G80" s="25" t="s">
        <v>234</v>
      </c>
      <c r="H80" s="181">
        <v>2.9511574074074075E-2</v>
      </c>
      <c r="I80" s="25"/>
      <c r="J80" s="25"/>
      <c r="K80" s="25" t="s">
        <v>192</v>
      </c>
      <c r="L80" s="25" t="s">
        <v>121</v>
      </c>
      <c r="M80" s="26">
        <v>3.3967592592592584E-2</v>
      </c>
      <c r="N80" s="54" t="s">
        <v>102</v>
      </c>
      <c r="O80" s="31"/>
      <c r="P80" s="33"/>
      <c r="Q80" s="27"/>
      <c r="T80" s="28"/>
      <c r="W80" s="29"/>
      <c r="Z80" s="29"/>
      <c r="AC80" s="29"/>
      <c r="AF80" s="30"/>
      <c r="AG80" s="27"/>
      <c r="AH80" s="29"/>
      <c r="AI80" s="30"/>
      <c r="AJ80" s="30"/>
      <c r="AK80" s="30"/>
      <c r="AL80" s="29"/>
      <c r="AM80" s="3"/>
      <c r="AN80" s="30"/>
      <c r="AO80" s="456"/>
      <c r="AP80" s="25"/>
      <c r="AQ80" s="15" t="s">
        <v>19</v>
      </c>
      <c r="AR80" s="32"/>
      <c r="AS80" s="30"/>
      <c r="AT80" s="30"/>
      <c r="AU80" s="29"/>
      <c r="AV80" s="30"/>
      <c r="AW80" s="30"/>
      <c r="AX80" s="29"/>
      <c r="AY80" s="30"/>
      <c r="AZ80" s="30"/>
      <c r="BA80" s="29"/>
      <c r="BB80" s="30"/>
      <c r="BC80" s="30"/>
      <c r="BD80" s="29"/>
      <c r="BE80" s="30"/>
      <c r="BF80" s="30"/>
      <c r="BG80" s="30"/>
      <c r="BH80" s="15"/>
      <c r="BI80" s="27"/>
      <c r="BJ80" s="30"/>
      <c r="BK80" s="30"/>
      <c r="BL80" s="30"/>
      <c r="BM80" s="33"/>
      <c r="BN80" s="30"/>
      <c r="BO80" s="29"/>
      <c r="BP80" s="33"/>
      <c r="BQ80" s="30"/>
      <c r="BR80" s="29"/>
      <c r="BS80" s="30"/>
      <c r="BT80" s="30"/>
      <c r="BU80" s="30"/>
      <c r="BV80" s="33"/>
      <c r="BW80" s="30"/>
      <c r="BX80" s="29"/>
      <c r="BY80" s="15"/>
      <c r="BZ80" s="27"/>
      <c r="CA80" s="30"/>
      <c r="CB80" s="30"/>
      <c r="CC80" s="30"/>
      <c r="CD80" s="33"/>
      <c r="CE80" s="30"/>
      <c r="CF80" s="29"/>
      <c r="CG80" s="33"/>
      <c r="CH80" s="30"/>
      <c r="CI80" s="29"/>
      <c r="CJ80" s="30"/>
      <c r="CK80" s="30"/>
      <c r="CL80" s="30"/>
      <c r="CM80" s="33"/>
      <c r="CN80" s="30"/>
      <c r="CO80" s="29"/>
      <c r="CP80" s="30"/>
      <c r="CQ80" s="30"/>
      <c r="CR80" s="30"/>
      <c r="CS80" s="30"/>
      <c r="CT80" s="30"/>
      <c r="CU80" s="30"/>
      <c r="CV80" s="30"/>
      <c r="CW80" s="30"/>
      <c r="CX80" s="30"/>
      <c r="CY80" s="30"/>
      <c r="CZ80" s="30"/>
      <c r="DA80" s="30"/>
    </row>
    <row r="81" spans="1:105" s="21" customFormat="1" ht="15" customHeight="1" x14ac:dyDescent="0.15">
      <c r="A81" s="95">
        <v>79</v>
      </c>
      <c r="B81" s="23" t="s">
        <v>441</v>
      </c>
      <c r="C81" s="22">
        <v>41598</v>
      </c>
      <c r="D81" s="23" t="s">
        <v>109</v>
      </c>
      <c r="E81" s="24">
        <v>0.40416666666666662</v>
      </c>
      <c r="F81" s="95" t="s">
        <v>110</v>
      </c>
      <c r="G81" s="25" t="s">
        <v>234</v>
      </c>
      <c r="H81" s="181">
        <v>2.9511574074074075E-2</v>
      </c>
      <c r="I81" s="25"/>
      <c r="J81" s="25"/>
      <c r="K81" s="25" t="s">
        <v>192</v>
      </c>
      <c r="L81" s="25" t="s">
        <v>121</v>
      </c>
      <c r="M81" s="26">
        <v>3.4025462962962952E-2</v>
      </c>
      <c r="N81" s="54" t="s">
        <v>102</v>
      </c>
      <c r="O81" s="31"/>
      <c r="P81" s="33"/>
      <c r="Q81" s="27"/>
      <c r="T81" s="28"/>
      <c r="W81" s="29"/>
      <c r="Z81" s="29"/>
      <c r="AC81" s="29"/>
      <c r="AF81" s="30"/>
      <c r="AG81" s="27"/>
      <c r="AH81" s="29"/>
      <c r="AI81" s="30"/>
      <c r="AJ81" s="30"/>
      <c r="AK81" s="30"/>
      <c r="AL81" s="29"/>
      <c r="AM81" s="3"/>
      <c r="AN81" s="30"/>
      <c r="AO81" s="456"/>
      <c r="AP81" s="25"/>
      <c r="AQ81" s="15" t="s">
        <v>19</v>
      </c>
      <c r="AR81" s="32"/>
      <c r="AS81" s="30"/>
      <c r="AT81" s="30"/>
      <c r="AU81" s="29"/>
      <c r="AV81" s="30"/>
      <c r="AW81" s="30"/>
      <c r="AX81" s="29"/>
      <c r="AY81" s="30"/>
      <c r="AZ81" s="30"/>
      <c r="BA81" s="29"/>
      <c r="BB81" s="30"/>
      <c r="BC81" s="30"/>
      <c r="BD81" s="29"/>
      <c r="BE81" s="30"/>
      <c r="BF81" s="30"/>
      <c r="BG81" s="30"/>
      <c r="BH81" s="15"/>
      <c r="BI81" s="27"/>
      <c r="BJ81" s="30"/>
      <c r="BK81" s="30"/>
      <c r="BL81" s="30"/>
      <c r="BM81" s="33"/>
      <c r="BN81" s="30"/>
      <c r="BO81" s="29"/>
      <c r="BP81" s="33"/>
      <c r="BQ81" s="30"/>
      <c r="BR81" s="29"/>
      <c r="BS81" s="30"/>
      <c r="BT81" s="30"/>
      <c r="BU81" s="30"/>
      <c r="BV81" s="33"/>
      <c r="BW81" s="30"/>
      <c r="BX81" s="29"/>
      <c r="BY81" s="15"/>
      <c r="BZ81" s="27"/>
      <c r="CA81" s="30"/>
      <c r="CB81" s="30"/>
      <c r="CC81" s="30"/>
      <c r="CD81" s="33"/>
      <c r="CE81" s="30"/>
      <c r="CF81" s="29"/>
      <c r="CG81" s="33"/>
      <c r="CH81" s="30"/>
      <c r="CI81" s="29"/>
      <c r="CJ81" s="30"/>
      <c r="CK81" s="30"/>
      <c r="CL81" s="30"/>
      <c r="CM81" s="33"/>
      <c r="CN81" s="30"/>
      <c r="CO81" s="29"/>
      <c r="CP81" s="30"/>
      <c r="CQ81" s="30"/>
      <c r="CR81" s="30"/>
      <c r="CS81" s="30"/>
      <c r="CT81" s="30"/>
      <c r="CU81" s="30"/>
      <c r="CV81" s="30"/>
      <c r="CW81" s="30"/>
      <c r="CX81" s="30"/>
      <c r="CY81" s="30"/>
      <c r="CZ81" s="30"/>
      <c r="DA81" s="30"/>
    </row>
    <row r="82" spans="1:105" s="21" customFormat="1" ht="15" customHeight="1" x14ac:dyDescent="0.15">
      <c r="A82" s="95">
        <v>80</v>
      </c>
      <c r="B82" s="23" t="s">
        <v>441</v>
      </c>
      <c r="C82" s="22">
        <v>41598</v>
      </c>
      <c r="D82" s="23" t="s">
        <v>109</v>
      </c>
      <c r="E82" s="24">
        <v>0.40416666666666662</v>
      </c>
      <c r="F82" s="95" t="s">
        <v>110</v>
      </c>
      <c r="G82" s="25" t="s">
        <v>234</v>
      </c>
      <c r="H82" s="181">
        <v>2.9511574074074075E-2</v>
      </c>
      <c r="I82" s="25"/>
      <c r="J82" s="25"/>
      <c r="K82" s="25" t="s">
        <v>192</v>
      </c>
      <c r="L82" s="25" t="s">
        <v>121</v>
      </c>
      <c r="M82" s="26">
        <v>3.408333333333332E-2</v>
      </c>
      <c r="N82" s="54" t="s">
        <v>102</v>
      </c>
      <c r="O82" s="31"/>
      <c r="P82" s="33"/>
      <c r="Q82" s="27"/>
      <c r="T82" s="28"/>
      <c r="W82" s="29"/>
      <c r="Z82" s="29"/>
      <c r="AC82" s="29"/>
      <c r="AF82" s="30"/>
      <c r="AG82" s="27"/>
      <c r="AH82" s="29"/>
      <c r="AI82" s="30"/>
      <c r="AJ82" s="30"/>
      <c r="AK82" s="30"/>
      <c r="AL82" s="29"/>
      <c r="AM82" s="3"/>
      <c r="AN82" s="30"/>
      <c r="AO82" s="456"/>
      <c r="AP82" s="25"/>
      <c r="AQ82" s="15" t="s">
        <v>19</v>
      </c>
      <c r="AR82" s="32"/>
      <c r="AS82" s="30"/>
      <c r="AT82" s="30"/>
      <c r="AU82" s="29"/>
      <c r="AV82" s="30"/>
      <c r="AW82" s="30"/>
      <c r="AX82" s="29"/>
      <c r="AY82" s="30"/>
      <c r="AZ82" s="30"/>
      <c r="BA82" s="29"/>
      <c r="BB82" s="30"/>
      <c r="BC82" s="30"/>
      <c r="BD82" s="29"/>
      <c r="BE82" s="30"/>
      <c r="BF82" s="30"/>
      <c r="BG82" s="30"/>
      <c r="BH82" s="15"/>
      <c r="BI82" s="27"/>
      <c r="BJ82" s="30"/>
      <c r="BK82" s="30"/>
      <c r="BL82" s="30"/>
      <c r="BM82" s="33"/>
      <c r="BN82" s="30"/>
      <c r="BO82" s="29"/>
      <c r="BP82" s="33"/>
      <c r="BQ82" s="30"/>
      <c r="BR82" s="29"/>
      <c r="BS82" s="30"/>
      <c r="BT82" s="30"/>
      <c r="BU82" s="30"/>
      <c r="BV82" s="33"/>
      <c r="BW82" s="30"/>
      <c r="BX82" s="29"/>
      <c r="BY82" s="15"/>
      <c r="BZ82" s="27"/>
      <c r="CA82" s="30"/>
      <c r="CB82" s="30"/>
      <c r="CC82" s="30"/>
      <c r="CD82" s="33"/>
      <c r="CE82" s="30"/>
      <c r="CF82" s="29"/>
      <c r="CG82" s="33"/>
      <c r="CH82" s="30"/>
      <c r="CI82" s="29"/>
      <c r="CJ82" s="30"/>
      <c r="CK82" s="30"/>
      <c r="CL82" s="30"/>
      <c r="CM82" s="33"/>
      <c r="CN82" s="30"/>
      <c r="CO82" s="29"/>
      <c r="CP82" s="30"/>
      <c r="CQ82" s="30"/>
      <c r="CR82" s="30"/>
      <c r="CS82" s="30"/>
      <c r="CT82" s="30"/>
      <c r="CU82" s="30"/>
      <c r="CV82" s="30"/>
      <c r="CW82" s="30"/>
      <c r="CX82" s="30"/>
      <c r="CY82" s="30"/>
      <c r="CZ82" s="30"/>
      <c r="DA82" s="30"/>
    </row>
    <row r="83" spans="1:105" s="21" customFormat="1" ht="15" customHeight="1" x14ac:dyDescent="0.15">
      <c r="A83" s="95">
        <v>81</v>
      </c>
      <c r="B83" s="23" t="s">
        <v>441</v>
      </c>
      <c r="C83" s="22">
        <v>41598</v>
      </c>
      <c r="D83" s="23" t="s">
        <v>109</v>
      </c>
      <c r="E83" s="24">
        <v>0.40416666666666662</v>
      </c>
      <c r="F83" s="95" t="s">
        <v>110</v>
      </c>
      <c r="G83" s="25" t="s">
        <v>234</v>
      </c>
      <c r="H83" s="181">
        <v>2.9511574074074075E-2</v>
      </c>
      <c r="I83" s="25"/>
      <c r="J83" s="25"/>
      <c r="K83" s="25" t="s">
        <v>192</v>
      </c>
      <c r="L83" s="25" t="s">
        <v>121</v>
      </c>
      <c r="M83" s="26">
        <v>3.4141203703703688E-2</v>
      </c>
      <c r="N83" s="54" t="s">
        <v>224</v>
      </c>
      <c r="O83" s="31"/>
      <c r="P83" s="33"/>
      <c r="Q83" s="27"/>
      <c r="T83" s="28"/>
      <c r="W83" s="29"/>
      <c r="Z83" s="29"/>
      <c r="AC83" s="29"/>
      <c r="AF83" s="30"/>
      <c r="AG83" s="27"/>
      <c r="AH83" s="29"/>
      <c r="AI83" s="30"/>
      <c r="AJ83" s="30"/>
      <c r="AK83" s="30"/>
      <c r="AL83" s="29"/>
      <c r="AM83" s="3"/>
      <c r="AN83" s="30"/>
      <c r="AO83" s="456"/>
      <c r="AP83" s="25"/>
      <c r="AQ83" s="15" t="s">
        <v>19</v>
      </c>
      <c r="AR83" s="32"/>
      <c r="AS83" s="30"/>
      <c r="AT83" s="30"/>
      <c r="AU83" s="29"/>
      <c r="AV83" s="30"/>
      <c r="AW83" s="30"/>
      <c r="AX83" s="29"/>
      <c r="AY83" s="30"/>
      <c r="AZ83" s="30"/>
      <c r="BA83" s="29"/>
      <c r="BB83" s="30"/>
      <c r="BC83" s="30"/>
      <c r="BD83" s="29"/>
      <c r="BE83" s="30"/>
      <c r="BF83" s="30"/>
      <c r="BG83" s="30"/>
      <c r="BH83" s="15"/>
      <c r="BI83" s="27"/>
      <c r="BJ83" s="30"/>
      <c r="BK83" s="30"/>
      <c r="BL83" s="30"/>
      <c r="BM83" s="33"/>
      <c r="BN83" s="30"/>
      <c r="BO83" s="29"/>
      <c r="BP83" s="33"/>
      <c r="BQ83" s="30"/>
      <c r="BR83" s="29"/>
      <c r="BS83" s="30"/>
      <c r="BT83" s="30"/>
      <c r="BU83" s="30"/>
      <c r="BV83" s="33"/>
      <c r="BW83" s="30"/>
      <c r="BX83" s="29"/>
      <c r="BY83" s="15"/>
      <c r="BZ83" s="27"/>
      <c r="CA83" s="30"/>
      <c r="CB83" s="30"/>
      <c r="CC83" s="30"/>
      <c r="CD83" s="33"/>
      <c r="CE83" s="30"/>
      <c r="CF83" s="29"/>
      <c r="CG83" s="33"/>
      <c r="CH83" s="30"/>
      <c r="CI83" s="29"/>
      <c r="CJ83" s="30"/>
      <c r="CK83" s="30"/>
      <c r="CL83" s="30"/>
      <c r="CM83" s="33"/>
      <c r="CN83" s="30"/>
      <c r="CO83" s="29"/>
      <c r="CP83" s="30"/>
      <c r="CQ83" s="30"/>
      <c r="CR83" s="30"/>
      <c r="CS83" s="30"/>
      <c r="CT83" s="30"/>
      <c r="CU83" s="30"/>
      <c r="CV83" s="30"/>
      <c r="CW83" s="30"/>
      <c r="CX83" s="30"/>
      <c r="CY83" s="30"/>
      <c r="CZ83" s="30"/>
      <c r="DA83" s="30"/>
    </row>
    <row r="84" spans="1:105" s="21" customFormat="1" ht="15" customHeight="1" x14ac:dyDescent="0.15">
      <c r="A84" s="95">
        <v>82</v>
      </c>
      <c r="B84" s="23" t="s">
        <v>441</v>
      </c>
      <c r="C84" s="22">
        <v>41598</v>
      </c>
      <c r="D84" s="23" t="s">
        <v>109</v>
      </c>
      <c r="E84" s="24">
        <v>0.40416666666666662</v>
      </c>
      <c r="F84" s="95" t="s">
        <v>110</v>
      </c>
      <c r="G84" s="25" t="s">
        <v>234</v>
      </c>
      <c r="H84" s="181">
        <v>2.9511574074074075E-2</v>
      </c>
      <c r="I84" s="25"/>
      <c r="J84" s="25"/>
      <c r="K84" s="25" t="s">
        <v>192</v>
      </c>
      <c r="L84" s="25" t="s">
        <v>121</v>
      </c>
      <c r="M84" s="26">
        <v>3.4199074074074055E-2</v>
      </c>
      <c r="N84" s="54" t="s">
        <v>260</v>
      </c>
      <c r="O84" s="31"/>
      <c r="P84" s="33">
        <v>1</v>
      </c>
      <c r="Q84" s="27" t="s">
        <v>135</v>
      </c>
      <c r="R84" s="21" t="s">
        <v>227</v>
      </c>
      <c r="S84" s="21" t="s">
        <v>210</v>
      </c>
      <c r="T84" s="28">
        <v>1</v>
      </c>
      <c r="U84" s="21" t="s">
        <v>246</v>
      </c>
      <c r="V84" s="21" t="s">
        <v>244</v>
      </c>
      <c r="W84" s="29" t="s">
        <v>264</v>
      </c>
      <c r="Z84" s="29"/>
      <c r="AC84" s="29"/>
      <c r="AF84" s="30"/>
      <c r="AG84" s="27" t="s">
        <v>143</v>
      </c>
      <c r="AH84" s="29" t="s">
        <v>203</v>
      </c>
      <c r="AI84" s="30"/>
      <c r="AJ84" s="30"/>
      <c r="AK84" s="30"/>
      <c r="AL84" s="29"/>
      <c r="AM84" s="3"/>
      <c r="AN84" s="30"/>
      <c r="AO84" s="456"/>
      <c r="AP84" s="25"/>
      <c r="AQ84" s="15" t="s">
        <v>19</v>
      </c>
      <c r="AR84" s="32" t="s">
        <v>134</v>
      </c>
      <c r="AS84" s="30" t="s">
        <v>261</v>
      </c>
      <c r="AT84" s="30"/>
      <c r="AU84" s="29">
        <v>1</v>
      </c>
      <c r="AV84" s="30"/>
      <c r="AW84" s="30"/>
      <c r="AX84" s="29"/>
      <c r="AY84" s="30"/>
      <c r="AZ84" s="30"/>
      <c r="BA84" s="29"/>
      <c r="BB84" s="30"/>
      <c r="BC84" s="30"/>
      <c r="BD84" s="29"/>
      <c r="BE84" s="30"/>
      <c r="BF84" s="30"/>
      <c r="BG84" s="30"/>
      <c r="BH84" s="15"/>
      <c r="BI84" s="27"/>
      <c r="BJ84" s="30"/>
      <c r="BK84" s="30"/>
      <c r="BL84" s="30"/>
      <c r="BM84" s="33"/>
      <c r="BN84" s="30"/>
      <c r="BO84" s="29"/>
      <c r="BP84" s="33"/>
      <c r="BQ84" s="30"/>
      <c r="BR84" s="29"/>
      <c r="BS84" s="30"/>
      <c r="BT84" s="30"/>
      <c r="BU84" s="30"/>
      <c r="BV84" s="33"/>
      <c r="BW84" s="30"/>
      <c r="BX84" s="29"/>
      <c r="BY84" s="15"/>
      <c r="BZ84" s="27"/>
      <c r="CA84" s="30"/>
      <c r="CB84" s="30"/>
      <c r="CC84" s="30"/>
      <c r="CD84" s="33"/>
      <c r="CE84" s="30"/>
      <c r="CF84" s="29"/>
      <c r="CG84" s="33"/>
      <c r="CH84" s="30"/>
      <c r="CI84" s="29"/>
      <c r="CJ84" s="30"/>
      <c r="CK84" s="30"/>
      <c r="CL84" s="30"/>
      <c r="CM84" s="33"/>
      <c r="CN84" s="30"/>
      <c r="CO84" s="29"/>
      <c r="CP84" s="30"/>
      <c r="CQ84" s="30"/>
      <c r="CR84" s="30"/>
      <c r="CS84" s="30"/>
      <c r="CT84" s="30"/>
      <c r="CU84" s="30"/>
      <c r="CV84" s="30"/>
      <c r="CW84" s="30"/>
      <c r="CX84" s="30"/>
      <c r="CY84" s="30"/>
      <c r="CZ84" s="30"/>
      <c r="DA84" s="30"/>
    </row>
    <row r="85" spans="1:105" s="21" customFormat="1" ht="15" customHeight="1" x14ac:dyDescent="0.15">
      <c r="A85" s="95">
        <v>83</v>
      </c>
      <c r="B85" s="23" t="s">
        <v>441</v>
      </c>
      <c r="C85" s="22">
        <v>41598</v>
      </c>
      <c r="D85" s="23" t="s">
        <v>109</v>
      </c>
      <c r="E85" s="24">
        <v>0.40416666666666662</v>
      </c>
      <c r="F85" s="95" t="s">
        <v>110</v>
      </c>
      <c r="G85" s="25" t="s">
        <v>234</v>
      </c>
      <c r="H85" s="181">
        <v>2.9511574074074075E-2</v>
      </c>
      <c r="I85" s="25"/>
      <c r="J85" s="25"/>
      <c r="K85" s="25" t="s">
        <v>192</v>
      </c>
      <c r="L85" s="25" t="s">
        <v>121</v>
      </c>
      <c r="M85" s="26">
        <v>3.4256944444444423E-2</v>
      </c>
      <c r="N85" s="54" t="s">
        <v>205</v>
      </c>
      <c r="O85" s="31"/>
      <c r="P85" s="33"/>
      <c r="Q85" s="27"/>
      <c r="T85" s="28"/>
      <c r="W85" s="29"/>
      <c r="Z85" s="29"/>
      <c r="AC85" s="29"/>
      <c r="AF85" s="30"/>
      <c r="AG85" s="27"/>
      <c r="AH85" s="29"/>
      <c r="AI85" s="30"/>
      <c r="AJ85" s="30"/>
      <c r="AK85" s="30"/>
      <c r="AL85" s="29"/>
      <c r="AM85" s="3"/>
      <c r="AN85" s="30"/>
      <c r="AO85" s="456"/>
      <c r="AP85" s="25"/>
      <c r="AQ85" s="15" t="s">
        <v>19</v>
      </c>
      <c r="AR85" s="32"/>
      <c r="AS85" s="30"/>
      <c r="AT85" s="30"/>
      <c r="AU85" s="29"/>
      <c r="AV85" s="30"/>
      <c r="AW85" s="30"/>
      <c r="AX85" s="29"/>
      <c r="AY85" s="30"/>
      <c r="AZ85" s="30"/>
      <c r="BA85" s="29"/>
      <c r="BB85" s="30"/>
      <c r="BC85" s="30"/>
      <c r="BD85" s="29"/>
      <c r="BE85" s="30"/>
      <c r="BF85" s="30"/>
      <c r="BG85" s="30"/>
      <c r="BH85" s="15"/>
      <c r="BI85" s="27"/>
      <c r="BJ85" s="30"/>
      <c r="BK85" s="30"/>
      <c r="BL85" s="30"/>
      <c r="BM85" s="33"/>
      <c r="BN85" s="30"/>
      <c r="BO85" s="29"/>
      <c r="BP85" s="33"/>
      <c r="BQ85" s="30"/>
      <c r="BR85" s="29"/>
      <c r="BS85" s="30"/>
      <c r="BT85" s="30"/>
      <c r="BU85" s="30"/>
      <c r="BV85" s="33"/>
      <c r="BW85" s="30"/>
      <c r="BX85" s="29"/>
      <c r="BY85" s="15"/>
      <c r="BZ85" s="27"/>
      <c r="CA85" s="30"/>
      <c r="CB85" s="30"/>
      <c r="CC85" s="30"/>
      <c r="CD85" s="33"/>
      <c r="CE85" s="30"/>
      <c r="CF85" s="29"/>
      <c r="CG85" s="33"/>
      <c r="CH85" s="30"/>
      <c r="CI85" s="29"/>
      <c r="CJ85" s="30"/>
      <c r="CK85" s="30"/>
      <c r="CL85" s="30"/>
      <c r="CM85" s="33"/>
      <c r="CN85" s="30"/>
      <c r="CO85" s="29"/>
      <c r="CP85" s="30"/>
      <c r="CQ85" s="30"/>
      <c r="CR85" s="30"/>
      <c r="CS85" s="30"/>
      <c r="CT85" s="30"/>
      <c r="CU85" s="30"/>
      <c r="CV85" s="30"/>
      <c r="CW85" s="30"/>
      <c r="CX85" s="30"/>
      <c r="CY85" s="30"/>
      <c r="CZ85" s="30"/>
      <c r="DA85" s="30"/>
    </row>
    <row r="86" spans="1:105" s="21" customFormat="1" ht="15" customHeight="1" x14ac:dyDescent="0.15">
      <c r="A86" s="95">
        <v>84</v>
      </c>
      <c r="B86" s="23" t="s">
        <v>441</v>
      </c>
      <c r="C86" s="22">
        <v>41598</v>
      </c>
      <c r="D86" s="23" t="s">
        <v>109</v>
      </c>
      <c r="E86" s="24">
        <v>0.40416666666666662</v>
      </c>
      <c r="F86" s="95" t="s">
        <v>110</v>
      </c>
      <c r="G86" s="25" t="s">
        <v>234</v>
      </c>
      <c r="H86" s="181">
        <v>2.9511574074074075E-2</v>
      </c>
      <c r="I86" s="25"/>
      <c r="J86" s="25"/>
      <c r="K86" s="25" t="s">
        <v>192</v>
      </c>
      <c r="L86" s="25" t="s">
        <v>121</v>
      </c>
      <c r="M86" s="26">
        <v>3.4314814814814791E-2</v>
      </c>
      <c r="N86" s="54" t="s">
        <v>262</v>
      </c>
      <c r="O86" s="31"/>
      <c r="P86" s="33">
        <v>2</v>
      </c>
      <c r="Q86" s="27" t="s">
        <v>134</v>
      </c>
      <c r="R86" s="21" t="s">
        <v>263</v>
      </c>
      <c r="T86" s="28">
        <v>1</v>
      </c>
      <c r="U86" s="21" t="s">
        <v>142</v>
      </c>
      <c r="V86" s="21" t="s">
        <v>212</v>
      </c>
      <c r="W86" s="29" t="s">
        <v>264</v>
      </c>
      <c r="Z86" s="29"/>
      <c r="AC86" s="29"/>
      <c r="AF86" s="30"/>
      <c r="AG86" s="27"/>
      <c r="AH86" s="29"/>
      <c r="AI86" s="30"/>
      <c r="AJ86" s="30"/>
      <c r="AK86" s="30"/>
      <c r="AL86" s="29"/>
      <c r="AM86" s="3"/>
      <c r="AN86" s="30"/>
      <c r="AO86" s="456"/>
      <c r="AP86" s="25" t="s">
        <v>265</v>
      </c>
      <c r="AQ86" s="15" t="s">
        <v>19</v>
      </c>
      <c r="AR86" s="32"/>
      <c r="AS86" s="30"/>
      <c r="AT86" s="30"/>
      <c r="AU86" s="29"/>
      <c r="AV86" s="30"/>
      <c r="AW86" s="30"/>
      <c r="AX86" s="29"/>
      <c r="AY86" s="30"/>
      <c r="AZ86" s="30"/>
      <c r="BA86" s="29"/>
      <c r="BB86" s="30"/>
      <c r="BC86" s="30"/>
      <c r="BD86" s="29"/>
      <c r="BE86" s="30"/>
      <c r="BF86" s="30"/>
      <c r="BG86" s="30"/>
      <c r="BH86" s="15"/>
      <c r="BI86" s="27"/>
      <c r="BJ86" s="30"/>
      <c r="BK86" s="30"/>
      <c r="BL86" s="30"/>
      <c r="BM86" s="33"/>
      <c r="BN86" s="30"/>
      <c r="BO86" s="29"/>
      <c r="BP86" s="33"/>
      <c r="BQ86" s="30"/>
      <c r="BR86" s="29"/>
      <c r="BS86" s="30"/>
      <c r="BT86" s="30"/>
      <c r="BU86" s="30"/>
      <c r="BV86" s="33"/>
      <c r="BW86" s="30"/>
      <c r="BX86" s="29"/>
      <c r="BY86" s="15"/>
      <c r="BZ86" s="27"/>
      <c r="CA86" s="30"/>
      <c r="CB86" s="30"/>
      <c r="CC86" s="30"/>
      <c r="CD86" s="33"/>
      <c r="CE86" s="30"/>
      <c r="CF86" s="29"/>
      <c r="CG86" s="33"/>
      <c r="CH86" s="30"/>
      <c r="CI86" s="29"/>
      <c r="CJ86" s="30"/>
      <c r="CK86" s="30"/>
      <c r="CL86" s="30"/>
      <c r="CM86" s="33"/>
      <c r="CN86" s="30"/>
      <c r="CO86" s="29"/>
      <c r="CP86" s="30"/>
      <c r="CQ86" s="30"/>
      <c r="CR86" s="30"/>
      <c r="CS86" s="30"/>
      <c r="CT86" s="30"/>
      <c r="CU86" s="30"/>
      <c r="CV86" s="30"/>
      <c r="CW86" s="30"/>
      <c r="CX86" s="30"/>
      <c r="CY86" s="30"/>
      <c r="CZ86" s="30"/>
      <c r="DA86" s="30"/>
    </row>
    <row r="87" spans="1:105" s="21" customFormat="1" ht="15" customHeight="1" x14ac:dyDescent="0.15">
      <c r="A87" s="95">
        <v>85</v>
      </c>
      <c r="B87" s="23" t="s">
        <v>441</v>
      </c>
      <c r="C87" s="22">
        <v>41598</v>
      </c>
      <c r="D87" s="23" t="s">
        <v>109</v>
      </c>
      <c r="E87" s="24">
        <v>0.40416666666666662</v>
      </c>
      <c r="F87" s="95" t="s">
        <v>110</v>
      </c>
      <c r="G87" s="25" t="s">
        <v>234</v>
      </c>
      <c r="H87" s="181">
        <v>2.9511574074074075E-2</v>
      </c>
      <c r="I87" s="25"/>
      <c r="J87" s="25"/>
      <c r="K87" s="25" t="s">
        <v>192</v>
      </c>
      <c r="L87" s="25" t="s">
        <v>121</v>
      </c>
      <c r="M87" s="26">
        <v>3.4372685185185159E-2</v>
      </c>
      <c r="N87" s="54" t="s">
        <v>205</v>
      </c>
      <c r="O87" s="31"/>
      <c r="P87" s="33"/>
      <c r="Q87" s="27"/>
      <c r="T87" s="28"/>
      <c r="W87" s="29"/>
      <c r="Z87" s="29"/>
      <c r="AC87" s="29"/>
      <c r="AF87" s="30"/>
      <c r="AG87" s="27"/>
      <c r="AH87" s="29"/>
      <c r="AI87" s="30"/>
      <c r="AJ87" s="30"/>
      <c r="AK87" s="30"/>
      <c r="AL87" s="29"/>
      <c r="AM87" s="3"/>
      <c r="AN87" s="30"/>
      <c r="AO87" s="456"/>
      <c r="AP87" s="25"/>
      <c r="AQ87" s="15" t="s">
        <v>19</v>
      </c>
      <c r="AR87" s="32"/>
      <c r="AS87" s="30"/>
      <c r="AT87" s="30"/>
      <c r="AU87" s="29"/>
      <c r="AV87" s="30"/>
      <c r="AW87" s="30"/>
      <c r="AX87" s="29"/>
      <c r="AY87" s="30"/>
      <c r="AZ87" s="30"/>
      <c r="BA87" s="29"/>
      <c r="BB87" s="30"/>
      <c r="BC87" s="30"/>
      <c r="BD87" s="29"/>
      <c r="BE87" s="30"/>
      <c r="BF87" s="30"/>
      <c r="BG87" s="30"/>
      <c r="BH87" s="15"/>
      <c r="BI87" s="27"/>
      <c r="BJ87" s="30"/>
      <c r="BK87" s="30"/>
      <c r="BL87" s="30"/>
      <c r="BM87" s="33"/>
      <c r="BN87" s="30"/>
      <c r="BO87" s="29"/>
      <c r="BP87" s="33"/>
      <c r="BQ87" s="30"/>
      <c r="BR87" s="29"/>
      <c r="BS87" s="30"/>
      <c r="BT87" s="30"/>
      <c r="BU87" s="30"/>
      <c r="BV87" s="33"/>
      <c r="BW87" s="30"/>
      <c r="BX87" s="29"/>
      <c r="BY87" s="15"/>
      <c r="BZ87" s="27"/>
      <c r="CA87" s="30"/>
      <c r="CB87" s="30"/>
      <c r="CC87" s="30"/>
      <c r="CD87" s="33"/>
      <c r="CE87" s="30"/>
      <c r="CF87" s="29"/>
      <c r="CG87" s="33"/>
      <c r="CH87" s="30"/>
      <c r="CI87" s="29"/>
      <c r="CJ87" s="30"/>
      <c r="CK87" s="30"/>
      <c r="CL87" s="30"/>
      <c r="CM87" s="33"/>
      <c r="CN87" s="30"/>
      <c r="CO87" s="29"/>
      <c r="CP87" s="30"/>
      <c r="CQ87" s="30"/>
      <c r="CR87" s="30"/>
      <c r="CS87" s="30"/>
      <c r="CT87" s="30"/>
      <c r="CU87" s="30"/>
      <c r="CV87" s="30"/>
      <c r="CW87" s="30"/>
      <c r="CX87" s="30"/>
      <c r="CY87" s="30"/>
      <c r="CZ87" s="30"/>
      <c r="DA87" s="30"/>
    </row>
    <row r="88" spans="1:105" s="21" customFormat="1" ht="15" customHeight="1" x14ac:dyDescent="0.15">
      <c r="A88" s="95">
        <v>86</v>
      </c>
      <c r="B88" s="23" t="s">
        <v>441</v>
      </c>
      <c r="C88" s="22">
        <v>41598</v>
      </c>
      <c r="D88" s="23" t="s">
        <v>109</v>
      </c>
      <c r="E88" s="24">
        <v>0.40416666666666662</v>
      </c>
      <c r="F88" s="95" t="s">
        <v>110</v>
      </c>
      <c r="G88" s="25" t="s">
        <v>234</v>
      </c>
      <c r="H88" s="181">
        <v>2.9511574074074075E-2</v>
      </c>
      <c r="I88" s="25"/>
      <c r="J88" s="25"/>
      <c r="K88" s="25" t="s">
        <v>192</v>
      </c>
      <c r="L88" s="25" t="s">
        <v>121</v>
      </c>
      <c r="M88" s="26">
        <v>3.4430555555555527E-2</v>
      </c>
      <c r="N88" s="54" t="s">
        <v>144</v>
      </c>
      <c r="O88" s="31"/>
      <c r="P88" s="33"/>
      <c r="Q88" s="27"/>
      <c r="T88" s="28"/>
      <c r="W88" s="29"/>
      <c r="Z88" s="29"/>
      <c r="AC88" s="29"/>
      <c r="AF88" s="30"/>
      <c r="AG88" s="27"/>
      <c r="AH88" s="29"/>
      <c r="AI88" s="30"/>
      <c r="AJ88" s="30"/>
      <c r="AK88" s="30"/>
      <c r="AL88" s="29"/>
      <c r="AM88" s="3"/>
      <c r="AN88" s="30"/>
      <c r="AO88" s="456"/>
      <c r="AP88" s="25"/>
      <c r="AQ88" s="15" t="s">
        <v>19</v>
      </c>
      <c r="AR88" s="32"/>
      <c r="AS88" s="30"/>
      <c r="AT88" s="30"/>
      <c r="AU88" s="29"/>
      <c r="AV88" s="30"/>
      <c r="AW88" s="30"/>
      <c r="AX88" s="29"/>
      <c r="AY88" s="30"/>
      <c r="AZ88" s="30"/>
      <c r="BA88" s="29"/>
      <c r="BB88" s="30"/>
      <c r="BC88" s="30"/>
      <c r="BD88" s="29"/>
      <c r="BE88" s="30"/>
      <c r="BF88" s="30"/>
      <c r="BG88" s="30"/>
      <c r="BH88" s="15"/>
      <c r="BI88" s="27"/>
      <c r="BJ88" s="30"/>
      <c r="BK88" s="30"/>
      <c r="BL88" s="30"/>
      <c r="BM88" s="33"/>
      <c r="BN88" s="30"/>
      <c r="BO88" s="29"/>
      <c r="BP88" s="33"/>
      <c r="BQ88" s="30"/>
      <c r="BR88" s="29"/>
      <c r="BS88" s="30"/>
      <c r="BT88" s="30"/>
      <c r="BU88" s="30"/>
      <c r="BV88" s="33"/>
      <c r="BW88" s="30"/>
      <c r="BX88" s="29"/>
      <c r="BY88" s="15"/>
      <c r="BZ88" s="27"/>
      <c r="CA88" s="30"/>
      <c r="CB88" s="30"/>
      <c r="CC88" s="30"/>
      <c r="CD88" s="33"/>
      <c r="CE88" s="30"/>
      <c r="CF88" s="29"/>
      <c r="CG88" s="33"/>
      <c r="CH88" s="30"/>
      <c r="CI88" s="29"/>
      <c r="CJ88" s="30"/>
      <c r="CK88" s="30"/>
      <c r="CL88" s="30"/>
      <c r="CM88" s="33"/>
      <c r="CN88" s="30"/>
      <c r="CO88" s="29"/>
      <c r="CP88" s="30"/>
      <c r="CQ88" s="30"/>
      <c r="CR88" s="30"/>
      <c r="CS88" s="30"/>
      <c r="CT88" s="30"/>
      <c r="CU88" s="30"/>
      <c r="CV88" s="30"/>
      <c r="CW88" s="30"/>
      <c r="CX88" s="30"/>
      <c r="CY88" s="30"/>
      <c r="CZ88" s="30"/>
      <c r="DA88" s="30"/>
    </row>
    <row r="89" spans="1:105" s="21" customFormat="1" ht="15" customHeight="1" x14ac:dyDescent="0.15">
      <c r="A89" s="95">
        <v>87</v>
      </c>
      <c r="B89" s="23" t="s">
        <v>441</v>
      </c>
      <c r="C89" s="22">
        <v>41598</v>
      </c>
      <c r="D89" s="23" t="s">
        <v>109</v>
      </c>
      <c r="E89" s="24">
        <v>0.40416666666666662</v>
      </c>
      <c r="F89" s="95" t="s">
        <v>110</v>
      </c>
      <c r="G89" s="25" t="s">
        <v>234</v>
      </c>
      <c r="H89" s="181">
        <v>2.9511574074074075E-2</v>
      </c>
      <c r="I89" s="25"/>
      <c r="J89" s="25"/>
      <c r="K89" s="25" t="s">
        <v>192</v>
      </c>
      <c r="L89" s="25" t="s">
        <v>121</v>
      </c>
      <c r="M89" s="26">
        <v>3.4488425925925895E-2</v>
      </c>
      <c r="N89" s="54" t="s">
        <v>102</v>
      </c>
      <c r="O89" s="31"/>
      <c r="P89" s="33"/>
      <c r="Q89" s="27"/>
      <c r="T89" s="28"/>
      <c r="W89" s="29"/>
      <c r="Z89" s="29"/>
      <c r="AC89" s="29"/>
      <c r="AF89" s="30"/>
      <c r="AG89" s="27"/>
      <c r="AH89" s="29"/>
      <c r="AI89" s="30"/>
      <c r="AJ89" s="30"/>
      <c r="AK89" s="30"/>
      <c r="AL89" s="29"/>
      <c r="AM89" s="3"/>
      <c r="AN89" s="30"/>
      <c r="AO89" s="456"/>
      <c r="AP89" s="25"/>
      <c r="AQ89" s="15" t="s">
        <v>19</v>
      </c>
      <c r="AR89" s="32"/>
      <c r="AS89" s="30"/>
      <c r="AT89" s="30"/>
      <c r="AU89" s="29"/>
      <c r="AV89" s="30"/>
      <c r="AW89" s="30"/>
      <c r="AX89" s="29"/>
      <c r="AY89" s="30"/>
      <c r="AZ89" s="30"/>
      <c r="BA89" s="29"/>
      <c r="BB89" s="30"/>
      <c r="BC89" s="30"/>
      <c r="BD89" s="29"/>
      <c r="BE89" s="30"/>
      <c r="BF89" s="30"/>
      <c r="BG89" s="30"/>
      <c r="BH89" s="15"/>
      <c r="BI89" s="27"/>
      <c r="BJ89" s="30"/>
      <c r="BK89" s="30"/>
      <c r="BL89" s="30"/>
      <c r="BM89" s="33"/>
      <c r="BN89" s="30"/>
      <c r="BO89" s="29"/>
      <c r="BP89" s="33"/>
      <c r="BQ89" s="30"/>
      <c r="BR89" s="29"/>
      <c r="BS89" s="30"/>
      <c r="BT89" s="30"/>
      <c r="BU89" s="30"/>
      <c r="BV89" s="33"/>
      <c r="BW89" s="30"/>
      <c r="BX89" s="29"/>
      <c r="BY89" s="15"/>
      <c r="BZ89" s="27"/>
      <c r="CA89" s="30"/>
      <c r="CB89" s="30"/>
      <c r="CC89" s="30"/>
      <c r="CD89" s="33"/>
      <c r="CE89" s="30"/>
      <c r="CF89" s="29"/>
      <c r="CG89" s="33"/>
      <c r="CH89" s="30"/>
      <c r="CI89" s="29"/>
      <c r="CJ89" s="30"/>
      <c r="CK89" s="30"/>
      <c r="CL89" s="30"/>
      <c r="CM89" s="33"/>
      <c r="CN89" s="30"/>
      <c r="CO89" s="29"/>
      <c r="CP89" s="30"/>
      <c r="CQ89" s="30"/>
      <c r="CR89" s="30"/>
      <c r="CS89" s="30"/>
      <c r="CT89" s="30"/>
      <c r="CU89" s="30"/>
      <c r="CV89" s="30"/>
      <c r="CW89" s="30"/>
      <c r="CX89" s="30"/>
      <c r="CY89" s="30"/>
      <c r="CZ89" s="30"/>
      <c r="DA89" s="30"/>
    </row>
    <row r="90" spans="1:105" s="21" customFormat="1" ht="15" customHeight="1" x14ac:dyDescent="0.15">
      <c r="A90" s="95">
        <v>88</v>
      </c>
      <c r="B90" s="23" t="s">
        <v>441</v>
      </c>
      <c r="C90" s="22">
        <v>41598</v>
      </c>
      <c r="D90" s="23" t="s">
        <v>109</v>
      </c>
      <c r="E90" s="24">
        <v>0.40416666666666662</v>
      </c>
      <c r="F90" s="95" t="s">
        <v>110</v>
      </c>
      <c r="G90" s="25" t="s">
        <v>234</v>
      </c>
      <c r="H90" s="181">
        <v>2.9511574074074075E-2</v>
      </c>
      <c r="I90" s="25"/>
      <c r="J90" s="25"/>
      <c r="K90" s="25" t="s">
        <v>192</v>
      </c>
      <c r="L90" s="25" t="s">
        <v>121</v>
      </c>
      <c r="M90" s="26">
        <v>3.4546296296296262E-2</v>
      </c>
      <c r="N90" s="54" t="s">
        <v>102</v>
      </c>
      <c r="O90" s="31"/>
      <c r="P90" s="33"/>
      <c r="Q90" s="27"/>
      <c r="T90" s="28"/>
      <c r="W90" s="29"/>
      <c r="Z90" s="29"/>
      <c r="AC90" s="29"/>
      <c r="AF90" s="30"/>
      <c r="AG90" s="27"/>
      <c r="AH90" s="29"/>
      <c r="AI90" s="30"/>
      <c r="AJ90" s="30"/>
      <c r="AK90" s="30"/>
      <c r="AL90" s="29"/>
      <c r="AM90" s="3"/>
      <c r="AN90" s="30"/>
      <c r="AO90" s="456"/>
      <c r="AP90" s="25"/>
      <c r="AQ90" s="15" t="s">
        <v>19</v>
      </c>
      <c r="AR90" s="32"/>
      <c r="AS90" s="30"/>
      <c r="AT90" s="30"/>
      <c r="AU90" s="29"/>
      <c r="AV90" s="30"/>
      <c r="AW90" s="30"/>
      <c r="AX90" s="29"/>
      <c r="AY90" s="30"/>
      <c r="AZ90" s="30"/>
      <c r="BA90" s="29"/>
      <c r="BB90" s="30"/>
      <c r="BC90" s="30"/>
      <c r="BD90" s="29"/>
      <c r="BE90" s="30"/>
      <c r="BF90" s="30"/>
      <c r="BG90" s="30"/>
      <c r="BH90" s="15"/>
      <c r="BI90" s="27"/>
      <c r="BJ90" s="30"/>
      <c r="BK90" s="30"/>
      <c r="BL90" s="30"/>
      <c r="BM90" s="33"/>
      <c r="BN90" s="30"/>
      <c r="BO90" s="29"/>
      <c r="BP90" s="33"/>
      <c r="BQ90" s="30"/>
      <c r="BR90" s="29"/>
      <c r="BS90" s="30"/>
      <c r="BT90" s="30"/>
      <c r="BU90" s="30"/>
      <c r="BV90" s="33"/>
      <c r="BW90" s="30"/>
      <c r="BX90" s="29"/>
      <c r="BY90" s="15"/>
      <c r="BZ90" s="27"/>
      <c r="CA90" s="30"/>
      <c r="CB90" s="30"/>
      <c r="CC90" s="30"/>
      <c r="CD90" s="33"/>
      <c r="CE90" s="30"/>
      <c r="CF90" s="29"/>
      <c r="CG90" s="33"/>
      <c r="CH90" s="30"/>
      <c r="CI90" s="29"/>
      <c r="CJ90" s="30"/>
      <c r="CK90" s="30"/>
      <c r="CL90" s="30"/>
      <c r="CM90" s="33"/>
      <c r="CN90" s="30"/>
      <c r="CO90" s="29"/>
      <c r="CP90" s="30"/>
      <c r="CQ90" s="30"/>
      <c r="CR90" s="30"/>
      <c r="CS90" s="30"/>
      <c r="CT90" s="30"/>
      <c r="CU90" s="30"/>
      <c r="CV90" s="30"/>
      <c r="CW90" s="30"/>
      <c r="CX90" s="30"/>
      <c r="CY90" s="30"/>
      <c r="CZ90" s="30"/>
      <c r="DA90" s="30"/>
    </row>
    <row r="91" spans="1:105" s="21" customFormat="1" ht="15" customHeight="1" x14ac:dyDescent="0.15">
      <c r="A91" s="95">
        <v>89</v>
      </c>
      <c r="B91" s="23" t="s">
        <v>441</v>
      </c>
      <c r="C91" s="22">
        <v>41598</v>
      </c>
      <c r="D91" s="23" t="s">
        <v>109</v>
      </c>
      <c r="E91" s="24">
        <v>0.40416666666666662</v>
      </c>
      <c r="F91" s="95" t="s">
        <v>110</v>
      </c>
      <c r="G91" s="25" t="s">
        <v>234</v>
      </c>
      <c r="H91" s="181">
        <v>2.9511574074074075E-2</v>
      </c>
      <c r="I91" s="25"/>
      <c r="J91" s="25"/>
      <c r="K91" s="25" t="s">
        <v>192</v>
      </c>
      <c r="L91" s="25" t="s">
        <v>121</v>
      </c>
      <c r="M91" s="26">
        <v>3.460416666666663E-2</v>
      </c>
      <c r="N91" s="54" t="s">
        <v>1078</v>
      </c>
      <c r="O91" s="31"/>
      <c r="P91" s="33"/>
      <c r="Q91" s="27" t="s">
        <v>134</v>
      </c>
      <c r="R91" s="21" t="s">
        <v>1078</v>
      </c>
      <c r="T91" s="28">
        <v>1</v>
      </c>
      <c r="W91" s="29"/>
      <c r="Z91" s="29"/>
      <c r="AC91" s="29"/>
      <c r="AF91" s="30"/>
      <c r="AG91" s="27"/>
      <c r="AH91" s="29"/>
      <c r="AI91" s="30"/>
      <c r="AJ91" s="30"/>
      <c r="AK91" s="30"/>
      <c r="AL91" s="29"/>
      <c r="AM91" s="3"/>
      <c r="AN91" s="30"/>
      <c r="AO91" s="456"/>
      <c r="AP91" s="25"/>
      <c r="AQ91" s="15" t="s">
        <v>19</v>
      </c>
      <c r="AR91" s="32"/>
      <c r="AS91" s="30"/>
      <c r="AT91" s="30"/>
      <c r="AU91" s="29"/>
      <c r="AV91" s="30"/>
      <c r="AW91" s="30"/>
      <c r="AX91" s="29"/>
      <c r="AY91" s="30"/>
      <c r="AZ91" s="30"/>
      <c r="BA91" s="29"/>
      <c r="BB91" s="30"/>
      <c r="BC91" s="30"/>
      <c r="BD91" s="29"/>
      <c r="BE91" s="30"/>
      <c r="BF91" s="30"/>
      <c r="BG91" s="30"/>
      <c r="BH91" s="15"/>
      <c r="BI91" s="27"/>
      <c r="BJ91" s="30"/>
      <c r="BK91" s="30"/>
      <c r="BL91" s="30"/>
      <c r="BM91" s="33"/>
      <c r="BN91" s="30"/>
      <c r="BO91" s="29"/>
      <c r="BP91" s="33"/>
      <c r="BQ91" s="30"/>
      <c r="BR91" s="29"/>
      <c r="BS91" s="30"/>
      <c r="BT91" s="30"/>
      <c r="BU91" s="30"/>
      <c r="BV91" s="33"/>
      <c r="BW91" s="30"/>
      <c r="BX91" s="29"/>
      <c r="BY91" s="15"/>
      <c r="BZ91" s="27"/>
      <c r="CA91" s="30"/>
      <c r="CB91" s="30"/>
      <c r="CC91" s="30"/>
      <c r="CD91" s="33"/>
      <c r="CE91" s="30"/>
      <c r="CF91" s="29"/>
      <c r="CG91" s="33"/>
      <c r="CH91" s="30"/>
      <c r="CI91" s="29"/>
      <c r="CJ91" s="30"/>
      <c r="CK91" s="30"/>
      <c r="CL91" s="30"/>
      <c r="CM91" s="33"/>
      <c r="CN91" s="30"/>
      <c r="CO91" s="29"/>
      <c r="CP91" s="30"/>
      <c r="CQ91" s="30"/>
      <c r="CR91" s="30"/>
      <c r="CS91" s="30"/>
      <c r="CT91" s="30"/>
      <c r="CU91" s="30"/>
      <c r="CV91" s="30"/>
      <c r="CW91" s="30"/>
      <c r="CX91" s="30"/>
      <c r="CY91" s="30"/>
      <c r="CZ91" s="30"/>
      <c r="DA91" s="30"/>
    </row>
    <row r="92" spans="1:105" s="21" customFormat="1" ht="15" customHeight="1" x14ac:dyDescent="0.15">
      <c r="A92" s="95">
        <v>90</v>
      </c>
      <c r="B92" s="23" t="s">
        <v>441</v>
      </c>
      <c r="C92" s="22">
        <v>41598</v>
      </c>
      <c r="D92" s="23" t="s">
        <v>109</v>
      </c>
      <c r="E92" s="24">
        <v>0.40416666666666662</v>
      </c>
      <c r="F92" s="95" t="s">
        <v>110</v>
      </c>
      <c r="G92" s="25" t="s">
        <v>234</v>
      </c>
      <c r="H92" s="181">
        <v>2.9511574074074075E-2</v>
      </c>
      <c r="I92" s="25"/>
      <c r="J92" s="25"/>
      <c r="K92" s="25" t="s">
        <v>192</v>
      </c>
      <c r="L92" s="25" t="s">
        <v>121</v>
      </c>
      <c r="M92" s="26">
        <v>3.4662037037036998E-2</v>
      </c>
      <c r="N92" s="54" t="s">
        <v>1079</v>
      </c>
      <c r="O92" s="31"/>
      <c r="P92" s="33"/>
      <c r="Q92" s="27" t="s">
        <v>135</v>
      </c>
      <c r="R92" s="21" t="s">
        <v>1081</v>
      </c>
      <c r="S92" s="21" t="s">
        <v>210</v>
      </c>
      <c r="T92" s="28">
        <v>1</v>
      </c>
      <c r="U92" s="21" t="s">
        <v>142</v>
      </c>
      <c r="V92" s="21" t="s">
        <v>1080</v>
      </c>
      <c r="W92" s="29"/>
      <c r="Z92" s="29"/>
      <c r="AC92" s="29"/>
      <c r="AF92" s="30"/>
      <c r="AG92" s="27"/>
      <c r="AH92" s="29"/>
      <c r="AI92" s="30"/>
      <c r="AJ92" s="30"/>
      <c r="AK92" s="30"/>
      <c r="AL92" s="29"/>
      <c r="AM92" s="3"/>
      <c r="AN92" s="30"/>
      <c r="AO92" s="456"/>
      <c r="AP92" s="25"/>
      <c r="AQ92" s="15" t="s">
        <v>19</v>
      </c>
      <c r="AR92" s="32"/>
      <c r="AS92" s="30"/>
      <c r="AT92" s="30"/>
      <c r="AU92" s="29"/>
      <c r="AV92" s="30"/>
      <c r="AW92" s="30"/>
      <c r="AX92" s="29"/>
      <c r="AY92" s="30"/>
      <c r="AZ92" s="30"/>
      <c r="BA92" s="29"/>
      <c r="BB92" s="30"/>
      <c r="BC92" s="30"/>
      <c r="BD92" s="29"/>
      <c r="BE92" s="30"/>
      <c r="BF92" s="30"/>
      <c r="BG92" s="30"/>
      <c r="BH92" s="15"/>
      <c r="BI92" s="27"/>
      <c r="BJ92" s="30"/>
      <c r="BK92" s="30"/>
      <c r="BL92" s="30"/>
      <c r="BM92" s="33"/>
      <c r="BN92" s="30"/>
      <c r="BO92" s="29"/>
      <c r="BP92" s="33"/>
      <c r="BQ92" s="30"/>
      <c r="BR92" s="29"/>
      <c r="BS92" s="30"/>
      <c r="BT92" s="30"/>
      <c r="BU92" s="30"/>
      <c r="BV92" s="33"/>
      <c r="BW92" s="30"/>
      <c r="BX92" s="29"/>
      <c r="BY92" s="15"/>
      <c r="BZ92" s="27"/>
      <c r="CA92" s="30"/>
      <c r="CB92" s="30"/>
      <c r="CC92" s="30"/>
      <c r="CD92" s="33"/>
      <c r="CE92" s="30"/>
      <c r="CF92" s="29"/>
      <c r="CG92" s="33"/>
      <c r="CH92" s="30"/>
      <c r="CI92" s="29"/>
      <c r="CJ92" s="30"/>
      <c r="CK92" s="30"/>
      <c r="CL92" s="30"/>
      <c r="CM92" s="33"/>
      <c r="CN92" s="30"/>
      <c r="CO92" s="29"/>
      <c r="CP92" s="30"/>
      <c r="CQ92" s="30"/>
      <c r="CR92" s="30"/>
      <c r="CS92" s="30"/>
      <c r="CT92" s="30"/>
      <c r="CU92" s="30"/>
      <c r="CV92" s="30"/>
      <c r="CW92" s="30"/>
      <c r="CX92" s="30"/>
      <c r="CY92" s="30"/>
      <c r="CZ92" s="30"/>
      <c r="DA92" s="30"/>
    </row>
    <row r="93" spans="1:105" s="21" customFormat="1" ht="15" customHeight="1" x14ac:dyDescent="0.15">
      <c r="A93" s="95">
        <v>91</v>
      </c>
      <c r="B93" s="23" t="s">
        <v>441</v>
      </c>
      <c r="C93" s="22">
        <v>41598</v>
      </c>
      <c r="D93" s="23" t="s">
        <v>109</v>
      </c>
      <c r="E93" s="24">
        <v>0.40416666666666662</v>
      </c>
      <c r="F93" s="95" t="s">
        <v>110</v>
      </c>
      <c r="G93" s="25" t="s">
        <v>234</v>
      </c>
      <c r="H93" s="181">
        <v>2.9511574074074075E-2</v>
      </c>
      <c r="I93" s="25"/>
      <c r="J93" s="25"/>
      <c r="K93" s="25" t="s">
        <v>192</v>
      </c>
      <c r="L93" s="25" t="s">
        <v>121</v>
      </c>
      <c r="M93" s="26">
        <v>3.4719907407407366E-2</v>
      </c>
      <c r="N93" s="54" t="s">
        <v>1082</v>
      </c>
      <c r="O93" s="31"/>
      <c r="P93" s="33"/>
      <c r="Q93" s="27"/>
      <c r="T93" s="28"/>
      <c r="W93" s="29"/>
      <c r="X93" s="21" t="s">
        <v>186</v>
      </c>
      <c r="Y93" s="21" t="s">
        <v>334</v>
      </c>
      <c r="Z93" s="29">
        <v>0</v>
      </c>
      <c r="AC93" s="29"/>
      <c r="AF93" s="30"/>
      <c r="AG93" s="27"/>
      <c r="AH93" s="29"/>
      <c r="AI93" s="30"/>
      <c r="AJ93" s="30"/>
      <c r="AK93" s="30"/>
      <c r="AL93" s="29"/>
      <c r="AM93" s="3"/>
      <c r="AN93" s="30"/>
      <c r="AO93" s="456"/>
      <c r="AP93" s="25"/>
      <c r="AQ93" s="15" t="s">
        <v>19</v>
      </c>
      <c r="AR93" s="32"/>
      <c r="AS93" s="30"/>
      <c r="AT93" s="30"/>
      <c r="AU93" s="29"/>
      <c r="AV93" s="30"/>
      <c r="AW93" s="30"/>
      <c r="AX93" s="29"/>
      <c r="AY93" s="30"/>
      <c r="AZ93" s="30"/>
      <c r="BA93" s="29"/>
      <c r="BB93" s="30"/>
      <c r="BC93" s="30"/>
      <c r="BD93" s="29"/>
      <c r="BE93" s="30"/>
      <c r="BF93" s="30"/>
      <c r="BG93" s="30"/>
      <c r="BH93" s="15"/>
      <c r="BI93" s="27"/>
      <c r="BJ93" s="30"/>
      <c r="BK93" s="30"/>
      <c r="BL93" s="30"/>
      <c r="BM93" s="33"/>
      <c r="BN93" s="30"/>
      <c r="BO93" s="29"/>
      <c r="BP93" s="33"/>
      <c r="BQ93" s="30"/>
      <c r="BR93" s="29"/>
      <c r="BS93" s="30"/>
      <c r="BT93" s="30"/>
      <c r="BU93" s="30"/>
      <c r="BV93" s="33"/>
      <c r="BW93" s="30"/>
      <c r="BX93" s="29"/>
      <c r="BY93" s="15"/>
      <c r="BZ93" s="27"/>
      <c r="CA93" s="30"/>
      <c r="CB93" s="30"/>
      <c r="CC93" s="30"/>
      <c r="CD93" s="33"/>
      <c r="CE93" s="30"/>
      <c r="CF93" s="29"/>
      <c r="CG93" s="33"/>
      <c r="CH93" s="30"/>
      <c r="CI93" s="29"/>
      <c r="CJ93" s="30"/>
      <c r="CK93" s="30"/>
      <c r="CL93" s="30"/>
      <c r="CM93" s="33"/>
      <c r="CN93" s="30"/>
      <c r="CO93" s="29"/>
      <c r="CP93" s="30"/>
      <c r="CQ93" s="30"/>
      <c r="CR93" s="30"/>
      <c r="CS93" s="30"/>
      <c r="CT93" s="30">
        <v>1</v>
      </c>
      <c r="CU93" s="30">
        <v>0</v>
      </c>
      <c r="CV93" s="30">
        <v>0</v>
      </c>
      <c r="CW93" s="30"/>
      <c r="CX93" s="30"/>
      <c r="CY93" s="30"/>
      <c r="CZ93" s="30"/>
      <c r="DA93" s="30"/>
    </row>
    <row r="94" spans="1:105" s="21" customFormat="1" ht="15" customHeight="1" x14ac:dyDescent="0.15">
      <c r="A94" s="95">
        <v>92</v>
      </c>
      <c r="B94" s="23" t="s">
        <v>441</v>
      </c>
      <c r="C94" s="22">
        <v>41598</v>
      </c>
      <c r="D94" s="23" t="s">
        <v>109</v>
      </c>
      <c r="E94" s="24">
        <v>0.40416666666666662</v>
      </c>
      <c r="F94" s="95" t="s">
        <v>110</v>
      </c>
      <c r="G94" s="25" t="s">
        <v>234</v>
      </c>
      <c r="H94" s="181">
        <v>2.9511574074074075E-2</v>
      </c>
      <c r="I94" s="25"/>
      <c r="J94" s="25"/>
      <c r="K94" s="25" t="s">
        <v>192</v>
      </c>
      <c r="L94" s="25" t="s">
        <v>121</v>
      </c>
      <c r="M94" s="26">
        <v>3.4777777777777734E-2</v>
      </c>
      <c r="N94" s="54" t="s">
        <v>182</v>
      </c>
      <c r="O94" s="31"/>
      <c r="P94" s="33"/>
      <c r="Q94" s="27"/>
      <c r="T94" s="28"/>
      <c r="W94" s="29"/>
      <c r="Z94" s="29"/>
      <c r="AC94" s="29"/>
      <c r="AF94" s="30"/>
      <c r="AG94" s="27"/>
      <c r="AH94" s="29"/>
      <c r="AI94" s="30"/>
      <c r="AJ94" s="30"/>
      <c r="AK94" s="30"/>
      <c r="AL94" s="29"/>
      <c r="AM94" s="3"/>
      <c r="AN94" s="30"/>
      <c r="AO94" s="456"/>
      <c r="AP94" s="25"/>
      <c r="AQ94" s="15" t="s">
        <v>19</v>
      </c>
      <c r="AR94" s="32"/>
      <c r="AS94" s="30"/>
      <c r="AT94" s="30"/>
      <c r="AU94" s="29"/>
      <c r="AV94" s="30"/>
      <c r="AW94" s="30"/>
      <c r="AX94" s="29"/>
      <c r="AY94" s="30"/>
      <c r="AZ94" s="30"/>
      <c r="BA94" s="29"/>
      <c r="BB94" s="30"/>
      <c r="BC94" s="30"/>
      <c r="BD94" s="29"/>
      <c r="BE94" s="30"/>
      <c r="BF94" s="30"/>
      <c r="BG94" s="30"/>
      <c r="BH94" s="15"/>
      <c r="BI94" s="27"/>
      <c r="BJ94" s="30"/>
      <c r="BK94" s="30"/>
      <c r="BL94" s="30"/>
      <c r="BM94" s="33"/>
      <c r="BN94" s="30"/>
      <c r="BO94" s="29"/>
      <c r="BP94" s="33"/>
      <c r="BQ94" s="30"/>
      <c r="BR94" s="29"/>
      <c r="BS94" s="30"/>
      <c r="BT94" s="30"/>
      <c r="BU94" s="30"/>
      <c r="BV94" s="33"/>
      <c r="BW94" s="30"/>
      <c r="BX94" s="29"/>
      <c r="BY94" s="15"/>
      <c r="BZ94" s="27"/>
      <c r="CA94" s="30"/>
      <c r="CB94" s="30"/>
      <c r="CC94" s="30"/>
      <c r="CD94" s="33"/>
      <c r="CE94" s="30"/>
      <c r="CF94" s="29"/>
      <c r="CG94" s="33"/>
      <c r="CH94" s="30"/>
      <c r="CI94" s="29"/>
      <c r="CJ94" s="30"/>
      <c r="CK94" s="30"/>
      <c r="CL94" s="30"/>
      <c r="CM94" s="33"/>
      <c r="CN94" s="30"/>
      <c r="CO94" s="29"/>
      <c r="CP94" s="30"/>
      <c r="CQ94" s="30"/>
      <c r="CR94" s="30"/>
      <c r="CS94" s="30"/>
      <c r="CT94" s="30"/>
      <c r="CU94" s="30"/>
      <c r="CV94" s="30"/>
      <c r="CW94" s="30"/>
      <c r="CX94" s="30"/>
      <c r="CY94" s="30"/>
      <c r="CZ94" s="30"/>
      <c r="DA94" s="30"/>
    </row>
    <row r="95" spans="1:105" s="21" customFormat="1" ht="15" customHeight="1" x14ac:dyDescent="0.15">
      <c r="A95" s="95">
        <v>93</v>
      </c>
      <c r="B95" s="23" t="s">
        <v>441</v>
      </c>
      <c r="C95" s="22">
        <v>41598</v>
      </c>
      <c r="D95" s="23" t="s">
        <v>109</v>
      </c>
      <c r="E95" s="24">
        <v>0.40416666666666662</v>
      </c>
      <c r="F95" s="95" t="s">
        <v>110</v>
      </c>
      <c r="G95" s="25" t="s">
        <v>234</v>
      </c>
      <c r="H95" s="181">
        <v>2.9511574074074075E-2</v>
      </c>
      <c r="I95" s="25"/>
      <c r="J95" s="25"/>
      <c r="K95" s="25" t="s">
        <v>192</v>
      </c>
      <c r="L95" s="25" t="s">
        <v>121</v>
      </c>
      <c r="M95" s="26">
        <v>3.4835648148148102E-2</v>
      </c>
      <c r="N95" s="54" t="s">
        <v>182</v>
      </c>
      <c r="O95" s="31"/>
      <c r="P95" s="33"/>
      <c r="Q95" s="27"/>
      <c r="T95" s="28"/>
      <c r="W95" s="29"/>
      <c r="Z95" s="29"/>
      <c r="AC95" s="29"/>
      <c r="AF95" s="30"/>
      <c r="AG95" s="27"/>
      <c r="AH95" s="29"/>
      <c r="AI95" s="30"/>
      <c r="AJ95" s="30"/>
      <c r="AK95" s="30"/>
      <c r="AL95" s="29"/>
      <c r="AM95" s="3"/>
      <c r="AN95" s="30"/>
      <c r="AO95" s="456"/>
      <c r="AP95" s="25"/>
      <c r="AQ95" s="15" t="s">
        <v>19</v>
      </c>
      <c r="AR95" s="32"/>
      <c r="AS95" s="30"/>
      <c r="AT95" s="30"/>
      <c r="AU95" s="29"/>
      <c r="AV95" s="30"/>
      <c r="AW95" s="30"/>
      <c r="AX95" s="29"/>
      <c r="AY95" s="30"/>
      <c r="AZ95" s="30"/>
      <c r="BA95" s="29"/>
      <c r="BB95" s="30"/>
      <c r="BC95" s="30"/>
      <c r="BD95" s="29"/>
      <c r="BE95" s="30"/>
      <c r="BF95" s="30"/>
      <c r="BG95" s="30"/>
      <c r="BH95" s="15"/>
      <c r="BI95" s="27"/>
      <c r="BJ95" s="30"/>
      <c r="BK95" s="30"/>
      <c r="BL95" s="30"/>
      <c r="BM95" s="33"/>
      <c r="BN95" s="30"/>
      <c r="BO95" s="29"/>
      <c r="BP95" s="33"/>
      <c r="BQ95" s="30"/>
      <c r="BR95" s="29"/>
      <c r="BS95" s="30"/>
      <c r="BT95" s="30"/>
      <c r="BU95" s="30"/>
      <c r="BV95" s="33"/>
      <c r="BW95" s="30"/>
      <c r="BX95" s="29"/>
      <c r="BY95" s="15"/>
      <c r="BZ95" s="27"/>
      <c r="CA95" s="30"/>
      <c r="CB95" s="30"/>
      <c r="CC95" s="30"/>
      <c r="CD95" s="33"/>
      <c r="CE95" s="30"/>
      <c r="CF95" s="29"/>
      <c r="CG95" s="33"/>
      <c r="CH95" s="30"/>
      <c r="CI95" s="29"/>
      <c r="CJ95" s="30"/>
      <c r="CK95" s="30"/>
      <c r="CL95" s="30"/>
      <c r="CM95" s="33"/>
      <c r="CN95" s="30"/>
      <c r="CO95" s="29"/>
      <c r="CP95" s="30"/>
      <c r="CQ95" s="30"/>
      <c r="CR95" s="30"/>
      <c r="CS95" s="30"/>
      <c r="CT95" s="30"/>
      <c r="CU95" s="30"/>
      <c r="CV95" s="30"/>
      <c r="CW95" s="30"/>
      <c r="CX95" s="30"/>
      <c r="CY95" s="30"/>
      <c r="CZ95" s="30"/>
      <c r="DA95" s="30"/>
    </row>
    <row r="96" spans="1:105" s="21" customFormat="1" ht="15" customHeight="1" x14ac:dyDescent="0.15">
      <c r="A96" s="95">
        <v>94</v>
      </c>
      <c r="B96" s="23" t="s">
        <v>441</v>
      </c>
      <c r="C96" s="22">
        <v>41598</v>
      </c>
      <c r="D96" s="23" t="s">
        <v>109</v>
      </c>
      <c r="E96" s="24">
        <v>0.40416666666666662</v>
      </c>
      <c r="F96" s="95" t="s">
        <v>110</v>
      </c>
      <c r="G96" s="25" t="s">
        <v>234</v>
      </c>
      <c r="H96" s="181">
        <v>2.9511574074074075E-2</v>
      </c>
      <c r="I96" s="25"/>
      <c r="J96" s="25"/>
      <c r="K96" s="25" t="s">
        <v>192</v>
      </c>
      <c r="L96" s="25" t="s">
        <v>121</v>
      </c>
      <c r="M96" s="26">
        <v>3.489351851851847E-2</v>
      </c>
      <c r="N96" s="54" t="s">
        <v>182</v>
      </c>
      <c r="O96" s="31"/>
      <c r="P96" s="33"/>
      <c r="Q96" s="27"/>
      <c r="T96" s="28"/>
      <c r="W96" s="29"/>
      <c r="Z96" s="29"/>
      <c r="AC96" s="29"/>
      <c r="AF96" s="30"/>
      <c r="AG96" s="27"/>
      <c r="AH96" s="29"/>
      <c r="AI96" s="30"/>
      <c r="AJ96" s="30"/>
      <c r="AK96" s="30"/>
      <c r="AL96" s="29"/>
      <c r="AM96" s="3"/>
      <c r="AN96" s="30"/>
      <c r="AO96" s="456"/>
      <c r="AP96" s="25"/>
      <c r="AQ96" s="15" t="s">
        <v>19</v>
      </c>
      <c r="AR96" s="32"/>
      <c r="AS96" s="30"/>
      <c r="AT96" s="30"/>
      <c r="AU96" s="29"/>
      <c r="AV96" s="30"/>
      <c r="AW96" s="30"/>
      <c r="AX96" s="29"/>
      <c r="AY96" s="30"/>
      <c r="AZ96" s="30"/>
      <c r="BA96" s="29"/>
      <c r="BB96" s="30"/>
      <c r="BC96" s="30"/>
      <c r="BD96" s="29"/>
      <c r="BE96" s="30"/>
      <c r="BF96" s="30"/>
      <c r="BG96" s="30"/>
      <c r="BH96" s="15"/>
      <c r="BI96" s="27"/>
      <c r="BJ96" s="30"/>
      <c r="BK96" s="30"/>
      <c r="BL96" s="30"/>
      <c r="BM96" s="33"/>
      <c r="BN96" s="30"/>
      <c r="BO96" s="29"/>
      <c r="BP96" s="33"/>
      <c r="BQ96" s="30"/>
      <c r="BR96" s="29"/>
      <c r="BS96" s="30"/>
      <c r="BT96" s="30"/>
      <c r="BU96" s="30"/>
      <c r="BV96" s="33"/>
      <c r="BW96" s="30"/>
      <c r="BX96" s="29"/>
      <c r="BY96" s="15"/>
      <c r="BZ96" s="27"/>
      <c r="CA96" s="30"/>
      <c r="CB96" s="30"/>
      <c r="CC96" s="30"/>
      <c r="CD96" s="33"/>
      <c r="CE96" s="30"/>
      <c r="CF96" s="29"/>
      <c r="CG96" s="33"/>
      <c r="CH96" s="30"/>
      <c r="CI96" s="29"/>
      <c r="CJ96" s="30"/>
      <c r="CK96" s="30"/>
      <c r="CL96" s="30"/>
      <c r="CM96" s="33"/>
      <c r="CN96" s="30"/>
      <c r="CO96" s="29"/>
      <c r="CP96" s="30"/>
      <c r="CQ96" s="30"/>
      <c r="CR96" s="30"/>
      <c r="CS96" s="30"/>
      <c r="CT96" s="30"/>
      <c r="CU96" s="30"/>
      <c r="CV96" s="30"/>
      <c r="CW96" s="30"/>
      <c r="CX96" s="30"/>
      <c r="CY96" s="30"/>
      <c r="CZ96" s="30"/>
      <c r="DA96" s="30"/>
    </row>
    <row r="97" spans="1:106" s="21" customFormat="1" ht="15" customHeight="1" x14ac:dyDescent="0.15">
      <c r="A97" s="95">
        <v>95</v>
      </c>
      <c r="B97" s="23" t="s">
        <v>441</v>
      </c>
      <c r="C97" s="22">
        <v>41598</v>
      </c>
      <c r="D97" s="23" t="s">
        <v>109</v>
      </c>
      <c r="E97" s="24">
        <v>0.40416666666666662</v>
      </c>
      <c r="F97" s="95" t="s">
        <v>110</v>
      </c>
      <c r="G97" s="25" t="s">
        <v>234</v>
      </c>
      <c r="H97" s="181">
        <v>2.9511574074074075E-2</v>
      </c>
      <c r="I97" s="25"/>
      <c r="J97" s="25"/>
      <c r="K97" s="25" t="s">
        <v>192</v>
      </c>
      <c r="L97" s="25" t="s">
        <v>121</v>
      </c>
      <c r="M97" s="26">
        <v>3.4951388888888837E-2</v>
      </c>
      <c r="N97" s="54" t="s">
        <v>144</v>
      </c>
      <c r="O97" s="31"/>
      <c r="P97" s="33"/>
      <c r="Q97" s="27"/>
      <c r="T97" s="28"/>
      <c r="W97" s="29"/>
      <c r="Z97" s="29"/>
      <c r="AC97" s="29"/>
      <c r="AF97" s="30"/>
      <c r="AG97" s="27"/>
      <c r="AH97" s="29"/>
      <c r="AI97" s="30"/>
      <c r="AJ97" s="30"/>
      <c r="AK97" s="30"/>
      <c r="AL97" s="29"/>
      <c r="AM97" s="3"/>
      <c r="AN97" s="30"/>
      <c r="AO97" s="456"/>
      <c r="AP97" s="25"/>
      <c r="AQ97" s="15" t="s">
        <v>19</v>
      </c>
      <c r="AR97" s="32"/>
      <c r="AS97" s="30"/>
      <c r="AT97" s="30"/>
      <c r="AU97" s="29"/>
      <c r="AV97" s="30"/>
      <c r="AW97" s="30"/>
      <c r="AX97" s="29"/>
      <c r="AY97" s="30"/>
      <c r="AZ97" s="30"/>
      <c r="BA97" s="29"/>
      <c r="BB97" s="30"/>
      <c r="BC97" s="30"/>
      <c r="BD97" s="29"/>
      <c r="BE97" s="30"/>
      <c r="BF97" s="30"/>
      <c r="BG97" s="30"/>
      <c r="BH97" s="15"/>
      <c r="BI97" s="27"/>
      <c r="BJ97" s="30"/>
      <c r="BK97" s="30"/>
      <c r="BL97" s="30"/>
      <c r="BM97" s="33"/>
      <c r="BN97" s="30"/>
      <c r="BO97" s="29"/>
      <c r="BP97" s="33"/>
      <c r="BQ97" s="30"/>
      <c r="BR97" s="29"/>
      <c r="BS97" s="30"/>
      <c r="BT97" s="30"/>
      <c r="BU97" s="30"/>
      <c r="BV97" s="33"/>
      <c r="BW97" s="30"/>
      <c r="BX97" s="29"/>
      <c r="BY97" s="15"/>
      <c r="BZ97" s="27"/>
      <c r="CA97" s="30"/>
      <c r="CB97" s="30"/>
      <c r="CC97" s="30"/>
      <c r="CD97" s="33"/>
      <c r="CE97" s="30"/>
      <c r="CF97" s="29"/>
      <c r="CG97" s="33"/>
      <c r="CH97" s="30"/>
      <c r="CI97" s="29"/>
      <c r="CJ97" s="30"/>
      <c r="CK97" s="30"/>
      <c r="CL97" s="30"/>
      <c r="CM97" s="33"/>
      <c r="CN97" s="30"/>
      <c r="CO97" s="29"/>
      <c r="CP97" s="30"/>
      <c r="CQ97" s="30"/>
      <c r="CR97" s="30"/>
      <c r="CS97" s="30"/>
      <c r="CT97" s="30"/>
      <c r="CU97" s="30"/>
      <c r="CV97" s="30"/>
      <c r="CW97" s="30"/>
      <c r="CX97" s="30"/>
      <c r="CY97" s="30"/>
      <c r="CZ97" s="30"/>
      <c r="DA97" s="30"/>
    </row>
    <row r="98" spans="1:106" ht="15" customHeight="1" x14ac:dyDescent="0.15">
      <c r="A98" s="95">
        <v>96</v>
      </c>
      <c r="B98" s="25" t="s">
        <v>441</v>
      </c>
      <c r="C98" s="37">
        <v>41598</v>
      </c>
      <c r="D98" s="25" t="s">
        <v>109</v>
      </c>
      <c r="E98" s="38">
        <v>0.40416666666666662</v>
      </c>
      <c r="F98" s="95" t="s">
        <v>110</v>
      </c>
      <c r="G98" s="25" t="s">
        <v>234</v>
      </c>
      <c r="H98" s="181">
        <v>2.9511574074074075E-2</v>
      </c>
      <c r="K98" s="25" t="s">
        <v>192</v>
      </c>
      <c r="L98" s="25" t="s">
        <v>121</v>
      </c>
      <c r="M98" s="26">
        <v>3.5009259259259205E-2</v>
      </c>
      <c r="N98" s="54" t="s">
        <v>413</v>
      </c>
      <c r="AQ98" s="15" t="s">
        <v>19</v>
      </c>
      <c r="BY98" s="15"/>
      <c r="BZ98" s="27"/>
      <c r="CD98" s="33"/>
      <c r="CF98" s="29"/>
      <c r="CG98" s="33"/>
      <c r="CI98" s="29"/>
      <c r="CM98" s="33"/>
      <c r="DB98" s="30"/>
    </row>
    <row r="99" spans="1:106" s="21" customFormat="1" ht="15" customHeight="1" x14ac:dyDescent="0.15">
      <c r="A99" s="95">
        <v>97</v>
      </c>
      <c r="B99" s="23" t="s">
        <v>441</v>
      </c>
      <c r="C99" s="22">
        <v>41598</v>
      </c>
      <c r="D99" s="23" t="s">
        <v>109</v>
      </c>
      <c r="E99" s="24">
        <v>0.40416666666666662</v>
      </c>
      <c r="F99" s="95" t="s">
        <v>110</v>
      </c>
      <c r="G99" s="25" t="s">
        <v>234</v>
      </c>
      <c r="H99" s="181">
        <v>2.9511574074074075E-2</v>
      </c>
      <c r="I99" s="25"/>
      <c r="J99" s="25"/>
      <c r="K99" s="25" t="s">
        <v>192</v>
      </c>
      <c r="L99" s="25" t="s">
        <v>121</v>
      </c>
      <c r="M99" s="26">
        <v>3.5067129629629636E-2</v>
      </c>
      <c r="N99" s="54" t="s">
        <v>205</v>
      </c>
      <c r="O99" s="31"/>
      <c r="P99" s="33"/>
      <c r="Q99" s="27"/>
      <c r="T99" s="28"/>
      <c r="W99" s="29"/>
      <c r="Z99" s="29"/>
      <c r="AC99" s="29"/>
      <c r="AF99" s="30"/>
      <c r="AG99" s="27"/>
      <c r="AH99" s="29"/>
      <c r="AI99" s="30" t="s">
        <v>254</v>
      </c>
      <c r="AJ99" s="30" t="s">
        <v>205</v>
      </c>
      <c r="AK99" s="30"/>
      <c r="AL99" s="29"/>
      <c r="AM99" s="3"/>
      <c r="AN99" s="30"/>
      <c r="AO99" s="456"/>
      <c r="AP99" s="25"/>
      <c r="AQ99" s="15" t="s">
        <v>19</v>
      </c>
      <c r="AR99" s="32"/>
      <c r="AS99" s="30"/>
      <c r="AT99" s="30"/>
      <c r="AU99" s="29"/>
      <c r="AV99" s="30"/>
      <c r="AW99" s="30"/>
      <c r="AX99" s="29"/>
      <c r="AY99" s="30"/>
      <c r="AZ99" s="30"/>
      <c r="BA99" s="29"/>
      <c r="BB99" s="30"/>
      <c r="BC99" s="30"/>
      <c r="BD99" s="29"/>
      <c r="BE99" s="30"/>
      <c r="BF99" s="30"/>
      <c r="BG99" s="30"/>
      <c r="BH99" s="15" t="s">
        <v>19</v>
      </c>
      <c r="BI99" s="27"/>
      <c r="BJ99" s="30"/>
      <c r="BK99" s="30"/>
      <c r="BL99" s="30"/>
      <c r="BM99" s="33"/>
      <c r="BN99" s="30"/>
      <c r="BO99" s="29"/>
      <c r="BP99" s="33"/>
      <c r="BQ99" s="30"/>
      <c r="BR99" s="29"/>
      <c r="BS99" s="30"/>
      <c r="BT99" s="30"/>
      <c r="BU99" s="30"/>
      <c r="BV99" s="33"/>
      <c r="BW99" s="30"/>
      <c r="BX99" s="29"/>
      <c r="BY99" s="15" t="s">
        <v>19</v>
      </c>
      <c r="BZ99" s="27"/>
      <c r="CA99" s="30"/>
      <c r="CB99" s="30"/>
      <c r="CC99" s="30"/>
      <c r="CD99" s="33"/>
      <c r="CE99" s="30"/>
      <c r="CF99" s="29"/>
      <c r="CG99" s="33"/>
      <c r="CH99" s="30"/>
      <c r="CI99" s="29"/>
      <c r="CJ99" s="30"/>
      <c r="CK99" s="30"/>
      <c r="CL99" s="30"/>
      <c r="CM99" s="33"/>
      <c r="CN99" s="30"/>
      <c r="CO99" s="29"/>
      <c r="CP99" s="30"/>
      <c r="CQ99" s="30"/>
      <c r="CR99" s="30"/>
      <c r="CS99" s="30"/>
      <c r="CT99" s="30"/>
      <c r="CU99" s="30"/>
      <c r="CV99" s="30"/>
      <c r="CW99" s="30"/>
      <c r="CX99" s="30"/>
      <c r="CY99" s="30"/>
      <c r="CZ99" s="30"/>
      <c r="DA99" s="30"/>
    </row>
    <row r="100" spans="1:106" s="21" customFormat="1" ht="15" customHeight="1" x14ac:dyDescent="0.15">
      <c r="A100" s="95">
        <v>98</v>
      </c>
      <c r="B100" s="23" t="s">
        <v>441</v>
      </c>
      <c r="C100" s="22">
        <v>41598</v>
      </c>
      <c r="D100" s="23" t="s">
        <v>109</v>
      </c>
      <c r="E100" s="24">
        <v>0.40416666666666662</v>
      </c>
      <c r="F100" s="95" t="s">
        <v>110</v>
      </c>
      <c r="G100" s="25" t="s">
        <v>234</v>
      </c>
      <c r="H100" s="181">
        <v>2.9511574074074075E-2</v>
      </c>
      <c r="I100" s="25"/>
      <c r="J100" s="25"/>
      <c r="K100" s="25" t="s">
        <v>192</v>
      </c>
      <c r="L100" s="25" t="s">
        <v>121</v>
      </c>
      <c r="M100" s="26">
        <v>3.5125000000000003E-2</v>
      </c>
      <c r="N100" s="54" t="s">
        <v>256</v>
      </c>
      <c r="O100" s="31"/>
      <c r="P100" s="33"/>
      <c r="Q100" s="437"/>
      <c r="R100" s="30" t="s">
        <v>257</v>
      </c>
      <c r="T100" s="28">
        <v>1</v>
      </c>
      <c r="W100" s="29"/>
      <c r="X100" s="21" t="s">
        <v>243</v>
      </c>
      <c r="Y100" s="21" t="s">
        <v>255</v>
      </c>
      <c r="Z100" s="29">
        <v>1</v>
      </c>
      <c r="AC100" s="29"/>
      <c r="AF100" s="30"/>
      <c r="AG100" s="27"/>
      <c r="AH100" s="29"/>
      <c r="AI100" s="30"/>
      <c r="AJ100" s="30"/>
      <c r="AK100" s="30"/>
      <c r="AL100" s="29"/>
      <c r="AM100" s="3"/>
      <c r="AN100" s="30"/>
      <c r="AO100" s="456"/>
      <c r="AP100" s="25" t="s">
        <v>258</v>
      </c>
      <c r="AQ100" s="15" t="s">
        <v>19</v>
      </c>
      <c r="AR100" s="32"/>
      <c r="AS100" s="30"/>
      <c r="AT100" s="30"/>
      <c r="AU100" s="29"/>
      <c r="AV100" s="30"/>
      <c r="AW100" s="30"/>
      <c r="AX100" s="29"/>
      <c r="AY100" s="30"/>
      <c r="AZ100" s="30"/>
      <c r="BA100" s="29"/>
      <c r="BB100" s="30"/>
      <c r="BC100" s="30"/>
      <c r="BD100" s="29"/>
      <c r="BE100" s="30"/>
      <c r="BF100" s="30"/>
      <c r="BG100" s="30"/>
      <c r="BH100" s="15" t="s">
        <v>19</v>
      </c>
      <c r="BI100" s="27"/>
      <c r="BJ100" s="30"/>
      <c r="BK100" s="30"/>
      <c r="BL100" s="30"/>
      <c r="BM100" s="33"/>
      <c r="BN100" s="30"/>
      <c r="BO100" s="29"/>
      <c r="BP100" s="33"/>
      <c r="BQ100" s="30"/>
      <c r="BR100" s="29"/>
      <c r="BS100" s="30"/>
      <c r="BT100" s="30"/>
      <c r="BU100" s="30"/>
      <c r="BV100" s="33"/>
      <c r="BW100" s="30"/>
      <c r="BX100" s="29"/>
      <c r="BY100" s="15" t="s">
        <v>19</v>
      </c>
      <c r="BZ100" s="27"/>
      <c r="CA100" s="30"/>
      <c r="CB100" s="30"/>
      <c r="CC100" s="30"/>
      <c r="CD100" s="33"/>
      <c r="CE100" s="30"/>
      <c r="CF100" s="29"/>
      <c r="CG100" s="33"/>
      <c r="CH100" s="30"/>
      <c r="CI100" s="29"/>
      <c r="CJ100" s="30"/>
      <c r="CK100" s="30"/>
      <c r="CL100" s="30"/>
      <c r="CM100" s="33"/>
      <c r="CN100" s="30"/>
      <c r="CO100" s="29"/>
      <c r="CP100" s="30"/>
      <c r="CQ100" s="30"/>
      <c r="CR100" s="30"/>
      <c r="CS100" s="30"/>
      <c r="CT100" s="30">
        <v>1</v>
      </c>
      <c r="CU100" s="30">
        <v>1</v>
      </c>
      <c r="CV100" s="30">
        <v>1</v>
      </c>
      <c r="CW100" s="30">
        <v>2</v>
      </c>
      <c r="CX100" s="30"/>
      <c r="CY100" s="30"/>
      <c r="CZ100" s="30"/>
      <c r="DA100" s="30"/>
    </row>
    <row r="101" spans="1:106" s="21" customFormat="1" ht="15" customHeight="1" x14ac:dyDescent="0.15">
      <c r="A101" s="95">
        <v>99</v>
      </c>
      <c r="B101" s="23" t="s">
        <v>441</v>
      </c>
      <c r="C101" s="22">
        <v>41598</v>
      </c>
      <c r="D101" s="23" t="s">
        <v>109</v>
      </c>
      <c r="E101" s="24">
        <v>0.40416666666666662</v>
      </c>
      <c r="F101" s="95" t="s">
        <v>110</v>
      </c>
      <c r="G101" s="25" t="s">
        <v>234</v>
      </c>
      <c r="H101" s="181">
        <v>2.9511574074074075E-2</v>
      </c>
      <c r="I101" s="25"/>
      <c r="J101" s="25"/>
      <c r="K101" s="25" t="s">
        <v>192</v>
      </c>
      <c r="L101" s="25" t="s">
        <v>121</v>
      </c>
      <c r="M101" s="26">
        <v>3.5182870370370371E-2</v>
      </c>
      <c r="N101" s="54" t="s">
        <v>144</v>
      </c>
      <c r="O101" s="31"/>
      <c r="P101" s="33"/>
      <c r="Q101" s="27"/>
      <c r="T101" s="28"/>
      <c r="W101" s="29"/>
      <c r="Z101" s="29"/>
      <c r="AC101" s="29"/>
      <c r="AF101" s="30"/>
      <c r="AG101" s="27"/>
      <c r="AH101" s="29"/>
      <c r="AI101" s="30"/>
      <c r="AJ101" s="30"/>
      <c r="AK101" s="30"/>
      <c r="AL101" s="29"/>
      <c r="AM101" s="3"/>
      <c r="AN101" s="30"/>
      <c r="AO101" s="456"/>
      <c r="AP101" s="25"/>
      <c r="AQ101" s="15" t="s">
        <v>19</v>
      </c>
      <c r="AR101" s="32"/>
      <c r="AS101" s="30"/>
      <c r="AT101" s="30"/>
      <c r="AU101" s="29"/>
      <c r="AV101" s="30"/>
      <c r="AW101" s="30"/>
      <c r="AX101" s="29"/>
      <c r="AY101" s="30"/>
      <c r="AZ101" s="30"/>
      <c r="BA101" s="29"/>
      <c r="BB101" s="30"/>
      <c r="BC101" s="30"/>
      <c r="BD101" s="29"/>
      <c r="BE101" s="30"/>
      <c r="BF101" s="30"/>
      <c r="BG101" s="30"/>
      <c r="BH101" s="15" t="s">
        <v>19</v>
      </c>
      <c r="BI101" s="27"/>
      <c r="BJ101" s="30"/>
      <c r="BK101" s="30"/>
      <c r="BL101" s="30"/>
      <c r="BM101" s="33"/>
      <c r="BN101" s="30"/>
      <c r="BO101" s="29"/>
      <c r="BP101" s="33"/>
      <c r="BQ101" s="30"/>
      <c r="BR101" s="29"/>
      <c r="BS101" s="30"/>
      <c r="BT101" s="30"/>
      <c r="BU101" s="30"/>
      <c r="BV101" s="33"/>
      <c r="BW101" s="30"/>
      <c r="BX101" s="29"/>
      <c r="BY101" s="15" t="s">
        <v>19</v>
      </c>
      <c r="BZ101" s="27"/>
      <c r="CA101" s="30"/>
      <c r="CB101" s="30"/>
      <c r="CC101" s="30"/>
      <c r="CD101" s="33"/>
      <c r="CE101" s="30"/>
      <c r="CF101" s="29"/>
      <c r="CG101" s="33"/>
      <c r="CH101" s="30"/>
      <c r="CI101" s="29"/>
      <c r="CJ101" s="30"/>
      <c r="CK101" s="30"/>
      <c r="CL101" s="30"/>
      <c r="CM101" s="33"/>
      <c r="CN101" s="30"/>
      <c r="CO101" s="29"/>
      <c r="CP101" s="30"/>
      <c r="CQ101" s="30"/>
      <c r="CR101" s="30"/>
      <c r="CS101" s="30"/>
      <c r="CT101" s="30"/>
      <c r="CU101" s="30"/>
      <c r="CV101" s="30"/>
      <c r="CW101" s="30"/>
      <c r="CX101" s="30"/>
      <c r="CY101" s="30"/>
      <c r="CZ101" s="30"/>
      <c r="DA101" s="30"/>
    </row>
    <row r="102" spans="1:106" s="21" customFormat="1" ht="15" customHeight="1" x14ac:dyDescent="0.15">
      <c r="A102" s="95">
        <v>100</v>
      </c>
      <c r="B102" s="23" t="s">
        <v>441</v>
      </c>
      <c r="C102" s="22">
        <v>41598</v>
      </c>
      <c r="D102" s="23" t="s">
        <v>109</v>
      </c>
      <c r="E102" s="24">
        <v>0.40416666666666662</v>
      </c>
      <c r="F102" s="95" t="s">
        <v>110</v>
      </c>
      <c r="G102" s="25" t="s">
        <v>234</v>
      </c>
      <c r="H102" s="181">
        <v>2.9511574074074075E-2</v>
      </c>
      <c r="I102" s="25"/>
      <c r="J102" s="25"/>
      <c r="K102" s="25" t="s">
        <v>192</v>
      </c>
      <c r="L102" s="25" t="s">
        <v>121</v>
      </c>
      <c r="M102" s="26">
        <v>3.5240740740740739E-2</v>
      </c>
      <c r="N102" s="54" t="s">
        <v>102</v>
      </c>
      <c r="O102" s="31"/>
      <c r="P102" s="33"/>
      <c r="Q102" s="27"/>
      <c r="T102" s="28"/>
      <c r="W102" s="29"/>
      <c r="Z102" s="29"/>
      <c r="AC102" s="29"/>
      <c r="AF102" s="30"/>
      <c r="AG102" s="27"/>
      <c r="AH102" s="29"/>
      <c r="AI102" s="30"/>
      <c r="AJ102" s="30"/>
      <c r="AK102" s="30"/>
      <c r="AL102" s="29"/>
      <c r="AM102" s="3"/>
      <c r="AN102" s="30"/>
      <c r="AO102" s="456"/>
      <c r="AP102" s="25"/>
      <c r="AQ102" s="15" t="s">
        <v>19</v>
      </c>
      <c r="AR102" s="32"/>
      <c r="AS102" s="30"/>
      <c r="AT102" s="30"/>
      <c r="AU102" s="29"/>
      <c r="AV102" s="30"/>
      <c r="AW102" s="30"/>
      <c r="AX102" s="29"/>
      <c r="AY102" s="30"/>
      <c r="AZ102" s="30"/>
      <c r="BA102" s="29"/>
      <c r="BB102" s="30"/>
      <c r="BC102" s="30"/>
      <c r="BD102" s="29"/>
      <c r="BE102" s="30"/>
      <c r="BF102" s="30"/>
      <c r="BG102" s="30"/>
      <c r="BH102" s="15" t="s">
        <v>19</v>
      </c>
      <c r="BI102" s="27"/>
      <c r="BJ102" s="30"/>
      <c r="BK102" s="30"/>
      <c r="BL102" s="30"/>
      <c r="BM102" s="33"/>
      <c r="BN102" s="30"/>
      <c r="BO102" s="29"/>
      <c r="BP102" s="33"/>
      <c r="BQ102" s="30"/>
      <c r="BR102" s="29"/>
      <c r="BS102" s="30"/>
      <c r="BT102" s="30"/>
      <c r="BU102" s="30"/>
      <c r="BV102" s="33"/>
      <c r="BW102" s="30"/>
      <c r="BX102" s="29"/>
      <c r="BY102" s="15" t="s">
        <v>19</v>
      </c>
      <c r="BZ102" s="27"/>
      <c r="CA102" s="30"/>
      <c r="CB102" s="30"/>
      <c r="CC102" s="30"/>
      <c r="CD102" s="33"/>
      <c r="CE102" s="30"/>
      <c r="CF102" s="29"/>
      <c r="CG102" s="33"/>
      <c r="CH102" s="30"/>
      <c r="CI102" s="29"/>
      <c r="CJ102" s="30"/>
      <c r="CK102" s="30"/>
      <c r="CL102" s="30"/>
      <c r="CM102" s="33"/>
      <c r="CN102" s="30"/>
      <c r="CO102" s="29"/>
      <c r="CP102" s="30"/>
      <c r="CQ102" s="30"/>
      <c r="CR102" s="30"/>
      <c r="CS102" s="30"/>
      <c r="CT102" s="30"/>
      <c r="CU102" s="30"/>
      <c r="CV102" s="30"/>
      <c r="CW102" s="30"/>
      <c r="CX102" s="30"/>
      <c r="CY102" s="30"/>
      <c r="CZ102" s="30"/>
      <c r="DA102" s="30"/>
    </row>
    <row r="103" spans="1:106" s="21" customFormat="1" ht="15" customHeight="1" x14ac:dyDescent="0.15">
      <c r="A103" s="95">
        <v>101</v>
      </c>
      <c r="B103" s="23" t="s">
        <v>441</v>
      </c>
      <c r="C103" s="22">
        <v>41598</v>
      </c>
      <c r="D103" s="23" t="s">
        <v>109</v>
      </c>
      <c r="E103" s="24">
        <v>0.40416666666666662</v>
      </c>
      <c r="F103" s="95" t="s">
        <v>110</v>
      </c>
      <c r="G103" s="25" t="s">
        <v>234</v>
      </c>
      <c r="H103" s="181">
        <v>2.9511574074074075E-2</v>
      </c>
      <c r="I103" s="25"/>
      <c r="J103" s="25"/>
      <c r="K103" s="25" t="s">
        <v>192</v>
      </c>
      <c r="L103" s="25" t="s">
        <v>121</v>
      </c>
      <c r="M103" s="26">
        <v>3.5298611111111107E-2</v>
      </c>
      <c r="N103" s="54" t="s">
        <v>102</v>
      </c>
      <c r="O103" s="31"/>
      <c r="P103" s="33"/>
      <c r="Q103" s="27"/>
      <c r="T103" s="28"/>
      <c r="W103" s="29"/>
      <c r="Z103" s="29"/>
      <c r="AC103" s="29"/>
      <c r="AF103" s="30"/>
      <c r="AG103" s="27"/>
      <c r="AH103" s="29"/>
      <c r="AI103" s="30"/>
      <c r="AJ103" s="30"/>
      <c r="AK103" s="30"/>
      <c r="AL103" s="29"/>
      <c r="AM103" s="3"/>
      <c r="AN103" s="30"/>
      <c r="AO103" s="456"/>
      <c r="AP103" s="25"/>
      <c r="AQ103" s="15" t="s">
        <v>19</v>
      </c>
      <c r="AR103" s="32"/>
      <c r="AS103" s="30"/>
      <c r="AT103" s="30"/>
      <c r="AU103" s="29"/>
      <c r="AV103" s="30"/>
      <c r="AW103" s="30"/>
      <c r="AX103" s="29"/>
      <c r="AY103" s="30"/>
      <c r="AZ103" s="30"/>
      <c r="BA103" s="29"/>
      <c r="BB103" s="30"/>
      <c r="BC103" s="30"/>
      <c r="BD103" s="29"/>
      <c r="BE103" s="30"/>
      <c r="BF103" s="30"/>
      <c r="BG103" s="30"/>
      <c r="BH103" s="15" t="s">
        <v>19</v>
      </c>
      <c r="BI103" s="27"/>
      <c r="BJ103" s="30"/>
      <c r="BK103" s="30"/>
      <c r="BL103" s="30"/>
      <c r="BM103" s="33"/>
      <c r="BN103" s="30"/>
      <c r="BO103" s="29"/>
      <c r="BP103" s="33"/>
      <c r="BQ103" s="30"/>
      <c r="BR103" s="29"/>
      <c r="BS103" s="30"/>
      <c r="BT103" s="30"/>
      <c r="BU103" s="30"/>
      <c r="BV103" s="33"/>
      <c r="BW103" s="30"/>
      <c r="BX103" s="29"/>
      <c r="BY103" s="15" t="s">
        <v>19</v>
      </c>
      <c r="BZ103" s="27"/>
      <c r="CA103" s="30"/>
      <c r="CB103" s="30"/>
      <c r="CC103" s="30"/>
      <c r="CD103" s="33"/>
      <c r="CE103" s="30"/>
      <c r="CF103" s="29"/>
      <c r="CG103" s="33"/>
      <c r="CH103" s="30"/>
      <c r="CI103" s="29"/>
      <c r="CJ103" s="30"/>
      <c r="CK103" s="30"/>
      <c r="CL103" s="30"/>
      <c r="CM103" s="33"/>
      <c r="CN103" s="30"/>
      <c r="CO103" s="29"/>
      <c r="CP103" s="30"/>
      <c r="CQ103" s="30"/>
      <c r="CR103" s="30"/>
      <c r="CS103" s="30"/>
      <c r="CT103" s="30"/>
      <c r="CU103" s="30"/>
      <c r="CV103" s="30"/>
      <c r="CW103" s="30"/>
      <c r="CX103" s="30"/>
      <c r="CY103" s="30"/>
      <c r="CZ103" s="30"/>
      <c r="DA103" s="30"/>
    </row>
    <row r="104" spans="1:106" s="21" customFormat="1" ht="15" customHeight="1" x14ac:dyDescent="0.15">
      <c r="A104" s="95">
        <v>102</v>
      </c>
      <c r="B104" s="23" t="s">
        <v>441</v>
      </c>
      <c r="C104" s="22">
        <v>41598</v>
      </c>
      <c r="D104" s="23" t="s">
        <v>109</v>
      </c>
      <c r="E104" s="24">
        <v>0.40416666666666662</v>
      </c>
      <c r="F104" s="95" t="s">
        <v>110</v>
      </c>
      <c r="G104" s="25" t="s">
        <v>234</v>
      </c>
      <c r="H104" s="181">
        <v>2.9511574074074075E-2</v>
      </c>
      <c r="I104" s="25"/>
      <c r="J104" s="25"/>
      <c r="K104" s="25" t="s">
        <v>192</v>
      </c>
      <c r="L104" s="25" t="s">
        <v>121</v>
      </c>
      <c r="M104" s="26">
        <v>3.5356481481481475E-2</v>
      </c>
      <c r="N104" s="54" t="s">
        <v>102</v>
      </c>
      <c r="O104" s="31"/>
      <c r="P104" s="33"/>
      <c r="Q104" s="27"/>
      <c r="T104" s="28"/>
      <c r="W104" s="29"/>
      <c r="Z104" s="29"/>
      <c r="AC104" s="29"/>
      <c r="AF104" s="30"/>
      <c r="AG104" s="27"/>
      <c r="AH104" s="29"/>
      <c r="AI104" s="30"/>
      <c r="AJ104" s="30"/>
      <c r="AK104" s="30"/>
      <c r="AL104" s="29"/>
      <c r="AM104" s="3"/>
      <c r="AN104" s="30"/>
      <c r="AO104" s="456"/>
      <c r="AP104" s="25"/>
      <c r="AQ104" s="15" t="s">
        <v>19</v>
      </c>
      <c r="AR104" s="32"/>
      <c r="AS104" s="30"/>
      <c r="AT104" s="30"/>
      <c r="AU104" s="29"/>
      <c r="AV104" s="30"/>
      <c r="AW104" s="30"/>
      <c r="AX104" s="29"/>
      <c r="AY104" s="30"/>
      <c r="AZ104" s="30"/>
      <c r="BA104" s="29"/>
      <c r="BB104" s="30"/>
      <c r="BC104" s="30"/>
      <c r="BD104" s="29"/>
      <c r="BE104" s="30"/>
      <c r="BF104" s="30"/>
      <c r="BG104" s="30"/>
      <c r="BH104" s="15" t="s">
        <v>19</v>
      </c>
      <c r="BI104" s="27"/>
      <c r="BJ104" s="30"/>
      <c r="BK104" s="30"/>
      <c r="BL104" s="30"/>
      <c r="BM104" s="33"/>
      <c r="BN104" s="30"/>
      <c r="BO104" s="29"/>
      <c r="BP104" s="33"/>
      <c r="BQ104" s="30"/>
      <c r="BR104" s="29"/>
      <c r="BS104" s="30"/>
      <c r="BT104" s="30"/>
      <c r="BU104" s="30"/>
      <c r="BV104" s="33"/>
      <c r="BW104" s="30"/>
      <c r="BX104" s="29"/>
      <c r="BY104" s="15" t="s">
        <v>19</v>
      </c>
      <c r="BZ104" s="27"/>
      <c r="CA104" s="30"/>
      <c r="CB104" s="30"/>
      <c r="CC104" s="30"/>
      <c r="CD104" s="33"/>
      <c r="CE104" s="30"/>
      <c r="CF104" s="29"/>
      <c r="CG104" s="33"/>
      <c r="CH104" s="30"/>
      <c r="CI104" s="29"/>
      <c r="CJ104" s="30"/>
      <c r="CK104" s="30"/>
      <c r="CL104" s="30"/>
      <c r="CM104" s="33"/>
      <c r="CN104" s="30"/>
      <c r="CO104" s="29"/>
      <c r="CP104" s="30"/>
      <c r="CQ104" s="30"/>
      <c r="CR104" s="30"/>
      <c r="CS104" s="30"/>
      <c r="CT104" s="30"/>
      <c r="CU104" s="30"/>
      <c r="CV104" s="30"/>
      <c r="CW104" s="30"/>
      <c r="CX104" s="30"/>
      <c r="CY104" s="30"/>
      <c r="CZ104" s="30"/>
      <c r="DA104" s="30"/>
    </row>
    <row r="105" spans="1:106" s="21" customFormat="1" ht="15" customHeight="1" x14ac:dyDescent="0.15">
      <c r="A105" s="95">
        <v>103</v>
      </c>
      <c r="B105" s="23" t="s">
        <v>441</v>
      </c>
      <c r="C105" s="22">
        <v>41598</v>
      </c>
      <c r="D105" s="23" t="s">
        <v>109</v>
      </c>
      <c r="E105" s="24">
        <v>0.40416666666666662</v>
      </c>
      <c r="F105" s="95" t="s">
        <v>110</v>
      </c>
      <c r="G105" s="25" t="s">
        <v>234</v>
      </c>
      <c r="H105" s="181">
        <v>2.9511574074074075E-2</v>
      </c>
      <c r="I105" s="25"/>
      <c r="J105" s="25"/>
      <c r="K105" s="25" t="s">
        <v>192</v>
      </c>
      <c r="L105" s="25" t="s">
        <v>121</v>
      </c>
      <c r="M105" s="26">
        <v>3.5414351851851843E-2</v>
      </c>
      <c r="N105" s="54" t="s">
        <v>102</v>
      </c>
      <c r="O105" s="31"/>
      <c r="P105" s="33"/>
      <c r="Q105" s="27"/>
      <c r="T105" s="28"/>
      <c r="W105" s="29"/>
      <c r="Z105" s="29"/>
      <c r="AC105" s="29"/>
      <c r="AF105" s="30"/>
      <c r="AG105" s="27"/>
      <c r="AH105" s="29"/>
      <c r="AI105" s="30"/>
      <c r="AJ105" s="30"/>
      <c r="AK105" s="30"/>
      <c r="AL105" s="29"/>
      <c r="AM105" s="3"/>
      <c r="AN105" s="30"/>
      <c r="AO105" s="456"/>
      <c r="AP105" s="25"/>
      <c r="AQ105" s="15" t="s">
        <v>19</v>
      </c>
      <c r="AR105" s="32"/>
      <c r="AS105" s="30"/>
      <c r="AT105" s="30"/>
      <c r="AU105" s="29"/>
      <c r="AV105" s="30"/>
      <c r="AW105" s="30"/>
      <c r="AX105" s="29"/>
      <c r="AY105" s="30"/>
      <c r="AZ105" s="30"/>
      <c r="BA105" s="29"/>
      <c r="BB105" s="30"/>
      <c r="BC105" s="30"/>
      <c r="BD105" s="29"/>
      <c r="BE105" s="30"/>
      <c r="BF105" s="30"/>
      <c r="BG105" s="30"/>
      <c r="BH105" s="15" t="s">
        <v>19</v>
      </c>
      <c r="BI105" s="27"/>
      <c r="BJ105" s="30"/>
      <c r="BK105" s="30"/>
      <c r="BL105" s="30"/>
      <c r="BM105" s="33"/>
      <c r="BN105" s="30"/>
      <c r="BO105" s="29"/>
      <c r="BP105" s="33"/>
      <c r="BQ105" s="30"/>
      <c r="BR105" s="29"/>
      <c r="BS105" s="30"/>
      <c r="BT105" s="30"/>
      <c r="BU105" s="30"/>
      <c r="BV105" s="33"/>
      <c r="BW105" s="30"/>
      <c r="BX105" s="29"/>
      <c r="BY105" s="15" t="s">
        <v>19</v>
      </c>
      <c r="BZ105" s="27"/>
      <c r="CA105" s="30"/>
      <c r="CB105" s="30"/>
      <c r="CC105" s="30"/>
      <c r="CD105" s="33"/>
      <c r="CE105" s="30"/>
      <c r="CF105" s="29"/>
      <c r="CG105" s="33"/>
      <c r="CH105" s="30"/>
      <c r="CI105" s="29"/>
      <c r="CJ105" s="30"/>
      <c r="CK105" s="30"/>
      <c r="CL105" s="30"/>
      <c r="CM105" s="33"/>
      <c r="CN105" s="30"/>
      <c r="CO105" s="29"/>
      <c r="CP105" s="30"/>
      <c r="CQ105" s="30"/>
      <c r="CR105" s="30"/>
      <c r="CS105" s="30"/>
      <c r="CT105" s="30"/>
      <c r="CU105" s="30"/>
      <c r="CV105" s="30"/>
      <c r="CW105" s="30"/>
      <c r="CX105" s="30"/>
      <c r="CY105" s="30"/>
      <c r="CZ105" s="30"/>
      <c r="DA105" s="30"/>
    </row>
    <row r="106" spans="1:106" s="21" customFormat="1" ht="15" customHeight="1" x14ac:dyDescent="0.15">
      <c r="A106" s="95">
        <v>104</v>
      </c>
      <c r="B106" s="23" t="s">
        <v>441</v>
      </c>
      <c r="C106" s="22">
        <v>41598</v>
      </c>
      <c r="D106" s="23" t="s">
        <v>109</v>
      </c>
      <c r="E106" s="24">
        <v>0.40416666666666662</v>
      </c>
      <c r="F106" s="95" t="s">
        <v>110</v>
      </c>
      <c r="G106" s="25" t="s">
        <v>234</v>
      </c>
      <c r="H106" s="181">
        <v>2.9511574074074075E-2</v>
      </c>
      <c r="I106" s="25"/>
      <c r="J106" s="25"/>
      <c r="K106" s="25" t="s">
        <v>192</v>
      </c>
      <c r="L106" s="25" t="s">
        <v>121</v>
      </c>
      <c r="M106" s="26">
        <v>3.5472222222222211E-2</v>
      </c>
      <c r="N106" s="54" t="s">
        <v>102</v>
      </c>
      <c r="O106" s="31"/>
      <c r="P106" s="33"/>
      <c r="Q106" s="27"/>
      <c r="T106" s="28"/>
      <c r="W106" s="29"/>
      <c r="Z106" s="29"/>
      <c r="AC106" s="29"/>
      <c r="AF106" s="30"/>
      <c r="AG106" s="27"/>
      <c r="AH106" s="29"/>
      <c r="AI106" s="30"/>
      <c r="AJ106" s="30"/>
      <c r="AK106" s="30"/>
      <c r="AL106" s="29"/>
      <c r="AM106" s="3"/>
      <c r="AN106" s="30"/>
      <c r="AO106" s="456"/>
      <c r="AP106" s="25"/>
      <c r="AQ106" s="15" t="s">
        <v>19</v>
      </c>
      <c r="AR106" s="32"/>
      <c r="AS106" s="30"/>
      <c r="AT106" s="30"/>
      <c r="AU106" s="29"/>
      <c r="AV106" s="30"/>
      <c r="AW106" s="30"/>
      <c r="AX106" s="29"/>
      <c r="AY106" s="30"/>
      <c r="AZ106" s="30"/>
      <c r="BA106" s="29"/>
      <c r="BB106" s="30"/>
      <c r="BC106" s="30"/>
      <c r="BD106" s="29"/>
      <c r="BE106" s="30"/>
      <c r="BF106" s="30"/>
      <c r="BG106" s="30"/>
      <c r="BH106" s="15" t="s">
        <v>19</v>
      </c>
      <c r="BI106" s="27"/>
      <c r="BJ106" s="30"/>
      <c r="BK106" s="30"/>
      <c r="BL106" s="30"/>
      <c r="BM106" s="33"/>
      <c r="BN106" s="30"/>
      <c r="BO106" s="29"/>
      <c r="BP106" s="33"/>
      <c r="BQ106" s="30"/>
      <c r="BR106" s="29"/>
      <c r="BS106" s="30"/>
      <c r="BT106" s="30"/>
      <c r="BU106" s="30"/>
      <c r="BV106" s="33"/>
      <c r="BW106" s="30"/>
      <c r="BX106" s="29"/>
      <c r="BY106" s="15" t="s">
        <v>19</v>
      </c>
      <c r="BZ106" s="27"/>
      <c r="CA106" s="30"/>
      <c r="CB106" s="30"/>
      <c r="CC106" s="30"/>
      <c r="CD106" s="33"/>
      <c r="CE106" s="30"/>
      <c r="CF106" s="29"/>
      <c r="CG106" s="33"/>
      <c r="CH106" s="30"/>
      <c r="CI106" s="29"/>
      <c r="CJ106" s="30"/>
      <c r="CK106" s="30"/>
      <c r="CL106" s="30"/>
      <c r="CM106" s="33"/>
      <c r="CN106" s="30"/>
      <c r="CO106" s="29"/>
      <c r="CP106" s="30"/>
      <c r="CQ106" s="30"/>
      <c r="CR106" s="30"/>
      <c r="CS106" s="30"/>
      <c r="CT106" s="30"/>
      <c r="CU106" s="30"/>
      <c r="CV106" s="30"/>
      <c r="CW106" s="30"/>
      <c r="CX106" s="30"/>
      <c r="CY106" s="30"/>
      <c r="CZ106" s="30"/>
      <c r="DA106" s="30"/>
    </row>
    <row r="107" spans="1:106" s="21" customFormat="1" ht="15" customHeight="1" x14ac:dyDescent="0.15">
      <c r="A107" s="95">
        <v>105</v>
      </c>
      <c r="B107" s="23" t="s">
        <v>441</v>
      </c>
      <c r="C107" s="22">
        <v>41598</v>
      </c>
      <c r="D107" s="23" t="s">
        <v>109</v>
      </c>
      <c r="E107" s="24">
        <v>0.40416666666666662</v>
      </c>
      <c r="F107" s="95" t="s">
        <v>110</v>
      </c>
      <c r="G107" s="25" t="s">
        <v>234</v>
      </c>
      <c r="H107" s="181">
        <v>2.9511574074074075E-2</v>
      </c>
      <c r="I107" s="25"/>
      <c r="J107" s="25"/>
      <c r="K107" s="25" t="s">
        <v>192</v>
      </c>
      <c r="L107" s="25" t="s">
        <v>121</v>
      </c>
      <c r="M107" s="26">
        <v>3.5530092592592578E-2</v>
      </c>
      <c r="N107" s="54" t="s">
        <v>102</v>
      </c>
      <c r="O107" s="31"/>
      <c r="P107" s="33"/>
      <c r="Q107" s="27"/>
      <c r="T107" s="28"/>
      <c r="W107" s="29"/>
      <c r="Z107" s="29"/>
      <c r="AC107" s="29"/>
      <c r="AF107" s="30"/>
      <c r="AG107" s="27"/>
      <c r="AH107" s="29"/>
      <c r="AI107" s="30"/>
      <c r="AJ107" s="30"/>
      <c r="AK107" s="30"/>
      <c r="AL107" s="29"/>
      <c r="AM107" s="3"/>
      <c r="AN107" s="30"/>
      <c r="AO107" s="456"/>
      <c r="AP107" s="25"/>
      <c r="AQ107" s="15" t="s">
        <v>19</v>
      </c>
      <c r="AR107" s="32"/>
      <c r="AS107" s="30"/>
      <c r="AT107" s="30"/>
      <c r="AU107" s="29"/>
      <c r="AV107" s="30"/>
      <c r="AW107" s="30"/>
      <c r="AX107" s="29"/>
      <c r="AY107" s="30"/>
      <c r="AZ107" s="30"/>
      <c r="BA107" s="29"/>
      <c r="BB107" s="30"/>
      <c r="BC107" s="30"/>
      <c r="BD107" s="29"/>
      <c r="BE107" s="30"/>
      <c r="BF107" s="30"/>
      <c r="BG107" s="30"/>
      <c r="BH107" s="15" t="s">
        <v>19</v>
      </c>
      <c r="BI107" s="27"/>
      <c r="BJ107" s="30"/>
      <c r="BK107" s="30"/>
      <c r="BL107" s="30"/>
      <c r="BM107" s="33"/>
      <c r="BN107" s="30"/>
      <c r="BO107" s="29"/>
      <c r="BP107" s="33"/>
      <c r="BQ107" s="30"/>
      <c r="BR107" s="29"/>
      <c r="BS107" s="30"/>
      <c r="BT107" s="30"/>
      <c r="BU107" s="30"/>
      <c r="BV107" s="33"/>
      <c r="BW107" s="30"/>
      <c r="BX107" s="29"/>
      <c r="BY107" s="15" t="s">
        <v>19</v>
      </c>
      <c r="BZ107" s="27"/>
      <c r="CA107" s="30"/>
      <c r="CB107" s="30"/>
      <c r="CC107" s="30"/>
      <c r="CD107" s="33"/>
      <c r="CE107" s="30"/>
      <c r="CF107" s="29"/>
      <c r="CG107" s="33"/>
      <c r="CH107" s="30"/>
      <c r="CI107" s="29"/>
      <c r="CJ107" s="30"/>
      <c r="CK107" s="30"/>
      <c r="CL107" s="30"/>
      <c r="CM107" s="33"/>
      <c r="CN107" s="30"/>
      <c r="CO107" s="29"/>
      <c r="CP107" s="30"/>
      <c r="CQ107" s="30"/>
      <c r="CR107" s="30"/>
      <c r="CS107" s="30"/>
      <c r="CT107" s="30"/>
      <c r="CU107" s="30"/>
      <c r="CV107" s="30"/>
      <c r="CW107" s="30"/>
      <c r="CX107" s="30"/>
      <c r="CY107" s="30"/>
      <c r="CZ107" s="30"/>
      <c r="DA107" s="30"/>
    </row>
    <row r="108" spans="1:106" s="21" customFormat="1" ht="15" customHeight="1" x14ac:dyDescent="0.15">
      <c r="A108" s="95">
        <v>106</v>
      </c>
      <c r="B108" s="23" t="s">
        <v>441</v>
      </c>
      <c r="C108" s="22">
        <v>41598</v>
      </c>
      <c r="D108" s="23" t="s">
        <v>109</v>
      </c>
      <c r="E108" s="24">
        <v>0.40416666666666662</v>
      </c>
      <c r="F108" s="95" t="s">
        <v>110</v>
      </c>
      <c r="G108" s="25" t="s">
        <v>234</v>
      </c>
      <c r="H108" s="181">
        <v>2.9511574074074075E-2</v>
      </c>
      <c r="I108" s="25"/>
      <c r="J108" s="25"/>
      <c r="K108" s="25" t="s">
        <v>192</v>
      </c>
      <c r="L108" s="25" t="s">
        <v>121</v>
      </c>
      <c r="M108" s="26">
        <v>3.5587962962962946E-2</v>
      </c>
      <c r="N108" s="54" t="s">
        <v>102</v>
      </c>
      <c r="O108" s="31"/>
      <c r="P108" s="33"/>
      <c r="Q108" s="27"/>
      <c r="T108" s="28"/>
      <c r="W108" s="29"/>
      <c r="Z108" s="29"/>
      <c r="AC108" s="29"/>
      <c r="AF108" s="30"/>
      <c r="AG108" s="27"/>
      <c r="AH108" s="29"/>
      <c r="AI108" s="30"/>
      <c r="AJ108" s="30"/>
      <c r="AK108" s="30"/>
      <c r="AL108" s="29"/>
      <c r="AM108" s="3"/>
      <c r="AN108" s="30"/>
      <c r="AO108" s="456"/>
      <c r="AP108" s="25"/>
      <c r="AQ108" s="15" t="s">
        <v>19</v>
      </c>
      <c r="AR108" s="32"/>
      <c r="AS108" s="30"/>
      <c r="AT108" s="30"/>
      <c r="AU108" s="29"/>
      <c r="AV108" s="30"/>
      <c r="AW108" s="30"/>
      <c r="AX108" s="29"/>
      <c r="AY108" s="30"/>
      <c r="AZ108" s="30"/>
      <c r="BA108" s="29"/>
      <c r="BB108" s="30"/>
      <c r="BC108" s="30"/>
      <c r="BD108" s="29"/>
      <c r="BE108" s="30"/>
      <c r="BF108" s="30"/>
      <c r="BG108" s="30"/>
      <c r="BH108" s="15" t="s">
        <v>19</v>
      </c>
      <c r="BI108" s="27"/>
      <c r="BJ108" s="30"/>
      <c r="BK108" s="30"/>
      <c r="BL108" s="30"/>
      <c r="BM108" s="33"/>
      <c r="BN108" s="30"/>
      <c r="BO108" s="29"/>
      <c r="BP108" s="33"/>
      <c r="BQ108" s="30"/>
      <c r="BR108" s="29"/>
      <c r="BS108" s="30"/>
      <c r="BT108" s="30"/>
      <c r="BU108" s="30"/>
      <c r="BV108" s="33"/>
      <c r="BW108" s="30"/>
      <c r="BX108" s="29"/>
      <c r="BY108" s="15" t="s">
        <v>19</v>
      </c>
      <c r="BZ108" s="27"/>
      <c r="CA108" s="30"/>
      <c r="CB108" s="30"/>
      <c r="CC108" s="30"/>
      <c r="CD108" s="33"/>
      <c r="CE108" s="30"/>
      <c r="CF108" s="29"/>
      <c r="CG108" s="33"/>
      <c r="CH108" s="30"/>
      <c r="CI108" s="29"/>
      <c r="CJ108" s="30"/>
      <c r="CK108" s="30"/>
      <c r="CL108" s="30"/>
      <c r="CM108" s="33"/>
      <c r="CN108" s="30"/>
      <c r="CO108" s="29"/>
      <c r="CP108" s="30"/>
      <c r="CQ108" s="30"/>
      <c r="CR108" s="30"/>
      <c r="CS108" s="30"/>
      <c r="CT108" s="30"/>
      <c r="CU108" s="30"/>
      <c r="CV108" s="30"/>
      <c r="CW108" s="30"/>
      <c r="CX108" s="30"/>
      <c r="CY108" s="30"/>
      <c r="CZ108" s="30"/>
      <c r="DA108" s="30"/>
    </row>
    <row r="109" spans="1:106" s="21" customFormat="1" ht="15" customHeight="1" x14ac:dyDescent="0.15">
      <c r="A109" s="95">
        <v>107</v>
      </c>
      <c r="B109" s="23" t="s">
        <v>441</v>
      </c>
      <c r="C109" s="22">
        <v>41598</v>
      </c>
      <c r="D109" s="23" t="s">
        <v>109</v>
      </c>
      <c r="E109" s="24">
        <v>0.40416666666666662</v>
      </c>
      <c r="F109" s="95" t="s">
        <v>110</v>
      </c>
      <c r="G109" s="25" t="s">
        <v>234</v>
      </c>
      <c r="H109" s="181">
        <v>2.9511574074074075E-2</v>
      </c>
      <c r="I109" s="25"/>
      <c r="J109" s="25"/>
      <c r="K109" s="25" t="s">
        <v>192</v>
      </c>
      <c r="L109" s="25" t="s">
        <v>121</v>
      </c>
      <c r="M109" s="26">
        <v>3.5645833333333314E-2</v>
      </c>
      <c r="N109" s="54" t="s">
        <v>102</v>
      </c>
      <c r="O109" s="31"/>
      <c r="P109" s="33"/>
      <c r="Q109" s="27"/>
      <c r="T109" s="28"/>
      <c r="W109" s="29"/>
      <c r="Z109" s="29"/>
      <c r="AC109" s="29"/>
      <c r="AF109" s="30"/>
      <c r="AG109" s="27"/>
      <c r="AH109" s="29"/>
      <c r="AI109" s="30"/>
      <c r="AJ109" s="30"/>
      <c r="AK109" s="30"/>
      <c r="AL109" s="29"/>
      <c r="AM109" s="3"/>
      <c r="AN109" s="30"/>
      <c r="AO109" s="456"/>
      <c r="AP109" s="25"/>
      <c r="AQ109" s="15" t="s">
        <v>19</v>
      </c>
      <c r="AR109" s="32"/>
      <c r="AS109" s="30"/>
      <c r="AT109" s="30"/>
      <c r="AU109" s="29"/>
      <c r="AV109" s="30"/>
      <c r="AW109" s="30"/>
      <c r="AX109" s="29"/>
      <c r="AY109" s="30"/>
      <c r="AZ109" s="30"/>
      <c r="BA109" s="29"/>
      <c r="BB109" s="30"/>
      <c r="BC109" s="30"/>
      <c r="BD109" s="29"/>
      <c r="BE109" s="30"/>
      <c r="BF109" s="30"/>
      <c r="BG109" s="30"/>
      <c r="BH109" s="15" t="s">
        <v>19</v>
      </c>
      <c r="BI109" s="27"/>
      <c r="BJ109" s="30"/>
      <c r="BK109" s="30"/>
      <c r="BL109" s="30"/>
      <c r="BM109" s="33"/>
      <c r="BN109" s="30"/>
      <c r="BO109" s="29"/>
      <c r="BP109" s="33"/>
      <c r="BQ109" s="30"/>
      <c r="BR109" s="29"/>
      <c r="BS109" s="30"/>
      <c r="BT109" s="30"/>
      <c r="BU109" s="30"/>
      <c r="BV109" s="33"/>
      <c r="BW109" s="30"/>
      <c r="BX109" s="29"/>
      <c r="BY109" s="15" t="s">
        <v>19</v>
      </c>
      <c r="BZ109" s="27"/>
      <c r="CA109" s="30"/>
      <c r="CB109" s="30"/>
      <c r="CC109" s="30"/>
      <c r="CD109" s="33"/>
      <c r="CE109" s="30"/>
      <c r="CF109" s="29"/>
      <c r="CG109" s="33"/>
      <c r="CH109" s="30"/>
      <c r="CI109" s="29"/>
      <c r="CJ109" s="30"/>
      <c r="CK109" s="30"/>
      <c r="CL109" s="30"/>
      <c r="CM109" s="33"/>
      <c r="CN109" s="30"/>
      <c r="CO109" s="29"/>
      <c r="CP109" s="30"/>
      <c r="CQ109" s="30"/>
      <c r="CR109" s="30"/>
      <c r="CS109" s="30"/>
      <c r="CT109" s="30"/>
      <c r="CU109" s="30"/>
      <c r="CV109" s="30"/>
      <c r="CW109" s="30"/>
      <c r="CX109" s="30"/>
      <c r="CY109" s="30"/>
      <c r="CZ109" s="30"/>
      <c r="DA109" s="30"/>
    </row>
    <row r="110" spans="1:106" s="21" customFormat="1" ht="15" customHeight="1" x14ac:dyDescent="0.15">
      <c r="A110" s="95">
        <v>108</v>
      </c>
      <c r="B110" s="23" t="s">
        <v>441</v>
      </c>
      <c r="C110" s="22">
        <v>41598</v>
      </c>
      <c r="D110" s="23" t="s">
        <v>109</v>
      </c>
      <c r="E110" s="24">
        <v>0.40416666666666662</v>
      </c>
      <c r="F110" s="95" t="s">
        <v>110</v>
      </c>
      <c r="G110" s="25" t="s">
        <v>234</v>
      </c>
      <c r="H110" s="181">
        <v>2.9511574074074075E-2</v>
      </c>
      <c r="I110" s="25"/>
      <c r="J110" s="25"/>
      <c r="K110" s="25" t="s">
        <v>192</v>
      </c>
      <c r="L110" s="25" t="s">
        <v>121</v>
      </c>
      <c r="M110" s="26">
        <v>3.5703703703703682E-2</v>
      </c>
      <c r="N110" s="54" t="s">
        <v>224</v>
      </c>
      <c r="O110" s="31"/>
      <c r="P110" s="33"/>
      <c r="Q110" s="27"/>
      <c r="T110" s="28"/>
      <c r="W110" s="29"/>
      <c r="Z110" s="29"/>
      <c r="AC110" s="29"/>
      <c r="AF110" s="30"/>
      <c r="AG110" s="27"/>
      <c r="AH110" s="29"/>
      <c r="AI110" s="30"/>
      <c r="AJ110" s="30"/>
      <c r="AK110" s="30"/>
      <c r="AL110" s="29"/>
      <c r="AM110" s="3"/>
      <c r="AN110" s="30"/>
      <c r="AO110" s="456"/>
      <c r="AP110" s="25"/>
      <c r="AQ110" s="15" t="s">
        <v>19</v>
      </c>
      <c r="AR110" s="32"/>
      <c r="AS110" s="30"/>
      <c r="AT110" s="30"/>
      <c r="AU110" s="29"/>
      <c r="AV110" s="30"/>
      <c r="AW110" s="30"/>
      <c r="AX110" s="29"/>
      <c r="AY110" s="30"/>
      <c r="AZ110" s="30"/>
      <c r="BA110" s="29"/>
      <c r="BB110" s="30"/>
      <c r="BC110" s="30"/>
      <c r="BD110" s="29"/>
      <c r="BE110" s="30"/>
      <c r="BF110" s="30"/>
      <c r="BG110" s="30"/>
      <c r="BH110" s="15" t="s">
        <v>19</v>
      </c>
      <c r="BI110" s="27"/>
      <c r="BJ110" s="30"/>
      <c r="BK110" s="30"/>
      <c r="BL110" s="30"/>
      <c r="BM110" s="33"/>
      <c r="BN110" s="30"/>
      <c r="BO110" s="29"/>
      <c r="BP110" s="33"/>
      <c r="BQ110" s="30"/>
      <c r="BR110" s="29"/>
      <c r="BS110" s="30"/>
      <c r="BT110" s="30"/>
      <c r="BU110" s="30"/>
      <c r="BV110" s="33"/>
      <c r="BW110" s="30"/>
      <c r="BX110" s="29"/>
      <c r="BY110" s="15" t="s">
        <v>19</v>
      </c>
      <c r="BZ110" s="27"/>
      <c r="CA110" s="30"/>
      <c r="CB110" s="30"/>
      <c r="CC110" s="30"/>
      <c r="CD110" s="33"/>
      <c r="CE110" s="30"/>
      <c r="CF110" s="29"/>
      <c r="CG110" s="33"/>
      <c r="CH110" s="30"/>
      <c r="CI110" s="29"/>
      <c r="CJ110" s="30"/>
      <c r="CK110" s="30"/>
      <c r="CL110" s="30"/>
      <c r="CM110" s="33"/>
      <c r="CN110" s="30"/>
      <c r="CO110" s="29"/>
      <c r="CP110" s="30"/>
      <c r="CQ110" s="30"/>
      <c r="CR110" s="30"/>
      <c r="CS110" s="30"/>
      <c r="CT110" s="30"/>
      <c r="CU110" s="30"/>
      <c r="CV110" s="30"/>
      <c r="CW110" s="30"/>
      <c r="CX110" s="30"/>
      <c r="CY110" s="30"/>
      <c r="CZ110" s="30"/>
      <c r="DA110" s="30"/>
    </row>
    <row r="111" spans="1:106" ht="15" customHeight="1" x14ac:dyDescent="0.15">
      <c r="A111" s="95">
        <v>109</v>
      </c>
      <c r="B111" s="25" t="s">
        <v>441</v>
      </c>
      <c r="C111" s="37">
        <v>41598</v>
      </c>
      <c r="D111" s="25" t="s">
        <v>109</v>
      </c>
      <c r="E111" s="38">
        <v>0.40416666666666662</v>
      </c>
      <c r="F111" s="95" t="s">
        <v>110</v>
      </c>
      <c r="G111" s="25" t="s">
        <v>234</v>
      </c>
      <c r="H111" s="181">
        <v>2.9511574074074075E-2</v>
      </c>
      <c r="K111" s="25" t="s">
        <v>192</v>
      </c>
      <c r="L111" s="25" t="s">
        <v>121</v>
      </c>
      <c r="M111" s="26">
        <v>3.576157407407405E-2</v>
      </c>
      <c r="N111" s="54" t="s">
        <v>209</v>
      </c>
      <c r="AP111" s="25" t="s">
        <v>259</v>
      </c>
      <c r="AQ111" s="15" t="s">
        <v>19</v>
      </c>
      <c r="BH111" s="15" t="s">
        <v>19</v>
      </c>
      <c r="BY111" s="15" t="s">
        <v>19</v>
      </c>
      <c r="BZ111" s="27"/>
      <c r="CD111" s="33"/>
      <c r="CF111" s="29"/>
      <c r="CG111" s="33"/>
      <c r="CI111" s="29"/>
      <c r="CM111" s="33"/>
      <c r="DB111" s="30"/>
    </row>
    <row r="112" spans="1:106" ht="15" customHeight="1" x14ac:dyDescent="0.15">
      <c r="A112" s="95">
        <v>110</v>
      </c>
      <c r="B112" s="25" t="s">
        <v>441</v>
      </c>
      <c r="C112" s="37">
        <v>41598</v>
      </c>
      <c r="D112" s="25" t="s">
        <v>109</v>
      </c>
      <c r="E112" s="38">
        <v>0.40416666666666662</v>
      </c>
      <c r="F112" s="95" t="s">
        <v>110</v>
      </c>
      <c r="G112" s="25" t="s">
        <v>234</v>
      </c>
      <c r="H112" s="181">
        <v>2.9511574074074075E-2</v>
      </c>
      <c r="K112" s="25" t="s">
        <v>192</v>
      </c>
      <c r="L112" s="25" t="s">
        <v>121</v>
      </c>
      <c r="M112" s="26">
        <v>3.5819444444444418E-2</v>
      </c>
      <c r="N112" s="54" t="s">
        <v>102</v>
      </c>
      <c r="AQ112" s="15" t="s">
        <v>19</v>
      </c>
      <c r="BY112" s="15"/>
      <c r="BZ112" s="27"/>
      <c r="CD112" s="33"/>
      <c r="CF112" s="29"/>
      <c r="CG112" s="33"/>
      <c r="CI112" s="29"/>
      <c r="CM112" s="33"/>
      <c r="DB112" s="30"/>
    </row>
    <row r="113" spans="1:106" ht="15" customHeight="1" x14ac:dyDescent="0.15">
      <c r="A113" s="95">
        <v>111</v>
      </c>
      <c r="B113" s="25" t="s">
        <v>441</v>
      </c>
      <c r="C113" s="37">
        <v>41598</v>
      </c>
      <c r="D113" s="25" t="s">
        <v>109</v>
      </c>
      <c r="E113" s="38">
        <v>0.40416666666666662</v>
      </c>
      <c r="F113" s="95" t="s">
        <v>110</v>
      </c>
      <c r="G113" s="25" t="s">
        <v>234</v>
      </c>
      <c r="H113" s="181">
        <v>2.9511574074074075E-2</v>
      </c>
      <c r="K113" s="25" t="s">
        <v>192</v>
      </c>
      <c r="L113" s="25" t="s">
        <v>121</v>
      </c>
      <c r="M113" s="26">
        <v>3.5877314814814786E-2</v>
      </c>
      <c r="N113" s="54" t="s">
        <v>102</v>
      </c>
      <c r="AQ113" s="15" t="s">
        <v>19</v>
      </c>
      <c r="BY113" s="15"/>
      <c r="BZ113" s="27"/>
      <c r="CD113" s="33"/>
      <c r="CF113" s="29"/>
      <c r="CG113" s="33"/>
      <c r="CI113" s="29"/>
      <c r="CM113" s="33"/>
      <c r="DB113" s="30"/>
    </row>
    <row r="114" spans="1:106" ht="15" customHeight="1" x14ac:dyDescent="0.15">
      <c r="A114" s="95">
        <v>112</v>
      </c>
      <c r="B114" s="25" t="s">
        <v>441</v>
      </c>
      <c r="C114" s="37">
        <v>41598</v>
      </c>
      <c r="D114" s="25" t="s">
        <v>109</v>
      </c>
      <c r="E114" s="38">
        <v>0.40416666666666662</v>
      </c>
      <c r="F114" s="95" t="s">
        <v>110</v>
      </c>
      <c r="G114" s="25" t="s">
        <v>234</v>
      </c>
      <c r="H114" s="181">
        <v>2.9511574074074075E-2</v>
      </c>
      <c r="K114" s="25" t="s">
        <v>192</v>
      </c>
      <c r="L114" s="25" t="s">
        <v>121</v>
      </c>
      <c r="M114" s="26">
        <v>3.5935185185185153E-2</v>
      </c>
      <c r="N114" s="54" t="s">
        <v>102</v>
      </c>
      <c r="AQ114" s="15" t="s">
        <v>19</v>
      </c>
      <c r="BY114" s="15"/>
      <c r="BZ114" s="27"/>
      <c r="CD114" s="33"/>
      <c r="CF114" s="29"/>
      <c r="CG114" s="33"/>
      <c r="CI114" s="29"/>
      <c r="CM114" s="33"/>
      <c r="DB114" s="30"/>
    </row>
    <row r="115" spans="1:106" ht="15" customHeight="1" x14ac:dyDescent="0.15">
      <c r="A115" s="95">
        <v>113</v>
      </c>
      <c r="B115" s="25" t="s">
        <v>441</v>
      </c>
      <c r="C115" s="37">
        <v>41598</v>
      </c>
      <c r="D115" s="25" t="s">
        <v>109</v>
      </c>
      <c r="E115" s="38">
        <v>0.40416666666666662</v>
      </c>
      <c r="F115" s="95" t="s">
        <v>110</v>
      </c>
      <c r="G115" s="25" t="s">
        <v>234</v>
      </c>
      <c r="H115" s="181">
        <v>2.9511574074074075E-2</v>
      </c>
      <c r="K115" s="25" t="s">
        <v>192</v>
      </c>
      <c r="L115" s="25" t="s">
        <v>121</v>
      </c>
      <c r="M115" s="26">
        <v>3.5993055555555521E-2</v>
      </c>
      <c r="N115" s="54" t="s">
        <v>102</v>
      </c>
      <c r="AQ115" s="15" t="s">
        <v>19</v>
      </c>
      <c r="BY115" s="15"/>
      <c r="BZ115" s="27"/>
      <c r="CD115" s="33"/>
      <c r="CF115" s="29"/>
      <c r="CG115" s="33"/>
      <c r="CI115" s="29"/>
      <c r="CM115" s="33"/>
      <c r="DB115" s="30"/>
    </row>
    <row r="116" spans="1:106" ht="15" customHeight="1" x14ac:dyDescent="0.15">
      <c r="A116" s="95">
        <v>114</v>
      </c>
      <c r="B116" s="25" t="s">
        <v>441</v>
      </c>
      <c r="C116" s="37">
        <v>41598</v>
      </c>
      <c r="D116" s="25" t="s">
        <v>109</v>
      </c>
      <c r="E116" s="38">
        <v>0.40416666666666662</v>
      </c>
      <c r="F116" s="95" t="s">
        <v>110</v>
      </c>
      <c r="G116" s="25" t="s">
        <v>234</v>
      </c>
      <c r="H116" s="181">
        <v>2.9511574074074075E-2</v>
      </c>
      <c r="K116" s="25" t="s">
        <v>192</v>
      </c>
      <c r="L116" s="25" t="s">
        <v>121</v>
      </c>
      <c r="M116" s="26">
        <v>3.6050925925925889E-2</v>
      </c>
      <c r="N116" s="54" t="s">
        <v>102</v>
      </c>
      <c r="AQ116" s="15" t="s">
        <v>19</v>
      </c>
      <c r="BY116" s="15"/>
      <c r="BZ116" s="27"/>
      <c r="CD116" s="33"/>
      <c r="CF116" s="29"/>
      <c r="CG116" s="33"/>
      <c r="CI116" s="29"/>
      <c r="CM116" s="33"/>
      <c r="DB116" s="30"/>
    </row>
    <row r="117" spans="1:106" ht="15" customHeight="1" x14ac:dyDescent="0.15">
      <c r="A117" s="95">
        <v>115</v>
      </c>
      <c r="B117" s="25" t="s">
        <v>441</v>
      </c>
      <c r="C117" s="37">
        <v>41598</v>
      </c>
      <c r="D117" s="25" t="s">
        <v>109</v>
      </c>
      <c r="E117" s="38">
        <v>0.40416666666666662</v>
      </c>
      <c r="F117" s="95" t="s">
        <v>110</v>
      </c>
      <c r="G117" s="25" t="s">
        <v>234</v>
      </c>
      <c r="H117" s="181">
        <v>2.9511574074074075E-2</v>
      </c>
      <c r="K117" s="25" t="s">
        <v>192</v>
      </c>
      <c r="L117" s="25" t="s">
        <v>121</v>
      </c>
      <c r="M117" s="26">
        <v>3.6108796296296257E-2</v>
      </c>
      <c r="N117" s="54" t="s">
        <v>273</v>
      </c>
      <c r="AI117" s="30" t="s">
        <v>268</v>
      </c>
      <c r="AP117" s="25" t="s">
        <v>269</v>
      </c>
      <c r="AQ117" s="15" t="s">
        <v>19</v>
      </c>
      <c r="BY117" s="15"/>
      <c r="BZ117" s="27"/>
      <c r="CD117" s="33"/>
      <c r="CF117" s="29"/>
      <c r="CG117" s="33"/>
      <c r="CI117" s="29"/>
      <c r="CM117" s="33"/>
      <c r="DB117" s="30"/>
    </row>
    <row r="118" spans="1:106" ht="15" customHeight="1" x14ac:dyDescent="0.15">
      <c r="A118" s="95">
        <v>116</v>
      </c>
      <c r="B118" s="25" t="s">
        <v>441</v>
      </c>
      <c r="C118" s="37">
        <v>41598</v>
      </c>
      <c r="D118" s="25" t="s">
        <v>109</v>
      </c>
      <c r="E118" s="38">
        <v>0.40416666666666662</v>
      </c>
      <c r="F118" s="95" t="s">
        <v>110</v>
      </c>
      <c r="G118" s="25" t="s">
        <v>234</v>
      </c>
      <c r="H118" s="181">
        <v>2.9511574074074075E-2</v>
      </c>
      <c r="K118" s="25" t="s">
        <v>192</v>
      </c>
      <c r="L118" s="25" t="s">
        <v>121</v>
      </c>
      <c r="M118" s="26">
        <v>3.6166666666666625E-2</v>
      </c>
      <c r="N118" s="54" t="s">
        <v>273</v>
      </c>
      <c r="AQ118" s="15" t="s">
        <v>19</v>
      </c>
      <c r="BY118" s="15"/>
      <c r="BZ118" s="27"/>
      <c r="CD118" s="33"/>
      <c r="CF118" s="29"/>
      <c r="CG118" s="33"/>
      <c r="CI118" s="29"/>
      <c r="CM118" s="33"/>
      <c r="DB118" s="30"/>
    </row>
    <row r="119" spans="1:106" ht="15" customHeight="1" x14ac:dyDescent="0.15">
      <c r="A119" s="95">
        <v>117</v>
      </c>
      <c r="B119" s="25" t="s">
        <v>441</v>
      </c>
      <c r="C119" s="37">
        <v>41598</v>
      </c>
      <c r="D119" s="25" t="s">
        <v>109</v>
      </c>
      <c r="E119" s="38">
        <v>0.40416666666666662</v>
      </c>
      <c r="F119" s="95" t="s">
        <v>110</v>
      </c>
      <c r="G119" s="25" t="s">
        <v>234</v>
      </c>
      <c r="H119" s="181">
        <v>2.9511574074074075E-2</v>
      </c>
      <c r="K119" s="25" t="s">
        <v>192</v>
      </c>
      <c r="L119" s="25" t="s">
        <v>121</v>
      </c>
      <c r="M119" s="26">
        <v>3.6224537037036993E-2</v>
      </c>
      <c r="N119" s="54" t="s">
        <v>273</v>
      </c>
      <c r="AQ119" s="15" t="s">
        <v>19</v>
      </c>
      <c r="BY119" s="15"/>
      <c r="BZ119" s="27"/>
      <c r="CD119" s="33"/>
      <c r="CF119" s="29"/>
      <c r="CG119" s="33"/>
      <c r="CI119" s="29"/>
      <c r="CM119" s="33"/>
      <c r="DB119" s="30"/>
    </row>
    <row r="120" spans="1:106" ht="15" customHeight="1" x14ac:dyDescent="0.15">
      <c r="A120" s="95">
        <v>118</v>
      </c>
      <c r="B120" s="25" t="s">
        <v>441</v>
      </c>
      <c r="C120" s="37">
        <v>41598</v>
      </c>
      <c r="D120" s="25" t="s">
        <v>109</v>
      </c>
      <c r="E120" s="38">
        <v>0.40416666666666662</v>
      </c>
      <c r="F120" s="95" t="s">
        <v>110</v>
      </c>
      <c r="G120" s="25" t="s">
        <v>234</v>
      </c>
      <c r="H120" s="181">
        <v>2.9511574074074075E-2</v>
      </c>
      <c r="K120" s="25" t="s">
        <v>192</v>
      </c>
      <c r="L120" s="25" t="s">
        <v>121</v>
      </c>
      <c r="M120" s="26">
        <v>3.628240740740736E-2</v>
      </c>
      <c r="N120" s="54" t="s">
        <v>273</v>
      </c>
      <c r="AQ120" s="15" t="s">
        <v>19</v>
      </c>
      <c r="BY120" s="15"/>
      <c r="BZ120" s="27"/>
      <c r="CD120" s="33"/>
      <c r="CF120" s="29"/>
      <c r="CG120" s="33"/>
      <c r="CI120" s="29"/>
      <c r="CM120" s="33"/>
      <c r="DB120" s="30"/>
    </row>
    <row r="121" spans="1:106" ht="15" customHeight="1" x14ac:dyDescent="0.15">
      <c r="A121" s="95">
        <v>119</v>
      </c>
      <c r="B121" s="25" t="s">
        <v>441</v>
      </c>
      <c r="C121" s="37">
        <v>41598</v>
      </c>
      <c r="D121" s="25" t="s">
        <v>109</v>
      </c>
      <c r="E121" s="38">
        <v>0.40416666666666662</v>
      </c>
      <c r="F121" s="95" t="s">
        <v>110</v>
      </c>
      <c r="G121" s="25" t="s">
        <v>234</v>
      </c>
      <c r="H121" s="181">
        <v>2.9511574074074075E-2</v>
      </c>
      <c r="K121" s="25" t="s">
        <v>192</v>
      </c>
      <c r="L121" s="25" t="s">
        <v>121</v>
      </c>
      <c r="M121" s="26">
        <v>3.6340277777777728E-2</v>
      </c>
      <c r="N121" s="54" t="s">
        <v>273</v>
      </c>
      <c r="AQ121" s="15" t="s">
        <v>19</v>
      </c>
      <c r="BY121" s="15"/>
      <c r="BZ121" s="27"/>
      <c r="CD121" s="33"/>
      <c r="CF121" s="29"/>
      <c r="CG121" s="33"/>
      <c r="CI121" s="29"/>
      <c r="CM121" s="33"/>
      <c r="DB121" s="30"/>
    </row>
    <row r="122" spans="1:106" ht="15" customHeight="1" x14ac:dyDescent="0.15">
      <c r="A122" s="95">
        <v>120</v>
      </c>
      <c r="B122" s="25" t="s">
        <v>441</v>
      </c>
      <c r="C122" s="37">
        <v>41598</v>
      </c>
      <c r="D122" s="25" t="s">
        <v>109</v>
      </c>
      <c r="E122" s="38">
        <v>0.40416666666666662</v>
      </c>
      <c r="F122" s="95" t="s">
        <v>110</v>
      </c>
      <c r="G122" s="25" t="s">
        <v>234</v>
      </c>
      <c r="H122" s="181">
        <v>2.9511574074074075E-2</v>
      </c>
      <c r="K122" s="25" t="s">
        <v>192</v>
      </c>
      <c r="L122" s="25" t="s">
        <v>121</v>
      </c>
      <c r="M122" s="26">
        <v>3.6398148148148096E-2</v>
      </c>
      <c r="N122" s="54" t="s">
        <v>273</v>
      </c>
      <c r="AQ122" s="15" t="s">
        <v>19</v>
      </c>
      <c r="BY122" s="15"/>
      <c r="BZ122" s="27"/>
      <c r="CD122" s="33"/>
      <c r="CF122" s="29"/>
      <c r="CG122" s="33"/>
      <c r="CI122" s="29"/>
      <c r="CM122" s="33"/>
      <c r="DB122" s="30"/>
    </row>
    <row r="123" spans="1:106" ht="15" customHeight="1" x14ac:dyDescent="0.15">
      <c r="A123" s="95">
        <v>121</v>
      </c>
      <c r="B123" s="25" t="s">
        <v>441</v>
      </c>
      <c r="C123" s="37">
        <v>41598</v>
      </c>
      <c r="D123" s="25" t="s">
        <v>109</v>
      </c>
      <c r="E123" s="38">
        <v>0.40416666666666662</v>
      </c>
      <c r="F123" s="95" t="s">
        <v>110</v>
      </c>
      <c r="G123" s="25" t="s">
        <v>234</v>
      </c>
      <c r="H123" s="181">
        <v>2.9511574074074075E-2</v>
      </c>
      <c r="K123" s="25" t="s">
        <v>192</v>
      </c>
      <c r="L123" s="25" t="s">
        <v>121</v>
      </c>
      <c r="M123" s="26">
        <v>3.6456018518518464E-2</v>
      </c>
      <c r="N123" s="54" t="s">
        <v>273</v>
      </c>
      <c r="AQ123" s="15" t="s">
        <v>19</v>
      </c>
      <c r="BY123" s="15"/>
      <c r="BZ123" s="27"/>
      <c r="CD123" s="33"/>
      <c r="CF123" s="29"/>
      <c r="CG123" s="33"/>
      <c r="CI123" s="29"/>
      <c r="CM123" s="33"/>
      <c r="DB123" s="30"/>
    </row>
    <row r="124" spans="1:106" s="44" customFormat="1" ht="15" customHeight="1" x14ac:dyDescent="0.15">
      <c r="A124" s="95">
        <v>122</v>
      </c>
      <c r="B124" s="40" t="s">
        <v>441</v>
      </c>
      <c r="C124" s="39">
        <v>41598</v>
      </c>
      <c r="D124" s="40" t="s">
        <v>109</v>
      </c>
      <c r="E124" s="41">
        <v>0.40416666666666662</v>
      </c>
      <c r="F124" s="96" t="s">
        <v>110</v>
      </c>
      <c r="G124" s="47" t="s">
        <v>234</v>
      </c>
      <c r="H124" s="182">
        <v>2.9511574074074075E-2</v>
      </c>
      <c r="I124" s="40"/>
      <c r="J124" s="40"/>
      <c r="K124" s="40" t="s">
        <v>192</v>
      </c>
      <c r="L124" s="40" t="s">
        <v>121</v>
      </c>
      <c r="M124" s="42">
        <v>3.6513888888888832E-2</v>
      </c>
      <c r="N124" s="104" t="s">
        <v>273</v>
      </c>
      <c r="O124" s="47"/>
      <c r="P124" s="50"/>
      <c r="Q124" s="43"/>
      <c r="T124" s="45"/>
      <c r="W124" s="46"/>
      <c r="Z124" s="46"/>
      <c r="AC124" s="46"/>
      <c r="AG124" s="43"/>
      <c r="AH124" s="46"/>
      <c r="AL124" s="46"/>
      <c r="AM124" s="4"/>
      <c r="AO124" s="457"/>
      <c r="AP124" s="40"/>
      <c r="AQ124" s="15" t="s">
        <v>19</v>
      </c>
      <c r="AR124" s="49"/>
      <c r="AU124" s="46"/>
      <c r="AX124" s="46"/>
      <c r="BA124" s="46"/>
      <c r="BD124" s="46"/>
      <c r="BH124" s="48"/>
      <c r="BI124" s="43"/>
      <c r="BM124" s="50"/>
      <c r="BO124" s="46"/>
      <c r="BP124" s="50"/>
      <c r="BR124" s="46"/>
      <c r="BV124" s="50"/>
      <c r="BX124" s="46"/>
      <c r="BY124" s="48"/>
      <c r="BZ124" s="43"/>
      <c r="CD124" s="50"/>
      <c r="CF124" s="46"/>
      <c r="CG124" s="50"/>
      <c r="CI124" s="46"/>
      <c r="CM124" s="50"/>
      <c r="CO124" s="46"/>
    </row>
    <row r="125" spans="1:106" s="21" customFormat="1" ht="15" customHeight="1" x14ac:dyDescent="0.15">
      <c r="A125" s="95">
        <v>123</v>
      </c>
      <c r="B125" s="112" t="s">
        <v>1118</v>
      </c>
      <c r="C125" s="22">
        <v>41891</v>
      </c>
      <c r="D125" s="23" t="s">
        <v>271</v>
      </c>
      <c r="E125" s="24">
        <v>0.33680555555555558</v>
      </c>
      <c r="F125" s="95" t="s">
        <v>270</v>
      </c>
      <c r="G125" s="25" t="s">
        <v>235</v>
      </c>
      <c r="H125" s="181">
        <v>4.427430555555556E-2</v>
      </c>
      <c r="I125" s="149">
        <v>0.38113541666666662</v>
      </c>
      <c r="J125" s="25" t="s">
        <v>102</v>
      </c>
      <c r="K125" s="25" t="s">
        <v>272</v>
      </c>
      <c r="L125" s="25" t="s">
        <v>314</v>
      </c>
      <c r="M125" s="26">
        <v>4.427430555555556E-2</v>
      </c>
      <c r="N125" s="54" t="s">
        <v>278</v>
      </c>
      <c r="O125" s="31"/>
      <c r="P125" s="33">
        <v>5</v>
      </c>
      <c r="Q125" s="27"/>
      <c r="T125" s="28"/>
      <c r="W125" s="29"/>
      <c r="Z125" s="29"/>
      <c r="AC125" s="29"/>
      <c r="AF125" s="30"/>
      <c r="AG125" s="27"/>
      <c r="AH125" s="29"/>
      <c r="AI125" s="30"/>
      <c r="AJ125" s="30"/>
      <c r="AK125" s="30"/>
      <c r="AL125" s="29"/>
      <c r="AM125" s="3" t="s">
        <v>280</v>
      </c>
      <c r="AN125" s="30"/>
      <c r="AO125" s="456"/>
      <c r="AP125" s="25" t="s">
        <v>277</v>
      </c>
      <c r="AQ125" s="15" t="s">
        <v>19</v>
      </c>
      <c r="AR125" s="32"/>
      <c r="AS125" s="30"/>
      <c r="AT125" s="30"/>
      <c r="AU125" s="29"/>
      <c r="AV125" s="30"/>
      <c r="AW125" s="30"/>
      <c r="AX125" s="29"/>
      <c r="AY125" s="30"/>
      <c r="AZ125" s="30"/>
      <c r="BA125" s="29"/>
      <c r="BB125" s="30"/>
      <c r="BC125" s="30"/>
      <c r="BD125" s="29"/>
      <c r="BE125" s="30"/>
      <c r="BF125" s="30"/>
      <c r="BG125" s="30"/>
      <c r="BH125" s="15" t="s">
        <v>19</v>
      </c>
      <c r="BI125" s="27"/>
      <c r="BJ125" s="30"/>
      <c r="BK125" s="30"/>
      <c r="BL125" s="30"/>
      <c r="BM125" s="33"/>
      <c r="BN125" s="30"/>
      <c r="BO125" s="29"/>
      <c r="BP125" s="33"/>
      <c r="BQ125" s="30"/>
      <c r="BR125" s="29"/>
      <c r="BS125" s="30"/>
      <c r="BT125" s="30"/>
      <c r="BU125" s="30"/>
      <c r="BV125" s="33"/>
      <c r="BW125" s="30"/>
      <c r="BX125" s="29"/>
      <c r="BY125" s="15" t="s">
        <v>19</v>
      </c>
      <c r="BZ125" s="27"/>
      <c r="CA125" s="30"/>
      <c r="CB125" s="30"/>
      <c r="CC125" s="30"/>
      <c r="CD125" s="33"/>
      <c r="CE125" s="30"/>
      <c r="CF125" s="29"/>
      <c r="CG125" s="33"/>
      <c r="CH125" s="30"/>
      <c r="CI125" s="29"/>
      <c r="CJ125" s="30"/>
      <c r="CK125" s="30"/>
      <c r="CL125" s="30"/>
      <c r="CM125" s="33"/>
      <c r="CN125" s="30"/>
      <c r="CO125" s="29"/>
      <c r="CP125" s="30"/>
      <c r="CQ125" s="30"/>
      <c r="CR125" s="30"/>
      <c r="CS125" s="30"/>
      <c r="CT125" s="30"/>
      <c r="CU125" s="30"/>
      <c r="CV125" s="30"/>
      <c r="CW125" s="30"/>
      <c r="CX125" s="30"/>
      <c r="CY125" s="30"/>
      <c r="CZ125" s="30"/>
      <c r="DA125" s="30"/>
    </row>
    <row r="126" spans="1:106" s="21" customFormat="1" ht="15" customHeight="1" x14ac:dyDescent="0.15">
      <c r="A126" s="95">
        <v>124</v>
      </c>
      <c r="B126" s="112" t="s">
        <v>1118</v>
      </c>
      <c r="C126" s="22">
        <v>41891</v>
      </c>
      <c r="D126" s="23" t="s">
        <v>271</v>
      </c>
      <c r="E126" s="24">
        <v>0.33680555555555558</v>
      </c>
      <c r="F126" s="95" t="s">
        <v>270</v>
      </c>
      <c r="G126" s="25" t="s">
        <v>235</v>
      </c>
      <c r="H126" s="181">
        <v>4.427430555555556E-2</v>
      </c>
      <c r="I126" s="149">
        <v>0.38113541666666662</v>
      </c>
      <c r="J126" s="25" t="s">
        <v>102</v>
      </c>
      <c r="K126" s="25" t="s">
        <v>272</v>
      </c>
      <c r="L126" s="25" t="s">
        <v>314</v>
      </c>
      <c r="M126" s="26">
        <v>4.4332175925925928E-2</v>
      </c>
      <c r="N126" s="54" t="s">
        <v>281</v>
      </c>
      <c r="O126" s="31"/>
      <c r="P126" s="33">
        <v>1</v>
      </c>
      <c r="Q126" s="27"/>
      <c r="T126" s="28"/>
      <c r="W126" s="29"/>
      <c r="Z126" s="29"/>
      <c r="AC126" s="29"/>
      <c r="AF126" s="30"/>
      <c r="AG126" s="27"/>
      <c r="AH126" s="29"/>
      <c r="AI126" s="30"/>
      <c r="AJ126" s="30"/>
      <c r="AK126" s="30"/>
      <c r="AL126" s="29"/>
      <c r="AM126" s="3"/>
      <c r="AN126" s="30"/>
      <c r="AO126" s="456"/>
      <c r="AP126" s="25" t="s">
        <v>282</v>
      </c>
      <c r="AQ126" s="15" t="s">
        <v>19</v>
      </c>
      <c r="AR126" s="32"/>
      <c r="AS126" s="30"/>
      <c r="AT126" s="30"/>
      <c r="AU126" s="29"/>
      <c r="AV126" s="30"/>
      <c r="AW126" s="30"/>
      <c r="AX126" s="29"/>
      <c r="AY126" s="30"/>
      <c r="AZ126" s="30"/>
      <c r="BA126" s="29"/>
      <c r="BB126" s="30"/>
      <c r="BC126" s="30"/>
      <c r="BD126" s="29"/>
      <c r="BE126" s="30"/>
      <c r="BF126" s="30"/>
      <c r="BG126" s="30"/>
      <c r="BH126" s="15" t="s">
        <v>19</v>
      </c>
      <c r="BI126" s="27"/>
      <c r="BJ126" s="30"/>
      <c r="BK126" s="30"/>
      <c r="BL126" s="30"/>
      <c r="BM126" s="33"/>
      <c r="BN126" s="30"/>
      <c r="BO126" s="29"/>
      <c r="BP126" s="33"/>
      <c r="BQ126" s="30"/>
      <c r="BR126" s="29"/>
      <c r="BS126" s="30"/>
      <c r="BT126" s="30"/>
      <c r="BU126" s="30"/>
      <c r="BV126" s="33"/>
      <c r="BW126" s="30"/>
      <c r="BX126" s="29"/>
      <c r="BY126" s="15" t="s">
        <v>19</v>
      </c>
      <c r="BZ126" s="27"/>
      <c r="CA126" s="30"/>
      <c r="CB126" s="30"/>
      <c r="CC126" s="30"/>
      <c r="CD126" s="33"/>
      <c r="CE126" s="30"/>
      <c r="CF126" s="29"/>
      <c r="CG126" s="33"/>
      <c r="CH126" s="30"/>
      <c r="CI126" s="29"/>
      <c r="CJ126" s="30"/>
      <c r="CK126" s="30"/>
      <c r="CL126" s="30"/>
      <c r="CM126" s="33"/>
      <c r="CN126" s="30"/>
      <c r="CO126" s="29"/>
      <c r="CP126" s="30"/>
      <c r="CQ126" s="30"/>
      <c r="CR126" s="30"/>
      <c r="CS126" s="30"/>
      <c r="CT126" s="30"/>
      <c r="CU126" s="30"/>
      <c r="CV126" s="30"/>
      <c r="CW126" s="30"/>
      <c r="CX126" s="30"/>
      <c r="CY126" s="30"/>
      <c r="CZ126" s="30"/>
      <c r="DA126" s="30"/>
    </row>
    <row r="127" spans="1:106" s="21" customFormat="1" ht="15" customHeight="1" x14ac:dyDescent="0.15">
      <c r="A127" s="95">
        <v>125</v>
      </c>
      <c r="B127" s="112" t="s">
        <v>1118</v>
      </c>
      <c r="C127" s="22">
        <v>41891</v>
      </c>
      <c r="D127" s="23" t="s">
        <v>271</v>
      </c>
      <c r="E127" s="24">
        <v>0.33680555555555558</v>
      </c>
      <c r="F127" s="95" t="s">
        <v>270</v>
      </c>
      <c r="G127" s="25" t="s">
        <v>235</v>
      </c>
      <c r="H127" s="181">
        <v>4.427430555555556E-2</v>
      </c>
      <c r="I127" s="149">
        <v>0.38113541666666662</v>
      </c>
      <c r="J127" s="25" t="s">
        <v>102</v>
      </c>
      <c r="K127" s="25" t="s">
        <v>272</v>
      </c>
      <c r="L127" s="25" t="s">
        <v>314</v>
      </c>
      <c r="M127" s="26">
        <v>4.4390046296296296E-2</v>
      </c>
      <c r="N127" s="54" t="s">
        <v>283</v>
      </c>
      <c r="O127" s="31"/>
      <c r="P127" s="33">
        <v>1</v>
      </c>
      <c r="Q127" s="27"/>
      <c r="T127" s="28"/>
      <c r="U127" s="21" t="s">
        <v>140</v>
      </c>
      <c r="V127" s="21" t="s">
        <v>209</v>
      </c>
      <c r="W127" s="29" t="s">
        <v>204</v>
      </c>
      <c r="Z127" s="29"/>
      <c r="AC127" s="29"/>
      <c r="AF127" s="30"/>
      <c r="AG127" s="27"/>
      <c r="AH127" s="29"/>
      <c r="AI127" s="30"/>
      <c r="AJ127" s="30"/>
      <c r="AK127" s="30"/>
      <c r="AL127" s="29"/>
      <c r="AM127" s="3"/>
      <c r="AN127" s="30"/>
      <c r="AO127" s="456"/>
      <c r="AP127" s="25" t="s">
        <v>286</v>
      </c>
      <c r="AQ127" s="15" t="s">
        <v>19</v>
      </c>
      <c r="AR127" s="32"/>
      <c r="AS127" s="30"/>
      <c r="AT127" s="30"/>
      <c r="AU127" s="29"/>
      <c r="AV127" s="30" t="s">
        <v>140</v>
      </c>
      <c r="AW127" s="30" t="s">
        <v>284</v>
      </c>
      <c r="AX127" s="29" t="s">
        <v>285</v>
      </c>
      <c r="AY127" s="30"/>
      <c r="AZ127" s="30"/>
      <c r="BA127" s="29"/>
      <c r="BB127" s="30"/>
      <c r="BC127" s="30"/>
      <c r="BD127" s="29"/>
      <c r="BE127" s="30"/>
      <c r="BF127" s="30"/>
      <c r="BG127" s="30"/>
      <c r="BH127" s="15" t="s">
        <v>19</v>
      </c>
      <c r="BI127" s="27"/>
      <c r="BJ127" s="30"/>
      <c r="BK127" s="30"/>
      <c r="BL127" s="30"/>
      <c r="BM127" s="33"/>
      <c r="BN127" s="30"/>
      <c r="BO127" s="29"/>
      <c r="BP127" s="33"/>
      <c r="BQ127" s="30"/>
      <c r="BR127" s="29"/>
      <c r="BS127" s="30"/>
      <c r="BT127" s="30"/>
      <c r="BU127" s="30"/>
      <c r="BV127" s="33"/>
      <c r="BW127" s="30"/>
      <c r="BX127" s="29"/>
      <c r="BY127" s="15" t="s">
        <v>19</v>
      </c>
      <c r="BZ127" s="27"/>
      <c r="CA127" s="30"/>
      <c r="CB127" s="30"/>
      <c r="CC127" s="30"/>
      <c r="CD127" s="33"/>
      <c r="CE127" s="30"/>
      <c r="CF127" s="29"/>
      <c r="CG127" s="33"/>
      <c r="CH127" s="30"/>
      <c r="CI127" s="29"/>
      <c r="CJ127" s="30"/>
      <c r="CK127" s="30"/>
      <c r="CL127" s="30"/>
      <c r="CM127" s="33"/>
      <c r="CN127" s="30"/>
      <c r="CO127" s="29"/>
      <c r="CP127" s="30"/>
      <c r="CQ127" s="30"/>
      <c r="CR127" s="30"/>
      <c r="CS127" s="30"/>
      <c r="CT127" s="30"/>
      <c r="CU127" s="30"/>
      <c r="CV127" s="30"/>
      <c r="CW127" s="30"/>
      <c r="CX127" s="30"/>
      <c r="CY127" s="30"/>
      <c r="CZ127" s="30"/>
      <c r="DA127" s="30"/>
    </row>
    <row r="128" spans="1:106" s="21" customFormat="1" ht="15" customHeight="1" x14ac:dyDescent="0.15">
      <c r="A128" s="95">
        <v>126</v>
      </c>
      <c r="B128" s="112" t="s">
        <v>1118</v>
      </c>
      <c r="C128" s="22">
        <v>41891</v>
      </c>
      <c r="D128" s="23" t="s">
        <v>271</v>
      </c>
      <c r="E128" s="24">
        <v>0.33680555555555558</v>
      </c>
      <c r="F128" s="95" t="s">
        <v>270</v>
      </c>
      <c r="G128" s="25" t="s">
        <v>235</v>
      </c>
      <c r="H128" s="181">
        <v>4.427430555555556E-2</v>
      </c>
      <c r="I128" s="149">
        <v>0.38113541666666662</v>
      </c>
      <c r="J128" s="25" t="s">
        <v>102</v>
      </c>
      <c r="K128" s="25" t="s">
        <v>272</v>
      </c>
      <c r="L128" s="25" t="s">
        <v>314</v>
      </c>
      <c r="M128" s="26">
        <v>4.4447916666666663E-2</v>
      </c>
      <c r="N128" s="54" t="s">
        <v>283</v>
      </c>
      <c r="O128" s="31"/>
      <c r="P128" s="33">
        <v>0</v>
      </c>
      <c r="Q128" s="27"/>
      <c r="T128" s="28"/>
      <c r="U128" s="21" t="s">
        <v>142</v>
      </c>
      <c r="V128" s="21" t="s">
        <v>287</v>
      </c>
      <c r="W128" s="29"/>
      <c r="Z128" s="29"/>
      <c r="AC128" s="29"/>
      <c r="AF128" s="30"/>
      <c r="AG128" s="27"/>
      <c r="AH128" s="29"/>
      <c r="AI128" s="30"/>
      <c r="AJ128" s="30"/>
      <c r="AK128" s="30"/>
      <c r="AL128" s="29"/>
      <c r="AM128" s="3"/>
      <c r="AN128" s="30"/>
      <c r="AO128" s="456"/>
      <c r="AP128" s="25" t="s">
        <v>288</v>
      </c>
      <c r="AQ128" s="15" t="s">
        <v>19</v>
      </c>
      <c r="AR128" s="32"/>
      <c r="AS128" s="30"/>
      <c r="AT128" s="30"/>
      <c r="AU128" s="29"/>
      <c r="AV128" s="30"/>
      <c r="AW128" s="30"/>
      <c r="AX128" s="29"/>
      <c r="AY128" s="30"/>
      <c r="AZ128" s="30"/>
      <c r="BA128" s="29"/>
      <c r="BB128" s="30"/>
      <c r="BC128" s="30"/>
      <c r="BD128" s="29"/>
      <c r="BE128" s="30"/>
      <c r="BF128" s="30"/>
      <c r="BG128" s="30"/>
      <c r="BH128" s="15" t="s">
        <v>19</v>
      </c>
      <c r="BI128" s="27"/>
      <c r="BJ128" s="30"/>
      <c r="BK128" s="30"/>
      <c r="BL128" s="30"/>
      <c r="BM128" s="33"/>
      <c r="BN128" s="30"/>
      <c r="BO128" s="29"/>
      <c r="BP128" s="33"/>
      <c r="BQ128" s="30"/>
      <c r="BR128" s="29"/>
      <c r="BS128" s="30"/>
      <c r="BT128" s="30"/>
      <c r="BU128" s="30"/>
      <c r="BV128" s="33"/>
      <c r="BW128" s="30"/>
      <c r="BX128" s="29"/>
      <c r="BY128" s="15" t="s">
        <v>19</v>
      </c>
      <c r="BZ128" s="27"/>
      <c r="CA128" s="30"/>
      <c r="CB128" s="30"/>
      <c r="CC128" s="30"/>
      <c r="CD128" s="33"/>
      <c r="CE128" s="30"/>
      <c r="CF128" s="29"/>
      <c r="CG128" s="33"/>
      <c r="CH128" s="30"/>
      <c r="CI128" s="29"/>
      <c r="CJ128" s="30"/>
      <c r="CK128" s="30"/>
      <c r="CL128" s="30"/>
      <c r="CM128" s="33"/>
      <c r="CN128" s="30"/>
      <c r="CO128" s="29"/>
      <c r="CP128" s="30"/>
      <c r="CQ128" s="30"/>
      <c r="CR128" s="30"/>
      <c r="CS128" s="30"/>
      <c r="CT128" s="30"/>
      <c r="CU128" s="30"/>
      <c r="CV128" s="30"/>
      <c r="CW128" s="30"/>
      <c r="CX128" s="30"/>
      <c r="CY128" s="30"/>
      <c r="CZ128" s="30"/>
      <c r="DA128" s="30"/>
    </row>
    <row r="129" spans="1:106" s="21" customFormat="1" ht="15" customHeight="1" x14ac:dyDescent="0.15">
      <c r="A129" s="95">
        <v>127</v>
      </c>
      <c r="B129" s="112" t="s">
        <v>1118</v>
      </c>
      <c r="C129" s="22">
        <v>41891</v>
      </c>
      <c r="D129" s="23" t="s">
        <v>271</v>
      </c>
      <c r="E129" s="24">
        <v>0.33680555555555558</v>
      </c>
      <c r="F129" s="95" t="s">
        <v>270</v>
      </c>
      <c r="G129" s="25" t="s">
        <v>235</v>
      </c>
      <c r="H129" s="181">
        <v>4.427430555555556E-2</v>
      </c>
      <c r="I129" s="149">
        <v>0.38113541666666662</v>
      </c>
      <c r="J129" s="25" t="s">
        <v>102</v>
      </c>
      <c r="K129" s="25" t="s">
        <v>272</v>
      </c>
      <c r="L129" s="25" t="s">
        <v>314</v>
      </c>
      <c r="M129" s="26">
        <v>4.4505787037037031E-2</v>
      </c>
      <c r="N129" s="54" t="s">
        <v>283</v>
      </c>
      <c r="O129" s="31"/>
      <c r="P129" s="33">
        <v>1</v>
      </c>
      <c r="Q129" s="27"/>
      <c r="T129" s="28"/>
      <c r="U129" s="21" t="s">
        <v>140</v>
      </c>
      <c r="V129" s="21" t="s">
        <v>209</v>
      </c>
      <c r="W129" s="29" t="s">
        <v>270</v>
      </c>
      <c r="Z129" s="29"/>
      <c r="AC129" s="29"/>
      <c r="AF129" s="30"/>
      <c r="AG129" s="27"/>
      <c r="AH129" s="29"/>
      <c r="AI129" s="30"/>
      <c r="AJ129" s="30"/>
      <c r="AK129" s="30"/>
      <c r="AL129" s="29"/>
      <c r="AM129" s="3"/>
      <c r="AN129" s="30"/>
      <c r="AO129" s="456"/>
      <c r="AP129" s="25" t="s">
        <v>289</v>
      </c>
      <c r="AQ129" s="15" t="s">
        <v>19</v>
      </c>
      <c r="AR129" s="32"/>
      <c r="AS129" s="30"/>
      <c r="AT129" s="30"/>
      <c r="AU129" s="29"/>
      <c r="AV129" s="30" t="s">
        <v>140</v>
      </c>
      <c r="AW129" s="30" t="s">
        <v>270</v>
      </c>
      <c r="AX129" s="29" t="s">
        <v>285</v>
      </c>
      <c r="AY129" s="30"/>
      <c r="AZ129" s="30"/>
      <c r="BA129" s="29"/>
      <c r="BB129" s="30"/>
      <c r="BC129" s="30"/>
      <c r="BD129" s="29"/>
      <c r="BE129" s="30"/>
      <c r="BF129" s="30"/>
      <c r="BG129" s="30"/>
      <c r="BH129" s="15" t="s">
        <v>19</v>
      </c>
      <c r="BI129" s="27"/>
      <c r="BJ129" s="30"/>
      <c r="BK129" s="30"/>
      <c r="BL129" s="30"/>
      <c r="BM129" s="33"/>
      <c r="BN129" s="30"/>
      <c r="BO129" s="29"/>
      <c r="BP129" s="33"/>
      <c r="BQ129" s="30"/>
      <c r="BR129" s="29"/>
      <c r="BS129" s="30"/>
      <c r="BT129" s="30"/>
      <c r="BU129" s="30"/>
      <c r="BV129" s="33"/>
      <c r="BW129" s="30"/>
      <c r="BX129" s="29"/>
      <c r="BY129" s="15" t="s">
        <v>19</v>
      </c>
      <c r="BZ129" s="27"/>
      <c r="CA129" s="30"/>
      <c r="CB129" s="30"/>
      <c r="CC129" s="30"/>
      <c r="CD129" s="33"/>
      <c r="CE129" s="30"/>
      <c r="CF129" s="29"/>
      <c r="CG129" s="33"/>
      <c r="CH129" s="30"/>
      <c r="CI129" s="29"/>
      <c r="CJ129" s="30"/>
      <c r="CK129" s="30"/>
      <c r="CL129" s="30"/>
      <c r="CM129" s="33"/>
      <c r="CN129" s="30"/>
      <c r="CO129" s="29"/>
      <c r="CP129" s="30"/>
      <c r="CQ129" s="30"/>
      <c r="CR129" s="30"/>
      <c r="CS129" s="30"/>
      <c r="CT129" s="30"/>
      <c r="CU129" s="30"/>
      <c r="CV129" s="30"/>
      <c r="CW129" s="30"/>
      <c r="CX129" s="30"/>
      <c r="CY129" s="30"/>
      <c r="CZ129" s="30"/>
      <c r="DA129" s="30"/>
    </row>
    <row r="130" spans="1:106" s="21" customFormat="1" ht="15" customHeight="1" x14ac:dyDescent="0.15">
      <c r="A130" s="95">
        <v>128</v>
      </c>
      <c r="B130" s="112" t="s">
        <v>1118</v>
      </c>
      <c r="C130" s="22">
        <v>41891</v>
      </c>
      <c r="D130" s="23" t="s">
        <v>271</v>
      </c>
      <c r="E130" s="24">
        <v>0.33680555555555558</v>
      </c>
      <c r="F130" s="95" t="s">
        <v>270</v>
      </c>
      <c r="G130" s="25" t="s">
        <v>235</v>
      </c>
      <c r="H130" s="181">
        <v>4.427430555555556E-2</v>
      </c>
      <c r="I130" s="149">
        <v>0.38113541666666662</v>
      </c>
      <c r="J130" s="25" t="s">
        <v>102</v>
      </c>
      <c r="K130" s="25" t="s">
        <v>272</v>
      </c>
      <c r="L130" s="25" t="s">
        <v>314</v>
      </c>
      <c r="M130" s="26">
        <v>4.4563657407407399E-2</v>
      </c>
      <c r="N130" s="54" t="s">
        <v>283</v>
      </c>
      <c r="O130" s="31"/>
      <c r="P130" s="33">
        <v>1</v>
      </c>
      <c r="Q130" s="27"/>
      <c r="T130" s="28"/>
      <c r="U130" s="21" t="s">
        <v>140</v>
      </c>
      <c r="V130" s="21" t="s">
        <v>291</v>
      </c>
      <c r="W130" s="29"/>
      <c r="Z130" s="29"/>
      <c r="AC130" s="29"/>
      <c r="AD130" s="21" t="s">
        <v>290</v>
      </c>
      <c r="AE130" s="21" t="s">
        <v>270</v>
      </c>
      <c r="AF130" s="30" t="s">
        <v>204</v>
      </c>
      <c r="AG130" s="27"/>
      <c r="AH130" s="29"/>
      <c r="AI130" s="30"/>
      <c r="AJ130" s="30"/>
      <c r="AK130" s="30"/>
      <c r="AL130" s="29"/>
      <c r="AM130" s="3"/>
      <c r="AN130" s="30"/>
      <c r="AO130" s="456"/>
      <c r="AP130" s="25"/>
      <c r="AQ130" s="15" t="s">
        <v>19</v>
      </c>
      <c r="AR130" s="32"/>
      <c r="AS130" s="30"/>
      <c r="AT130" s="30"/>
      <c r="AU130" s="29"/>
      <c r="AV130" s="30" t="s">
        <v>140</v>
      </c>
      <c r="AW130" s="30" t="s">
        <v>244</v>
      </c>
      <c r="AX130" s="29"/>
      <c r="AY130" s="30"/>
      <c r="AZ130" s="30"/>
      <c r="BA130" s="29"/>
      <c r="BB130" s="30"/>
      <c r="BC130" s="30"/>
      <c r="BD130" s="29"/>
      <c r="BE130" s="30"/>
      <c r="BF130" s="30"/>
      <c r="BG130" s="30"/>
      <c r="BH130" s="15" t="s">
        <v>19</v>
      </c>
      <c r="BI130" s="27"/>
      <c r="BJ130" s="30"/>
      <c r="BK130" s="30"/>
      <c r="BL130" s="30"/>
      <c r="BM130" s="33"/>
      <c r="BN130" s="30"/>
      <c r="BO130" s="29"/>
      <c r="BP130" s="33"/>
      <c r="BQ130" s="30"/>
      <c r="BR130" s="29"/>
      <c r="BS130" s="30"/>
      <c r="BT130" s="30"/>
      <c r="BU130" s="30"/>
      <c r="BV130" s="33"/>
      <c r="BW130" s="30"/>
      <c r="BX130" s="29"/>
      <c r="BY130" s="15" t="s">
        <v>19</v>
      </c>
      <c r="BZ130" s="27"/>
      <c r="CA130" s="30"/>
      <c r="CB130" s="30"/>
      <c r="CC130" s="30"/>
      <c r="CD130" s="33"/>
      <c r="CE130" s="30"/>
      <c r="CF130" s="29"/>
      <c r="CG130" s="33"/>
      <c r="CH130" s="30"/>
      <c r="CI130" s="29"/>
      <c r="CJ130" s="30"/>
      <c r="CK130" s="30"/>
      <c r="CL130" s="30"/>
      <c r="CM130" s="33"/>
      <c r="CN130" s="30"/>
      <c r="CO130" s="29"/>
      <c r="CP130" s="30"/>
      <c r="CQ130" s="30"/>
      <c r="CR130" s="30"/>
      <c r="CS130" s="30"/>
      <c r="CT130" s="30"/>
      <c r="CU130" s="30"/>
      <c r="CV130" s="30"/>
      <c r="CW130" s="30"/>
      <c r="CX130" s="30"/>
      <c r="CY130" s="30"/>
      <c r="CZ130" s="30"/>
      <c r="DA130" s="30"/>
    </row>
    <row r="131" spans="1:106" ht="15" customHeight="1" x14ac:dyDescent="0.15">
      <c r="A131" s="95">
        <v>129</v>
      </c>
      <c r="B131" s="112" t="s">
        <v>1118</v>
      </c>
      <c r="C131" s="22">
        <v>41891</v>
      </c>
      <c r="D131" s="23" t="s">
        <v>271</v>
      </c>
      <c r="E131" s="24">
        <v>0.33680555555555558</v>
      </c>
      <c r="F131" s="95" t="s">
        <v>270</v>
      </c>
      <c r="G131" s="25" t="s">
        <v>235</v>
      </c>
      <c r="H131" s="181">
        <v>4.427430555555556E-2</v>
      </c>
      <c r="I131" s="149">
        <v>0.38113541666666662</v>
      </c>
      <c r="J131" s="25" t="s">
        <v>102</v>
      </c>
      <c r="K131" s="25" t="s">
        <v>272</v>
      </c>
      <c r="L131" s="25" t="s">
        <v>314</v>
      </c>
      <c r="M131" s="26">
        <v>4.4621527777777767E-2</v>
      </c>
      <c r="N131" s="54" t="s">
        <v>283</v>
      </c>
      <c r="P131" s="33">
        <v>0</v>
      </c>
      <c r="Q131" s="27" t="s">
        <v>135</v>
      </c>
      <c r="R131" s="30" t="s">
        <v>242</v>
      </c>
      <c r="S131" s="30" t="s">
        <v>285</v>
      </c>
      <c r="T131" s="28">
        <v>0</v>
      </c>
      <c r="AG131" s="27" t="s">
        <v>143</v>
      </c>
      <c r="AH131" s="29" t="s">
        <v>294</v>
      </c>
      <c r="AM131" s="3" t="s">
        <v>295</v>
      </c>
      <c r="AP131" s="25" t="s">
        <v>293</v>
      </c>
      <c r="AQ131" s="15" t="s">
        <v>19</v>
      </c>
      <c r="AR131" s="32" t="s">
        <v>134</v>
      </c>
      <c r="AS131" s="30" t="s">
        <v>292</v>
      </c>
      <c r="AU131" s="29">
        <v>1</v>
      </c>
      <c r="BH131" s="15" t="s">
        <v>19</v>
      </c>
      <c r="BY131" s="15" t="s">
        <v>19</v>
      </c>
      <c r="BZ131" s="27"/>
      <c r="CD131" s="33"/>
      <c r="CF131" s="29"/>
      <c r="CG131" s="33"/>
      <c r="CI131" s="29"/>
      <c r="CM131" s="33"/>
      <c r="DB131" s="21"/>
    </row>
    <row r="132" spans="1:106" ht="15" customHeight="1" x14ac:dyDescent="0.15">
      <c r="A132" s="95">
        <v>130</v>
      </c>
      <c r="B132" s="112" t="s">
        <v>1118</v>
      </c>
      <c r="C132" s="22">
        <v>41891</v>
      </c>
      <c r="D132" s="23" t="s">
        <v>271</v>
      </c>
      <c r="E132" s="24">
        <v>0.33680555555555558</v>
      </c>
      <c r="F132" s="95" t="s">
        <v>270</v>
      </c>
      <c r="G132" s="25" t="s">
        <v>235</v>
      </c>
      <c r="H132" s="181">
        <v>4.427430555555556E-2</v>
      </c>
      <c r="I132" s="149">
        <v>0.38113541666666662</v>
      </c>
      <c r="J132" s="25" t="s">
        <v>102</v>
      </c>
      <c r="K132" s="25" t="s">
        <v>272</v>
      </c>
      <c r="L132" s="25" t="s">
        <v>314</v>
      </c>
      <c r="M132" s="26">
        <v>4.4679398148148135E-2</v>
      </c>
      <c r="N132" s="54" t="s">
        <v>283</v>
      </c>
      <c r="P132" s="33">
        <v>0</v>
      </c>
      <c r="U132" s="30" t="s">
        <v>140</v>
      </c>
      <c r="V132" s="30" t="s">
        <v>296</v>
      </c>
      <c r="AQ132" s="15" t="s">
        <v>19</v>
      </c>
      <c r="BH132" s="15" t="s">
        <v>19</v>
      </c>
      <c r="BY132" s="15" t="s">
        <v>19</v>
      </c>
      <c r="BZ132" s="27"/>
      <c r="CD132" s="33"/>
      <c r="CF132" s="29"/>
      <c r="CG132" s="33"/>
      <c r="CI132" s="29"/>
      <c r="CM132" s="33"/>
      <c r="DB132" s="21"/>
    </row>
    <row r="133" spans="1:106" ht="15" customHeight="1" x14ac:dyDescent="0.15">
      <c r="A133" s="95">
        <v>131</v>
      </c>
      <c r="B133" s="112" t="s">
        <v>1118</v>
      </c>
      <c r="C133" s="22">
        <v>41891</v>
      </c>
      <c r="D133" s="23" t="s">
        <v>271</v>
      </c>
      <c r="E133" s="24">
        <v>0.33680555555555558</v>
      </c>
      <c r="F133" s="95" t="s">
        <v>270</v>
      </c>
      <c r="G133" s="25" t="s">
        <v>235</v>
      </c>
      <c r="H133" s="181">
        <v>4.427430555555556E-2</v>
      </c>
      <c r="I133" s="149">
        <v>0.38113541666666662</v>
      </c>
      <c r="J133" s="25" t="s">
        <v>102</v>
      </c>
      <c r="K133" s="25" t="s">
        <v>272</v>
      </c>
      <c r="L133" s="25" t="s">
        <v>314</v>
      </c>
      <c r="M133" s="26">
        <v>4.4737268518518503E-2</v>
      </c>
      <c r="N133" s="54" t="s">
        <v>283</v>
      </c>
      <c r="P133" s="33">
        <v>0</v>
      </c>
      <c r="Q133" s="27" t="s">
        <v>134</v>
      </c>
      <c r="R133" s="30" t="s">
        <v>298</v>
      </c>
      <c r="T133" s="28">
        <v>1</v>
      </c>
      <c r="U133" s="30" t="s">
        <v>246</v>
      </c>
      <c r="V133" s="30" t="s">
        <v>209</v>
      </c>
      <c r="W133" s="29" t="s">
        <v>285</v>
      </c>
      <c r="X133" s="30" t="s">
        <v>243</v>
      </c>
      <c r="Y133" s="30" t="s">
        <v>300</v>
      </c>
      <c r="Z133" s="29">
        <v>1</v>
      </c>
      <c r="AG133" s="27" t="s">
        <v>143</v>
      </c>
      <c r="AH133" s="29" t="s">
        <v>297</v>
      </c>
      <c r="AP133" s="25" t="s">
        <v>299</v>
      </c>
      <c r="AQ133" s="15" t="s">
        <v>19</v>
      </c>
      <c r="BH133" s="15" t="s">
        <v>19</v>
      </c>
      <c r="BY133" s="15" t="s">
        <v>19</v>
      </c>
      <c r="BZ133" s="27"/>
      <c r="CD133" s="33"/>
      <c r="CF133" s="29"/>
      <c r="CG133" s="33"/>
      <c r="CI133" s="29"/>
      <c r="CM133" s="33"/>
      <c r="CT133" s="30">
        <v>1</v>
      </c>
      <c r="CU133" s="30">
        <v>1</v>
      </c>
      <c r="CV133" s="30">
        <v>1</v>
      </c>
      <c r="CW133" s="30">
        <v>3</v>
      </c>
      <c r="DB133" s="21"/>
    </row>
    <row r="134" spans="1:106" ht="15" customHeight="1" x14ac:dyDescent="0.15">
      <c r="A134" s="95">
        <v>132</v>
      </c>
      <c r="B134" s="112" t="s">
        <v>1118</v>
      </c>
      <c r="C134" s="22">
        <v>41891</v>
      </c>
      <c r="D134" s="23" t="s">
        <v>271</v>
      </c>
      <c r="E134" s="24">
        <v>0.33680555555555558</v>
      </c>
      <c r="F134" s="95" t="s">
        <v>270</v>
      </c>
      <c r="G134" s="25" t="s">
        <v>235</v>
      </c>
      <c r="H134" s="181">
        <v>4.427430555555556E-2</v>
      </c>
      <c r="I134" s="149">
        <v>0.38113541666666662</v>
      </c>
      <c r="J134" s="25" t="s">
        <v>102</v>
      </c>
      <c r="K134" s="25" t="s">
        <v>272</v>
      </c>
      <c r="L134" s="25" t="s">
        <v>314</v>
      </c>
      <c r="M134" s="26">
        <v>4.479513888888887E-2</v>
      </c>
      <c r="N134" s="54" t="s">
        <v>283</v>
      </c>
      <c r="P134" s="33">
        <v>0</v>
      </c>
      <c r="U134" s="30" t="s">
        <v>140</v>
      </c>
      <c r="V134" s="30" t="s">
        <v>298</v>
      </c>
      <c r="AD134" s="30" t="s">
        <v>290</v>
      </c>
      <c r="AE134" s="30" t="s">
        <v>270</v>
      </c>
      <c r="AF134" s="30" t="s">
        <v>204</v>
      </c>
      <c r="AP134" s="25" t="s">
        <v>301</v>
      </c>
      <c r="AQ134" s="15" t="s">
        <v>19</v>
      </c>
      <c r="BH134" s="15" t="s">
        <v>19</v>
      </c>
      <c r="BY134" s="15" t="s">
        <v>19</v>
      </c>
      <c r="BZ134" s="27"/>
      <c r="CD134" s="33"/>
      <c r="CF134" s="29"/>
      <c r="CG134" s="33"/>
      <c r="CI134" s="29"/>
      <c r="CM134" s="33"/>
      <c r="DB134" s="21"/>
    </row>
    <row r="135" spans="1:106" ht="15" customHeight="1" x14ac:dyDescent="0.15">
      <c r="A135" s="95">
        <v>133</v>
      </c>
      <c r="B135" s="112" t="s">
        <v>1118</v>
      </c>
      <c r="C135" s="22">
        <v>41891</v>
      </c>
      <c r="D135" s="23" t="s">
        <v>271</v>
      </c>
      <c r="E135" s="24">
        <v>0.33680555555555558</v>
      </c>
      <c r="F135" s="95" t="s">
        <v>270</v>
      </c>
      <c r="G135" s="25" t="s">
        <v>235</v>
      </c>
      <c r="H135" s="181">
        <v>4.427430555555556E-2</v>
      </c>
      <c r="I135" s="149">
        <v>0.38113541666666662</v>
      </c>
      <c r="J135" s="25" t="s">
        <v>102</v>
      </c>
      <c r="K135" s="25" t="s">
        <v>272</v>
      </c>
      <c r="L135" s="25" t="s">
        <v>314</v>
      </c>
      <c r="M135" s="26">
        <v>4.4853009259259238E-2</v>
      </c>
      <c r="N135" s="54" t="s">
        <v>302</v>
      </c>
      <c r="P135" s="33">
        <v>1</v>
      </c>
      <c r="AG135" s="27" t="s">
        <v>304</v>
      </c>
      <c r="AH135" s="29" t="s">
        <v>204</v>
      </c>
      <c r="AP135" s="25" t="s">
        <v>303</v>
      </c>
      <c r="AQ135" s="15" t="s">
        <v>19</v>
      </c>
      <c r="BH135" s="15" t="s">
        <v>19</v>
      </c>
      <c r="BY135" s="15" t="s">
        <v>19</v>
      </c>
      <c r="BZ135" s="27"/>
      <c r="CD135" s="33"/>
      <c r="CF135" s="29"/>
      <c r="CG135" s="33"/>
      <c r="CI135" s="29"/>
      <c r="CM135" s="33"/>
      <c r="DB135" s="21"/>
    </row>
    <row r="136" spans="1:106" ht="15" customHeight="1" x14ac:dyDescent="0.15">
      <c r="A136" s="95">
        <v>134</v>
      </c>
      <c r="B136" s="112" t="s">
        <v>1118</v>
      </c>
      <c r="C136" s="22">
        <v>41891</v>
      </c>
      <c r="D136" s="23" t="s">
        <v>271</v>
      </c>
      <c r="E136" s="24">
        <v>0.33680555555555558</v>
      </c>
      <c r="F136" s="95" t="s">
        <v>270</v>
      </c>
      <c r="G136" s="25" t="s">
        <v>235</v>
      </c>
      <c r="H136" s="181">
        <v>4.427430555555556E-2</v>
      </c>
      <c r="I136" s="149">
        <v>0.38113541666666662</v>
      </c>
      <c r="J136" s="25" t="s">
        <v>102</v>
      </c>
      <c r="K136" s="25" t="s">
        <v>272</v>
      </c>
      <c r="L136" s="25" t="s">
        <v>314</v>
      </c>
      <c r="M136" s="26">
        <v>4.4910879629629606E-2</v>
      </c>
      <c r="N136" s="54" t="s">
        <v>305</v>
      </c>
      <c r="P136" s="33">
        <v>1</v>
      </c>
      <c r="Q136" s="27" t="s">
        <v>134</v>
      </c>
      <c r="R136" s="30" t="s">
        <v>298</v>
      </c>
      <c r="X136" s="30" t="s">
        <v>243</v>
      </c>
      <c r="Y136" s="30" t="s">
        <v>302</v>
      </c>
      <c r="Z136" s="29">
        <v>1</v>
      </c>
      <c r="AQ136" s="15" t="s">
        <v>19</v>
      </c>
      <c r="BH136" s="15" t="s">
        <v>19</v>
      </c>
      <c r="BY136" s="15" t="s">
        <v>19</v>
      </c>
      <c r="BZ136" s="27"/>
      <c r="CD136" s="33"/>
      <c r="CF136" s="29"/>
      <c r="CG136" s="33"/>
      <c r="CI136" s="29"/>
      <c r="CM136" s="33"/>
      <c r="CT136" s="30">
        <v>1</v>
      </c>
      <c r="CU136" s="30">
        <v>1</v>
      </c>
      <c r="CV136" s="30">
        <v>1</v>
      </c>
      <c r="CW136" s="30">
        <v>3</v>
      </c>
      <c r="DB136" s="21"/>
    </row>
    <row r="137" spans="1:106" ht="15" customHeight="1" x14ac:dyDescent="0.15">
      <c r="A137" s="95">
        <v>135</v>
      </c>
      <c r="B137" s="112" t="s">
        <v>1118</v>
      </c>
      <c r="C137" s="22">
        <v>41891</v>
      </c>
      <c r="D137" s="23" t="s">
        <v>271</v>
      </c>
      <c r="E137" s="24">
        <v>0.33680555555555558</v>
      </c>
      <c r="F137" s="95" t="s">
        <v>270</v>
      </c>
      <c r="G137" s="25" t="s">
        <v>235</v>
      </c>
      <c r="H137" s="181">
        <v>4.427430555555556E-2</v>
      </c>
      <c r="I137" s="149">
        <v>0.38113541666666662</v>
      </c>
      <c r="J137" s="25" t="s">
        <v>102</v>
      </c>
      <c r="K137" s="25" t="s">
        <v>272</v>
      </c>
      <c r="L137" s="25" t="s">
        <v>314</v>
      </c>
      <c r="M137" s="26">
        <v>4.4968749999999974E-2</v>
      </c>
      <c r="N137" s="54" t="s">
        <v>306</v>
      </c>
      <c r="P137" s="33">
        <v>1</v>
      </c>
      <c r="X137" s="30" t="s">
        <v>243</v>
      </c>
      <c r="Y137" s="30" t="s">
        <v>300</v>
      </c>
      <c r="Z137" s="29">
        <v>1</v>
      </c>
      <c r="AQ137" s="15" t="s">
        <v>19</v>
      </c>
      <c r="BH137" s="15" t="s">
        <v>19</v>
      </c>
      <c r="BY137" s="15" t="s">
        <v>19</v>
      </c>
      <c r="BZ137" s="27"/>
      <c r="CD137" s="33"/>
      <c r="CF137" s="29"/>
      <c r="CG137" s="33"/>
      <c r="CI137" s="29"/>
      <c r="CM137" s="33"/>
      <c r="CT137" s="30">
        <v>1</v>
      </c>
      <c r="CU137" s="30">
        <v>0</v>
      </c>
      <c r="CV137" s="30">
        <v>0</v>
      </c>
      <c r="DB137" s="21"/>
    </row>
    <row r="138" spans="1:106" ht="15" customHeight="1" x14ac:dyDescent="0.15">
      <c r="A138" s="95">
        <v>136</v>
      </c>
      <c r="B138" s="112" t="s">
        <v>1118</v>
      </c>
      <c r="C138" s="22">
        <v>41891</v>
      </c>
      <c r="D138" s="23" t="s">
        <v>271</v>
      </c>
      <c r="E138" s="24">
        <v>0.33680555555555558</v>
      </c>
      <c r="F138" s="95" t="s">
        <v>270</v>
      </c>
      <c r="G138" s="25" t="s">
        <v>235</v>
      </c>
      <c r="H138" s="181">
        <v>4.427430555555556E-2</v>
      </c>
      <c r="I138" s="149">
        <v>0.38113541666666662</v>
      </c>
      <c r="J138" s="25" t="s">
        <v>102</v>
      </c>
      <c r="K138" s="25" t="s">
        <v>272</v>
      </c>
      <c r="L138" s="25" t="s">
        <v>314</v>
      </c>
      <c r="M138" s="26">
        <v>4.5026620370370342E-2</v>
      </c>
      <c r="N138" s="54" t="s">
        <v>302</v>
      </c>
      <c r="P138" s="33">
        <v>1</v>
      </c>
      <c r="AA138" s="30" t="s">
        <v>307</v>
      </c>
      <c r="AB138" s="30" t="s">
        <v>302</v>
      </c>
      <c r="AQ138" s="15" t="s">
        <v>19</v>
      </c>
      <c r="BH138" s="15" t="s">
        <v>19</v>
      </c>
      <c r="BY138" s="15" t="s">
        <v>19</v>
      </c>
      <c r="BZ138" s="27"/>
      <c r="CD138" s="33"/>
      <c r="CF138" s="29"/>
      <c r="CG138" s="33"/>
      <c r="CI138" s="29"/>
      <c r="CM138" s="33"/>
      <c r="DB138" s="21"/>
    </row>
    <row r="139" spans="1:106" ht="15" customHeight="1" x14ac:dyDescent="0.15">
      <c r="A139" s="95">
        <v>137</v>
      </c>
      <c r="B139" s="112" t="s">
        <v>1118</v>
      </c>
      <c r="C139" s="22">
        <v>41891</v>
      </c>
      <c r="D139" s="23" t="s">
        <v>271</v>
      </c>
      <c r="E139" s="24">
        <v>0.33680555555555558</v>
      </c>
      <c r="F139" s="95" t="s">
        <v>270</v>
      </c>
      <c r="G139" s="25" t="s">
        <v>235</v>
      </c>
      <c r="H139" s="181">
        <v>4.427430555555556E-2</v>
      </c>
      <c r="I139" s="149">
        <v>0.38113541666666662</v>
      </c>
      <c r="J139" s="25" t="s">
        <v>102</v>
      </c>
      <c r="K139" s="25" t="s">
        <v>272</v>
      </c>
      <c r="L139" s="25" t="s">
        <v>314</v>
      </c>
      <c r="M139" s="26">
        <v>4.508449074074071E-2</v>
      </c>
      <c r="N139" s="54" t="s">
        <v>144</v>
      </c>
      <c r="AQ139" s="15" t="s">
        <v>19</v>
      </c>
      <c r="BH139" s="15" t="s">
        <v>19</v>
      </c>
      <c r="BY139" s="15" t="s">
        <v>19</v>
      </c>
      <c r="BZ139" s="27"/>
      <c r="CD139" s="33"/>
      <c r="CF139" s="29"/>
      <c r="CG139" s="33"/>
      <c r="CI139" s="29"/>
      <c r="CM139" s="33"/>
      <c r="DB139" s="21"/>
    </row>
    <row r="140" spans="1:106" ht="15" customHeight="1" x14ac:dyDescent="0.15">
      <c r="A140" s="95">
        <v>138</v>
      </c>
      <c r="B140" s="112" t="s">
        <v>1118</v>
      </c>
      <c r="C140" s="22">
        <v>41891</v>
      </c>
      <c r="D140" s="23" t="s">
        <v>271</v>
      </c>
      <c r="E140" s="24">
        <v>0.33680555555555558</v>
      </c>
      <c r="F140" s="95" t="s">
        <v>270</v>
      </c>
      <c r="G140" s="25" t="s">
        <v>235</v>
      </c>
      <c r="H140" s="181">
        <v>4.427430555555556E-2</v>
      </c>
      <c r="I140" s="149">
        <v>0.38113541666666662</v>
      </c>
      <c r="J140" s="25" t="s">
        <v>102</v>
      </c>
      <c r="K140" s="25" t="s">
        <v>272</v>
      </c>
      <c r="L140" s="25" t="s">
        <v>314</v>
      </c>
      <c r="M140" s="26">
        <v>4.5142361111111078E-2</v>
      </c>
      <c r="N140" s="54" t="s">
        <v>144</v>
      </c>
      <c r="AQ140" s="15" t="s">
        <v>19</v>
      </c>
      <c r="BH140" s="15" t="s">
        <v>19</v>
      </c>
      <c r="BY140" s="15" t="s">
        <v>19</v>
      </c>
      <c r="BZ140" s="27"/>
      <c r="CD140" s="33"/>
      <c r="CF140" s="29"/>
      <c r="CG140" s="33"/>
      <c r="CI140" s="29"/>
      <c r="CM140" s="33"/>
      <c r="DB140" s="21"/>
    </row>
    <row r="141" spans="1:106" ht="15" customHeight="1" x14ac:dyDescent="0.15">
      <c r="A141" s="95">
        <v>139</v>
      </c>
      <c r="B141" s="112" t="s">
        <v>1118</v>
      </c>
      <c r="C141" s="22">
        <v>41891</v>
      </c>
      <c r="D141" s="23" t="s">
        <v>271</v>
      </c>
      <c r="E141" s="24">
        <v>0.33680555555555558</v>
      </c>
      <c r="F141" s="95" t="s">
        <v>270</v>
      </c>
      <c r="G141" s="25" t="s">
        <v>235</v>
      </c>
      <c r="H141" s="181">
        <v>4.427430555555556E-2</v>
      </c>
      <c r="I141" s="149">
        <v>0.38113541666666662</v>
      </c>
      <c r="J141" s="25" t="s">
        <v>102</v>
      </c>
      <c r="K141" s="25" t="s">
        <v>272</v>
      </c>
      <c r="L141" s="25" t="s">
        <v>314</v>
      </c>
      <c r="M141" s="26">
        <v>4.5200231481481445E-2</v>
      </c>
      <c r="N141" s="54" t="s">
        <v>102</v>
      </c>
      <c r="AQ141" s="15" t="s">
        <v>19</v>
      </c>
      <c r="BH141" s="15" t="s">
        <v>19</v>
      </c>
      <c r="BY141" s="15" t="s">
        <v>19</v>
      </c>
      <c r="BZ141" s="27"/>
      <c r="CD141" s="33"/>
      <c r="CF141" s="29"/>
      <c r="CG141" s="33"/>
      <c r="CI141" s="29"/>
      <c r="CM141" s="33"/>
      <c r="DB141" s="21"/>
    </row>
    <row r="142" spans="1:106" ht="15" customHeight="1" x14ac:dyDescent="0.15">
      <c r="A142" s="95">
        <v>140</v>
      </c>
      <c r="B142" s="112" t="s">
        <v>1118</v>
      </c>
      <c r="C142" s="22">
        <v>41891</v>
      </c>
      <c r="D142" s="23" t="s">
        <v>271</v>
      </c>
      <c r="E142" s="24">
        <v>0.33680555555555558</v>
      </c>
      <c r="F142" s="95" t="s">
        <v>270</v>
      </c>
      <c r="G142" s="25" t="s">
        <v>235</v>
      </c>
      <c r="H142" s="181">
        <v>4.427430555555556E-2</v>
      </c>
      <c r="I142" s="149">
        <v>0.38113541666666662</v>
      </c>
      <c r="J142" s="25" t="s">
        <v>102</v>
      </c>
      <c r="K142" s="25" t="s">
        <v>272</v>
      </c>
      <c r="L142" s="25" t="s">
        <v>314</v>
      </c>
      <c r="M142" s="26">
        <v>4.5258101851851813E-2</v>
      </c>
      <c r="N142" s="54" t="s">
        <v>102</v>
      </c>
      <c r="AQ142" s="15" t="s">
        <v>19</v>
      </c>
      <c r="BH142" s="15" t="s">
        <v>19</v>
      </c>
      <c r="BY142" s="15" t="s">
        <v>19</v>
      </c>
      <c r="BZ142" s="27"/>
      <c r="CD142" s="33"/>
      <c r="CF142" s="29"/>
      <c r="CG142" s="33"/>
      <c r="CI142" s="29"/>
      <c r="CM142" s="33"/>
      <c r="DB142" s="21"/>
    </row>
    <row r="143" spans="1:106" ht="15" customHeight="1" x14ac:dyDescent="0.15">
      <c r="A143" s="95">
        <v>141</v>
      </c>
      <c r="B143" s="112" t="s">
        <v>1118</v>
      </c>
      <c r="C143" s="22">
        <v>41891</v>
      </c>
      <c r="D143" s="23" t="s">
        <v>271</v>
      </c>
      <c r="E143" s="24">
        <v>0.33680555555555558</v>
      </c>
      <c r="F143" s="95" t="s">
        <v>270</v>
      </c>
      <c r="G143" s="25" t="s">
        <v>235</v>
      </c>
      <c r="H143" s="181">
        <v>4.427430555555556E-2</v>
      </c>
      <c r="I143" s="149">
        <v>0.38113541666666662</v>
      </c>
      <c r="J143" s="25" t="s">
        <v>102</v>
      </c>
      <c r="K143" s="25" t="s">
        <v>272</v>
      </c>
      <c r="L143" s="25" t="s">
        <v>314</v>
      </c>
      <c r="M143" s="26">
        <v>4.5315972222222181E-2</v>
      </c>
      <c r="N143" s="54" t="s">
        <v>224</v>
      </c>
      <c r="AQ143" s="15" t="s">
        <v>19</v>
      </c>
      <c r="BH143" s="15" t="s">
        <v>19</v>
      </c>
      <c r="BY143" s="15" t="s">
        <v>19</v>
      </c>
      <c r="BZ143" s="27"/>
      <c r="CD143" s="33"/>
      <c r="CF143" s="29"/>
      <c r="CG143" s="33"/>
      <c r="CI143" s="29"/>
      <c r="CM143" s="33"/>
      <c r="DB143" s="21"/>
    </row>
    <row r="144" spans="1:106" ht="15" customHeight="1" x14ac:dyDescent="0.15">
      <c r="A144" s="95">
        <v>142</v>
      </c>
      <c r="B144" s="112" t="s">
        <v>1118</v>
      </c>
      <c r="C144" s="22">
        <v>41891</v>
      </c>
      <c r="D144" s="23" t="s">
        <v>271</v>
      </c>
      <c r="E144" s="24">
        <v>0.33680555555555558</v>
      </c>
      <c r="F144" s="95" t="s">
        <v>270</v>
      </c>
      <c r="G144" s="25" t="s">
        <v>235</v>
      </c>
      <c r="H144" s="181">
        <v>4.427430555555556E-2</v>
      </c>
      <c r="I144" s="149">
        <v>0.38113541666666662</v>
      </c>
      <c r="J144" s="25" t="s">
        <v>102</v>
      </c>
      <c r="K144" s="25" t="s">
        <v>272</v>
      </c>
      <c r="L144" s="25" t="s">
        <v>314</v>
      </c>
      <c r="M144" s="26">
        <v>4.5373842592592549E-2</v>
      </c>
      <c r="N144" s="54" t="s">
        <v>302</v>
      </c>
      <c r="P144" s="33">
        <v>0</v>
      </c>
      <c r="U144" s="30" t="s">
        <v>142</v>
      </c>
      <c r="V144" s="460" t="s">
        <v>308</v>
      </c>
      <c r="AM144" s="3" t="s">
        <v>274</v>
      </c>
      <c r="AP144" s="25" t="s">
        <v>309</v>
      </c>
      <c r="AQ144" s="15" t="s">
        <v>19</v>
      </c>
      <c r="BH144" s="15" t="s">
        <v>19</v>
      </c>
      <c r="BY144" s="15" t="s">
        <v>19</v>
      </c>
      <c r="BZ144" s="27"/>
      <c r="CD144" s="33"/>
      <c r="CF144" s="29"/>
      <c r="CG144" s="33"/>
      <c r="CI144" s="29"/>
      <c r="CM144" s="33"/>
      <c r="CP144" s="30">
        <v>1</v>
      </c>
      <c r="CQ144" s="30">
        <v>1</v>
      </c>
      <c r="CR144" s="30">
        <v>1</v>
      </c>
      <c r="CS144" s="30">
        <v>1</v>
      </c>
      <c r="DB144" s="21"/>
    </row>
    <row r="145" spans="1:106" ht="15" customHeight="1" x14ac:dyDescent="0.15">
      <c r="A145" s="95">
        <v>143</v>
      </c>
      <c r="B145" s="112" t="s">
        <v>1118</v>
      </c>
      <c r="C145" s="22">
        <v>41891</v>
      </c>
      <c r="D145" s="23" t="s">
        <v>271</v>
      </c>
      <c r="E145" s="24">
        <v>0.33680555555555558</v>
      </c>
      <c r="F145" s="95" t="s">
        <v>270</v>
      </c>
      <c r="G145" s="25" t="s">
        <v>235</v>
      </c>
      <c r="H145" s="181">
        <v>4.427430555555556E-2</v>
      </c>
      <c r="I145" s="149">
        <v>0.38113541666666662</v>
      </c>
      <c r="J145" s="25" t="s">
        <v>102</v>
      </c>
      <c r="K145" s="25" t="s">
        <v>272</v>
      </c>
      <c r="L145" s="25" t="s">
        <v>314</v>
      </c>
      <c r="M145" s="26">
        <v>4.5431712962962917E-2</v>
      </c>
      <c r="N145" s="54" t="s">
        <v>302</v>
      </c>
      <c r="P145" s="33">
        <v>1</v>
      </c>
      <c r="Q145" s="27" t="s">
        <v>134</v>
      </c>
      <c r="R145" s="30" t="s">
        <v>302</v>
      </c>
      <c r="T145" s="28">
        <v>1</v>
      </c>
      <c r="AQ145" s="15" t="s">
        <v>19</v>
      </c>
      <c r="BH145" s="15" t="s">
        <v>19</v>
      </c>
      <c r="BY145" s="15" t="s">
        <v>19</v>
      </c>
      <c r="BZ145" s="27"/>
      <c r="CD145" s="33"/>
      <c r="CF145" s="29"/>
      <c r="CG145" s="33"/>
      <c r="CI145" s="29"/>
      <c r="CM145" s="33"/>
      <c r="DB145" s="21"/>
    </row>
    <row r="146" spans="1:106" ht="15" customHeight="1" x14ac:dyDescent="0.15">
      <c r="A146" s="95">
        <v>144</v>
      </c>
      <c r="B146" s="112" t="s">
        <v>1118</v>
      </c>
      <c r="C146" s="22">
        <v>41891</v>
      </c>
      <c r="D146" s="23" t="s">
        <v>271</v>
      </c>
      <c r="E146" s="24">
        <v>0.33680555555555558</v>
      </c>
      <c r="F146" s="95" t="s">
        <v>270</v>
      </c>
      <c r="G146" s="25" t="s">
        <v>235</v>
      </c>
      <c r="H146" s="181">
        <v>4.427430555555556E-2</v>
      </c>
      <c r="I146" s="149">
        <v>0.38113541666666662</v>
      </c>
      <c r="J146" s="25" t="s">
        <v>102</v>
      </c>
      <c r="K146" s="25" t="s">
        <v>272</v>
      </c>
      <c r="L146" s="25" t="s">
        <v>314</v>
      </c>
      <c r="M146" s="26">
        <v>4.5489583333333285E-2</v>
      </c>
      <c r="N146" s="108" t="s">
        <v>310</v>
      </c>
      <c r="P146" s="33">
        <v>0</v>
      </c>
      <c r="U146" s="30" t="s">
        <v>229</v>
      </c>
      <c r="V146" s="460" t="s">
        <v>300</v>
      </c>
      <c r="AM146" s="3" t="s">
        <v>1423</v>
      </c>
      <c r="AP146" s="25" t="s">
        <v>312</v>
      </c>
      <c r="AQ146" s="15" t="s">
        <v>19</v>
      </c>
      <c r="AV146" s="460" t="s">
        <v>142</v>
      </c>
      <c r="AW146" s="460" t="s">
        <v>311</v>
      </c>
      <c r="BH146" s="15" t="s">
        <v>19</v>
      </c>
      <c r="BY146" s="15" t="s">
        <v>19</v>
      </c>
      <c r="BZ146" s="27"/>
      <c r="CD146" s="33"/>
      <c r="CF146" s="29"/>
      <c r="CG146" s="33"/>
      <c r="CI146" s="29"/>
      <c r="CM146" s="33"/>
      <c r="CP146" s="30">
        <v>2</v>
      </c>
      <c r="CQ146" s="30">
        <v>2</v>
      </c>
      <c r="CR146" s="30">
        <v>2</v>
      </c>
      <c r="CS146" s="30">
        <v>2</v>
      </c>
      <c r="DB146" s="21"/>
    </row>
    <row r="147" spans="1:106" ht="15" customHeight="1" x14ac:dyDescent="0.15">
      <c r="A147" s="95">
        <v>145</v>
      </c>
      <c r="B147" s="112" t="s">
        <v>1118</v>
      </c>
      <c r="C147" s="22">
        <v>41891</v>
      </c>
      <c r="D147" s="23" t="s">
        <v>271</v>
      </c>
      <c r="E147" s="24">
        <v>0.33680555555555558</v>
      </c>
      <c r="F147" s="95" t="s">
        <v>270</v>
      </c>
      <c r="G147" s="25" t="s">
        <v>235</v>
      </c>
      <c r="H147" s="181">
        <v>4.427430555555556E-2</v>
      </c>
      <c r="I147" s="149">
        <v>0.38113541666666662</v>
      </c>
      <c r="J147" s="25" t="s">
        <v>102</v>
      </c>
      <c r="K147" s="25" t="s">
        <v>272</v>
      </c>
      <c r="L147" s="25" t="s">
        <v>314</v>
      </c>
      <c r="M147" s="26">
        <v>4.5547453703703653E-2</v>
      </c>
      <c r="N147" s="54" t="s">
        <v>302</v>
      </c>
      <c r="P147" s="33">
        <v>1</v>
      </c>
      <c r="AA147" s="30" t="s">
        <v>307</v>
      </c>
      <c r="AB147" s="30" t="s">
        <v>302</v>
      </c>
      <c r="AG147" s="27" t="s">
        <v>313</v>
      </c>
      <c r="AH147" s="29" t="s">
        <v>302</v>
      </c>
      <c r="AQ147" s="15" t="s">
        <v>19</v>
      </c>
      <c r="BH147" s="15" t="s">
        <v>19</v>
      </c>
      <c r="BY147" s="15" t="s">
        <v>19</v>
      </c>
      <c r="BZ147" s="27"/>
      <c r="CD147" s="33"/>
      <c r="CF147" s="29"/>
      <c r="CG147" s="33"/>
      <c r="CI147" s="29"/>
      <c r="CM147" s="33"/>
      <c r="DB147" s="21"/>
    </row>
    <row r="148" spans="1:106" ht="15" customHeight="1" x14ac:dyDescent="0.15">
      <c r="A148" s="95">
        <v>146</v>
      </c>
      <c r="B148" s="139" t="s">
        <v>1118</v>
      </c>
      <c r="C148" s="37">
        <v>41891</v>
      </c>
      <c r="D148" s="25" t="s">
        <v>271</v>
      </c>
      <c r="E148" s="38">
        <v>0.33680555555555558</v>
      </c>
      <c r="F148" s="95" t="s">
        <v>270</v>
      </c>
      <c r="G148" s="25" t="s">
        <v>235</v>
      </c>
      <c r="H148" s="181">
        <v>4.427430555555556E-2</v>
      </c>
      <c r="I148" s="149">
        <v>0.38113541666666662</v>
      </c>
      <c r="J148" s="25" t="s">
        <v>102</v>
      </c>
      <c r="K148" s="25" t="s">
        <v>272</v>
      </c>
      <c r="L148" s="25" t="s">
        <v>314</v>
      </c>
      <c r="M148" s="26">
        <v>4.560532407407402E-2</v>
      </c>
      <c r="N148" s="54" t="s">
        <v>302</v>
      </c>
      <c r="P148" s="33">
        <v>1</v>
      </c>
      <c r="Q148" s="27" t="s">
        <v>134</v>
      </c>
      <c r="R148" s="30" t="s">
        <v>302</v>
      </c>
      <c r="T148" s="28">
        <v>1</v>
      </c>
      <c r="AP148" s="25" t="s">
        <v>680</v>
      </c>
      <c r="AQ148" s="15" t="s">
        <v>19</v>
      </c>
      <c r="BH148" s="15" t="s">
        <v>19</v>
      </c>
      <c r="BY148" s="15" t="s">
        <v>19</v>
      </c>
      <c r="BZ148" s="27"/>
      <c r="CD148" s="33"/>
      <c r="CF148" s="29"/>
      <c r="CG148" s="33"/>
      <c r="CI148" s="29"/>
      <c r="CM148" s="33"/>
      <c r="DB148" s="30"/>
    </row>
    <row r="149" spans="1:106" ht="15" customHeight="1" x14ac:dyDescent="0.15">
      <c r="A149" s="95">
        <v>147</v>
      </c>
      <c r="B149" s="112" t="s">
        <v>1118</v>
      </c>
      <c r="C149" s="22">
        <v>41891</v>
      </c>
      <c r="D149" s="23" t="s">
        <v>271</v>
      </c>
      <c r="E149" s="24">
        <v>0.33680555555555558</v>
      </c>
      <c r="F149" s="95" t="s">
        <v>270</v>
      </c>
      <c r="G149" s="25" t="s">
        <v>235</v>
      </c>
      <c r="H149" s="181">
        <v>4.427430555555556E-2</v>
      </c>
      <c r="I149" s="149">
        <v>0.38113541666666662</v>
      </c>
      <c r="J149" s="25" t="s">
        <v>102</v>
      </c>
      <c r="K149" s="25" t="s">
        <v>272</v>
      </c>
      <c r="L149" s="25" t="s">
        <v>314</v>
      </c>
      <c r="M149" s="26">
        <v>4.5663194444444388E-2</v>
      </c>
      <c r="N149" s="54" t="s">
        <v>302</v>
      </c>
      <c r="P149" s="33">
        <v>1</v>
      </c>
      <c r="Q149" s="27" t="s">
        <v>134</v>
      </c>
      <c r="R149" s="30" t="s">
        <v>302</v>
      </c>
      <c r="T149" s="28">
        <v>1</v>
      </c>
      <c r="X149" s="30" t="s">
        <v>186</v>
      </c>
      <c r="Y149" s="30" t="s">
        <v>302</v>
      </c>
      <c r="Z149" s="29">
        <v>1</v>
      </c>
      <c r="AQ149" s="15" t="s">
        <v>19</v>
      </c>
      <c r="BY149" s="15"/>
      <c r="BZ149" s="27"/>
      <c r="CD149" s="33"/>
      <c r="CF149" s="29"/>
      <c r="CG149" s="33"/>
      <c r="CI149" s="29"/>
      <c r="CM149" s="33"/>
      <c r="CT149" s="30">
        <v>1</v>
      </c>
      <c r="CU149" s="30">
        <v>0</v>
      </c>
      <c r="CV149" s="30">
        <v>0</v>
      </c>
      <c r="DB149" s="30"/>
    </row>
    <row r="150" spans="1:106" ht="15" customHeight="1" x14ac:dyDescent="0.15">
      <c r="A150" s="95">
        <v>148</v>
      </c>
      <c r="B150" s="112" t="s">
        <v>1118</v>
      </c>
      <c r="C150" s="22">
        <v>41891</v>
      </c>
      <c r="D150" s="23" t="s">
        <v>271</v>
      </c>
      <c r="E150" s="24">
        <v>0.33680555555555558</v>
      </c>
      <c r="F150" s="95" t="s">
        <v>270</v>
      </c>
      <c r="G150" s="25" t="s">
        <v>235</v>
      </c>
      <c r="H150" s="181">
        <v>4.427430555555556E-2</v>
      </c>
      <c r="I150" s="149">
        <v>0.38113541666666662</v>
      </c>
      <c r="J150" s="25" t="s">
        <v>102</v>
      </c>
      <c r="K150" s="25" t="s">
        <v>272</v>
      </c>
      <c r="L150" s="25" t="s">
        <v>314</v>
      </c>
      <c r="M150" s="26">
        <v>4.5721064814814756E-2</v>
      </c>
      <c r="N150" s="54" t="s">
        <v>215</v>
      </c>
      <c r="AQ150" s="15" t="s">
        <v>19</v>
      </c>
      <c r="BY150" s="15"/>
      <c r="BZ150" s="27"/>
      <c r="CD150" s="33"/>
      <c r="CF150" s="29"/>
      <c r="CG150" s="33"/>
      <c r="CI150" s="29"/>
      <c r="CM150" s="33"/>
      <c r="DB150" s="30"/>
    </row>
    <row r="151" spans="1:106" ht="15" customHeight="1" x14ac:dyDescent="0.15">
      <c r="A151" s="95">
        <v>149</v>
      </c>
      <c r="B151" s="112" t="s">
        <v>1118</v>
      </c>
      <c r="C151" s="22">
        <v>41891</v>
      </c>
      <c r="D151" s="23" t="s">
        <v>271</v>
      </c>
      <c r="E151" s="24">
        <v>0.33680555555555558</v>
      </c>
      <c r="F151" s="95" t="s">
        <v>270</v>
      </c>
      <c r="G151" s="25" t="s">
        <v>235</v>
      </c>
      <c r="H151" s="181">
        <v>4.427430555555556E-2</v>
      </c>
      <c r="I151" s="149">
        <v>0.38113541666666662</v>
      </c>
      <c r="J151" s="25" t="s">
        <v>102</v>
      </c>
      <c r="K151" s="25" t="s">
        <v>272</v>
      </c>
      <c r="L151" s="25" t="s">
        <v>314</v>
      </c>
      <c r="M151" s="26">
        <v>4.5778935185185124E-2</v>
      </c>
      <c r="N151" s="54" t="s">
        <v>685</v>
      </c>
      <c r="P151" s="33">
        <v>1</v>
      </c>
      <c r="Q151" s="27" t="s">
        <v>134</v>
      </c>
      <c r="R151" s="30" t="s">
        <v>300</v>
      </c>
      <c r="T151" s="28">
        <v>1</v>
      </c>
      <c r="AQ151" s="15" t="s">
        <v>19</v>
      </c>
      <c r="BY151" s="15"/>
      <c r="BZ151" s="27"/>
      <c r="CD151" s="33"/>
      <c r="CF151" s="29"/>
      <c r="CG151" s="33"/>
      <c r="CI151" s="29"/>
      <c r="CM151" s="33"/>
      <c r="DB151" s="30"/>
    </row>
    <row r="152" spans="1:106" ht="15" customHeight="1" x14ac:dyDescent="0.15">
      <c r="A152" s="95">
        <v>150</v>
      </c>
      <c r="B152" s="112" t="s">
        <v>1118</v>
      </c>
      <c r="C152" s="22">
        <v>41891</v>
      </c>
      <c r="D152" s="23" t="s">
        <v>271</v>
      </c>
      <c r="E152" s="24">
        <v>0.33680555555555558</v>
      </c>
      <c r="F152" s="95" t="s">
        <v>270</v>
      </c>
      <c r="G152" s="25" t="s">
        <v>235</v>
      </c>
      <c r="H152" s="181">
        <v>4.427430555555556E-2</v>
      </c>
      <c r="I152" s="149">
        <v>0.38113541666666662</v>
      </c>
      <c r="J152" s="25" t="s">
        <v>102</v>
      </c>
      <c r="K152" s="25" t="s">
        <v>272</v>
      </c>
      <c r="L152" s="25" t="s">
        <v>314</v>
      </c>
      <c r="M152" s="26">
        <v>4.5836805555555492E-2</v>
      </c>
      <c r="N152" s="54" t="s">
        <v>683</v>
      </c>
      <c r="P152" s="33">
        <v>1</v>
      </c>
      <c r="AP152" s="25" t="s">
        <v>684</v>
      </c>
      <c r="AQ152" s="15" t="s">
        <v>19</v>
      </c>
      <c r="BY152" s="15"/>
      <c r="BZ152" s="27"/>
      <c r="CD152" s="33"/>
      <c r="CF152" s="29"/>
      <c r="CG152" s="33"/>
      <c r="CI152" s="29"/>
      <c r="CM152" s="33"/>
      <c r="DB152" s="30"/>
    </row>
    <row r="153" spans="1:106" ht="15" customHeight="1" x14ac:dyDescent="0.15">
      <c r="A153" s="95">
        <v>151</v>
      </c>
      <c r="B153" s="112" t="s">
        <v>1118</v>
      </c>
      <c r="C153" s="22">
        <v>41891</v>
      </c>
      <c r="D153" s="23" t="s">
        <v>271</v>
      </c>
      <c r="E153" s="24">
        <v>0.33680555555555558</v>
      </c>
      <c r="F153" s="95" t="s">
        <v>270</v>
      </c>
      <c r="G153" s="25" t="s">
        <v>235</v>
      </c>
      <c r="H153" s="181">
        <v>4.427430555555556E-2</v>
      </c>
      <c r="I153" s="149">
        <v>0.38113541666666662</v>
      </c>
      <c r="J153" s="25" t="s">
        <v>102</v>
      </c>
      <c r="K153" s="25" t="s">
        <v>272</v>
      </c>
      <c r="L153" s="25" t="s">
        <v>314</v>
      </c>
      <c r="M153" s="26">
        <v>4.589467592592586E-2</v>
      </c>
      <c r="N153" s="54" t="s">
        <v>681</v>
      </c>
      <c r="P153" s="33">
        <v>1</v>
      </c>
      <c r="Q153" s="27" t="s">
        <v>134</v>
      </c>
      <c r="R153" s="30" t="s">
        <v>292</v>
      </c>
      <c r="T153" s="28">
        <v>1</v>
      </c>
      <c r="AG153" s="27" t="s">
        <v>231</v>
      </c>
      <c r="AH153" s="29" t="s">
        <v>1110</v>
      </c>
      <c r="AI153" s="8" t="s">
        <v>517</v>
      </c>
      <c r="AJ153" s="8" t="s">
        <v>300</v>
      </c>
      <c r="AK153" s="242"/>
      <c r="AL153" s="29">
        <v>1</v>
      </c>
      <c r="AP153" s="25" t="s">
        <v>682</v>
      </c>
      <c r="AQ153" s="15" t="s">
        <v>19</v>
      </c>
      <c r="AR153" s="32" t="s">
        <v>134</v>
      </c>
      <c r="AS153" s="30" t="s">
        <v>298</v>
      </c>
      <c r="AU153" s="29">
        <v>1</v>
      </c>
      <c r="BY153" s="15"/>
      <c r="BZ153" s="27"/>
      <c r="CD153" s="33"/>
      <c r="CF153" s="29"/>
      <c r="CG153" s="33"/>
      <c r="CI153" s="29"/>
      <c r="CM153" s="33"/>
      <c r="DB153" s="30"/>
    </row>
    <row r="154" spans="1:106" ht="15" customHeight="1" x14ac:dyDescent="0.15">
      <c r="A154" s="95">
        <v>152</v>
      </c>
      <c r="B154" s="112" t="s">
        <v>1118</v>
      </c>
      <c r="C154" s="22">
        <v>41891</v>
      </c>
      <c r="D154" s="23" t="s">
        <v>271</v>
      </c>
      <c r="E154" s="24">
        <v>0.33680555555555558</v>
      </c>
      <c r="F154" s="95" t="s">
        <v>270</v>
      </c>
      <c r="G154" s="25" t="s">
        <v>235</v>
      </c>
      <c r="H154" s="181">
        <v>4.427430555555556E-2</v>
      </c>
      <c r="I154" s="149">
        <v>0.38113541666666662</v>
      </c>
      <c r="J154" s="25" t="s">
        <v>102</v>
      </c>
      <c r="K154" s="25" t="s">
        <v>272</v>
      </c>
      <c r="L154" s="25" t="s">
        <v>314</v>
      </c>
      <c r="M154" s="26">
        <v>4.5952546296296228E-2</v>
      </c>
      <c r="N154" s="54" t="s">
        <v>284</v>
      </c>
      <c r="AQ154" s="15" t="s">
        <v>19</v>
      </c>
      <c r="BY154" s="15"/>
      <c r="BZ154" s="27"/>
      <c r="CD154" s="33"/>
      <c r="CF154" s="29"/>
      <c r="CG154" s="33"/>
      <c r="CI154" s="29"/>
      <c r="CM154" s="33"/>
      <c r="DB154" s="30"/>
    </row>
    <row r="155" spans="1:106" ht="15" customHeight="1" x14ac:dyDescent="0.15">
      <c r="A155" s="95">
        <v>153</v>
      </c>
      <c r="B155" s="112" t="s">
        <v>1118</v>
      </c>
      <c r="C155" s="22">
        <v>41891</v>
      </c>
      <c r="D155" s="23" t="s">
        <v>271</v>
      </c>
      <c r="E155" s="24">
        <v>0.33680555555555558</v>
      </c>
      <c r="F155" s="95" t="s">
        <v>270</v>
      </c>
      <c r="G155" s="25" t="s">
        <v>235</v>
      </c>
      <c r="H155" s="181">
        <v>4.427430555555556E-2</v>
      </c>
      <c r="I155" s="149">
        <v>0.38113541666666662</v>
      </c>
      <c r="J155" s="25" t="s">
        <v>102</v>
      </c>
      <c r="K155" s="25" t="s">
        <v>272</v>
      </c>
      <c r="L155" s="25" t="s">
        <v>314</v>
      </c>
      <c r="M155" s="26">
        <v>4.6010416666666595E-2</v>
      </c>
      <c r="N155" s="54" t="s">
        <v>144</v>
      </c>
      <c r="AQ155" s="15" t="s">
        <v>19</v>
      </c>
      <c r="BY155" s="15"/>
      <c r="BZ155" s="27"/>
      <c r="CD155" s="33"/>
      <c r="CF155" s="29"/>
      <c r="CG155" s="33"/>
      <c r="CI155" s="29"/>
      <c r="CM155" s="33"/>
      <c r="DB155" s="30"/>
    </row>
    <row r="156" spans="1:106" ht="15" customHeight="1" x14ac:dyDescent="0.15">
      <c r="A156" s="95">
        <v>154</v>
      </c>
      <c r="B156" s="112" t="s">
        <v>1118</v>
      </c>
      <c r="C156" s="22">
        <v>41891</v>
      </c>
      <c r="D156" s="23" t="s">
        <v>271</v>
      </c>
      <c r="E156" s="24">
        <v>0.33680555555555558</v>
      </c>
      <c r="F156" s="95" t="s">
        <v>270</v>
      </c>
      <c r="G156" s="25" t="s">
        <v>235</v>
      </c>
      <c r="H156" s="181">
        <v>4.427430555555556E-2</v>
      </c>
      <c r="I156" s="149">
        <v>0.38113541666666662</v>
      </c>
      <c r="J156" s="25" t="s">
        <v>102</v>
      </c>
      <c r="K156" s="25" t="s">
        <v>272</v>
      </c>
      <c r="L156" s="25" t="s">
        <v>314</v>
      </c>
      <c r="M156" s="26">
        <v>4.6068287037036963E-2</v>
      </c>
      <c r="N156" s="54" t="s">
        <v>102</v>
      </c>
      <c r="AQ156" s="15" t="s">
        <v>19</v>
      </c>
      <c r="BY156" s="15"/>
      <c r="BZ156" s="27"/>
      <c r="CD156" s="33"/>
      <c r="CF156" s="29"/>
      <c r="CG156" s="33"/>
      <c r="CI156" s="29"/>
      <c r="CM156" s="33"/>
      <c r="DB156" s="30"/>
    </row>
    <row r="157" spans="1:106" ht="15" customHeight="1" x14ac:dyDescent="0.15">
      <c r="A157" s="95">
        <v>155</v>
      </c>
      <c r="B157" s="112" t="s">
        <v>1118</v>
      </c>
      <c r="C157" s="22">
        <v>41891</v>
      </c>
      <c r="D157" s="23" t="s">
        <v>271</v>
      </c>
      <c r="E157" s="24">
        <v>0.33680555555555558</v>
      </c>
      <c r="F157" s="95" t="s">
        <v>270</v>
      </c>
      <c r="G157" s="25" t="s">
        <v>235</v>
      </c>
      <c r="H157" s="181">
        <v>4.427430555555556E-2</v>
      </c>
      <c r="I157" s="149">
        <v>0.38113541666666662</v>
      </c>
      <c r="J157" s="25" t="s">
        <v>102</v>
      </c>
      <c r="K157" s="25" t="s">
        <v>272</v>
      </c>
      <c r="L157" s="25" t="s">
        <v>314</v>
      </c>
      <c r="M157" s="26">
        <v>4.6126157407407331E-2</v>
      </c>
      <c r="N157" s="54" t="s">
        <v>144</v>
      </c>
      <c r="AP157" s="25" t="s">
        <v>686</v>
      </c>
      <c r="AQ157" s="15" t="s">
        <v>19</v>
      </c>
      <c r="BY157" s="15"/>
      <c r="BZ157" s="27"/>
      <c r="CD157" s="33"/>
      <c r="CF157" s="29"/>
      <c r="CG157" s="33"/>
      <c r="CI157" s="29"/>
      <c r="CM157" s="33"/>
      <c r="DB157" s="30"/>
    </row>
    <row r="158" spans="1:106" ht="15" customHeight="1" x14ac:dyDescent="0.15">
      <c r="A158" s="95">
        <v>156</v>
      </c>
      <c r="B158" s="112" t="s">
        <v>1118</v>
      </c>
      <c r="C158" s="22">
        <v>41891</v>
      </c>
      <c r="D158" s="23" t="s">
        <v>271</v>
      </c>
      <c r="E158" s="24">
        <v>0.33680555555555558</v>
      </c>
      <c r="F158" s="95" t="s">
        <v>270</v>
      </c>
      <c r="G158" s="25" t="s">
        <v>235</v>
      </c>
      <c r="H158" s="181">
        <v>4.427430555555556E-2</v>
      </c>
      <c r="I158" s="149">
        <v>0.38113541666666662</v>
      </c>
      <c r="J158" s="25" t="s">
        <v>102</v>
      </c>
      <c r="K158" s="25" t="s">
        <v>272</v>
      </c>
      <c r="L158" s="25" t="s">
        <v>314</v>
      </c>
      <c r="M158" s="26">
        <v>4.6184027777777699E-2</v>
      </c>
      <c r="N158" s="54" t="s">
        <v>182</v>
      </c>
      <c r="AP158" s="25" t="s">
        <v>689</v>
      </c>
      <c r="AQ158" s="15" t="s">
        <v>19</v>
      </c>
      <c r="BY158" s="15"/>
      <c r="BZ158" s="27"/>
      <c r="CD158" s="33"/>
      <c r="CF158" s="29"/>
      <c r="CG158" s="33"/>
      <c r="CI158" s="29"/>
      <c r="CM158" s="33"/>
      <c r="DB158" s="30"/>
    </row>
    <row r="159" spans="1:106" ht="15" customHeight="1" x14ac:dyDescent="0.15">
      <c r="A159" s="95">
        <v>157</v>
      </c>
      <c r="B159" s="112" t="s">
        <v>1118</v>
      </c>
      <c r="C159" s="22">
        <v>41891</v>
      </c>
      <c r="D159" s="23" t="s">
        <v>271</v>
      </c>
      <c r="E159" s="24">
        <v>0.33680555555555558</v>
      </c>
      <c r="F159" s="95" t="s">
        <v>270</v>
      </c>
      <c r="G159" s="25" t="s">
        <v>235</v>
      </c>
      <c r="H159" s="181">
        <v>4.427430555555556E-2</v>
      </c>
      <c r="I159" s="149">
        <v>0.38113541666666662</v>
      </c>
      <c r="J159" s="25" t="s">
        <v>102</v>
      </c>
      <c r="K159" s="25" t="s">
        <v>272</v>
      </c>
      <c r="L159" s="25" t="s">
        <v>314</v>
      </c>
      <c r="M159" s="26">
        <v>4.6241898148148067E-2</v>
      </c>
      <c r="N159" s="54" t="s">
        <v>687</v>
      </c>
      <c r="P159" s="33">
        <v>1</v>
      </c>
      <c r="X159" s="30" t="s">
        <v>186</v>
      </c>
      <c r="Y159" s="30" t="s">
        <v>253</v>
      </c>
      <c r="Z159" s="29">
        <v>1</v>
      </c>
      <c r="AM159" s="3" t="s">
        <v>690</v>
      </c>
      <c r="AP159" s="25" t="s">
        <v>688</v>
      </c>
      <c r="AQ159" s="15" t="s">
        <v>19</v>
      </c>
      <c r="BY159" s="15"/>
      <c r="BZ159" s="27"/>
      <c r="CD159" s="33"/>
      <c r="CF159" s="29"/>
      <c r="CG159" s="33"/>
      <c r="CI159" s="29"/>
      <c r="CM159" s="33"/>
      <c r="CT159" s="30">
        <v>1</v>
      </c>
      <c r="CU159" s="30">
        <v>1</v>
      </c>
      <c r="CV159" s="30">
        <v>1</v>
      </c>
      <c r="CW159" s="30">
        <v>2</v>
      </c>
      <c r="DB159" s="30"/>
    </row>
    <row r="160" spans="1:106" ht="15" customHeight="1" x14ac:dyDescent="0.15">
      <c r="A160" s="95">
        <v>158</v>
      </c>
      <c r="B160" s="112" t="s">
        <v>1118</v>
      </c>
      <c r="C160" s="22">
        <v>41891</v>
      </c>
      <c r="D160" s="23" t="s">
        <v>271</v>
      </c>
      <c r="E160" s="24">
        <v>0.33680555555555558</v>
      </c>
      <c r="F160" s="95" t="s">
        <v>270</v>
      </c>
      <c r="G160" s="25" t="s">
        <v>235</v>
      </c>
      <c r="H160" s="181">
        <v>4.427430555555556E-2</v>
      </c>
      <c r="I160" s="149">
        <v>0.38113541666666662</v>
      </c>
      <c r="J160" s="25" t="s">
        <v>102</v>
      </c>
      <c r="K160" s="25" t="s">
        <v>272</v>
      </c>
      <c r="L160" s="25" t="s">
        <v>314</v>
      </c>
      <c r="M160" s="26">
        <v>4.6299768518518435E-2</v>
      </c>
      <c r="N160" s="54" t="s">
        <v>144</v>
      </c>
      <c r="AP160" s="25" t="s">
        <v>980</v>
      </c>
      <c r="AQ160" s="15" t="s">
        <v>19</v>
      </c>
      <c r="BY160" s="15"/>
      <c r="BZ160" s="27"/>
      <c r="CD160" s="33"/>
      <c r="CF160" s="29"/>
      <c r="CG160" s="33"/>
      <c r="CI160" s="29"/>
      <c r="CM160" s="33"/>
      <c r="DB160" s="30"/>
    </row>
    <row r="161" spans="1:106" ht="15" customHeight="1" x14ac:dyDescent="0.15">
      <c r="A161" s="95">
        <v>159</v>
      </c>
      <c r="B161" s="112" t="s">
        <v>1118</v>
      </c>
      <c r="C161" s="22">
        <v>41891</v>
      </c>
      <c r="D161" s="23" t="s">
        <v>271</v>
      </c>
      <c r="E161" s="24">
        <v>0.33680555555555558</v>
      </c>
      <c r="F161" s="95" t="s">
        <v>270</v>
      </c>
      <c r="G161" s="25" t="s">
        <v>235</v>
      </c>
      <c r="H161" s="181">
        <v>4.427430555555556E-2</v>
      </c>
      <c r="I161" s="149">
        <v>0.38113541666666662</v>
      </c>
      <c r="J161" s="25" t="s">
        <v>102</v>
      </c>
      <c r="K161" s="25" t="s">
        <v>272</v>
      </c>
      <c r="L161" s="25" t="s">
        <v>314</v>
      </c>
      <c r="M161" s="26">
        <v>4.6357638888888802E-2</v>
      </c>
      <c r="N161" s="54" t="s">
        <v>102</v>
      </c>
      <c r="AQ161" s="15" t="s">
        <v>19</v>
      </c>
      <c r="BY161" s="15"/>
      <c r="BZ161" s="27"/>
      <c r="CD161" s="33"/>
      <c r="CF161" s="29"/>
      <c r="CG161" s="33"/>
      <c r="CI161" s="29"/>
      <c r="CM161" s="33"/>
      <c r="DB161" s="30"/>
    </row>
    <row r="162" spans="1:106" ht="15" customHeight="1" x14ac:dyDescent="0.15">
      <c r="A162" s="95">
        <v>160</v>
      </c>
      <c r="B162" s="112" t="s">
        <v>1118</v>
      </c>
      <c r="C162" s="22">
        <v>41891</v>
      </c>
      <c r="D162" s="23" t="s">
        <v>271</v>
      </c>
      <c r="E162" s="24">
        <v>0.33680555555555558</v>
      </c>
      <c r="F162" s="95" t="s">
        <v>270</v>
      </c>
      <c r="G162" s="25" t="s">
        <v>235</v>
      </c>
      <c r="H162" s="181">
        <v>4.427430555555556E-2</v>
      </c>
      <c r="I162" s="149">
        <v>0.38113541666666662</v>
      </c>
      <c r="J162" s="25" t="s">
        <v>102</v>
      </c>
      <c r="K162" s="25" t="s">
        <v>272</v>
      </c>
      <c r="L162" s="25" t="s">
        <v>314</v>
      </c>
      <c r="M162" s="26">
        <v>4.641550925925917E-2</v>
      </c>
      <c r="N162" s="54" t="s">
        <v>144</v>
      </c>
      <c r="AQ162" s="15" t="s">
        <v>19</v>
      </c>
      <c r="BY162" s="15"/>
      <c r="BZ162" s="27"/>
      <c r="CD162" s="33"/>
      <c r="CF162" s="29"/>
      <c r="CG162" s="33"/>
      <c r="CI162" s="29"/>
      <c r="CM162" s="33"/>
      <c r="DB162" s="30"/>
    </row>
    <row r="163" spans="1:106" ht="15" customHeight="1" x14ac:dyDescent="0.15">
      <c r="A163" s="95">
        <v>161</v>
      </c>
      <c r="B163" s="112" t="s">
        <v>1118</v>
      </c>
      <c r="C163" s="22">
        <v>41891</v>
      </c>
      <c r="D163" s="23" t="s">
        <v>271</v>
      </c>
      <c r="E163" s="24">
        <v>0.33680555555555558</v>
      </c>
      <c r="F163" s="95" t="s">
        <v>270</v>
      </c>
      <c r="G163" s="25" t="s">
        <v>235</v>
      </c>
      <c r="H163" s="181">
        <v>4.427430555555556E-2</v>
      </c>
      <c r="I163" s="149">
        <v>0.38113541666666662</v>
      </c>
      <c r="J163" s="25" t="s">
        <v>102</v>
      </c>
      <c r="K163" s="25" t="s">
        <v>272</v>
      </c>
      <c r="L163" s="25" t="s">
        <v>314</v>
      </c>
      <c r="M163" s="26">
        <v>4.6473379629629538E-2</v>
      </c>
      <c r="N163" s="54" t="s">
        <v>102</v>
      </c>
      <c r="AQ163" s="15" t="s">
        <v>19</v>
      </c>
      <c r="BY163" s="15"/>
      <c r="BZ163" s="27"/>
      <c r="CD163" s="33"/>
      <c r="CF163" s="29"/>
      <c r="CG163" s="33"/>
      <c r="CI163" s="29"/>
      <c r="CM163" s="33"/>
      <c r="DB163" s="30"/>
    </row>
    <row r="164" spans="1:106" ht="15" customHeight="1" x14ac:dyDescent="0.15">
      <c r="A164" s="95">
        <v>162</v>
      </c>
      <c r="B164" s="112" t="s">
        <v>1118</v>
      </c>
      <c r="C164" s="22">
        <v>41891</v>
      </c>
      <c r="D164" s="23" t="s">
        <v>271</v>
      </c>
      <c r="E164" s="24">
        <v>0.33680555555555558</v>
      </c>
      <c r="F164" s="95" t="s">
        <v>270</v>
      </c>
      <c r="G164" s="25" t="s">
        <v>235</v>
      </c>
      <c r="H164" s="181">
        <v>4.427430555555556E-2</v>
      </c>
      <c r="I164" s="149">
        <v>0.38113541666666662</v>
      </c>
      <c r="J164" s="25" t="s">
        <v>102</v>
      </c>
      <c r="K164" s="25" t="s">
        <v>272</v>
      </c>
      <c r="L164" s="25" t="s">
        <v>314</v>
      </c>
      <c r="M164" s="26">
        <v>4.6531249999999906E-2</v>
      </c>
      <c r="N164" s="54" t="s">
        <v>144</v>
      </c>
      <c r="AQ164" s="15" t="s">
        <v>19</v>
      </c>
      <c r="BY164" s="15"/>
      <c r="BZ164" s="27"/>
      <c r="CD164" s="33"/>
      <c r="CF164" s="29"/>
      <c r="CG164" s="33"/>
      <c r="CI164" s="29"/>
      <c r="CM164" s="33"/>
      <c r="DB164" s="30"/>
    </row>
    <row r="165" spans="1:106" ht="15" customHeight="1" x14ac:dyDescent="0.15">
      <c r="A165" s="95">
        <v>163</v>
      </c>
      <c r="B165" s="112" t="s">
        <v>1118</v>
      </c>
      <c r="C165" s="22">
        <v>41891</v>
      </c>
      <c r="D165" s="23" t="s">
        <v>271</v>
      </c>
      <c r="E165" s="24">
        <v>0.33680555555555558</v>
      </c>
      <c r="F165" s="95" t="s">
        <v>270</v>
      </c>
      <c r="G165" s="25" t="s">
        <v>235</v>
      </c>
      <c r="H165" s="181">
        <v>4.427430555555556E-2</v>
      </c>
      <c r="I165" s="149">
        <v>0.38113541666666662</v>
      </c>
      <c r="J165" s="25" t="s">
        <v>102</v>
      </c>
      <c r="K165" s="25" t="s">
        <v>272</v>
      </c>
      <c r="L165" s="25" t="s">
        <v>314</v>
      </c>
      <c r="M165" s="26">
        <v>4.6589120370370274E-2</v>
      </c>
      <c r="N165" s="54" t="s">
        <v>273</v>
      </c>
      <c r="AP165" s="25" t="s">
        <v>981</v>
      </c>
      <c r="AQ165" s="15" t="s">
        <v>19</v>
      </c>
      <c r="BY165" s="15"/>
      <c r="BZ165" s="27"/>
      <c r="CD165" s="33"/>
      <c r="CF165" s="29"/>
      <c r="CG165" s="33"/>
      <c r="CI165" s="29"/>
      <c r="CM165" s="33"/>
      <c r="DB165" s="30"/>
    </row>
    <row r="166" spans="1:106" s="193" customFormat="1" ht="15" customHeight="1" x14ac:dyDescent="0.15">
      <c r="A166" s="95">
        <v>164</v>
      </c>
      <c r="B166" s="184" t="s">
        <v>1117</v>
      </c>
      <c r="C166" s="243">
        <v>41892</v>
      </c>
      <c r="D166" s="185" t="s">
        <v>322</v>
      </c>
      <c r="E166" s="186">
        <v>0.37777777777777777</v>
      </c>
      <c r="F166" s="187" t="s">
        <v>315</v>
      </c>
      <c r="G166" s="185" t="s">
        <v>321</v>
      </c>
      <c r="H166" s="181">
        <v>1.3452546296296296E-2</v>
      </c>
      <c r="I166" s="149">
        <v>0.39158912037037041</v>
      </c>
      <c r="J166" s="200">
        <v>1.254050925925926E-2</v>
      </c>
      <c r="K166" s="185" t="s">
        <v>323</v>
      </c>
      <c r="L166" s="185" t="s">
        <v>324</v>
      </c>
      <c r="M166" s="188">
        <v>1.3452546296296296E-2</v>
      </c>
      <c r="N166" s="189" t="s">
        <v>332</v>
      </c>
      <c r="O166" s="190"/>
      <c r="P166" s="191"/>
      <c r="Q166" s="192" t="s">
        <v>135</v>
      </c>
      <c r="R166" s="193" t="s">
        <v>333</v>
      </c>
      <c r="S166" s="193" t="s">
        <v>182</v>
      </c>
      <c r="T166" s="194">
        <v>1</v>
      </c>
      <c r="U166" s="193" t="s">
        <v>140</v>
      </c>
      <c r="V166" s="193" t="s">
        <v>334</v>
      </c>
      <c r="W166" s="195"/>
      <c r="Z166" s="195"/>
      <c r="AC166" s="195"/>
      <c r="AG166" s="192"/>
      <c r="AH166" s="195"/>
      <c r="AL166" s="195"/>
      <c r="AM166" s="196"/>
      <c r="AO166" s="458"/>
      <c r="AP166" s="185"/>
      <c r="AQ166" s="15" t="s">
        <v>19</v>
      </c>
      <c r="AR166" s="198"/>
      <c r="AU166" s="195"/>
      <c r="AX166" s="195"/>
      <c r="BA166" s="195"/>
      <c r="BD166" s="195"/>
      <c r="BH166" s="197" t="s">
        <v>19</v>
      </c>
      <c r="BI166" s="192"/>
      <c r="BM166" s="191"/>
      <c r="BO166" s="195"/>
      <c r="BP166" s="191"/>
      <c r="BR166" s="195"/>
      <c r="BV166" s="191"/>
      <c r="BX166" s="195"/>
      <c r="BY166" s="197" t="s">
        <v>19</v>
      </c>
      <c r="BZ166" s="192"/>
      <c r="CD166" s="191"/>
      <c r="CF166" s="195"/>
      <c r="CG166" s="191"/>
      <c r="CI166" s="195"/>
      <c r="CM166" s="191"/>
      <c r="CO166" s="195"/>
    </row>
    <row r="167" spans="1:106" ht="15" customHeight="1" x14ac:dyDescent="0.15">
      <c r="A167" s="95">
        <v>165</v>
      </c>
      <c r="B167" s="112" t="s">
        <v>1117</v>
      </c>
      <c r="C167" s="37">
        <v>41892</v>
      </c>
      <c r="D167" s="25" t="s">
        <v>322</v>
      </c>
      <c r="E167" s="38">
        <v>0.37777777777777777</v>
      </c>
      <c r="F167" s="95" t="s">
        <v>315</v>
      </c>
      <c r="G167" s="25" t="s">
        <v>321</v>
      </c>
      <c r="H167" s="181">
        <v>1.3452546296296296E-2</v>
      </c>
      <c r="I167" s="149">
        <v>0.39158912037037041</v>
      </c>
      <c r="J167" s="201">
        <v>1.254050925925926E-2</v>
      </c>
      <c r="K167" s="25" t="s">
        <v>323</v>
      </c>
      <c r="L167" s="25" t="s">
        <v>324</v>
      </c>
      <c r="M167" s="26">
        <v>1.3510416666666665E-2</v>
      </c>
      <c r="N167" s="54" t="s">
        <v>315</v>
      </c>
      <c r="AQ167" s="15" t="s">
        <v>19</v>
      </c>
      <c r="BH167" s="15" t="s">
        <v>19</v>
      </c>
      <c r="BY167" s="15" t="s">
        <v>19</v>
      </c>
      <c r="BZ167" s="27"/>
      <c r="CD167" s="33"/>
      <c r="CF167" s="29"/>
      <c r="CG167" s="33"/>
      <c r="CI167" s="29"/>
      <c r="CM167" s="33"/>
      <c r="DB167" s="21"/>
    </row>
    <row r="168" spans="1:106" ht="15" customHeight="1" x14ac:dyDescent="0.15">
      <c r="A168" s="95">
        <v>166</v>
      </c>
      <c r="B168" s="112" t="s">
        <v>1117</v>
      </c>
      <c r="C168" s="37">
        <v>41892</v>
      </c>
      <c r="D168" s="25" t="s">
        <v>322</v>
      </c>
      <c r="E168" s="38">
        <v>0.37777777777777777</v>
      </c>
      <c r="F168" s="95" t="s">
        <v>315</v>
      </c>
      <c r="G168" s="25" t="s">
        <v>321</v>
      </c>
      <c r="H168" s="181">
        <v>1.3452546296296296E-2</v>
      </c>
      <c r="I168" s="149">
        <v>0.39158912037037041</v>
      </c>
      <c r="J168" s="201">
        <v>1.254050925925926E-2</v>
      </c>
      <c r="K168" s="25" t="s">
        <v>323</v>
      </c>
      <c r="L168" s="25" t="s">
        <v>324</v>
      </c>
      <c r="M168" s="26">
        <v>1.3568287037037035E-2</v>
      </c>
      <c r="N168" s="54" t="s">
        <v>315</v>
      </c>
      <c r="AP168" s="25" t="s">
        <v>331</v>
      </c>
      <c r="AQ168" s="15" t="s">
        <v>19</v>
      </c>
      <c r="BH168" s="15" t="s">
        <v>19</v>
      </c>
      <c r="BY168" s="15" t="s">
        <v>19</v>
      </c>
      <c r="BZ168" s="27"/>
      <c r="CD168" s="33"/>
      <c r="CF168" s="29"/>
      <c r="CG168" s="33"/>
      <c r="CI168" s="29"/>
      <c r="CM168" s="33"/>
      <c r="DB168" s="21"/>
    </row>
    <row r="169" spans="1:106" ht="15" customHeight="1" x14ac:dyDescent="0.15">
      <c r="A169" s="95">
        <v>167</v>
      </c>
      <c r="B169" s="112" t="s">
        <v>1117</v>
      </c>
      <c r="C169" s="37">
        <v>41892</v>
      </c>
      <c r="D169" s="25" t="s">
        <v>322</v>
      </c>
      <c r="E169" s="38">
        <v>0.37777777777777777</v>
      </c>
      <c r="F169" s="95" t="s">
        <v>315</v>
      </c>
      <c r="G169" s="25" t="s">
        <v>321</v>
      </c>
      <c r="H169" s="181">
        <v>1.3452546296296296E-2</v>
      </c>
      <c r="I169" s="149">
        <v>0.39158912037037041</v>
      </c>
      <c r="J169" s="201">
        <v>1.254050925925926E-2</v>
      </c>
      <c r="K169" s="25" t="s">
        <v>323</v>
      </c>
      <c r="L169" s="25" t="s">
        <v>324</v>
      </c>
      <c r="M169" s="26">
        <v>1.3626157407407405E-2</v>
      </c>
      <c r="N169" s="54" t="s">
        <v>285</v>
      </c>
      <c r="AQ169" s="15" t="s">
        <v>19</v>
      </c>
      <c r="BH169" s="15" t="s">
        <v>19</v>
      </c>
      <c r="BY169" s="15" t="s">
        <v>19</v>
      </c>
      <c r="BZ169" s="27"/>
      <c r="CD169" s="33"/>
      <c r="CF169" s="29"/>
      <c r="CG169" s="33"/>
      <c r="CI169" s="29"/>
      <c r="CM169" s="33"/>
      <c r="DB169" s="21"/>
    </row>
    <row r="170" spans="1:106" ht="15" customHeight="1" x14ac:dyDescent="0.15">
      <c r="A170" s="95">
        <v>168</v>
      </c>
      <c r="B170" s="112" t="s">
        <v>1117</v>
      </c>
      <c r="C170" s="37">
        <v>41892</v>
      </c>
      <c r="D170" s="25" t="s">
        <v>322</v>
      </c>
      <c r="E170" s="38">
        <v>0.37777777777777777</v>
      </c>
      <c r="F170" s="95" t="s">
        <v>315</v>
      </c>
      <c r="G170" s="25" t="s">
        <v>321</v>
      </c>
      <c r="H170" s="181">
        <v>1.3452546296296296E-2</v>
      </c>
      <c r="I170" s="149">
        <v>0.39158912037037041</v>
      </c>
      <c r="J170" s="201">
        <v>1.254050925925926E-2</v>
      </c>
      <c r="K170" s="25" t="s">
        <v>323</v>
      </c>
      <c r="L170" s="25" t="s">
        <v>324</v>
      </c>
      <c r="M170" s="26">
        <v>1.3684027777777774E-2</v>
      </c>
      <c r="N170" s="54" t="s">
        <v>327</v>
      </c>
      <c r="P170" s="33">
        <v>0</v>
      </c>
      <c r="Q170" s="27" t="s">
        <v>134</v>
      </c>
      <c r="R170" s="30" t="s">
        <v>328</v>
      </c>
      <c r="T170" s="28">
        <v>1</v>
      </c>
      <c r="U170" s="30" t="s">
        <v>140</v>
      </c>
      <c r="V170" s="30" t="s">
        <v>329</v>
      </c>
      <c r="AA170" s="30" t="s">
        <v>307</v>
      </c>
      <c r="AB170" s="30" t="s">
        <v>253</v>
      </c>
      <c r="AP170" s="25" t="s">
        <v>330</v>
      </c>
      <c r="AQ170" s="15" t="s">
        <v>19</v>
      </c>
      <c r="AV170" s="30" t="s">
        <v>140</v>
      </c>
      <c r="AW170" s="30" t="s">
        <v>255</v>
      </c>
      <c r="BH170" s="15" t="s">
        <v>19</v>
      </c>
      <c r="BY170" s="15" t="s">
        <v>19</v>
      </c>
      <c r="BZ170" s="27"/>
      <c r="CD170" s="33"/>
      <c r="CF170" s="29"/>
      <c r="CG170" s="33"/>
      <c r="CI170" s="29"/>
      <c r="CM170" s="33"/>
      <c r="DB170" s="21"/>
    </row>
    <row r="171" spans="1:106" ht="15" customHeight="1" x14ac:dyDescent="0.15">
      <c r="A171" s="95">
        <v>169</v>
      </c>
      <c r="B171" s="112" t="s">
        <v>1117</v>
      </c>
      <c r="C171" s="37">
        <v>41892</v>
      </c>
      <c r="D171" s="25" t="s">
        <v>322</v>
      </c>
      <c r="E171" s="38">
        <v>0.37777777777777777</v>
      </c>
      <c r="F171" s="95" t="s">
        <v>315</v>
      </c>
      <c r="G171" s="25" t="s">
        <v>321</v>
      </c>
      <c r="H171" s="181">
        <v>1.3452546296296296E-2</v>
      </c>
      <c r="I171" s="149">
        <v>0.39158912037037041</v>
      </c>
      <c r="J171" s="201">
        <v>1.254050925925926E-2</v>
      </c>
      <c r="K171" s="25" t="s">
        <v>323</v>
      </c>
      <c r="L171" s="25" t="s">
        <v>324</v>
      </c>
      <c r="M171" s="26">
        <v>1.3741898148148144E-2</v>
      </c>
      <c r="N171" s="54" t="s">
        <v>285</v>
      </c>
      <c r="AQ171" s="15" t="s">
        <v>19</v>
      </c>
      <c r="BH171" s="15" t="s">
        <v>19</v>
      </c>
      <c r="BY171" s="15" t="s">
        <v>19</v>
      </c>
      <c r="BZ171" s="27"/>
      <c r="CD171" s="33"/>
      <c r="CF171" s="29"/>
      <c r="CG171" s="33"/>
      <c r="CI171" s="29"/>
      <c r="CM171" s="33"/>
      <c r="DB171" s="21"/>
    </row>
    <row r="172" spans="1:106" ht="15" customHeight="1" x14ac:dyDescent="0.15">
      <c r="A172" s="95">
        <v>170</v>
      </c>
      <c r="B172" s="112" t="s">
        <v>1117</v>
      </c>
      <c r="C172" s="37">
        <v>41892</v>
      </c>
      <c r="D172" s="25" t="s">
        <v>322</v>
      </c>
      <c r="E172" s="38">
        <v>0.37777777777777777</v>
      </c>
      <c r="F172" s="95" t="s">
        <v>315</v>
      </c>
      <c r="G172" s="25" t="s">
        <v>321</v>
      </c>
      <c r="H172" s="181">
        <v>1.3452546296296296E-2</v>
      </c>
      <c r="I172" s="149">
        <v>0.39158912037037041</v>
      </c>
      <c r="J172" s="201">
        <v>1.254050925925926E-2</v>
      </c>
      <c r="K172" s="25" t="s">
        <v>323</v>
      </c>
      <c r="L172" s="25" t="s">
        <v>324</v>
      </c>
      <c r="M172" s="26">
        <v>1.3799768518518513E-2</v>
      </c>
      <c r="N172" s="54" t="s">
        <v>144</v>
      </c>
      <c r="AQ172" s="15" t="s">
        <v>19</v>
      </c>
      <c r="BH172" s="15" t="s">
        <v>19</v>
      </c>
      <c r="BY172" s="15" t="s">
        <v>19</v>
      </c>
      <c r="BZ172" s="27"/>
      <c r="CD172" s="33"/>
      <c r="CF172" s="29"/>
      <c r="CG172" s="33"/>
      <c r="CI172" s="29"/>
      <c r="CM172" s="33"/>
      <c r="DB172" s="21"/>
    </row>
    <row r="173" spans="1:106" ht="15" customHeight="1" x14ac:dyDescent="0.15">
      <c r="A173" s="95">
        <v>171</v>
      </c>
      <c r="B173" s="112" t="s">
        <v>1117</v>
      </c>
      <c r="C173" s="37">
        <v>41892</v>
      </c>
      <c r="D173" s="25" t="s">
        <v>322</v>
      </c>
      <c r="E173" s="38">
        <v>0.37777777777777777</v>
      </c>
      <c r="F173" s="95" t="s">
        <v>315</v>
      </c>
      <c r="G173" s="25" t="s">
        <v>321</v>
      </c>
      <c r="H173" s="181">
        <v>1.3452546296296296E-2</v>
      </c>
      <c r="I173" s="149">
        <v>0.39158912037037041</v>
      </c>
      <c r="J173" s="201">
        <v>1.254050925925926E-2</v>
      </c>
      <c r="K173" s="25" t="s">
        <v>323</v>
      </c>
      <c r="L173" s="25" t="s">
        <v>324</v>
      </c>
      <c r="M173" s="26">
        <v>1.3857638888888883E-2</v>
      </c>
      <c r="N173" s="54" t="s">
        <v>224</v>
      </c>
      <c r="AQ173" s="15" t="s">
        <v>19</v>
      </c>
      <c r="BH173" s="15" t="s">
        <v>19</v>
      </c>
      <c r="BY173" s="15" t="s">
        <v>19</v>
      </c>
      <c r="BZ173" s="27"/>
      <c r="CD173" s="33"/>
      <c r="CF173" s="29"/>
      <c r="CG173" s="33"/>
      <c r="CI173" s="29"/>
      <c r="CM173" s="33"/>
      <c r="DB173" s="21"/>
    </row>
    <row r="174" spans="1:106" ht="15" customHeight="1" x14ac:dyDescent="0.15">
      <c r="A174" s="95">
        <v>172</v>
      </c>
      <c r="B174" s="112" t="s">
        <v>1117</v>
      </c>
      <c r="C174" s="37">
        <v>41892</v>
      </c>
      <c r="D174" s="25" t="s">
        <v>322</v>
      </c>
      <c r="E174" s="38">
        <v>0.37777777777777777</v>
      </c>
      <c r="F174" s="95" t="s">
        <v>315</v>
      </c>
      <c r="G174" s="25" t="s">
        <v>321</v>
      </c>
      <c r="H174" s="181">
        <v>1.3452546296296296E-2</v>
      </c>
      <c r="I174" s="149">
        <v>0.39158912037037041</v>
      </c>
      <c r="J174" s="201">
        <v>1.254050925925926E-2</v>
      </c>
      <c r="K174" s="25" t="s">
        <v>323</v>
      </c>
      <c r="L174" s="25" t="s">
        <v>324</v>
      </c>
      <c r="M174" s="26">
        <v>1.3915509259259252E-2</v>
      </c>
      <c r="N174" s="54" t="s">
        <v>335</v>
      </c>
      <c r="X174" s="30" t="s">
        <v>243</v>
      </c>
      <c r="Y174" s="30" t="s">
        <v>335</v>
      </c>
      <c r="Z174" s="29">
        <v>1</v>
      </c>
      <c r="AQ174" s="15" t="s">
        <v>19</v>
      </c>
      <c r="BH174" s="15" t="s">
        <v>19</v>
      </c>
      <c r="BY174" s="15" t="s">
        <v>19</v>
      </c>
      <c r="BZ174" s="27"/>
      <c r="CD174" s="33"/>
      <c r="CF174" s="29"/>
      <c r="CG174" s="33"/>
      <c r="CI174" s="29"/>
      <c r="CM174" s="33"/>
      <c r="CT174" s="30">
        <v>1</v>
      </c>
      <c r="CU174" s="30">
        <v>1</v>
      </c>
      <c r="CV174" s="30">
        <v>1</v>
      </c>
      <c r="CW174" s="30">
        <v>2</v>
      </c>
      <c r="DB174" s="21"/>
    </row>
    <row r="175" spans="1:106" ht="15" customHeight="1" x14ac:dyDescent="0.15">
      <c r="A175" s="95">
        <v>173</v>
      </c>
      <c r="B175" s="112" t="s">
        <v>1117</v>
      </c>
      <c r="C175" s="37">
        <v>41892</v>
      </c>
      <c r="D175" s="25" t="s">
        <v>322</v>
      </c>
      <c r="E175" s="38">
        <v>0.37777777777777777</v>
      </c>
      <c r="F175" s="95" t="s">
        <v>315</v>
      </c>
      <c r="G175" s="25" t="s">
        <v>321</v>
      </c>
      <c r="H175" s="181">
        <v>1.3452546296296296E-2</v>
      </c>
      <c r="I175" s="149">
        <v>0.39158912037037041</v>
      </c>
      <c r="J175" s="201">
        <v>1.254050925925926E-2</v>
      </c>
      <c r="K175" s="25" t="s">
        <v>323</v>
      </c>
      <c r="L175" s="25" t="s">
        <v>324</v>
      </c>
      <c r="M175" s="26">
        <v>1.3973379629629622E-2</v>
      </c>
      <c r="N175" s="54" t="s">
        <v>144</v>
      </c>
      <c r="AQ175" s="15" t="s">
        <v>19</v>
      </c>
      <c r="BH175" s="15" t="s">
        <v>19</v>
      </c>
      <c r="BY175" s="15" t="s">
        <v>19</v>
      </c>
      <c r="BZ175" s="27"/>
      <c r="CD175" s="33"/>
      <c r="CF175" s="29"/>
      <c r="CG175" s="33"/>
      <c r="CI175" s="29"/>
      <c r="CM175" s="33"/>
      <c r="DB175" s="21"/>
    </row>
    <row r="176" spans="1:106" ht="15" customHeight="1" x14ac:dyDescent="0.15">
      <c r="A176" s="95">
        <v>174</v>
      </c>
      <c r="B176" s="112" t="s">
        <v>1117</v>
      </c>
      <c r="C176" s="37">
        <v>41892</v>
      </c>
      <c r="D176" s="25" t="s">
        <v>322</v>
      </c>
      <c r="E176" s="38">
        <v>0.37777777777777777</v>
      </c>
      <c r="F176" s="95" t="s">
        <v>315</v>
      </c>
      <c r="G176" s="25" t="s">
        <v>321</v>
      </c>
      <c r="H176" s="181">
        <v>1.3452546296296296E-2</v>
      </c>
      <c r="I176" s="149">
        <v>0.39158912037037041</v>
      </c>
      <c r="J176" s="201">
        <v>1.254050925925926E-2</v>
      </c>
      <c r="K176" s="25" t="s">
        <v>323</v>
      </c>
      <c r="L176" s="25" t="s">
        <v>324</v>
      </c>
      <c r="M176" s="26">
        <v>1.4031249999999992E-2</v>
      </c>
      <c r="N176" s="54" t="s">
        <v>224</v>
      </c>
      <c r="AQ176" s="15" t="s">
        <v>19</v>
      </c>
      <c r="BH176" s="15" t="s">
        <v>19</v>
      </c>
      <c r="BY176" s="15" t="s">
        <v>19</v>
      </c>
      <c r="BZ176" s="27"/>
      <c r="CD176" s="33"/>
      <c r="CF176" s="29"/>
      <c r="CG176" s="33"/>
      <c r="CI176" s="29"/>
      <c r="CM176" s="33"/>
      <c r="DB176" s="21"/>
    </row>
    <row r="177" spans="1:106" ht="15" customHeight="1" x14ac:dyDescent="0.15">
      <c r="A177" s="95">
        <v>175</v>
      </c>
      <c r="B177" s="112" t="s">
        <v>1117</v>
      </c>
      <c r="C177" s="37">
        <v>41892</v>
      </c>
      <c r="D177" s="25" t="s">
        <v>322</v>
      </c>
      <c r="E177" s="38">
        <v>0.37777777777777777</v>
      </c>
      <c r="F177" s="95" t="s">
        <v>315</v>
      </c>
      <c r="G177" s="25" t="s">
        <v>321</v>
      </c>
      <c r="H177" s="181">
        <v>1.3452546296296296E-2</v>
      </c>
      <c r="I177" s="149">
        <v>0.39158912037037041</v>
      </c>
      <c r="J177" s="201">
        <v>1.254050925925926E-2</v>
      </c>
      <c r="K177" s="25" t="s">
        <v>323</v>
      </c>
      <c r="L177" s="25" t="s">
        <v>324</v>
      </c>
      <c r="M177" s="26">
        <v>1.4089120370370361E-2</v>
      </c>
      <c r="N177" s="54" t="s">
        <v>182</v>
      </c>
      <c r="AQ177" s="15" t="s">
        <v>19</v>
      </c>
      <c r="BH177" s="15" t="s">
        <v>19</v>
      </c>
      <c r="BY177" s="15" t="s">
        <v>19</v>
      </c>
      <c r="BZ177" s="27"/>
      <c r="CD177" s="33"/>
      <c r="CF177" s="29"/>
      <c r="CG177" s="33"/>
      <c r="CI177" s="29"/>
      <c r="CM177" s="33"/>
      <c r="DB177" s="21"/>
    </row>
    <row r="178" spans="1:106" ht="15" customHeight="1" x14ac:dyDescent="0.15">
      <c r="A178" s="95">
        <v>176</v>
      </c>
      <c r="B178" s="112" t="s">
        <v>1117</v>
      </c>
      <c r="C178" s="37">
        <v>41892</v>
      </c>
      <c r="D178" s="25" t="s">
        <v>322</v>
      </c>
      <c r="E178" s="38">
        <v>0.37777777777777777</v>
      </c>
      <c r="F178" s="95" t="s">
        <v>315</v>
      </c>
      <c r="G178" s="25" t="s">
        <v>321</v>
      </c>
      <c r="H178" s="181">
        <v>1.3452546296296296E-2</v>
      </c>
      <c r="I178" s="149">
        <v>0.39158912037037041</v>
      </c>
      <c r="J178" s="201">
        <v>1.254050925925926E-2</v>
      </c>
      <c r="K178" s="25" t="s">
        <v>323</v>
      </c>
      <c r="L178" s="25" t="s">
        <v>324</v>
      </c>
      <c r="M178" s="26">
        <v>1.4146990740740731E-2</v>
      </c>
      <c r="N178" s="54" t="s">
        <v>182</v>
      </c>
      <c r="AQ178" s="15" t="s">
        <v>19</v>
      </c>
      <c r="BH178" s="15" t="s">
        <v>19</v>
      </c>
      <c r="BY178" s="15" t="s">
        <v>19</v>
      </c>
      <c r="BZ178" s="27"/>
      <c r="CD178" s="33"/>
      <c r="CF178" s="29"/>
      <c r="CG178" s="33"/>
      <c r="CI178" s="29"/>
      <c r="CM178" s="33"/>
      <c r="DB178" s="21"/>
    </row>
    <row r="179" spans="1:106" ht="15" customHeight="1" x14ac:dyDescent="0.15">
      <c r="A179" s="95">
        <v>177</v>
      </c>
      <c r="B179" s="112" t="s">
        <v>1117</v>
      </c>
      <c r="C179" s="37">
        <v>41892</v>
      </c>
      <c r="D179" s="25" t="s">
        <v>322</v>
      </c>
      <c r="E179" s="38">
        <v>0.37777777777777777</v>
      </c>
      <c r="F179" s="95" t="s">
        <v>315</v>
      </c>
      <c r="G179" s="25" t="s">
        <v>321</v>
      </c>
      <c r="H179" s="181">
        <v>1.3452546296296296E-2</v>
      </c>
      <c r="I179" s="149">
        <v>0.39158912037037041</v>
      </c>
      <c r="J179" s="201">
        <v>1.254050925925926E-2</v>
      </c>
      <c r="K179" s="25" t="s">
        <v>323</v>
      </c>
      <c r="L179" s="25" t="s">
        <v>324</v>
      </c>
      <c r="M179" s="26">
        <v>1.42048611111111E-2</v>
      </c>
      <c r="N179" s="54" t="s">
        <v>336</v>
      </c>
      <c r="U179" s="30" t="s">
        <v>140</v>
      </c>
      <c r="V179" s="30" t="s">
        <v>334</v>
      </c>
      <c r="AQ179" s="15" t="s">
        <v>19</v>
      </c>
      <c r="BH179" s="15" t="s">
        <v>19</v>
      </c>
      <c r="BY179" s="15" t="s">
        <v>19</v>
      </c>
      <c r="BZ179" s="27"/>
      <c r="CD179" s="33"/>
      <c r="CF179" s="29"/>
      <c r="CG179" s="33"/>
      <c r="CI179" s="29"/>
      <c r="CM179" s="33"/>
      <c r="DB179" s="21"/>
    </row>
    <row r="180" spans="1:106" ht="15" customHeight="1" x14ac:dyDescent="0.15">
      <c r="A180" s="95">
        <v>178</v>
      </c>
      <c r="B180" s="112" t="s">
        <v>1117</v>
      </c>
      <c r="C180" s="37">
        <v>41892</v>
      </c>
      <c r="D180" s="25" t="s">
        <v>322</v>
      </c>
      <c r="E180" s="38">
        <v>0.37777777777777777</v>
      </c>
      <c r="F180" s="95" t="s">
        <v>315</v>
      </c>
      <c r="G180" s="25" t="s">
        <v>321</v>
      </c>
      <c r="H180" s="181">
        <v>1.3452546296296296E-2</v>
      </c>
      <c r="I180" s="149">
        <v>0.39158912037037041</v>
      </c>
      <c r="J180" s="201">
        <v>1.254050925925926E-2</v>
      </c>
      <c r="K180" s="25" t="s">
        <v>323</v>
      </c>
      <c r="L180" s="25" t="s">
        <v>324</v>
      </c>
      <c r="M180" s="26">
        <v>1.426273148148147E-2</v>
      </c>
      <c r="N180" s="54" t="s">
        <v>333</v>
      </c>
      <c r="U180" s="30" t="s">
        <v>140</v>
      </c>
      <c r="V180" s="30" t="s">
        <v>334</v>
      </c>
      <c r="AQ180" s="15" t="s">
        <v>19</v>
      </c>
      <c r="BH180" s="15" t="s">
        <v>19</v>
      </c>
      <c r="BY180" s="15" t="s">
        <v>19</v>
      </c>
      <c r="BZ180" s="27"/>
      <c r="CD180" s="33"/>
      <c r="CF180" s="29"/>
      <c r="CG180" s="33"/>
      <c r="CI180" s="29"/>
      <c r="CM180" s="33"/>
      <c r="DB180" s="21"/>
    </row>
    <row r="181" spans="1:106" ht="15" customHeight="1" x14ac:dyDescent="0.15">
      <c r="A181" s="95">
        <v>179</v>
      </c>
      <c r="B181" s="112" t="s">
        <v>1117</v>
      </c>
      <c r="C181" s="37">
        <v>41892</v>
      </c>
      <c r="D181" s="25" t="s">
        <v>322</v>
      </c>
      <c r="E181" s="38">
        <v>0.37777777777777777</v>
      </c>
      <c r="F181" s="95" t="s">
        <v>315</v>
      </c>
      <c r="G181" s="25" t="s">
        <v>321</v>
      </c>
      <c r="H181" s="181">
        <v>1.3452546296296296E-2</v>
      </c>
      <c r="I181" s="149">
        <v>0.39158912037037041</v>
      </c>
      <c r="J181" s="201">
        <v>1.254050925925926E-2</v>
      </c>
      <c r="K181" s="25" t="s">
        <v>323</v>
      </c>
      <c r="L181" s="25" t="s">
        <v>324</v>
      </c>
      <c r="M181" s="26">
        <v>1.432060185185184E-2</v>
      </c>
      <c r="N181" s="54" t="s">
        <v>182</v>
      </c>
      <c r="AQ181" s="15" t="s">
        <v>19</v>
      </c>
      <c r="BH181" s="15" t="s">
        <v>19</v>
      </c>
      <c r="BY181" s="15" t="s">
        <v>19</v>
      </c>
      <c r="BZ181" s="27"/>
      <c r="CD181" s="33"/>
      <c r="CF181" s="29"/>
      <c r="CG181" s="33"/>
      <c r="CI181" s="29"/>
      <c r="CM181" s="33"/>
      <c r="DB181" s="21"/>
    </row>
    <row r="182" spans="1:106" ht="15" customHeight="1" x14ac:dyDescent="0.15">
      <c r="A182" s="95">
        <v>180</v>
      </c>
      <c r="B182" s="112" t="s">
        <v>1117</v>
      </c>
      <c r="C182" s="37">
        <v>41892</v>
      </c>
      <c r="D182" s="25" t="s">
        <v>322</v>
      </c>
      <c r="E182" s="38">
        <v>0.37777777777777777</v>
      </c>
      <c r="F182" s="95" t="s">
        <v>315</v>
      </c>
      <c r="G182" s="25" t="s">
        <v>321</v>
      </c>
      <c r="H182" s="181">
        <v>1.3452546296296296E-2</v>
      </c>
      <c r="I182" s="149">
        <v>0.39158912037037041</v>
      </c>
      <c r="J182" s="201">
        <v>1.254050925925926E-2</v>
      </c>
      <c r="K182" s="25" t="s">
        <v>323</v>
      </c>
      <c r="L182" s="25" t="s">
        <v>324</v>
      </c>
      <c r="M182" s="26">
        <v>1.4378472222222209E-2</v>
      </c>
      <c r="N182" s="54" t="s">
        <v>337</v>
      </c>
      <c r="Q182" s="27" t="s">
        <v>135</v>
      </c>
      <c r="R182" s="30" t="s">
        <v>334</v>
      </c>
      <c r="S182" s="30" t="s">
        <v>182</v>
      </c>
      <c r="T182" s="28">
        <v>1</v>
      </c>
      <c r="U182" s="30" t="s">
        <v>140</v>
      </c>
      <c r="V182" s="30" t="s">
        <v>338</v>
      </c>
      <c r="AQ182" s="15" t="s">
        <v>19</v>
      </c>
      <c r="AR182" s="32" t="s">
        <v>134</v>
      </c>
      <c r="AS182" s="30" t="s">
        <v>339</v>
      </c>
      <c r="BH182" s="15" t="s">
        <v>19</v>
      </c>
      <c r="BY182" s="15" t="s">
        <v>19</v>
      </c>
      <c r="BZ182" s="27"/>
      <c r="CD182" s="33"/>
      <c r="CF182" s="29"/>
      <c r="CG182" s="33"/>
      <c r="CI182" s="29"/>
      <c r="CM182" s="33"/>
      <c r="DB182" s="21"/>
    </row>
    <row r="183" spans="1:106" ht="15" customHeight="1" x14ac:dyDescent="0.15">
      <c r="A183" s="95">
        <v>181</v>
      </c>
      <c r="B183" s="112" t="s">
        <v>1117</v>
      </c>
      <c r="C183" s="37">
        <v>41892</v>
      </c>
      <c r="D183" s="25" t="s">
        <v>322</v>
      </c>
      <c r="E183" s="38">
        <v>0.37777777777777777</v>
      </c>
      <c r="F183" s="95" t="s">
        <v>315</v>
      </c>
      <c r="G183" s="25" t="s">
        <v>321</v>
      </c>
      <c r="H183" s="181">
        <v>1.3452546296296296E-2</v>
      </c>
      <c r="I183" s="149">
        <v>0.39158912037037041</v>
      </c>
      <c r="J183" s="201">
        <v>1.254050925925926E-2</v>
      </c>
      <c r="K183" s="25" t="s">
        <v>323</v>
      </c>
      <c r="L183" s="25" t="s">
        <v>324</v>
      </c>
      <c r="M183" s="26">
        <v>1.4436342592592579E-2</v>
      </c>
      <c r="N183" s="54" t="s">
        <v>323</v>
      </c>
      <c r="Q183" s="27" t="s">
        <v>134</v>
      </c>
      <c r="R183" s="30" t="s">
        <v>323</v>
      </c>
      <c r="T183" s="28">
        <v>1</v>
      </c>
      <c r="AQ183" s="15" t="s">
        <v>19</v>
      </c>
      <c r="BH183" s="15" t="s">
        <v>19</v>
      </c>
      <c r="BY183" s="15" t="s">
        <v>19</v>
      </c>
      <c r="BZ183" s="27"/>
      <c r="CD183" s="33"/>
      <c r="CF183" s="29"/>
      <c r="CG183" s="33"/>
      <c r="CI183" s="29"/>
      <c r="CM183" s="33"/>
      <c r="DB183" s="21"/>
    </row>
    <row r="184" spans="1:106" ht="15" customHeight="1" x14ac:dyDescent="0.15">
      <c r="A184" s="95">
        <v>182</v>
      </c>
      <c r="B184" s="112" t="s">
        <v>1117</v>
      </c>
      <c r="C184" s="37">
        <v>41892</v>
      </c>
      <c r="D184" s="25" t="s">
        <v>322</v>
      </c>
      <c r="E184" s="38">
        <v>0.37777777777777777</v>
      </c>
      <c r="F184" s="95" t="s">
        <v>315</v>
      </c>
      <c r="G184" s="25" t="s">
        <v>321</v>
      </c>
      <c r="H184" s="181">
        <v>1.3452546296296296E-2</v>
      </c>
      <c r="I184" s="149">
        <v>0.39158912037037041</v>
      </c>
      <c r="J184" s="201">
        <v>1.254050925925926E-2</v>
      </c>
      <c r="K184" s="25" t="s">
        <v>323</v>
      </c>
      <c r="L184" s="25" t="s">
        <v>324</v>
      </c>
      <c r="M184" s="26">
        <v>1.4494212962962948E-2</v>
      </c>
      <c r="N184" s="54" t="s">
        <v>144</v>
      </c>
      <c r="AQ184" s="15" t="s">
        <v>19</v>
      </c>
      <c r="BH184" s="15" t="s">
        <v>19</v>
      </c>
      <c r="BY184" s="15" t="s">
        <v>19</v>
      </c>
      <c r="BZ184" s="27"/>
      <c r="CD184" s="33"/>
      <c r="CF184" s="29"/>
      <c r="CG184" s="33"/>
      <c r="CI184" s="29"/>
      <c r="CM184" s="33"/>
      <c r="DB184" s="21"/>
    </row>
    <row r="185" spans="1:106" ht="15" customHeight="1" x14ac:dyDescent="0.15">
      <c r="A185" s="95">
        <v>183</v>
      </c>
      <c r="B185" s="112" t="s">
        <v>1117</v>
      </c>
      <c r="C185" s="37">
        <v>41892</v>
      </c>
      <c r="D185" s="25" t="s">
        <v>322</v>
      </c>
      <c r="E185" s="38">
        <v>0.37777777777777777</v>
      </c>
      <c r="F185" s="95" t="s">
        <v>315</v>
      </c>
      <c r="G185" s="25" t="s">
        <v>321</v>
      </c>
      <c r="H185" s="181">
        <v>1.3452546296296296E-2</v>
      </c>
      <c r="I185" s="149">
        <v>0.39158912037037041</v>
      </c>
      <c r="J185" s="201">
        <v>1.254050925925926E-2</v>
      </c>
      <c r="K185" s="25" t="s">
        <v>323</v>
      </c>
      <c r="L185" s="25" t="s">
        <v>324</v>
      </c>
      <c r="M185" s="26">
        <v>1.4552083333333318E-2</v>
      </c>
      <c r="N185" s="54" t="s">
        <v>102</v>
      </c>
      <c r="AQ185" s="15" t="s">
        <v>19</v>
      </c>
      <c r="BH185" s="15" t="s">
        <v>19</v>
      </c>
      <c r="BY185" s="15" t="s">
        <v>19</v>
      </c>
      <c r="BZ185" s="27"/>
      <c r="CD185" s="33"/>
      <c r="CF185" s="29"/>
      <c r="CG185" s="33"/>
      <c r="CI185" s="29"/>
      <c r="CM185" s="33"/>
      <c r="DB185" s="21"/>
    </row>
    <row r="186" spans="1:106" ht="15" customHeight="1" x14ac:dyDescent="0.15">
      <c r="A186" s="95">
        <v>184</v>
      </c>
      <c r="B186" s="112" t="s">
        <v>1117</v>
      </c>
      <c r="C186" s="37">
        <v>41892</v>
      </c>
      <c r="D186" s="25" t="s">
        <v>322</v>
      </c>
      <c r="E186" s="38">
        <v>0.37777777777777777</v>
      </c>
      <c r="F186" s="95" t="s">
        <v>315</v>
      </c>
      <c r="G186" s="25" t="s">
        <v>321</v>
      </c>
      <c r="H186" s="181">
        <v>1.3452546296296296E-2</v>
      </c>
      <c r="I186" s="149">
        <v>0.39158912037037041</v>
      </c>
      <c r="J186" s="201">
        <v>1.254050925925926E-2</v>
      </c>
      <c r="K186" s="25" t="s">
        <v>323</v>
      </c>
      <c r="L186" s="25" t="s">
        <v>324</v>
      </c>
      <c r="M186" s="26">
        <v>1.4609953703703688E-2</v>
      </c>
      <c r="N186" s="54" t="s">
        <v>224</v>
      </c>
      <c r="AQ186" s="15" t="s">
        <v>19</v>
      </c>
      <c r="BH186" s="15" t="s">
        <v>19</v>
      </c>
      <c r="BY186" s="15" t="s">
        <v>19</v>
      </c>
      <c r="BZ186" s="27"/>
      <c r="CD186" s="33"/>
      <c r="CF186" s="29"/>
      <c r="CG186" s="33"/>
      <c r="CI186" s="29"/>
      <c r="CM186" s="33"/>
      <c r="DB186" s="21"/>
    </row>
    <row r="187" spans="1:106" ht="15" customHeight="1" x14ac:dyDescent="0.15">
      <c r="A187" s="95">
        <v>185</v>
      </c>
      <c r="B187" s="112" t="s">
        <v>1117</v>
      </c>
      <c r="C187" s="37">
        <v>41892</v>
      </c>
      <c r="D187" s="25" t="s">
        <v>322</v>
      </c>
      <c r="E187" s="38">
        <v>0.37777777777777777</v>
      </c>
      <c r="F187" s="95" t="s">
        <v>315</v>
      </c>
      <c r="G187" s="25" t="s">
        <v>321</v>
      </c>
      <c r="H187" s="181">
        <v>1.3452546296296296E-2</v>
      </c>
      <c r="I187" s="149">
        <v>0.39158912037037041</v>
      </c>
      <c r="J187" s="201">
        <v>1.254050925925926E-2</v>
      </c>
      <c r="K187" s="25" t="s">
        <v>323</v>
      </c>
      <c r="L187" s="25" t="s">
        <v>324</v>
      </c>
      <c r="M187" s="26">
        <v>1.4667824074074057E-2</v>
      </c>
      <c r="N187" s="54" t="s">
        <v>340</v>
      </c>
      <c r="P187" s="33">
        <v>2</v>
      </c>
      <c r="Q187" s="27" t="s">
        <v>134</v>
      </c>
      <c r="R187" s="30" t="s">
        <v>253</v>
      </c>
      <c r="T187" s="28">
        <v>1</v>
      </c>
      <c r="X187" s="30" t="s">
        <v>186</v>
      </c>
      <c r="Y187" s="30" t="s">
        <v>253</v>
      </c>
      <c r="Z187" s="29">
        <v>1</v>
      </c>
      <c r="AP187" s="25" t="s">
        <v>341</v>
      </c>
      <c r="AQ187" s="15" t="s">
        <v>19</v>
      </c>
      <c r="BH187" s="15" t="s">
        <v>19</v>
      </c>
      <c r="BY187" s="15" t="s">
        <v>19</v>
      </c>
      <c r="BZ187" s="27"/>
      <c r="CD187" s="33"/>
      <c r="CF187" s="29"/>
      <c r="CG187" s="33"/>
      <c r="CI187" s="29"/>
      <c r="CM187" s="33"/>
      <c r="CT187" s="30">
        <v>1</v>
      </c>
      <c r="CU187" s="30">
        <v>1</v>
      </c>
      <c r="CV187" s="30">
        <v>1</v>
      </c>
      <c r="CW187" s="30">
        <v>2</v>
      </c>
      <c r="DB187" s="21"/>
    </row>
    <row r="188" spans="1:106" ht="15" customHeight="1" x14ac:dyDescent="0.15">
      <c r="A188" s="95">
        <v>186</v>
      </c>
      <c r="B188" s="112" t="s">
        <v>1117</v>
      </c>
      <c r="C188" s="37">
        <v>41892</v>
      </c>
      <c r="D188" s="25" t="s">
        <v>322</v>
      </c>
      <c r="E188" s="38">
        <v>0.37777777777777777</v>
      </c>
      <c r="F188" s="95" t="s">
        <v>315</v>
      </c>
      <c r="G188" s="25" t="s">
        <v>321</v>
      </c>
      <c r="H188" s="181">
        <v>1.3452546296296296E-2</v>
      </c>
      <c r="I188" s="149">
        <v>0.39158912037037041</v>
      </c>
      <c r="J188" s="201">
        <v>1.254050925925926E-2</v>
      </c>
      <c r="K188" s="25" t="s">
        <v>323</v>
      </c>
      <c r="L188" s="25" t="s">
        <v>324</v>
      </c>
      <c r="M188" s="26">
        <v>1.4725694444444427E-2</v>
      </c>
      <c r="N188" s="54" t="s">
        <v>334</v>
      </c>
      <c r="AQ188" s="15" t="s">
        <v>19</v>
      </c>
      <c r="BH188" s="15" t="s">
        <v>19</v>
      </c>
      <c r="BY188" s="15" t="s">
        <v>19</v>
      </c>
      <c r="BZ188" s="27"/>
      <c r="CD188" s="33"/>
      <c r="CF188" s="29"/>
      <c r="CG188" s="33"/>
      <c r="CI188" s="29"/>
      <c r="CM188" s="33"/>
      <c r="DB188" s="21"/>
    </row>
    <row r="189" spans="1:106" ht="15" customHeight="1" x14ac:dyDescent="0.15">
      <c r="A189" s="95">
        <v>187</v>
      </c>
      <c r="B189" s="139" t="s">
        <v>1117</v>
      </c>
      <c r="C189" s="37">
        <v>41892</v>
      </c>
      <c r="D189" s="25" t="s">
        <v>322</v>
      </c>
      <c r="E189" s="38">
        <v>0.37777777777777777</v>
      </c>
      <c r="F189" s="95" t="s">
        <v>315</v>
      </c>
      <c r="G189" s="25" t="s">
        <v>321</v>
      </c>
      <c r="H189" s="181">
        <v>1.3452546296296296E-2</v>
      </c>
      <c r="I189" s="149">
        <v>0.39158912037037041</v>
      </c>
      <c r="J189" s="201">
        <v>1.254050925925926E-2</v>
      </c>
      <c r="K189" s="25" t="s">
        <v>323</v>
      </c>
      <c r="L189" s="25" t="s">
        <v>324</v>
      </c>
      <c r="M189" s="26">
        <v>1.4783564814814796E-2</v>
      </c>
      <c r="N189" s="54" t="s">
        <v>182</v>
      </c>
      <c r="AM189" s="3" t="s">
        <v>342</v>
      </c>
      <c r="AP189" s="25" t="s">
        <v>343</v>
      </c>
      <c r="AQ189" s="15" t="s">
        <v>19</v>
      </c>
      <c r="BH189" s="15" t="s">
        <v>19</v>
      </c>
      <c r="BY189" s="15" t="s">
        <v>19</v>
      </c>
      <c r="BZ189" s="27"/>
      <c r="CD189" s="33"/>
      <c r="CF189" s="29"/>
      <c r="CG189" s="33"/>
      <c r="CI189" s="29"/>
      <c r="CM189" s="33"/>
      <c r="DB189" s="30"/>
    </row>
    <row r="190" spans="1:106" ht="15" customHeight="1" x14ac:dyDescent="0.15">
      <c r="A190" s="95">
        <v>188</v>
      </c>
      <c r="B190" s="112" t="s">
        <v>1117</v>
      </c>
      <c r="C190" s="37">
        <v>41892</v>
      </c>
      <c r="D190" s="25" t="s">
        <v>322</v>
      </c>
      <c r="E190" s="38">
        <v>0.37777777777777777</v>
      </c>
      <c r="F190" s="95" t="s">
        <v>315</v>
      </c>
      <c r="G190" s="25" t="s">
        <v>321</v>
      </c>
      <c r="H190" s="181">
        <v>1.3452546296296296E-2</v>
      </c>
      <c r="I190" s="149">
        <v>0.39158912037037041</v>
      </c>
      <c r="J190" s="201">
        <v>1.254050925925926E-2</v>
      </c>
      <c r="K190" s="25" t="s">
        <v>323</v>
      </c>
      <c r="L190" s="25" t="s">
        <v>324</v>
      </c>
      <c r="M190" s="26">
        <v>1.4841435185185166E-2</v>
      </c>
      <c r="N190" s="54" t="s">
        <v>273</v>
      </c>
      <c r="AQ190" s="15" t="s">
        <v>19</v>
      </c>
      <c r="BY190" s="15"/>
      <c r="BZ190" s="27"/>
      <c r="CD190" s="33"/>
      <c r="CF190" s="29"/>
      <c r="CG190" s="33"/>
      <c r="CI190" s="29"/>
      <c r="CM190" s="33"/>
      <c r="DB190" s="30"/>
    </row>
    <row r="191" spans="1:106" ht="15" customHeight="1" x14ac:dyDescent="0.15">
      <c r="A191" s="95">
        <v>189</v>
      </c>
      <c r="B191" s="112" t="s">
        <v>1117</v>
      </c>
      <c r="C191" s="37">
        <v>41892</v>
      </c>
      <c r="D191" s="25" t="s">
        <v>322</v>
      </c>
      <c r="E191" s="38">
        <v>0.37777777777777777</v>
      </c>
      <c r="F191" s="95" t="s">
        <v>315</v>
      </c>
      <c r="G191" s="25" t="s">
        <v>321</v>
      </c>
      <c r="H191" s="181">
        <v>1.3452546296296296E-2</v>
      </c>
      <c r="I191" s="149">
        <v>0.39158912037037041</v>
      </c>
      <c r="J191" s="201">
        <v>1.254050925925926E-2</v>
      </c>
      <c r="K191" s="25" t="s">
        <v>323</v>
      </c>
      <c r="L191" s="25" t="s">
        <v>324</v>
      </c>
      <c r="M191" s="26">
        <v>1.4899305555555535E-2</v>
      </c>
      <c r="N191" s="54" t="s">
        <v>273</v>
      </c>
      <c r="AQ191" s="15" t="s">
        <v>19</v>
      </c>
      <c r="BY191" s="15"/>
      <c r="BZ191" s="27"/>
      <c r="CD191" s="33"/>
      <c r="CF191" s="29"/>
      <c r="CG191" s="33"/>
      <c r="CI191" s="29"/>
      <c r="CM191" s="33"/>
      <c r="DB191" s="30"/>
    </row>
    <row r="192" spans="1:106" ht="15" customHeight="1" x14ac:dyDescent="0.15">
      <c r="A192" s="95">
        <v>190</v>
      </c>
      <c r="B192" s="112" t="s">
        <v>1117</v>
      </c>
      <c r="C192" s="37">
        <v>41892</v>
      </c>
      <c r="D192" s="25" t="s">
        <v>322</v>
      </c>
      <c r="E192" s="38">
        <v>0.37777777777777777</v>
      </c>
      <c r="F192" s="95" t="s">
        <v>315</v>
      </c>
      <c r="G192" s="25" t="s">
        <v>321</v>
      </c>
      <c r="H192" s="181">
        <v>1.3452546296296296E-2</v>
      </c>
      <c r="I192" s="149">
        <v>0.39158912037037041</v>
      </c>
      <c r="J192" s="201">
        <v>1.254050925925926E-2</v>
      </c>
      <c r="K192" s="25" t="s">
        <v>323</v>
      </c>
      <c r="L192" s="25" t="s">
        <v>324</v>
      </c>
      <c r="M192" s="26">
        <v>1.4957175925925905E-2</v>
      </c>
      <c r="N192" s="54" t="s">
        <v>273</v>
      </c>
      <c r="AQ192" s="15" t="s">
        <v>19</v>
      </c>
      <c r="BY192" s="15"/>
      <c r="BZ192" s="27"/>
      <c r="CD192" s="33"/>
      <c r="CF192" s="29"/>
      <c r="CG192" s="33"/>
      <c r="CI192" s="29"/>
      <c r="CM192" s="33"/>
      <c r="DB192" s="30"/>
    </row>
    <row r="193" spans="1:106" ht="15" customHeight="1" x14ac:dyDescent="0.15">
      <c r="A193" s="95">
        <v>191</v>
      </c>
      <c r="B193" s="112" t="s">
        <v>1117</v>
      </c>
      <c r="C193" s="37">
        <v>41892</v>
      </c>
      <c r="D193" s="25" t="s">
        <v>322</v>
      </c>
      <c r="E193" s="38">
        <v>0.37777777777777777</v>
      </c>
      <c r="F193" s="95" t="s">
        <v>315</v>
      </c>
      <c r="G193" s="25" t="s">
        <v>321</v>
      </c>
      <c r="H193" s="181">
        <v>1.3452546296296296E-2</v>
      </c>
      <c r="I193" s="149">
        <v>0.39158912037037041</v>
      </c>
      <c r="J193" s="201">
        <v>1.254050925925926E-2</v>
      </c>
      <c r="K193" s="25" t="s">
        <v>323</v>
      </c>
      <c r="L193" s="25" t="s">
        <v>324</v>
      </c>
      <c r="M193" s="26">
        <v>1.5015046296296275E-2</v>
      </c>
      <c r="N193" s="54" t="s">
        <v>273</v>
      </c>
      <c r="AQ193" s="15" t="s">
        <v>19</v>
      </c>
      <c r="BY193" s="15"/>
      <c r="BZ193" s="27"/>
      <c r="CD193" s="33"/>
      <c r="CF193" s="29"/>
      <c r="CG193" s="33"/>
      <c r="CI193" s="29"/>
      <c r="CM193" s="33"/>
      <c r="DB193" s="30"/>
    </row>
    <row r="194" spans="1:106" ht="15" customHeight="1" x14ac:dyDescent="0.15">
      <c r="A194" s="95">
        <v>192</v>
      </c>
      <c r="B194" s="112" t="s">
        <v>1117</v>
      </c>
      <c r="C194" s="37">
        <v>41892</v>
      </c>
      <c r="D194" s="25" t="s">
        <v>322</v>
      </c>
      <c r="E194" s="38">
        <v>0.37777777777777777</v>
      </c>
      <c r="F194" s="95" t="s">
        <v>315</v>
      </c>
      <c r="G194" s="25" t="s">
        <v>321</v>
      </c>
      <c r="H194" s="181">
        <v>1.3452546296296296E-2</v>
      </c>
      <c r="I194" s="149">
        <v>0.39158912037037041</v>
      </c>
      <c r="J194" s="201">
        <v>1.254050925925926E-2</v>
      </c>
      <c r="K194" s="25" t="s">
        <v>323</v>
      </c>
      <c r="L194" s="25" t="s">
        <v>324</v>
      </c>
      <c r="M194" s="26">
        <v>1.5072916666666644E-2</v>
      </c>
      <c r="N194" s="54" t="s">
        <v>273</v>
      </c>
      <c r="AQ194" s="15" t="s">
        <v>19</v>
      </c>
      <c r="BY194" s="15"/>
      <c r="BZ194" s="27"/>
      <c r="CD194" s="33"/>
      <c r="CF194" s="29"/>
      <c r="CG194" s="33"/>
      <c r="CI194" s="29"/>
      <c r="CM194" s="33"/>
      <c r="DB194" s="30"/>
    </row>
    <row r="195" spans="1:106" ht="15" customHeight="1" x14ac:dyDescent="0.15">
      <c r="A195" s="95">
        <v>193</v>
      </c>
      <c r="B195" s="112" t="s">
        <v>1117</v>
      </c>
      <c r="C195" s="37">
        <v>41892</v>
      </c>
      <c r="D195" s="25" t="s">
        <v>322</v>
      </c>
      <c r="E195" s="38">
        <v>0.37777777777777777</v>
      </c>
      <c r="F195" s="95" t="s">
        <v>315</v>
      </c>
      <c r="G195" s="25" t="s">
        <v>321</v>
      </c>
      <c r="H195" s="181">
        <v>1.3452546296296296E-2</v>
      </c>
      <c r="I195" s="149">
        <v>0.39158912037037041</v>
      </c>
      <c r="J195" s="201">
        <v>1.254050925925926E-2</v>
      </c>
      <c r="K195" s="25" t="s">
        <v>323</v>
      </c>
      <c r="L195" s="25" t="s">
        <v>324</v>
      </c>
      <c r="M195" s="26">
        <v>1.5130787037037014E-2</v>
      </c>
      <c r="N195" s="54" t="s">
        <v>273</v>
      </c>
      <c r="AQ195" s="15" t="s">
        <v>19</v>
      </c>
      <c r="BY195" s="15"/>
      <c r="BZ195" s="27"/>
      <c r="CD195" s="33"/>
      <c r="CF195" s="29"/>
      <c r="CG195" s="33"/>
      <c r="CI195" s="29"/>
      <c r="CM195" s="33"/>
      <c r="DB195" s="30"/>
    </row>
    <row r="196" spans="1:106" ht="15" customHeight="1" x14ac:dyDescent="0.15">
      <c r="A196" s="95">
        <v>194</v>
      </c>
      <c r="B196" s="112" t="s">
        <v>1117</v>
      </c>
      <c r="C196" s="37">
        <v>41892</v>
      </c>
      <c r="D196" s="25" t="s">
        <v>322</v>
      </c>
      <c r="E196" s="38">
        <v>0.37777777777777777</v>
      </c>
      <c r="F196" s="95" t="s">
        <v>315</v>
      </c>
      <c r="G196" s="25" t="s">
        <v>321</v>
      </c>
      <c r="H196" s="181">
        <v>1.3452546296296296E-2</v>
      </c>
      <c r="I196" s="149">
        <v>0.39158912037037041</v>
      </c>
      <c r="J196" s="201">
        <v>1.254050925925926E-2</v>
      </c>
      <c r="K196" s="25" t="s">
        <v>323</v>
      </c>
      <c r="L196" s="25" t="s">
        <v>324</v>
      </c>
      <c r="M196" s="26">
        <v>1.5188657407407383E-2</v>
      </c>
      <c r="N196" s="54" t="s">
        <v>273</v>
      </c>
      <c r="AQ196" s="15" t="s">
        <v>19</v>
      </c>
      <c r="BY196" s="15"/>
      <c r="BZ196" s="27"/>
      <c r="CD196" s="33"/>
      <c r="CF196" s="29"/>
      <c r="CG196" s="33"/>
      <c r="CI196" s="29"/>
      <c r="CM196" s="33"/>
      <c r="DB196" s="30"/>
    </row>
    <row r="197" spans="1:106" ht="15" customHeight="1" x14ac:dyDescent="0.15">
      <c r="A197" s="95">
        <v>195</v>
      </c>
      <c r="B197" s="112" t="s">
        <v>1117</v>
      </c>
      <c r="C197" s="37">
        <v>41892</v>
      </c>
      <c r="D197" s="25" t="s">
        <v>322</v>
      </c>
      <c r="E197" s="38">
        <v>0.37777777777777777</v>
      </c>
      <c r="F197" s="95" t="s">
        <v>315</v>
      </c>
      <c r="G197" s="25" t="s">
        <v>321</v>
      </c>
      <c r="H197" s="181">
        <v>1.3452546296296296E-2</v>
      </c>
      <c r="I197" s="149">
        <v>0.39158912037037041</v>
      </c>
      <c r="J197" s="201">
        <v>1.254050925925926E-2</v>
      </c>
      <c r="K197" s="25" t="s">
        <v>323</v>
      </c>
      <c r="L197" s="25" t="s">
        <v>324</v>
      </c>
      <c r="M197" s="26">
        <v>1.5246527777777753E-2</v>
      </c>
      <c r="N197" s="54" t="s">
        <v>273</v>
      </c>
      <c r="AQ197" s="15" t="s">
        <v>19</v>
      </c>
      <c r="BY197" s="15"/>
      <c r="BZ197" s="27"/>
      <c r="CD197" s="33"/>
      <c r="CF197" s="29"/>
      <c r="CG197" s="33"/>
      <c r="CI197" s="29"/>
      <c r="CM197" s="33"/>
      <c r="DB197" s="30"/>
    </row>
    <row r="198" spans="1:106" ht="15" customHeight="1" x14ac:dyDescent="0.15">
      <c r="A198" s="95">
        <v>196</v>
      </c>
      <c r="B198" s="112" t="s">
        <v>1117</v>
      </c>
      <c r="C198" s="37">
        <v>41892</v>
      </c>
      <c r="D198" s="25" t="s">
        <v>322</v>
      </c>
      <c r="E198" s="38">
        <v>0.37777777777777777</v>
      </c>
      <c r="F198" s="95" t="s">
        <v>315</v>
      </c>
      <c r="G198" s="25" t="s">
        <v>321</v>
      </c>
      <c r="H198" s="181">
        <v>1.3452546296296296E-2</v>
      </c>
      <c r="I198" s="149">
        <v>0.39158912037037041</v>
      </c>
      <c r="J198" s="201">
        <v>1.254050925925926E-2</v>
      </c>
      <c r="K198" s="25" t="s">
        <v>323</v>
      </c>
      <c r="L198" s="25" t="s">
        <v>324</v>
      </c>
      <c r="M198" s="26">
        <v>1.5304398148148123E-2</v>
      </c>
      <c r="N198" s="54" t="s">
        <v>273</v>
      </c>
      <c r="AQ198" s="15" t="s">
        <v>19</v>
      </c>
      <c r="BY198" s="15"/>
      <c r="BZ198" s="27"/>
      <c r="CD198" s="33"/>
      <c r="CF198" s="29"/>
      <c r="CG198" s="33"/>
      <c r="CI198" s="29"/>
      <c r="CM198" s="33"/>
      <c r="DB198" s="30"/>
    </row>
    <row r="199" spans="1:106" ht="15" customHeight="1" x14ac:dyDescent="0.15">
      <c r="A199" s="95">
        <v>197</v>
      </c>
      <c r="B199" s="112" t="s">
        <v>1117</v>
      </c>
      <c r="C199" s="37">
        <v>41892</v>
      </c>
      <c r="D199" s="25" t="s">
        <v>322</v>
      </c>
      <c r="E199" s="38">
        <v>0.37777777777777777</v>
      </c>
      <c r="F199" s="95" t="s">
        <v>315</v>
      </c>
      <c r="G199" s="25" t="s">
        <v>321</v>
      </c>
      <c r="H199" s="181">
        <v>1.3452546296296296E-2</v>
      </c>
      <c r="I199" s="149">
        <v>0.39158912037037041</v>
      </c>
      <c r="J199" s="201">
        <v>1.254050925925926E-2</v>
      </c>
      <c r="K199" s="25" t="s">
        <v>323</v>
      </c>
      <c r="L199" s="25" t="s">
        <v>324</v>
      </c>
      <c r="M199" s="26">
        <v>1.5362268518518492E-2</v>
      </c>
      <c r="N199" s="54" t="s">
        <v>273</v>
      </c>
      <c r="AQ199" s="15" t="s">
        <v>19</v>
      </c>
      <c r="BY199" s="15"/>
      <c r="BZ199" s="27"/>
      <c r="CD199" s="33"/>
      <c r="CF199" s="29"/>
      <c r="CG199" s="33"/>
      <c r="CI199" s="29"/>
      <c r="CM199" s="33"/>
      <c r="DB199" s="30"/>
    </row>
    <row r="200" spans="1:106" ht="15" customHeight="1" x14ac:dyDescent="0.15">
      <c r="A200" s="95">
        <v>198</v>
      </c>
      <c r="B200" s="112" t="s">
        <v>1117</v>
      </c>
      <c r="C200" s="37">
        <v>41892</v>
      </c>
      <c r="D200" s="25" t="s">
        <v>322</v>
      </c>
      <c r="E200" s="38">
        <v>0.37777777777777777</v>
      </c>
      <c r="F200" s="95" t="s">
        <v>315</v>
      </c>
      <c r="G200" s="25" t="s">
        <v>321</v>
      </c>
      <c r="H200" s="181">
        <v>1.3452546296296296E-2</v>
      </c>
      <c r="I200" s="149">
        <v>0.39158912037037041</v>
      </c>
      <c r="J200" s="201">
        <v>1.254050925925926E-2</v>
      </c>
      <c r="K200" s="25" t="s">
        <v>323</v>
      </c>
      <c r="L200" s="25" t="s">
        <v>324</v>
      </c>
      <c r="M200" s="26">
        <v>1.5420138888888862E-2</v>
      </c>
      <c r="N200" s="54" t="s">
        <v>273</v>
      </c>
      <c r="AQ200" s="15" t="s">
        <v>19</v>
      </c>
      <c r="BY200" s="15"/>
      <c r="BZ200" s="27"/>
      <c r="CD200" s="33"/>
      <c r="CF200" s="29"/>
      <c r="CG200" s="33"/>
      <c r="CI200" s="29"/>
      <c r="CM200" s="33"/>
      <c r="DB200" s="30"/>
    </row>
    <row r="201" spans="1:106" ht="15" customHeight="1" x14ac:dyDescent="0.15">
      <c r="A201" s="95">
        <v>199</v>
      </c>
      <c r="B201" s="112" t="s">
        <v>1117</v>
      </c>
      <c r="C201" s="37">
        <v>41892</v>
      </c>
      <c r="D201" s="25" t="s">
        <v>322</v>
      </c>
      <c r="E201" s="38">
        <v>0.37777777777777777</v>
      </c>
      <c r="F201" s="95" t="s">
        <v>315</v>
      </c>
      <c r="G201" s="25" t="s">
        <v>321</v>
      </c>
      <c r="H201" s="182">
        <v>1.3452546296296296E-2</v>
      </c>
      <c r="I201" s="199">
        <v>0.39158912037037041</v>
      </c>
      <c r="J201" s="201">
        <v>1.254050925925926E-2</v>
      </c>
      <c r="K201" s="25" t="s">
        <v>323</v>
      </c>
      <c r="L201" s="25" t="s">
        <v>324</v>
      </c>
      <c r="M201" s="26">
        <v>1.5478009259259231E-2</v>
      </c>
      <c r="N201" s="54" t="s">
        <v>273</v>
      </c>
      <c r="AQ201" s="15" t="s">
        <v>19</v>
      </c>
      <c r="BY201" s="15"/>
      <c r="BZ201" s="27"/>
      <c r="CD201" s="33"/>
      <c r="CF201" s="29"/>
      <c r="CG201" s="33"/>
      <c r="CI201" s="29"/>
      <c r="CM201" s="33"/>
      <c r="DB201" s="30"/>
    </row>
    <row r="202" spans="1:106" s="193" customFormat="1" ht="15" customHeight="1" x14ac:dyDescent="0.15">
      <c r="A202" s="95">
        <v>200</v>
      </c>
      <c r="B202" s="184" t="s">
        <v>344</v>
      </c>
      <c r="C202" s="243">
        <v>41919</v>
      </c>
      <c r="D202" s="185" t="s">
        <v>322</v>
      </c>
      <c r="E202" s="186">
        <v>0.4770833333333333</v>
      </c>
      <c r="F202" s="187" t="s">
        <v>315</v>
      </c>
      <c r="G202" s="185" t="s">
        <v>345</v>
      </c>
      <c r="H202" s="181">
        <v>3.7488425925925925E-2</v>
      </c>
      <c r="I202" s="149">
        <v>0.39158912037037041</v>
      </c>
      <c r="J202" s="185"/>
      <c r="K202" s="185" t="s">
        <v>346</v>
      </c>
      <c r="L202" s="185" t="s">
        <v>324</v>
      </c>
      <c r="M202" s="188">
        <v>3.7488425925925925E-2</v>
      </c>
      <c r="N202" s="189" t="s">
        <v>347</v>
      </c>
      <c r="O202" s="190"/>
      <c r="P202" s="191">
        <v>5</v>
      </c>
      <c r="Q202" s="192" t="s">
        <v>134</v>
      </c>
      <c r="R202" s="193" t="s">
        <v>346</v>
      </c>
      <c r="T202" s="194">
        <v>1</v>
      </c>
      <c r="W202" s="195"/>
      <c r="Z202" s="195"/>
      <c r="AC202" s="195"/>
      <c r="AG202" s="192"/>
      <c r="AH202" s="195"/>
      <c r="AL202" s="195"/>
      <c r="AM202" s="196"/>
      <c r="AO202" s="458"/>
      <c r="AP202" s="450" t="s">
        <v>348</v>
      </c>
      <c r="AQ202" s="15" t="s">
        <v>19</v>
      </c>
      <c r="AR202" s="198"/>
      <c r="AU202" s="195"/>
      <c r="AX202" s="195"/>
      <c r="BA202" s="195"/>
      <c r="BD202" s="195"/>
      <c r="BH202" s="197" t="s">
        <v>19</v>
      </c>
      <c r="BI202" s="192"/>
      <c r="BM202" s="191"/>
      <c r="BO202" s="195"/>
      <c r="BP202" s="191"/>
      <c r="BR202" s="195"/>
      <c r="BV202" s="191"/>
      <c r="BX202" s="195"/>
      <c r="BY202" s="197" t="s">
        <v>19</v>
      </c>
      <c r="BZ202" s="192"/>
      <c r="CD202" s="191"/>
      <c r="CF202" s="195"/>
      <c r="CG202" s="191"/>
      <c r="CI202" s="195"/>
      <c r="CM202" s="191"/>
      <c r="CO202" s="195"/>
    </row>
    <row r="203" spans="1:106" ht="15" customHeight="1" x14ac:dyDescent="0.15">
      <c r="A203" s="95">
        <v>201</v>
      </c>
      <c r="B203" s="112" t="s">
        <v>344</v>
      </c>
      <c r="C203" s="37">
        <v>41919</v>
      </c>
      <c r="D203" s="25" t="s">
        <v>322</v>
      </c>
      <c r="E203" s="38">
        <v>0.4770833333333333</v>
      </c>
      <c r="F203" s="95" t="s">
        <v>315</v>
      </c>
      <c r="G203" s="25" t="s">
        <v>345</v>
      </c>
      <c r="H203" s="181">
        <v>3.7488425925925925E-2</v>
      </c>
      <c r="I203" s="149">
        <v>0.39158912037037041</v>
      </c>
      <c r="K203" s="25" t="s">
        <v>346</v>
      </c>
      <c r="L203" s="25" t="s">
        <v>324</v>
      </c>
      <c r="M203" s="26">
        <v>3.7546296296296293E-2</v>
      </c>
      <c r="N203" s="54" t="s">
        <v>347</v>
      </c>
      <c r="P203" s="33">
        <v>5</v>
      </c>
      <c r="Q203" s="27" t="s">
        <v>134</v>
      </c>
      <c r="R203" s="30" t="s">
        <v>346</v>
      </c>
      <c r="T203" s="28">
        <v>1</v>
      </c>
      <c r="U203" s="30" t="s">
        <v>140</v>
      </c>
      <c r="V203" s="30" t="s">
        <v>349</v>
      </c>
      <c r="AQ203" s="15" t="s">
        <v>19</v>
      </c>
      <c r="BH203" s="15" t="s">
        <v>19</v>
      </c>
      <c r="BY203" s="15" t="s">
        <v>19</v>
      </c>
      <c r="BZ203" s="27"/>
      <c r="CD203" s="33"/>
      <c r="CF203" s="29"/>
      <c r="CG203" s="33"/>
      <c r="CI203" s="29"/>
      <c r="CM203" s="33"/>
      <c r="DB203" s="21"/>
    </row>
    <row r="204" spans="1:106" ht="15" customHeight="1" x14ac:dyDescent="0.15">
      <c r="A204" s="95">
        <v>202</v>
      </c>
      <c r="B204" s="112" t="s">
        <v>344</v>
      </c>
      <c r="C204" s="37">
        <v>41919</v>
      </c>
      <c r="D204" s="25" t="s">
        <v>322</v>
      </c>
      <c r="E204" s="38">
        <v>0.4770833333333333</v>
      </c>
      <c r="F204" s="95" t="s">
        <v>315</v>
      </c>
      <c r="G204" s="25" t="s">
        <v>345</v>
      </c>
      <c r="H204" s="181">
        <v>3.7488425925925925E-2</v>
      </c>
      <c r="I204" s="149">
        <v>0.39158912037037041</v>
      </c>
      <c r="K204" s="25" t="s">
        <v>346</v>
      </c>
      <c r="L204" s="25" t="s">
        <v>324</v>
      </c>
      <c r="M204" s="26">
        <v>3.7604166666666661E-2</v>
      </c>
      <c r="N204" s="54" t="s">
        <v>347</v>
      </c>
      <c r="P204" s="33">
        <v>2</v>
      </c>
      <c r="Q204" s="27" t="s">
        <v>134</v>
      </c>
      <c r="R204" s="30" t="s">
        <v>350</v>
      </c>
      <c r="T204" s="28">
        <v>1</v>
      </c>
      <c r="U204" s="30" t="s">
        <v>142</v>
      </c>
      <c r="V204" s="30" t="s">
        <v>349</v>
      </c>
      <c r="AQ204" s="15" t="s">
        <v>19</v>
      </c>
      <c r="AR204" s="32" t="s">
        <v>134</v>
      </c>
      <c r="AS204" s="30" t="s">
        <v>351</v>
      </c>
      <c r="AU204" s="29">
        <v>1</v>
      </c>
      <c r="BH204" s="15" t="s">
        <v>19</v>
      </c>
      <c r="BY204" s="15" t="s">
        <v>19</v>
      </c>
      <c r="BZ204" s="27"/>
      <c r="CD204" s="33"/>
      <c r="CF204" s="29"/>
      <c r="CG204" s="33"/>
      <c r="CI204" s="29"/>
      <c r="CM204" s="33"/>
      <c r="DB204" s="21"/>
    </row>
    <row r="205" spans="1:106" ht="15" customHeight="1" x14ac:dyDescent="0.15">
      <c r="A205" s="95">
        <v>203</v>
      </c>
      <c r="B205" s="112" t="s">
        <v>344</v>
      </c>
      <c r="C205" s="37">
        <v>41919</v>
      </c>
      <c r="D205" s="25" t="s">
        <v>322</v>
      </c>
      <c r="E205" s="38">
        <v>0.4770833333333333</v>
      </c>
      <c r="F205" s="95" t="s">
        <v>315</v>
      </c>
      <c r="G205" s="25" t="s">
        <v>345</v>
      </c>
      <c r="H205" s="181">
        <v>3.7488425925925925E-2</v>
      </c>
      <c r="I205" s="149">
        <v>0.39158912037037041</v>
      </c>
      <c r="K205" s="25" t="s">
        <v>346</v>
      </c>
      <c r="L205" s="25" t="s">
        <v>324</v>
      </c>
      <c r="M205" s="26">
        <v>3.7662037037037029E-2</v>
      </c>
      <c r="N205" s="54" t="s">
        <v>347</v>
      </c>
      <c r="P205" s="33">
        <v>0</v>
      </c>
      <c r="Q205" s="27" t="s">
        <v>134</v>
      </c>
      <c r="R205" s="30" t="s">
        <v>346</v>
      </c>
      <c r="T205" s="28">
        <v>1</v>
      </c>
      <c r="U205" s="30" t="s">
        <v>140</v>
      </c>
      <c r="V205" s="30" t="s">
        <v>349</v>
      </c>
      <c r="AP205" s="25" t="s">
        <v>352</v>
      </c>
      <c r="AQ205" s="15" t="s">
        <v>19</v>
      </c>
      <c r="AV205" s="30" t="s">
        <v>140</v>
      </c>
      <c r="AW205" s="30" t="s">
        <v>353</v>
      </c>
      <c r="BH205" s="15" t="s">
        <v>19</v>
      </c>
      <c r="BY205" s="15" t="s">
        <v>19</v>
      </c>
      <c r="BZ205" s="27"/>
      <c r="CD205" s="33"/>
      <c r="CF205" s="29"/>
      <c r="CG205" s="33"/>
      <c r="CI205" s="29"/>
      <c r="CM205" s="33"/>
      <c r="DB205" s="21"/>
    </row>
    <row r="206" spans="1:106" ht="15" customHeight="1" x14ac:dyDescent="0.15">
      <c r="A206" s="95">
        <v>204</v>
      </c>
      <c r="B206" s="112" t="s">
        <v>344</v>
      </c>
      <c r="C206" s="37">
        <v>41919</v>
      </c>
      <c r="D206" s="25" t="s">
        <v>322</v>
      </c>
      <c r="E206" s="38">
        <v>0.4770833333333333</v>
      </c>
      <c r="F206" s="95" t="s">
        <v>315</v>
      </c>
      <c r="G206" s="25" t="s">
        <v>345</v>
      </c>
      <c r="H206" s="181">
        <v>3.7488425925925925E-2</v>
      </c>
      <c r="I206" s="149">
        <v>0.39158912037037041</v>
      </c>
      <c r="K206" s="25" t="s">
        <v>346</v>
      </c>
      <c r="L206" s="25" t="s">
        <v>324</v>
      </c>
      <c r="M206" s="26">
        <v>3.7719907407407396E-2</v>
      </c>
      <c r="N206" s="54" t="s">
        <v>347</v>
      </c>
      <c r="O206" s="31" t="s">
        <v>354</v>
      </c>
      <c r="P206" s="33">
        <v>0</v>
      </c>
      <c r="Q206" s="27" t="s">
        <v>134</v>
      </c>
      <c r="R206" s="30" t="s">
        <v>355</v>
      </c>
      <c r="U206" s="460" t="s">
        <v>142</v>
      </c>
      <c r="V206" s="460" t="s">
        <v>209</v>
      </c>
      <c r="W206" s="460" t="s">
        <v>357</v>
      </c>
      <c r="AG206" s="27" t="s">
        <v>143</v>
      </c>
      <c r="AH206" s="29" t="s">
        <v>381</v>
      </c>
      <c r="AP206" s="25" t="s">
        <v>380</v>
      </c>
      <c r="AQ206" s="15" t="s">
        <v>19</v>
      </c>
      <c r="AV206" s="30" t="s">
        <v>140</v>
      </c>
      <c r="AW206" s="30" t="s">
        <v>209</v>
      </c>
      <c r="AX206" s="29" t="s">
        <v>356</v>
      </c>
      <c r="BH206" s="15" t="s">
        <v>19</v>
      </c>
      <c r="BM206" s="33" t="s">
        <v>140</v>
      </c>
      <c r="BN206" s="30" t="s">
        <v>358</v>
      </c>
      <c r="BY206" s="15" t="s">
        <v>19</v>
      </c>
      <c r="BZ206" s="27"/>
      <c r="CD206" s="33" t="s">
        <v>140</v>
      </c>
      <c r="CE206" s="30" t="s">
        <v>351</v>
      </c>
      <c r="CF206" s="29"/>
      <c r="CG206" s="33"/>
      <c r="CI206" s="29"/>
      <c r="CM206" s="33"/>
      <c r="CP206" s="30">
        <v>1</v>
      </c>
      <c r="CQ206" s="30">
        <v>1</v>
      </c>
      <c r="CR206" s="30">
        <v>1</v>
      </c>
      <c r="CS206" s="30">
        <v>1</v>
      </c>
      <c r="DB206" s="21"/>
    </row>
    <row r="207" spans="1:106" ht="15" customHeight="1" x14ac:dyDescent="0.15">
      <c r="A207" s="95">
        <v>205</v>
      </c>
      <c r="B207" s="112" t="s">
        <v>344</v>
      </c>
      <c r="C207" s="37">
        <v>41919</v>
      </c>
      <c r="D207" s="25" t="s">
        <v>322</v>
      </c>
      <c r="E207" s="38">
        <v>0.4770833333333333</v>
      </c>
      <c r="F207" s="95" t="s">
        <v>315</v>
      </c>
      <c r="G207" s="25" t="s">
        <v>345</v>
      </c>
      <c r="H207" s="181">
        <v>3.7488425925925925E-2</v>
      </c>
      <c r="I207" s="149">
        <v>0.39158912037037041</v>
      </c>
      <c r="K207" s="25" t="s">
        <v>346</v>
      </c>
      <c r="L207" s="25" t="s">
        <v>324</v>
      </c>
      <c r="M207" s="26">
        <v>3.7777777777777764E-2</v>
      </c>
      <c r="N207" s="54" t="s">
        <v>346</v>
      </c>
      <c r="O207" s="31" t="s">
        <v>215</v>
      </c>
      <c r="P207" s="33">
        <v>0</v>
      </c>
      <c r="U207" s="30" t="s">
        <v>238</v>
      </c>
      <c r="V207" s="30" t="s">
        <v>209</v>
      </c>
      <c r="W207" s="29" t="s">
        <v>359</v>
      </c>
      <c r="AG207" s="27" t="s">
        <v>143</v>
      </c>
      <c r="AH207" s="29" t="s">
        <v>381</v>
      </c>
      <c r="AP207" s="25" t="s">
        <v>1112</v>
      </c>
      <c r="AQ207" s="15" t="s">
        <v>19</v>
      </c>
      <c r="AV207" s="30" t="s">
        <v>140</v>
      </c>
      <c r="AW207" s="30" t="s">
        <v>209</v>
      </c>
      <c r="AX207" s="29" t="s">
        <v>356</v>
      </c>
      <c r="BH207" s="15" t="s">
        <v>19</v>
      </c>
      <c r="BM207" s="33" t="s">
        <v>140</v>
      </c>
      <c r="BN207" s="30" t="s">
        <v>351</v>
      </c>
      <c r="BY207" s="15" t="s">
        <v>19</v>
      </c>
      <c r="BZ207" s="27"/>
      <c r="CD207" s="33" t="s">
        <v>142</v>
      </c>
      <c r="CE207" s="30" t="s">
        <v>357</v>
      </c>
      <c r="CF207" s="29" t="s">
        <v>401</v>
      </c>
      <c r="CG207" s="33"/>
      <c r="CI207" s="29"/>
      <c r="CM207" s="33"/>
      <c r="DB207" s="21"/>
    </row>
    <row r="208" spans="1:106" ht="15" customHeight="1" x14ac:dyDescent="0.15">
      <c r="A208" s="95">
        <v>206</v>
      </c>
      <c r="B208" s="112" t="s">
        <v>344</v>
      </c>
      <c r="C208" s="37">
        <v>41919</v>
      </c>
      <c r="D208" s="25" t="s">
        <v>322</v>
      </c>
      <c r="E208" s="38">
        <v>0.4770833333333333</v>
      </c>
      <c r="F208" s="95" t="s">
        <v>315</v>
      </c>
      <c r="G208" s="25" t="s">
        <v>345</v>
      </c>
      <c r="H208" s="181">
        <v>3.7488425925925925E-2</v>
      </c>
      <c r="I208" s="149">
        <v>0.39158912037037041</v>
      </c>
      <c r="K208" s="25" t="s">
        <v>346</v>
      </c>
      <c r="L208" s="25" t="s">
        <v>324</v>
      </c>
      <c r="M208" s="26">
        <v>3.7835648148148132E-2</v>
      </c>
      <c r="N208" s="54" t="s">
        <v>360</v>
      </c>
      <c r="O208" s="31" t="s">
        <v>215</v>
      </c>
      <c r="P208" s="33">
        <v>0</v>
      </c>
      <c r="Q208" s="27" t="s">
        <v>134</v>
      </c>
      <c r="R208" s="30" t="s">
        <v>361</v>
      </c>
      <c r="T208" s="28">
        <v>1</v>
      </c>
      <c r="AQ208" s="15" t="s">
        <v>19</v>
      </c>
      <c r="BH208" s="15" t="s">
        <v>19</v>
      </c>
      <c r="BY208" s="15" t="s">
        <v>19</v>
      </c>
      <c r="BZ208" s="27"/>
      <c r="CD208" s="33"/>
      <c r="CF208" s="29"/>
      <c r="CG208" s="33"/>
      <c r="CI208" s="29"/>
      <c r="CM208" s="33"/>
      <c r="DB208" s="21"/>
    </row>
    <row r="209" spans="1:106" ht="15" customHeight="1" x14ac:dyDescent="0.15">
      <c r="A209" s="95">
        <v>207</v>
      </c>
      <c r="B209" s="112" t="s">
        <v>344</v>
      </c>
      <c r="C209" s="37">
        <v>41919</v>
      </c>
      <c r="D209" s="25" t="s">
        <v>322</v>
      </c>
      <c r="E209" s="38">
        <v>0.4770833333333333</v>
      </c>
      <c r="F209" s="95" t="s">
        <v>315</v>
      </c>
      <c r="G209" s="25" t="s">
        <v>345</v>
      </c>
      <c r="H209" s="181">
        <v>3.7488425925925925E-2</v>
      </c>
      <c r="I209" s="149">
        <v>0.39158912037037041</v>
      </c>
      <c r="K209" s="25" t="s">
        <v>346</v>
      </c>
      <c r="L209" s="25" t="s">
        <v>324</v>
      </c>
      <c r="M209" s="26">
        <v>3.78935185185185E-2</v>
      </c>
      <c r="N209" s="54" t="s">
        <v>362</v>
      </c>
      <c r="P209" s="33">
        <v>0</v>
      </c>
      <c r="Q209" s="27" t="s">
        <v>135</v>
      </c>
      <c r="R209" s="30" t="s">
        <v>363</v>
      </c>
      <c r="S209" s="30" t="s">
        <v>356</v>
      </c>
      <c r="T209" s="28">
        <v>0</v>
      </c>
      <c r="U209" s="30" t="s">
        <v>140</v>
      </c>
      <c r="V209" s="30" t="s">
        <v>315</v>
      </c>
      <c r="W209" s="29" t="s">
        <v>356</v>
      </c>
      <c r="AG209" s="27" t="s">
        <v>143</v>
      </c>
      <c r="AH209" s="29" t="s">
        <v>381</v>
      </c>
      <c r="AP209" s="25" t="s">
        <v>364</v>
      </c>
      <c r="AQ209" s="15" t="s">
        <v>19</v>
      </c>
      <c r="AV209" s="30" t="s">
        <v>140</v>
      </c>
      <c r="AW209" s="30" t="s">
        <v>209</v>
      </c>
      <c r="AX209" s="29" t="s">
        <v>356</v>
      </c>
      <c r="BH209" s="15" t="s">
        <v>19</v>
      </c>
      <c r="BY209" s="15" t="s">
        <v>19</v>
      </c>
      <c r="BZ209" s="27"/>
      <c r="CD209" s="33"/>
      <c r="CF209" s="29"/>
      <c r="CG209" s="33"/>
      <c r="CI209" s="29"/>
      <c r="CM209" s="33"/>
      <c r="DB209" s="21"/>
    </row>
    <row r="210" spans="1:106" ht="15" customHeight="1" x14ac:dyDescent="0.15">
      <c r="A210" s="95">
        <v>208</v>
      </c>
      <c r="B210" s="112" t="s">
        <v>344</v>
      </c>
      <c r="C210" s="37">
        <v>41919</v>
      </c>
      <c r="D210" s="25" t="s">
        <v>322</v>
      </c>
      <c r="E210" s="38">
        <v>0.4770833333333333</v>
      </c>
      <c r="F210" s="95" t="s">
        <v>315</v>
      </c>
      <c r="G210" s="25" t="s">
        <v>345</v>
      </c>
      <c r="H210" s="181">
        <v>3.7488425925925925E-2</v>
      </c>
      <c r="I210" s="149">
        <v>0.39158912037037041</v>
      </c>
      <c r="K210" s="25" t="s">
        <v>346</v>
      </c>
      <c r="L210" s="25" t="s">
        <v>324</v>
      </c>
      <c r="M210" s="26">
        <v>3.7951388888888868E-2</v>
      </c>
      <c r="N210" s="54" t="s">
        <v>365</v>
      </c>
      <c r="P210" s="33">
        <v>0</v>
      </c>
      <c r="U210" s="30" t="s">
        <v>142</v>
      </c>
      <c r="V210" s="30" t="s">
        <v>366</v>
      </c>
      <c r="AI210" s="30" t="s">
        <v>134</v>
      </c>
      <c r="AJ210" s="30" t="s">
        <v>255</v>
      </c>
      <c r="AL210" s="29">
        <v>2</v>
      </c>
      <c r="AM210" s="3" t="s">
        <v>368</v>
      </c>
      <c r="AQ210" s="15" t="s">
        <v>19</v>
      </c>
      <c r="AV210" s="30" t="s">
        <v>140</v>
      </c>
      <c r="AW210" s="30" t="s">
        <v>367</v>
      </c>
      <c r="BH210" s="15" t="s">
        <v>19</v>
      </c>
      <c r="BY210" s="15" t="s">
        <v>19</v>
      </c>
      <c r="BZ210" s="27"/>
      <c r="CD210" s="33"/>
      <c r="CF210" s="29"/>
      <c r="CG210" s="33"/>
      <c r="CI210" s="29"/>
      <c r="CM210" s="33"/>
      <c r="DB210" s="21"/>
    </row>
    <row r="211" spans="1:106" ht="15" customHeight="1" x14ac:dyDescent="0.15">
      <c r="A211" s="95">
        <v>209</v>
      </c>
      <c r="B211" s="112" t="s">
        <v>344</v>
      </c>
      <c r="C211" s="37">
        <v>41919</v>
      </c>
      <c r="D211" s="25" t="s">
        <v>322</v>
      </c>
      <c r="E211" s="38">
        <v>0.4770833333333333</v>
      </c>
      <c r="F211" s="95" t="s">
        <v>315</v>
      </c>
      <c r="G211" s="25" t="s">
        <v>345</v>
      </c>
      <c r="H211" s="181">
        <v>3.7488425925925925E-2</v>
      </c>
      <c r="I211" s="149">
        <v>0.39158912037037041</v>
      </c>
      <c r="K211" s="25" t="s">
        <v>346</v>
      </c>
      <c r="L211" s="25" t="s">
        <v>324</v>
      </c>
      <c r="M211" s="26">
        <v>3.8009259259259236E-2</v>
      </c>
      <c r="N211" s="54" t="s">
        <v>369</v>
      </c>
      <c r="P211" s="33">
        <v>1</v>
      </c>
      <c r="Q211" s="27" t="s">
        <v>134</v>
      </c>
      <c r="R211" s="30" t="s">
        <v>255</v>
      </c>
      <c r="T211" s="28">
        <v>1</v>
      </c>
      <c r="AM211" s="3" t="s">
        <v>371</v>
      </c>
      <c r="AQ211" s="15" t="s">
        <v>19</v>
      </c>
      <c r="AR211" s="32" t="s">
        <v>134</v>
      </c>
      <c r="AS211" s="30" t="s">
        <v>370</v>
      </c>
      <c r="BH211" s="15" t="s">
        <v>19</v>
      </c>
      <c r="BY211" s="15" t="s">
        <v>19</v>
      </c>
      <c r="BZ211" s="27"/>
      <c r="CD211" s="33"/>
      <c r="CF211" s="29"/>
      <c r="CG211" s="33"/>
      <c r="CI211" s="29"/>
      <c r="CM211" s="33"/>
      <c r="DB211" s="21"/>
    </row>
    <row r="212" spans="1:106" ht="15" customHeight="1" x14ac:dyDescent="0.15">
      <c r="A212" s="95">
        <v>210</v>
      </c>
      <c r="B212" s="112" t="s">
        <v>344</v>
      </c>
      <c r="C212" s="37">
        <v>41919</v>
      </c>
      <c r="D212" s="25" t="s">
        <v>322</v>
      </c>
      <c r="E212" s="38">
        <v>0.4770833333333333</v>
      </c>
      <c r="F212" s="95" t="s">
        <v>315</v>
      </c>
      <c r="G212" s="25" t="s">
        <v>345</v>
      </c>
      <c r="H212" s="181">
        <v>3.7488425925925925E-2</v>
      </c>
      <c r="I212" s="149">
        <v>0.39158912037037041</v>
      </c>
      <c r="K212" s="25" t="s">
        <v>346</v>
      </c>
      <c r="L212" s="25" t="s">
        <v>324</v>
      </c>
      <c r="M212" s="26">
        <v>3.8067129629629604E-2</v>
      </c>
      <c r="N212" s="54" t="s">
        <v>369</v>
      </c>
      <c r="P212" s="33">
        <v>1</v>
      </c>
      <c r="Q212" s="27" t="s">
        <v>134</v>
      </c>
      <c r="R212" s="30" t="s">
        <v>372</v>
      </c>
      <c r="T212" s="28">
        <v>1</v>
      </c>
      <c r="U212" s="30" t="s">
        <v>140</v>
      </c>
      <c r="V212" s="30" t="s">
        <v>373</v>
      </c>
      <c r="AA212" s="30" t="s">
        <v>240</v>
      </c>
      <c r="AB212" s="30" t="s">
        <v>335</v>
      </c>
      <c r="AC212" s="29" t="s">
        <v>356</v>
      </c>
      <c r="AH212" s="29" t="s">
        <v>143</v>
      </c>
      <c r="AP212" s="25" t="s">
        <v>374</v>
      </c>
      <c r="AQ212" s="15" t="s">
        <v>19</v>
      </c>
      <c r="BH212" s="15" t="s">
        <v>19</v>
      </c>
      <c r="BY212" s="15" t="s">
        <v>19</v>
      </c>
      <c r="BZ212" s="27"/>
      <c r="CD212" s="33"/>
      <c r="CF212" s="29"/>
      <c r="CG212" s="33"/>
      <c r="CI212" s="29"/>
      <c r="CM212" s="33"/>
      <c r="DB212" s="21"/>
    </row>
    <row r="213" spans="1:106" ht="15" customHeight="1" x14ac:dyDescent="0.15">
      <c r="A213" s="95">
        <v>211</v>
      </c>
      <c r="B213" s="112" t="s">
        <v>344</v>
      </c>
      <c r="C213" s="37">
        <v>41919</v>
      </c>
      <c r="D213" s="25" t="s">
        <v>322</v>
      </c>
      <c r="E213" s="38">
        <v>0.4770833333333333</v>
      </c>
      <c r="F213" s="95" t="s">
        <v>315</v>
      </c>
      <c r="G213" s="25" t="s">
        <v>345</v>
      </c>
      <c r="H213" s="181">
        <v>3.7488425925925925E-2</v>
      </c>
      <c r="I213" s="149">
        <v>0.39158912037037041</v>
      </c>
      <c r="K213" s="25" t="s">
        <v>346</v>
      </c>
      <c r="L213" s="25" t="s">
        <v>324</v>
      </c>
      <c r="M213" s="26">
        <v>3.8124999999999971E-2</v>
      </c>
      <c r="N213" s="54" t="s">
        <v>375</v>
      </c>
      <c r="P213" s="33">
        <v>0</v>
      </c>
      <c r="Q213" s="27" t="s">
        <v>134</v>
      </c>
      <c r="R213" s="30" t="s">
        <v>376</v>
      </c>
      <c r="T213" s="28">
        <v>1</v>
      </c>
      <c r="U213" s="30" t="s">
        <v>140</v>
      </c>
      <c r="V213" s="30" t="s">
        <v>353</v>
      </c>
      <c r="AQ213" s="15" t="s">
        <v>19</v>
      </c>
      <c r="BH213" s="15" t="s">
        <v>19</v>
      </c>
      <c r="BY213" s="15" t="s">
        <v>19</v>
      </c>
      <c r="BZ213" s="27"/>
      <c r="CD213" s="33"/>
      <c r="CF213" s="29"/>
      <c r="CG213" s="33"/>
      <c r="CI213" s="29"/>
      <c r="CM213" s="33"/>
      <c r="DB213" s="21"/>
    </row>
    <row r="214" spans="1:106" ht="15" customHeight="1" x14ac:dyDescent="0.15">
      <c r="A214" s="95">
        <v>212</v>
      </c>
      <c r="B214" s="112" t="s">
        <v>344</v>
      </c>
      <c r="C214" s="37">
        <v>41919</v>
      </c>
      <c r="D214" s="25" t="s">
        <v>322</v>
      </c>
      <c r="E214" s="38">
        <v>0.4770833333333333</v>
      </c>
      <c r="F214" s="95" t="s">
        <v>315</v>
      </c>
      <c r="G214" s="25" t="s">
        <v>345</v>
      </c>
      <c r="H214" s="181">
        <v>3.7488425925925925E-2</v>
      </c>
      <c r="I214" s="149">
        <v>0.39158912037037041</v>
      </c>
      <c r="K214" s="25" t="s">
        <v>346</v>
      </c>
      <c r="L214" s="25" t="s">
        <v>324</v>
      </c>
      <c r="M214" s="26">
        <v>3.8182870370370339E-2</v>
      </c>
      <c r="N214" s="54" t="s">
        <v>377</v>
      </c>
      <c r="P214" s="33">
        <v>1</v>
      </c>
      <c r="U214" s="460" t="s">
        <v>142</v>
      </c>
      <c r="V214" s="460" t="s">
        <v>110</v>
      </c>
      <c r="W214" s="460" t="s">
        <v>209</v>
      </c>
      <c r="AG214" s="27" t="s">
        <v>143</v>
      </c>
      <c r="AH214" s="29" t="s">
        <v>379</v>
      </c>
      <c r="AP214" s="25" t="s">
        <v>378</v>
      </c>
      <c r="AQ214" s="15" t="s">
        <v>19</v>
      </c>
      <c r="BH214" s="15" t="s">
        <v>19</v>
      </c>
      <c r="BY214" s="15" t="s">
        <v>19</v>
      </c>
      <c r="BZ214" s="27"/>
      <c r="CD214" s="33"/>
      <c r="CF214" s="29"/>
      <c r="CG214" s="33"/>
      <c r="CI214" s="29"/>
      <c r="CM214" s="33"/>
      <c r="CP214" s="30">
        <v>1</v>
      </c>
      <c r="CQ214" s="30">
        <v>1</v>
      </c>
      <c r="CR214" s="30">
        <v>1</v>
      </c>
      <c r="CS214" s="30">
        <v>1</v>
      </c>
      <c r="DB214" s="21"/>
    </row>
    <row r="215" spans="1:106" ht="15" customHeight="1" x14ac:dyDescent="0.15">
      <c r="A215" s="95">
        <v>213</v>
      </c>
      <c r="B215" s="112" t="s">
        <v>344</v>
      </c>
      <c r="C215" s="37">
        <v>41919</v>
      </c>
      <c r="D215" s="25" t="s">
        <v>322</v>
      </c>
      <c r="E215" s="38">
        <v>0.4770833333333333</v>
      </c>
      <c r="F215" s="95" t="s">
        <v>315</v>
      </c>
      <c r="G215" s="25" t="s">
        <v>345</v>
      </c>
      <c r="H215" s="181">
        <v>3.7488425925925925E-2</v>
      </c>
      <c r="I215" s="149">
        <v>0.39158912037037041</v>
      </c>
      <c r="K215" s="25" t="s">
        <v>346</v>
      </c>
      <c r="L215" s="25" t="s">
        <v>324</v>
      </c>
      <c r="M215" s="26">
        <v>3.8240740740740707E-2</v>
      </c>
      <c r="N215" s="54" t="s">
        <v>382</v>
      </c>
      <c r="P215" s="33">
        <v>0</v>
      </c>
      <c r="U215" s="460" t="s">
        <v>168</v>
      </c>
      <c r="V215" s="460" t="s">
        <v>215</v>
      </c>
      <c r="W215" s="460" t="s">
        <v>357</v>
      </c>
      <c r="AG215" s="27" t="s">
        <v>196</v>
      </c>
      <c r="AP215" s="25" t="s">
        <v>383</v>
      </c>
      <c r="AQ215" s="15" t="s">
        <v>19</v>
      </c>
      <c r="AV215" s="30" t="s">
        <v>140</v>
      </c>
      <c r="AW215" s="30" t="s">
        <v>204</v>
      </c>
      <c r="AX215" s="29" t="s">
        <v>315</v>
      </c>
      <c r="BH215" s="15" t="s">
        <v>19</v>
      </c>
      <c r="BM215" s="33" t="s">
        <v>140</v>
      </c>
      <c r="BN215" s="30" t="s">
        <v>780</v>
      </c>
      <c r="BY215" s="15" t="s">
        <v>19</v>
      </c>
      <c r="BZ215" s="27"/>
      <c r="CD215" s="33" t="s">
        <v>140</v>
      </c>
      <c r="CE215" s="30" t="s">
        <v>253</v>
      </c>
      <c r="CF215" s="29"/>
      <c r="CG215" s="33"/>
      <c r="CI215" s="29"/>
      <c r="CM215" s="33"/>
      <c r="CP215" s="30">
        <v>1</v>
      </c>
      <c r="CQ215" s="30">
        <v>1</v>
      </c>
      <c r="CR215" s="30">
        <v>1</v>
      </c>
      <c r="CS215" s="30">
        <v>1</v>
      </c>
      <c r="DB215" s="21"/>
    </row>
    <row r="216" spans="1:106" ht="15" customHeight="1" x14ac:dyDescent="0.15">
      <c r="A216" s="95">
        <v>214</v>
      </c>
      <c r="B216" s="112" t="s">
        <v>344</v>
      </c>
      <c r="C216" s="37">
        <v>41919</v>
      </c>
      <c r="D216" s="25" t="s">
        <v>322</v>
      </c>
      <c r="E216" s="38">
        <v>0.4770833333333333</v>
      </c>
      <c r="F216" s="95" t="s">
        <v>315</v>
      </c>
      <c r="G216" s="25" t="s">
        <v>345</v>
      </c>
      <c r="H216" s="181">
        <v>3.7488425925925925E-2</v>
      </c>
      <c r="I216" s="149">
        <v>0.39158912037037041</v>
      </c>
      <c r="K216" s="25" t="s">
        <v>346</v>
      </c>
      <c r="L216" s="25" t="s">
        <v>324</v>
      </c>
      <c r="M216" s="26">
        <v>3.8298611111111075E-2</v>
      </c>
      <c r="N216" s="54" t="s">
        <v>385</v>
      </c>
      <c r="P216" s="33">
        <v>0</v>
      </c>
      <c r="Q216" s="27" t="s">
        <v>134</v>
      </c>
      <c r="R216" s="30" t="s">
        <v>387</v>
      </c>
      <c r="T216" s="28">
        <v>1</v>
      </c>
      <c r="U216" s="460" t="s">
        <v>142</v>
      </c>
      <c r="V216" s="460" t="s">
        <v>215</v>
      </c>
      <c r="W216" s="460" t="s">
        <v>357</v>
      </c>
      <c r="AG216" s="27" t="s">
        <v>386</v>
      </c>
      <c r="AP216" s="276" t="s">
        <v>384</v>
      </c>
      <c r="AQ216" s="15" t="s">
        <v>19</v>
      </c>
      <c r="AR216" s="32" t="s">
        <v>134</v>
      </c>
      <c r="AS216" s="30" t="s">
        <v>394</v>
      </c>
      <c r="AU216" s="29">
        <v>1</v>
      </c>
      <c r="AV216" s="30" t="s">
        <v>142</v>
      </c>
      <c r="AW216" s="30" t="s">
        <v>357</v>
      </c>
      <c r="AX216" s="29" t="s">
        <v>315</v>
      </c>
      <c r="BH216" s="15" t="s">
        <v>19</v>
      </c>
      <c r="BY216" s="15" t="s">
        <v>19</v>
      </c>
      <c r="BZ216" s="27"/>
      <c r="CD216" s="33"/>
      <c r="CF216" s="29"/>
      <c r="CG216" s="33"/>
      <c r="CI216" s="29"/>
      <c r="CM216" s="33"/>
      <c r="CP216" s="30">
        <v>1</v>
      </c>
      <c r="CQ216" s="30">
        <v>0</v>
      </c>
      <c r="CR216" s="30">
        <v>0</v>
      </c>
      <c r="CS216" s="30">
        <v>0</v>
      </c>
      <c r="DB216" s="21"/>
    </row>
    <row r="217" spans="1:106" ht="15" customHeight="1" x14ac:dyDescent="0.15">
      <c r="A217" s="95">
        <v>215</v>
      </c>
      <c r="B217" s="112" t="s">
        <v>344</v>
      </c>
      <c r="C217" s="37">
        <v>41919</v>
      </c>
      <c r="D217" s="25" t="s">
        <v>322</v>
      </c>
      <c r="E217" s="38">
        <v>0.4770833333333333</v>
      </c>
      <c r="F217" s="95" t="s">
        <v>315</v>
      </c>
      <c r="G217" s="25" t="s">
        <v>345</v>
      </c>
      <c r="H217" s="181">
        <v>3.7488425925925925E-2</v>
      </c>
      <c r="I217" s="149">
        <v>0.39158912037037041</v>
      </c>
      <c r="K217" s="25" t="s">
        <v>346</v>
      </c>
      <c r="L217" s="25" t="s">
        <v>324</v>
      </c>
      <c r="M217" s="26">
        <v>3.8356481481481443E-2</v>
      </c>
      <c r="N217" s="54" t="s">
        <v>388</v>
      </c>
      <c r="P217" s="33">
        <v>0</v>
      </c>
      <c r="Q217" s="27" t="s">
        <v>134</v>
      </c>
      <c r="R217" s="30" t="s">
        <v>376</v>
      </c>
      <c r="T217" s="28">
        <v>1</v>
      </c>
      <c r="AA217" s="30" t="s">
        <v>240</v>
      </c>
      <c r="AB217" s="30" t="s">
        <v>391</v>
      </c>
      <c r="AC217" s="29" t="s">
        <v>204</v>
      </c>
      <c r="AQ217" s="15" t="s">
        <v>19</v>
      </c>
      <c r="AR217" s="32" t="s">
        <v>134</v>
      </c>
      <c r="AS217" s="30" t="s">
        <v>393</v>
      </c>
      <c r="AU217" s="29">
        <v>1</v>
      </c>
      <c r="BH217" s="15" t="s">
        <v>19</v>
      </c>
      <c r="BY217" s="15" t="s">
        <v>19</v>
      </c>
      <c r="BZ217" s="27"/>
      <c r="CD217" s="33"/>
      <c r="CF217" s="29"/>
      <c r="CG217" s="33"/>
      <c r="CI217" s="29"/>
      <c r="CM217" s="33"/>
      <c r="DB217" s="21"/>
    </row>
    <row r="218" spans="1:106" ht="15" customHeight="1" x14ac:dyDescent="0.15">
      <c r="A218" s="95">
        <v>216</v>
      </c>
      <c r="B218" s="112" t="s">
        <v>344</v>
      </c>
      <c r="C218" s="37">
        <v>41919</v>
      </c>
      <c r="D218" s="25" t="s">
        <v>322</v>
      </c>
      <c r="E218" s="38">
        <v>0.4770833333333333</v>
      </c>
      <c r="F218" s="95" t="s">
        <v>315</v>
      </c>
      <c r="G218" s="25" t="s">
        <v>345</v>
      </c>
      <c r="H218" s="181">
        <v>3.7488425925925925E-2</v>
      </c>
      <c r="I218" s="149">
        <v>0.39158912037037041</v>
      </c>
      <c r="K218" s="25" t="s">
        <v>346</v>
      </c>
      <c r="L218" s="25" t="s">
        <v>324</v>
      </c>
      <c r="M218" s="26">
        <v>3.8414351851851811E-2</v>
      </c>
      <c r="N218" s="54" t="s">
        <v>392</v>
      </c>
      <c r="P218" s="33">
        <v>0</v>
      </c>
      <c r="U218" s="30" t="s">
        <v>142</v>
      </c>
      <c r="V218" s="30" t="s">
        <v>393</v>
      </c>
      <c r="W218" s="29" t="s">
        <v>264</v>
      </c>
      <c r="AG218" s="27" t="s">
        <v>196</v>
      </c>
      <c r="AH218" s="29" t="s">
        <v>396</v>
      </c>
      <c r="AQ218" s="15" t="s">
        <v>19</v>
      </c>
      <c r="AV218" s="460" t="s">
        <v>142</v>
      </c>
      <c r="AW218" s="460" t="s">
        <v>315</v>
      </c>
      <c r="AX218" s="460" t="s">
        <v>204</v>
      </c>
      <c r="BH218" s="15" t="s">
        <v>19</v>
      </c>
      <c r="BM218" s="460" t="s">
        <v>142</v>
      </c>
      <c r="BN218" s="460" t="s">
        <v>215</v>
      </c>
      <c r="BO218" s="460" t="s">
        <v>357</v>
      </c>
      <c r="BY218" s="15" t="s">
        <v>19</v>
      </c>
      <c r="BZ218" s="27"/>
      <c r="CD218" s="33"/>
      <c r="CF218" s="29"/>
      <c r="CG218" s="33"/>
      <c r="CI218" s="29"/>
      <c r="CM218" s="33"/>
      <c r="CP218" s="30">
        <v>2</v>
      </c>
      <c r="CQ218" s="30">
        <v>2</v>
      </c>
      <c r="CR218" s="30">
        <v>1</v>
      </c>
      <c r="CS218" s="30">
        <v>1</v>
      </c>
      <c r="DB218" s="21"/>
    </row>
    <row r="219" spans="1:106" ht="15" customHeight="1" x14ac:dyDescent="0.15">
      <c r="A219" s="95">
        <v>217</v>
      </c>
      <c r="B219" s="112" t="s">
        <v>344</v>
      </c>
      <c r="C219" s="37">
        <v>41919</v>
      </c>
      <c r="D219" s="25" t="s">
        <v>322</v>
      </c>
      <c r="E219" s="38">
        <v>0.4770833333333333</v>
      </c>
      <c r="F219" s="95" t="s">
        <v>315</v>
      </c>
      <c r="G219" s="25" t="s">
        <v>345</v>
      </c>
      <c r="H219" s="181">
        <v>3.7488425925925925E-2</v>
      </c>
      <c r="I219" s="149">
        <v>0.39158912037037041</v>
      </c>
      <c r="K219" s="25" t="s">
        <v>346</v>
      </c>
      <c r="L219" s="25" t="s">
        <v>324</v>
      </c>
      <c r="M219" s="26">
        <v>3.8472222222222179E-2</v>
      </c>
      <c r="N219" s="54" t="s">
        <v>397</v>
      </c>
      <c r="P219" s="33">
        <v>0</v>
      </c>
      <c r="Q219" s="27" t="s">
        <v>134</v>
      </c>
      <c r="R219" s="30" t="s">
        <v>395</v>
      </c>
      <c r="T219" s="28">
        <v>1</v>
      </c>
      <c r="U219" s="30" t="s">
        <v>142</v>
      </c>
      <c r="V219" s="30" t="s">
        <v>398</v>
      </c>
      <c r="W219" s="29" t="s">
        <v>204</v>
      </c>
      <c r="AQ219" s="15" t="s">
        <v>19</v>
      </c>
      <c r="AV219" s="30" t="s">
        <v>140</v>
      </c>
      <c r="AW219" s="30" t="s">
        <v>394</v>
      </c>
      <c r="BH219" s="15" t="s">
        <v>19</v>
      </c>
      <c r="BY219" s="15" t="s">
        <v>19</v>
      </c>
      <c r="BZ219" s="27"/>
      <c r="CD219" s="33"/>
      <c r="CF219" s="29"/>
      <c r="CG219" s="33"/>
      <c r="CI219" s="29"/>
      <c r="CM219" s="33"/>
      <c r="DB219" s="21"/>
    </row>
    <row r="220" spans="1:106" ht="15" customHeight="1" x14ac:dyDescent="0.15">
      <c r="A220" s="95">
        <v>218</v>
      </c>
      <c r="B220" s="112" t="s">
        <v>344</v>
      </c>
      <c r="C220" s="37">
        <v>41919</v>
      </c>
      <c r="D220" s="25" t="s">
        <v>322</v>
      </c>
      <c r="E220" s="38">
        <v>0.4770833333333333</v>
      </c>
      <c r="F220" s="95" t="s">
        <v>315</v>
      </c>
      <c r="G220" s="25" t="s">
        <v>345</v>
      </c>
      <c r="H220" s="181">
        <v>3.7488425925925925E-2</v>
      </c>
      <c r="I220" s="149">
        <v>0.39158912037037041</v>
      </c>
      <c r="K220" s="25" t="s">
        <v>346</v>
      </c>
      <c r="L220" s="25" t="s">
        <v>324</v>
      </c>
      <c r="M220" s="26">
        <v>3.8530092592592546E-2</v>
      </c>
      <c r="N220" s="54" t="s">
        <v>399</v>
      </c>
      <c r="P220" s="33" t="s">
        <v>102</v>
      </c>
      <c r="AQ220" s="15" t="s">
        <v>19</v>
      </c>
      <c r="BH220" s="15" t="s">
        <v>19</v>
      </c>
      <c r="BY220" s="15" t="s">
        <v>19</v>
      </c>
      <c r="BZ220" s="27"/>
      <c r="CD220" s="33"/>
      <c r="CF220" s="29"/>
      <c r="CG220" s="33"/>
      <c r="CI220" s="29"/>
      <c r="CM220" s="33"/>
      <c r="DB220" s="21"/>
    </row>
    <row r="221" spans="1:106" ht="15" customHeight="1" x14ac:dyDescent="0.15">
      <c r="A221" s="95">
        <v>219</v>
      </c>
      <c r="B221" s="112" t="s">
        <v>344</v>
      </c>
      <c r="C221" s="37">
        <v>41919</v>
      </c>
      <c r="D221" s="25" t="s">
        <v>322</v>
      </c>
      <c r="E221" s="38">
        <v>0.4770833333333333</v>
      </c>
      <c r="F221" s="95" t="s">
        <v>315</v>
      </c>
      <c r="G221" s="25" t="s">
        <v>345</v>
      </c>
      <c r="H221" s="181">
        <v>3.7488425925925925E-2</v>
      </c>
      <c r="I221" s="149">
        <v>0.39158912037037041</v>
      </c>
      <c r="K221" s="25" t="s">
        <v>346</v>
      </c>
      <c r="L221" s="25" t="s">
        <v>324</v>
      </c>
      <c r="M221" s="26">
        <v>3.8587962962962914E-2</v>
      </c>
      <c r="N221" s="54" t="s">
        <v>399</v>
      </c>
      <c r="P221" s="33" t="s">
        <v>102</v>
      </c>
      <c r="U221" s="30" t="s">
        <v>140</v>
      </c>
      <c r="V221" s="30" t="s">
        <v>393</v>
      </c>
      <c r="AQ221" s="15" t="s">
        <v>19</v>
      </c>
      <c r="BH221" s="15" t="s">
        <v>19</v>
      </c>
      <c r="BY221" s="15" t="s">
        <v>19</v>
      </c>
      <c r="BZ221" s="27"/>
      <c r="CD221" s="33"/>
      <c r="CF221" s="29"/>
      <c r="CG221" s="33"/>
      <c r="CI221" s="29"/>
      <c r="CM221" s="33"/>
      <c r="DB221" s="30"/>
    </row>
    <row r="222" spans="1:106" s="21" customFormat="1" ht="15" customHeight="1" x14ac:dyDescent="0.15">
      <c r="A222" s="95">
        <v>220</v>
      </c>
      <c r="B222" s="112" t="s">
        <v>344</v>
      </c>
      <c r="C222" s="37">
        <v>41919</v>
      </c>
      <c r="D222" s="25" t="s">
        <v>322</v>
      </c>
      <c r="E222" s="38">
        <v>0.4770833333333333</v>
      </c>
      <c r="F222" s="95" t="s">
        <v>315</v>
      </c>
      <c r="G222" s="25" t="s">
        <v>345</v>
      </c>
      <c r="H222" s="181">
        <v>3.7488425925925925E-2</v>
      </c>
      <c r="I222" s="149">
        <v>0.39158912037037041</v>
      </c>
      <c r="J222" s="25"/>
      <c r="K222" s="25" t="s">
        <v>346</v>
      </c>
      <c r="L222" s="25" t="s">
        <v>324</v>
      </c>
      <c r="M222" s="26">
        <v>3.8645833333333282E-2</v>
      </c>
      <c r="N222" s="54" t="s">
        <v>144</v>
      </c>
      <c r="O222" s="31"/>
      <c r="P222" s="33"/>
      <c r="Q222" s="27"/>
      <c r="T222" s="28"/>
      <c r="W222" s="29"/>
      <c r="Z222" s="29"/>
      <c r="AC222" s="29"/>
      <c r="AF222" s="30"/>
      <c r="AG222" s="27"/>
      <c r="AH222" s="29"/>
      <c r="AI222" s="30"/>
      <c r="AJ222" s="30"/>
      <c r="AK222" s="30"/>
      <c r="AL222" s="29"/>
      <c r="AM222" s="3"/>
      <c r="AN222" s="30"/>
      <c r="AO222" s="456"/>
      <c r="AP222" s="25"/>
      <c r="AQ222" s="15" t="s">
        <v>19</v>
      </c>
      <c r="AR222" s="32"/>
      <c r="AS222" s="30"/>
      <c r="AT222" s="30"/>
      <c r="AU222" s="29"/>
      <c r="AV222" s="30"/>
      <c r="AW222" s="30"/>
      <c r="AX222" s="29"/>
      <c r="AY222" s="30"/>
      <c r="AZ222" s="30"/>
      <c r="BA222" s="29"/>
      <c r="BB222" s="30"/>
      <c r="BC222" s="30"/>
      <c r="BD222" s="29"/>
      <c r="BE222" s="30"/>
      <c r="BF222" s="30"/>
      <c r="BG222" s="30"/>
      <c r="BH222" s="15" t="s">
        <v>19</v>
      </c>
      <c r="BI222" s="27"/>
      <c r="BJ222" s="30"/>
      <c r="BK222" s="30"/>
      <c r="BL222" s="30"/>
      <c r="BM222" s="33"/>
      <c r="BN222" s="30"/>
      <c r="BO222" s="29"/>
      <c r="BP222" s="33"/>
      <c r="BQ222" s="30"/>
      <c r="BR222" s="29"/>
      <c r="BS222" s="30"/>
      <c r="BT222" s="30"/>
      <c r="BU222" s="30"/>
      <c r="BV222" s="33"/>
      <c r="BW222" s="30"/>
      <c r="BX222" s="29"/>
      <c r="BY222" s="15" t="s">
        <v>19</v>
      </c>
      <c r="BZ222" s="27"/>
      <c r="CA222" s="30"/>
      <c r="CB222" s="30"/>
      <c r="CC222" s="30"/>
      <c r="CD222" s="33"/>
      <c r="CE222" s="30"/>
      <c r="CF222" s="29"/>
      <c r="CG222" s="33"/>
      <c r="CH222" s="30"/>
      <c r="CI222" s="29"/>
      <c r="CJ222" s="30"/>
      <c r="CK222" s="30"/>
      <c r="CL222" s="30"/>
      <c r="CM222" s="33"/>
      <c r="CN222" s="30"/>
      <c r="CO222" s="29"/>
      <c r="CP222" s="30"/>
      <c r="CQ222" s="30"/>
      <c r="CR222" s="30"/>
      <c r="CS222" s="30"/>
      <c r="CT222" s="30"/>
      <c r="CU222" s="30"/>
      <c r="CV222" s="30"/>
      <c r="CW222" s="30"/>
      <c r="CX222" s="30"/>
      <c r="CY222" s="30"/>
      <c r="CZ222" s="30"/>
      <c r="DA222" s="30"/>
    </row>
    <row r="223" spans="1:106" s="21" customFormat="1" ht="15" customHeight="1" x14ac:dyDescent="0.15">
      <c r="A223" s="95">
        <v>221</v>
      </c>
      <c r="B223" s="112" t="s">
        <v>344</v>
      </c>
      <c r="C223" s="37">
        <v>41919</v>
      </c>
      <c r="D223" s="25" t="s">
        <v>322</v>
      </c>
      <c r="E223" s="38">
        <v>0.4770833333333333</v>
      </c>
      <c r="F223" s="95" t="s">
        <v>315</v>
      </c>
      <c r="G223" s="25" t="s">
        <v>345</v>
      </c>
      <c r="H223" s="181">
        <v>3.7488425925925925E-2</v>
      </c>
      <c r="I223" s="149">
        <v>0.39158912037037041</v>
      </c>
      <c r="J223" s="25"/>
      <c r="K223" s="25" t="s">
        <v>346</v>
      </c>
      <c r="L223" s="25" t="s">
        <v>324</v>
      </c>
      <c r="M223" s="26">
        <v>3.870370370370365E-2</v>
      </c>
      <c r="N223" s="54" t="s">
        <v>102</v>
      </c>
      <c r="O223" s="31"/>
      <c r="P223" s="33"/>
      <c r="Q223" s="27"/>
      <c r="T223" s="28"/>
      <c r="W223" s="29"/>
      <c r="Z223" s="29"/>
      <c r="AC223" s="29"/>
      <c r="AF223" s="30"/>
      <c r="AG223" s="27"/>
      <c r="AH223" s="29"/>
      <c r="AI223" s="30"/>
      <c r="AJ223" s="30"/>
      <c r="AK223" s="30"/>
      <c r="AL223" s="29"/>
      <c r="AM223" s="3"/>
      <c r="AN223" s="30"/>
      <c r="AO223" s="456"/>
      <c r="AP223" s="25"/>
      <c r="AQ223" s="15" t="s">
        <v>19</v>
      </c>
      <c r="AR223" s="32"/>
      <c r="AS223" s="30"/>
      <c r="AT223" s="30"/>
      <c r="AU223" s="29"/>
      <c r="AV223" s="30"/>
      <c r="AW223" s="30"/>
      <c r="AX223" s="29"/>
      <c r="AY223" s="30"/>
      <c r="AZ223" s="30"/>
      <c r="BA223" s="29"/>
      <c r="BB223" s="30"/>
      <c r="BC223" s="30"/>
      <c r="BD223" s="29"/>
      <c r="BE223" s="30"/>
      <c r="BF223" s="30"/>
      <c r="BG223" s="30"/>
      <c r="BH223" s="15" t="s">
        <v>19</v>
      </c>
      <c r="BI223" s="27"/>
      <c r="BJ223" s="30"/>
      <c r="BK223" s="30"/>
      <c r="BL223" s="30"/>
      <c r="BM223" s="33"/>
      <c r="BN223" s="30"/>
      <c r="BO223" s="29"/>
      <c r="BP223" s="33"/>
      <c r="BQ223" s="30"/>
      <c r="BR223" s="29"/>
      <c r="BS223" s="30"/>
      <c r="BT223" s="30"/>
      <c r="BU223" s="30"/>
      <c r="BV223" s="33"/>
      <c r="BW223" s="30"/>
      <c r="BX223" s="29"/>
      <c r="BY223" s="15" t="s">
        <v>19</v>
      </c>
      <c r="BZ223" s="27"/>
      <c r="CA223" s="30"/>
      <c r="CB223" s="30"/>
      <c r="CC223" s="30"/>
      <c r="CD223" s="33"/>
      <c r="CE223" s="30"/>
      <c r="CF223" s="29"/>
      <c r="CG223" s="33"/>
      <c r="CH223" s="30"/>
      <c r="CI223" s="29"/>
      <c r="CJ223" s="30"/>
      <c r="CK223" s="30"/>
      <c r="CL223" s="30"/>
      <c r="CM223" s="33"/>
      <c r="CN223" s="30"/>
      <c r="CO223" s="29"/>
      <c r="CP223" s="30"/>
      <c r="CQ223" s="30"/>
      <c r="CR223" s="30"/>
      <c r="CS223" s="30"/>
      <c r="CT223" s="30"/>
      <c r="CU223" s="30"/>
      <c r="CV223" s="30"/>
      <c r="CW223" s="30"/>
      <c r="CX223" s="30"/>
      <c r="CY223" s="30"/>
      <c r="CZ223" s="30"/>
      <c r="DA223" s="30"/>
    </row>
    <row r="224" spans="1:106" s="21" customFormat="1" ht="15" customHeight="1" x14ac:dyDescent="0.15">
      <c r="A224" s="95">
        <v>222</v>
      </c>
      <c r="B224" s="112" t="s">
        <v>344</v>
      </c>
      <c r="C224" s="37">
        <v>41919</v>
      </c>
      <c r="D224" s="25" t="s">
        <v>322</v>
      </c>
      <c r="E224" s="38">
        <v>0.4770833333333333</v>
      </c>
      <c r="F224" s="95" t="s">
        <v>315</v>
      </c>
      <c r="G224" s="25" t="s">
        <v>345</v>
      </c>
      <c r="H224" s="181">
        <v>3.7488425925925925E-2</v>
      </c>
      <c r="I224" s="149">
        <v>0.39158912037037041</v>
      </c>
      <c r="J224" s="25"/>
      <c r="K224" s="25" t="s">
        <v>346</v>
      </c>
      <c r="L224" s="25" t="s">
        <v>324</v>
      </c>
      <c r="M224" s="26">
        <v>3.8761574074074018E-2</v>
      </c>
      <c r="N224" s="54" t="s">
        <v>102</v>
      </c>
      <c r="O224" s="31"/>
      <c r="P224" s="33"/>
      <c r="Q224" s="27"/>
      <c r="T224" s="28"/>
      <c r="W224" s="29"/>
      <c r="Z224" s="29"/>
      <c r="AC224" s="29"/>
      <c r="AF224" s="30"/>
      <c r="AG224" s="27"/>
      <c r="AH224" s="29"/>
      <c r="AI224" s="30"/>
      <c r="AJ224" s="30"/>
      <c r="AK224" s="30"/>
      <c r="AL224" s="29"/>
      <c r="AM224" s="3"/>
      <c r="AN224" s="30"/>
      <c r="AO224" s="456"/>
      <c r="AP224" s="25"/>
      <c r="AQ224" s="15" t="s">
        <v>19</v>
      </c>
      <c r="AR224" s="32"/>
      <c r="AS224" s="30"/>
      <c r="AT224" s="30"/>
      <c r="AU224" s="29"/>
      <c r="AV224" s="30"/>
      <c r="AW224" s="30"/>
      <c r="AX224" s="29"/>
      <c r="AY224" s="30"/>
      <c r="AZ224" s="30"/>
      <c r="BA224" s="29"/>
      <c r="BB224" s="30"/>
      <c r="BC224" s="30"/>
      <c r="BD224" s="29"/>
      <c r="BE224" s="30"/>
      <c r="BF224" s="30"/>
      <c r="BG224" s="30"/>
      <c r="BH224" s="15" t="s">
        <v>19</v>
      </c>
      <c r="BI224" s="27"/>
      <c r="BJ224" s="30"/>
      <c r="BK224" s="30"/>
      <c r="BL224" s="30"/>
      <c r="BM224" s="33"/>
      <c r="BN224" s="30"/>
      <c r="BO224" s="29"/>
      <c r="BP224" s="33"/>
      <c r="BQ224" s="30"/>
      <c r="BR224" s="29"/>
      <c r="BS224" s="30"/>
      <c r="BT224" s="30"/>
      <c r="BU224" s="30"/>
      <c r="BV224" s="33"/>
      <c r="BW224" s="30"/>
      <c r="BX224" s="29"/>
      <c r="BY224" s="15" t="s">
        <v>19</v>
      </c>
      <c r="BZ224" s="27"/>
      <c r="CA224" s="30"/>
      <c r="CB224" s="30"/>
      <c r="CC224" s="30"/>
      <c r="CD224" s="33"/>
      <c r="CE224" s="30"/>
      <c r="CF224" s="29"/>
      <c r="CG224" s="33"/>
      <c r="CH224" s="30"/>
      <c r="CI224" s="29"/>
      <c r="CJ224" s="30"/>
      <c r="CK224" s="30"/>
      <c r="CL224" s="30"/>
      <c r="CM224" s="33"/>
      <c r="CN224" s="30"/>
      <c r="CO224" s="29"/>
      <c r="CP224" s="30"/>
      <c r="CQ224" s="30"/>
      <c r="CR224" s="30"/>
      <c r="CS224" s="30"/>
      <c r="CT224" s="30"/>
      <c r="CU224" s="30"/>
      <c r="CV224" s="30"/>
      <c r="CW224" s="30"/>
      <c r="CX224" s="30"/>
      <c r="CY224" s="30"/>
      <c r="CZ224" s="30"/>
      <c r="DA224" s="30"/>
    </row>
    <row r="225" spans="1:106" ht="15" customHeight="1" x14ac:dyDescent="0.15">
      <c r="A225" s="95">
        <v>223</v>
      </c>
      <c r="B225" s="139" t="s">
        <v>344</v>
      </c>
      <c r="C225" s="37">
        <v>41919</v>
      </c>
      <c r="D225" s="25" t="s">
        <v>322</v>
      </c>
      <c r="E225" s="38">
        <v>0.4770833333333333</v>
      </c>
      <c r="F225" s="95" t="s">
        <v>315</v>
      </c>
      <c r="G225" s="25" t="s">
        <v>345</v>
      </c>
      <c r="H225" s="181">
        <v>3.7488425925925925E-2</v>
      </c>
      <c r="I225" s="149">
        <v>0.39158912037037041</v>
      </c>
      <c r="K225" s="25" t="s">
        <v>346</v>
      </c>
      <c r="L225" s="25" t="s">
        <v>324</v>
      </c>
      <c r="M225" s="26">
        <v>3.8819444444444386E-2</v>
      </c>
      <c r="N225" s="54" t="s">
        <v>102</v>
      </c>
      <c r="AQ225" s="15" t="s">
        <v>19</v>
      </c>
      <c r="BH225" s="15" t="s">
        <v>19</v>
      </c>
      <c r="BY225" s="15" t="s">
        <v>19</v>
      </c>
      <c r="BZ225" s="27"/>
      <c r="CD225" s="33"/>
      <c r="CF225" s="29"/>
      <c r="CG225" s="33"/>
      <c r="CI225" s="29"/>
      <c r="CM225" s="33"/>
      <c r="DB225" s="30"/>
    </row>
    <row r="226" spans="1:106" ht="15" customHeight="1" x14ac:dyDescent="0.15">
      <c r="A226" s="95">
        <v>224</v>
      </c>
      <c r="B226" s="180" t="s">
        <v>344</v>
      </c>
      <c r="C226" s="37">
        <v>41919</v>
      </c>
      <c r="D226" s="25" t="s">
        <v>322</v>
      </c>
      <c r="E226" s="38">
        <v>0.4770833333333333</v>
      </c>
      <c r="F226" s="95" t="s">
        <v>315</v>
      </c>
      <c r="G226" s="25" t="s">
        <v>345</v>
      </c>
      <c r="H226" s="181">
        <v>3.7488425925925925E-2</v>
      </c>
      <c r="I226" s="149">
        <v>0.39158912037037041</v>
      </c>
      <c r="K226" s="25" t="s">
        <v>346</v>
      </c>
      <c r="L226" s="25" t="s">
        <v>324</v>
      </c>
      <c r="M226" s="26">
        <v>3.8877314814814753E-2</v>
      </c>
      <c r="N226" s="54" t="s">
        <v>102</v>
      </c>
      <c r="AQ226" s="15" t="s">
        <v>19</v>
      </c>
      <c r="BY226" s="15"/>
      <c r="BZ226" s="27"/>
      <c r="CD226" s="33"/>
      <c r="CF226" s="29"/>
      <c r="CG226" s="33"/>
      <c r="CI226" s="29"/>
      <c r="CM226" s="33"/>
      <c r="DB226" s="30"/>
    </row>
    <row r="227" spans="1:106" ht="15" customHeight="1" x14ac:dyDescent="0.15">
      <c r="A227" s="95">
        <v>225</v>
      </c>
      <c r="B227" s="180" t="s">
        <v>344</v>
      </c>
      <c r="C227" s="37">
        <v>41919</v>
      </c>
      <c r="D227" s="25" t="s">
        <v>322</v>
      </c>
      <c r="E227" s="38">
        <v>0.4770833333333333</v>
      </c>
      <c r="F227" s="95" t="s">
        <v>315</v>
      </c>
      <c r="G227" s="25" t="s">
        <v>345</v>
      </c>
      <c r="H227" s="181">
        <v>3.7488425925925925E-2</v>
      </c>
      <c r="I227" s="149">
        <v>0.39158912037037041</v>
      </c>
      <c r="K227" s="25" t="s">
        <v>346</v>
      </c>
      <c r="L227" s="25" t="s">
        <v>324</v>
      </c>
      <c r="M227" s="26">
        <v>3.8935185185185121E-2</v>
      </c>
      <c r="N227" s="54" t="s">
        <v>102</v>
      </c>
      <c r="AQ227" s="15" t="s">
        <v>19</v>
      </c>
      <c r="BY227" s="15"/>
      <c r="BZ227" s="27"/>
      <c r="CD227" s="33"/>
      <c r="CF227" s="29"/>
      <c r="CG227" s="33"/>
      <c r="CI227" s="29"/>
      <c r="CM227" s="33"/>
      <c r="DB227" s="30"/>
    </row>
    <row r="228" spans="1:106" ht="15" customHeight="1" x14ac:dyDescent="0.15">
      <c r="A228" s="95">
        <v>226</v>
      </c>
      <c r="B228" s="180" t="s">
        <v>344</v>
      </c>
      <c r="C228" s="37">
        <v>41919</v>
      </c>
      <c r="D228" s="25" t="s">
        <v>322</v>
      </c>
      <c r="E228" s="38">
        <v>0.4770833333333333</v>
      </c>
      <c r="F228" s="95" t="s">
        <v>315</v>
      </c>
      <c r="G228" s="25" t="s">
        <v>345</v>
      </c>
      <c r="H228" s="181">
        <v>3.7488425925925925E-2</v>
      </c>
      <c r="I228" s="149">
        <v>0.39158912037037041</v>
      </c>
      <c r="K228" s="25" t="s">
        <v>346</v>
      </c>
      <c r="L228" s="25" t="s">
        <v>324</v>
      </c>
      <c r="M228" s="26">
        <v>3.8993055555555489E-2</v>
      </c>
      <c r="N228" s="54" t="s">
        <v>102</v>
      </c>
      <c r="AQ228" s="15" t="s">
        <v>19</v>
      </c>
      <c r="BY228" s="15"/>
      <c r="BZ228" s="27"/>
      <c r="CD228" s="33"/>
      <c r="CF228" s="29"/>
      <c r="CG228" s="33"/>
      <c r="CI228" s="29"/>
      <c r="CM228" s="33"/>
      <c r="DB228" s="30"/>
    </row>
    <row r="229" spans="1:106" ht="15" customHeight="1" x14ac:dyDescent="0.15">
      <c r="A229" s="95">
        <v>227</v>
      </c>
      <c r="B229" s="180" t="s">
        <v>344</v>
      </c>
      <c r="C229" s="37">
        <v>41919</v>
      </c>
      <c r="D229" s="25" t="s">
        <v>322</v>
      </c>
      <c r="E229" s="38">
        <v>0.4770833333333333</v>
      </c>
      <c r="F229" s="95" t="s">
        <v>315</v>
      </c>
      <c r="G229" s="25" t="s">
        <v>345</v>
      </c>
      <c r="H229" s="181">
        <v>3.7488425925925925E-2</v>
      </c>
      <c r="I229" s="149">
        <v>0.39158912037037041</v>
      </c>
      <c r="K229" s="25" t="s">
        <v>346</v>
      </c>
      <c r="L229" s="25" t="s">
        <v>324</v>
      </c>
      <c r="M229" s="26">
        <v>3.9050925925925857E-2</v>
      </c>
      <c r="N229" s="54" t="s">
        <v>102</v>
      </c>
      <c r="AQ229" s="15" t="s">
        <v>19</v>
      </c>
      <c r="BY229" s="15"/>
      <c r="BZ229" s="27"/>
      <c r="CD229" s="33"/>
      <c r="CF229" s="29"/>
      <c r="CG229" s="33"/>
      <c r="CI229" s="29"/>
      <c r="CM229" s="33"/>
      <c r="DB229" s="30"/>
    </row>
    <row r="230" spans="1:106" ht="15" customHeight="1" x14ac:dyDescent="0.15">
      <c r="A230" s="95">
        <v>228</v>
      </c>
      <c r="B230" s="180" t="s">
        <v>344</v>
      </c>
      <c r="C230" s="37">
        <v>41919</v>
      </c>
      <c r="D230" s="25" t="s">
        <v>322</v>
      </c>
      <c r="E230" s="38">
        <v>0.4770833333333333</v>
      </c>
      <c r="F230" s="95" t="s">
        <v>315</v>
      </c>
      <c r="G230" s="25" t="s">
        <v>345</v>
      </c>
      <c r="H230" s="181">
        <v>3.7488425925925925E-2</v>
      </c>
      <c r="I230" s="149">
        <v>0.39158912037037041</v>
      </c>
      <c r="K230" s="25" t="s">
        <v>346</v>
      </c>
      <c r="L230" s="25" t="s">
        <v>324</v>
      </c>
      <c r="M230" s="26">
        <v>3.9108796296296225E-2</v>
      </c>
      <c r="N230" s="54" t="s">
        <v>102</v>
      </c>
      <c r="AQ230" s="15" t="s">
        <v>19</v>
      </c>
      <c r="BY230" s="15"/>
      <c r="BZ230" s="27"/>
      <c r="CD230" s="33"/>
      <c r="CF230" s="29"/>
      <c r="CG230" s="33"/>
      <c r="CI230" s="29"/>
      <c r="CM230" s="33"/>
      <c r="DB230" s="30"/>
    </row>
    <row r="231" spans="1:106" ht="15" customHeight="1" x14ac:dyDescent="0.15">
      <c r="A231" s="95">
        <v>229</v>
      </c>
      <c r="B231" s="180" t="s">
        <v>344</v>
      </c>
      <c r="C231" s="37">
        <v>41919</v>
      </c>
      <c r="D231" s="25" t="s">
        <v>322</v>
      </c>
      <c r="E231" s="38">
        <v>0.4770833333333333</v>
      </c>
      <c r="F231" s="95" t="s">
        <v>315</v>
      </c>
      <c r="G231" s="25" t="s">
        <v>345</v>
      </c>
      <c r="H231" s="181">
        <v>3.7488425925925925E-2</v>
      </c>
      <c r="I231" s="149">
        <v>0.39158912037037041</v>
      </c>
      <c r="K231" s="25" t="s">
        <v>346</v>
      </c>
      <c r="L231" s="25" t="s">
        <v>324</v>
      </c>
      <c r="M231" s="26">
        <v>3.9166666666666593E-2</v>
      </c>
      <c r="N231" s="54" t="s">
        <v>102</v>
      </c>
      <c r="AQ231" s="15" t="s">
        <v>19</v>
      </c>
      <c r="BY231" s="15"/>
      <c r="BZ231" s="27"/>
      <c r="CD231" s="33"/>
      <c r="CF231" s="29"/>
      <c r="CG231" s="33"/>
      <c r="CI231" s="29"/>
      <c r="CM231" s="33"/>
      <c r="DB231" s="30"/>
    </row>
    <row r="232" spans="1:106" ht="15" customHeight="1" x14ac:dyDescent="0.15">
      <c r="A232" s="95">
        <v>230</v>
      </c>
      <c r="B232" s="180" t="s">
        <v>344</v>
      </c>
      <c r="C232" s="37">
        <v>41919</v>
      </c>
      <c r="D232" s="25" t="s">
        <v>322</v>
      </c>
      <c r="E232" s="38">
        <v>0.4770833333333333</v>
      </c>
      <c r="F232" s="95" t="s">
        <v>315</v>
      </c>
      <c r="G232" s="25" t="s">
        <v>345</v>
      </c>
      <c r="H232" s="181">
        <v>3.7488425925925925E-2</v>
      </c>
      <c r="I232" s="149">
        <v>0.39158912037037041</v>
      </c>
      <c r="K232" s="25" t="s">
        <v>346</v>
      </c>
      <c r="L232" s="25" t="s">
        <v>324</v>
      </c>
      <c r="M232" s="26">
        <v>3.9224537037036961E-2</v>
      </c>
      <c r="N232" s="54" t="s">
        <v>224</v>
      </c>
      <c r="AQ232" s="15" t="s">
        <v>19</v>
      </c>
      <c r="BY232" s="15"/>
      <c r="BZ232" s="27"/>
      <c r="CD232" s="33"/>
      <c r="CF232" s="29"/>
      <c r="CG232" s="33"/>
      <c r="CI232" s="29"/>
      <c r="CM232" s="33"/>
      <c r="DB232" s="30"/>
    </row>
    <row r="233" spans="1:106" ht="15" customHeight="1" x14ac:dyDescent="0.15">
      <c r="A233" s="95">
        <v>231</v>
      </c>
      <c r="B233" s="180" t="s">
        <v>344</v>
      </c>
      <c r="C233" s="37">
        <v>41919</v>
      </c>
      <c r="D233" s="25" t="s">
        <v>322</v>
      </c>
      <c r="E233" s="38">
        <v>0.4770833333333333</v>
      </c>
      <c r="F233" s="95" t="s">
        <v>315</v>
      </c>
      <c r="G233" s="25" t="s">
        <v>345</v>
      </c>
      <c r="H233" s="181">
        <v>3.7488425925925925E-2</v>
      </c>
      <c r="I233" s="149">
        <v>0.39158912037037041</v>
      </c>
      <c r="K233" s="25" t="s">
        <v>346</v>
      </c>
      <c r="L233" s="25" t="s">
        <v>324</v>
      </c>
      <c r="M233" s="26">
        <v>3.9282407407407328E-2</v>
      </c>
      <c r="N233" s="54" t="s">
        <v>356</v>
      </c>
      <c r="AQ233" s="15" t="s">
        <v>19</v>
      </c>
      <c r="BY233" s="15"/>
      <c r="BZ233" s="27"/>
      <c r="CD233" s="33"/>
      <c r="CF233" s="29"/>
      <c r="CG233" s="33"/>
      <c r="CI233" s="29"/>
      <c r="CM233" s="33"/>
      <c r="DB233" s="30"/>
    </row>
    <row r="234" spans="1:106" ht="15" customHeight="1" x14ac:dyDescent="0.15">
      <c r="A234" s="95">
        <v>232</v>
      </c>
      <c r="B234" s="180" t="s">
        <v>344</v>
      </c>
      <c r="C234" s="37">
        <v>41919</v>
      </c>
      <c r="D234" s="25" t="s">
        <v>322</v>
      </c>
      <c r="E234" s="38">
        <v>0.4770833333333333</v>
      </c>
      <c r="F234" s="95" t="s">
        <v>315</v>
      </c>
      <c r="G234" s="25" t="s">
        <v>345</v>
      </c>
      <c r="H234" s="181">
        <v>3.7488425925925925E-2</v>
      </c>
      <c r="I234" s="149">
        <v>0.39158912037037041</v>
      </c>
      <c r="K234" s="25" t="s">
        <v>346</v>
      </c>
      <c r="L234" s="25" t="s">
        <v>324</v>
      </c>
      <c r="M234" s="26">
        <v>3.9340277777777696E-2</v>
      </c>
      <c r="N234" s="54" t="s">
        <v>668</v>
      </c>
      <c r="P234" s="33">
        <v>1</v>
      </c>
      <c r="Q234" s="27" t="s">
        <v>134</v>
      </c>
      <c r="R234" s="30" t="s">
        <v>669</v>
      </c>
      <c r="T234" s="28">
        <v>1</v>
      </c>
      <c r="U234" s="30" t="s">
        <v>142</v>
      </c>
      <c r="V234" s="30" t="s">
        <v>182</v>
      </c>
      <c r="W234" s="29" t="s">
        <v>356</v>
      </c>
      <c r="AI234" s="30" t="s">
        <v>416</v>
      </c>
      <c r="AJ234" s="30" t="s">
        <v>359</v>
      </c>
      <c r="AK234" s="30" t="s">
        <v>356</v>
      </c>
      <c r="AL234" s="29">
        <v>0</v>
      </c>
      <c r="AQ234" s="15" t="s">
        <v>19</v>
      </c>
      <c r="BY234" s="15"/>
      <c r="BZ234" s="27"/>
      <c r="CD234" s="33"/>
      <c r="CF234" s="29"/>
      <c r="CG234" s="33"/>
      <c r="CI234" s="29"/>
      <c r="CM234" s="33"/>
      <c r="DB234" s="30"/>
    </row>
    <row r="235" spans="1:106" ht="15" customHeight="1" x14ac:dyDescent="0.15">
      <c r="A235" s="95">
        <v>233</v>
      </c>
      <c r="B235" s="180" t="s">
        <v>344</v>
      </c>
      <c r="C235" s="37">
        <v>41919</v>
      </c>
      <c r="D235" s="25" t="s">
        <v>322</v>
      </c>
      <c r="E235" s="38">
        <v>0.4770833333333333</v>
      </c>
      <c r="F235" s="95" t="s">
        <v>315</v>
      </c>
      <c r="G235" s="25" t="s">
        <v>345</v>
      </c>
      <c r="H235" s="181">
        <v>3.7488425925925925E-2</v>
      </c>
      <c r="I235" s="149">
        <v>0.39158912037037041</v>
      </c>
      <c r="K235" s="25" t="s">
        <v>346</v>
      </c>
      <c r="L235" s="25" t="s">
        <v>324</v>
      </c>
      <c r="M235" s="26">
        <v>3.9398148148148064E-2</v>
      </c>
      <c r="N235" s="54" t="s">
        <v>670</v>
      </c>
      <c r="P235" s="33">
        <v>1</v>
      </c>
      <c r="U235" s="30" t="s">
        <v>140</v>
      </c>
      <c r="V235" s="30" t="s">
        <v>671</v>
      </c>
      <c r="AG235" s="27" t="s">
        <v>196</v>
      </c>
      <c r="AH235" s="29" t="s">
        <v>672</v>
      </c>
      <c r="AI235" s="30" t="s">
        <v>409</v>
      </c>
      <c r="AJ235" s="30" t="s">
        <v>359</v>
      </c>
      <c r="AK235" s="30" t="s">
        <v>356</v>
      </c>
      <c r="AL235" s="29">
        <v>0</v>
      </c>
      <c r="AQ235" s="15" t="s">
        <v>19</v>
      </c>
      <c r="BY235" s="15"/>
      <c r="BZ235" s="27"/>
      <c r="CD235" s="33"/>
      <c r="CF235" s="29"/>
      <c r="CG235" s="33"/>
      <c r="CI235" s="29"/>
      <c r="CM235" s="33"/>
      <c r="DB235" s="30"/>
    </row>
    <row r="236" spans="1:106" ht="15" customHeight="1" x14ac:dyDescent="0.15">
      <c r="A236" s="95">
        <v>234</v>
      </c>
      <c r="B236" s="180" t="s">
        <v>344</v>
      </c>
      <c r="C236" s="37">
        <v>41919</v>
      </c>
      <c r="D236" s="25" t="s">
        <v>322</v>
      </c>
      <c r="E236" s="38">
        <v>0.4770833333333333</v>
      </c>
      <c r="F236" s="95" t="s">
        <v>315</v>
      </c>
      <c r="G236" s="25" t="s">
        <v>345</v>
      </c>
      <c r="H236" s="181">
        <v>3.7488425925925925E-2</v>
      </c>
      <c r="I236" s="149">
        <v>0.39158912037037041</v>
      </c>
      <c r="K236" s="25" t="s">
        <v>346</v>
      </c>
      <c r="L236" s="25" t="s">
        <v>324</v>
      </c>
      <c r="M236" s="26">
        <v>3.9456018518518432E-2</v>
      </c>
      <c r="N236" s="54" t="s">
        <v>673</v>
      </c>
      <c r="P236" s="33">
        <v>1</v>
      </c>
      <c r="AI236" s="30" t="s">
        <v>409</v>
      </c>
      <c r="AJ236" s="30" t="s">
        <v>359</v>
      </c>
      <c r="AK236" s="30" t="s">
        <v>356</v>
      </c>
      <c r="AL236" s="29">
        <v>0</v>
      </c>
      <c r="AQ236" s="15" t="s">
        <v>19</v>
      </c>
      <c r="BY236" s="15"/>
      <c r="BZ236" s="27"/>
      <c r="CD236" s="33"/>
      <c r="CF236" s="29"/>
      <c r="CG236" s="33"/>
      <c r="CI236" s="29"/>
      <c r="CM236" s="33"/>
      <c r="DB236" s="30"/>
    </row>
    <row r="237" spans="1:106" ht="15" customHeight="1" x14ac:dyDescent="0.15">
      <c r="A237" s="95">
        <v>235</v>
      </c>
      <c r="B237" s="180" t="s">
        <v>344</v>
      </c>
      <c r="C237" s="37">
        <v>41919</v>
      </c>
      <c r="D237" s="25" t="s">
        <v>322</v>
      </c>
      <c r="E237" s="38">
        <v>0.4770833333333333</v>
      </c>
      <c r="F237" s="95" t="s">
        <v>315</v>
      </c>
      <c r="G237" s="25" t="s">
        <v>345</v>
      </c>
      <c r="H237" s="181">
        <v>3.7488425925925925E-2</v>
      </c>
      <c r="I237" s="149">
        <v>0.39158912037037041</v>
      </c>
      <c r="K237" s="25" t="s">
        <v>346</v>
      </c>
      <c r="L237" s="25" t="s">
        <v>324</v>
      </c>
      <c r="M237" s="26">
        <v>3.95138888888888E-2</v>
      </c>
      <c r="N237" s="54" t="s">
        <v>674</v>
      </c>
      <c r="P237" s="33">
        <v>1</v>
      </c>
      <c r="Q237" s="27" t="s">
        <v>134</v>
      </c>
      <c r="R237" s="30" t="s">
        <v>675</v>
      </c>
      <c r="T237" s="28">
        <v>1</v>
      </c>
      <c r="AI237" s="33" t="s">
        <v>409</v>
      </c>
      <c r="AJ237" s="30" t="s">
        <v>359</v>
      </c>
      <c r="AK237" s="30" t="s">
        <v>356</v>
      </c>
      <c r="AP237" s="25" t="s">
        <v>676</v>
      </c>
      <c r="AQ237" s="15" t="s">
        <v>19</v>
      </c>
      <c r="BY237" s="15"/>
      <c r="BZ237" s="27"/>
      <c r="CD237" s="33"/>
      <c r="CF237" s="29"/>
      <c r="CG237" s="33"/>
      <c r="CI237" s="29"/>
      <c r="CM237" s="33"/>
      <c r="DB237" s="30"/>
    </row>
    <row r="238" spans="1:106" ht="15" customHeight="1" x14ac:dyDescent="0.15">
      <c r="A238" s="95">
        <v>236</v>
      </c>
      <c r="B238" s="180" t="s">
        <v>344</v>
      </c>
      <c r="C238" s="37">
        <v>41919</v>
      </c>
      <c r="D238" s="25" t="s">
        <v>322</v>
      </c>
      <c r="E238" s="38">
        <v>0.4770833333333333</v>
      </c>
      <c r="F238" s="95" t="s">
        <v>315</v>
      </c>
      <c r="G238" s="25" t="s">
        <v>345</v>
      </c>
      <c r="H238" s="181">
        <v>3.7488425925925925E-2</v>
      </c>
      <c r="I238" s="149">
        <v>0.39158912037037041</v>
      </c>
      <c r="K238" s="25" t="s">
        <v>346</v>
      </c>
      <c r="L238" s="25" t="s">
        <v>324</v>
      </c>
      <c r="M238" s="26">
        <v>3.9571759259259168E-2</v>
      </c>
      <c r="N238" s="54" t="s">
        <v>413</v>
      </c>
      <c r="AQ238" s="15" t="s">
        <v>19</v>
      </c>
      <c r="BY238" s="15"/>
      <c r="BZ238" s="27"/>
      <c r="CD238" s="33"/>
      <c r="CF238" s="29"/>
      <c r="CG238" s="33"/>
      <c r="CI238" s="29"/>
      <c r="CM238" s="33"/>
      <c r="DB238" s="30"/>
    </row>
    <row r="239" spans="1:106" ht="15" customHeight="1" x14ac:dyDescent="0.15">
      <c r="A239" s="95">
        <v>237</v>
      </c>
      <c r="B239" s="180" t="s">
        <v>344</v>
      </c>
      <c r="C239" s="37">
        <v>41919</v>
      </c>
      <c r="D239" s="25" t="s">
        <v>322</v>
      </c>
      <c r="E239" s="38">
        <v>0.4770833333333333</v>
      </c>
      <c r="F239" s="95" t="s">
        <v>315</v>
      </c>
      <c r="G239" s="25" t="s">
        <v>345</v>
      </c>
      <c r="H239" s="181">
        <v>3.7488425925925925E-2</v>
      </c>
      <c r="I239" s="149">
        <v>0.39158912037037041</v>
      </c>
      <c r="K239" s="25" t="s">
        <v>346</v>
      </c>
      <c r="L239" s="25" t="s">
        <v>324</v>
      </c>
      <c r="M239" s="26">
        <v>3.9629629629629536E-2</v>
      </c>
      <c r="N239" s="54" t="s">
        <v>413</v>
      </c>
      <c r="AQ239" s="15" t="s">
        <v>19</v>
      </c>
      <c r="BY239" s="15"/>
      <c r="BZ239" s="27"/>
      <c r="CD239" s="33"/>
      <c r="CF239" s="29"/>
      <c r="CG239" s="33"/>
      <c r="CI239" s="29"/>
      <c r="CM239" s="33"/>
      <c r="DB239" s="30"/>
    </row>
    <row r="240" spans="1:106" ht="15" customHeight="1" x14ac:dyDescent="0.15">
      <c r="A240" s="95">
        <v>238</v>
      </c>
      <c r="B240" s="180" t="s">
        <v>344</v>
      </c>
      <c r="C240" s="37">
        <v>41919</v>
      </c>
      <c r="D240" s="25" t="s">
        <v>322</v>
      </c>
      <c r="E240" s="38">
        <v>0.4770833333333333</v>
      </c>
      <c r="F240" s="95" t="s">
        <v>315</v>
      </c>
      <c r="G240" s="25" t="s">
        <v>345</v>
      </c>
      <c r="H240" s="181">
        <v>3.7488425925925925E-2</v>
      </c>
      <c r="I240" s="149">
        <v>0.39158912037037041</v>
      </c>
      <c r="K240" s="25" t="s">
        <v>346</v>
      </c>
      <c r="L240" s="25" t="s">
        <v>324</v>
      </c>
      <c r="M240" s="26">
        <v>3.9687499999999903E-2</v>
      </c>
      <c r="N240" s="54" t="s">
        <v>413</v>
      </c>
      <c r="AQ240" s="15" t="s">
        <v>19</v>
      </c>
      <c r="BY240" s="15"/>
      <c r="BZ240" s="27"/>
      <c r="CD240" s="33"/>
      <c r="CF240" s="29"/>
      <c r="CG240" s="33"/>
      <c r="CI240" s="29"/>
      <c r="CM240" s="33"/>
      <c r="DB240" s="30"/>
    </row>
    <row r="241" spans="1:106" ht="15" customHeight="1" x14ac:dyDescent="0.15">
      <c r="A241" s="95">
        <v>239</v>
      </c>
      <c r="B241" s="180" t="s">
        <v>344</v>
      </c>
      <c r="C241" s="37">
        <v>41919</v>
      </c>
      <c r="D241" s="25" t="s">
        <v>322</v>
      </c>
      <c r="E241" s="38">
        <v>0.4770833333333333</v>
      </c>
      <c r="F241" s="95" t="s">
        <v>315</v>
      </c>
      <c r="G241" s="25" t="s">
        <v>345</v>
      </c>
      <c r="H241" s="181">
        <v>3.7488425925925925E-2</v>
      </c>
      <c r="I241" s="149">
        <v>0.39158912037037041</v>
      </c>
      <c r="K241" s="25" t="s">
        <v>346</v>
      </c>
      <c r="L241" s="25" t="s">
        <v>324</v>
      </c>
      <c r="M241" s="26">
        <v>3.9745370370370271E-2</v>
      </c>
      <c r="N241" s="54" t="s">
        <v>984</v>
      </c>
      <c r="P241" s="33">
        <v>1</v>
      </c>
      <c r="Q241" s="27" t="s">
        <v>134</v>
      </c>
      <c r="R241" s="30" t="s">
        <v>985</v>
      </c>
      <c r="T241" s="28">
        <v>1</v>
      </c>
      <c r="U241" s="30" t="s">
        <v>140</v>
      </c>
      <c r="V241" s="30" t="s">
        <v>986</v>
      </c>
      <c r="AQ241" s="15" t="s">
        <v>19</v>
      </c>
      <c r="BY241" s="15"/>
      <c r="BZ241" s="27"/>
      <c r="CD241" s="33"/>
      <c r="CF241" s="29"/>
      <c r="CG241" s="33"/>
      <c r="CI241" s="29"/>
      <c r="CM241" s="33"/>
      <c r="DB241" s="30"/>
    </row>
    <row r="242" spans="1:106" ht="15" customHeight="1" x14ac:dyDescent="0.15">
      <c r="A242" s="95">
        <v>240</v>
      </c>
      <c r="B242" s="180" t="s">
        <v>344</v>
      </c>
      <c r="C242" s="37">
        <v>41919</v>
      </c>
      <c r="D242" s="25" t="s">
        <v>322</v>
      </c>
      <c r="E242" s="38">
        <v>0.4770833333333333</v>
      </c>
      <c r="F242" s="95" t="s">
        <v>315</v>
      </c>
      <c r="G242" s="25" t="s">
        <v>345</v>
      </c>
      <c r="H242" s="181">
        <v>3.7488425925925925E-2</v>
      </c>
      <c r="I242" s="149">
        <v>0.39158912037037041</v>
      </c>
      <c r="K242" s="25" t="s">
        <v>346</v>
      </c>
      <c r="L242" s="25" t="s">
        <v>324</v>
      </c>
      <c r="M242" s="26">
        <v>3.9803240740740639E-2</v>
      </c>
      <c r="N242" s="54" t="s">
        <v>987</v>
      </c>
      <c r="P242" s="33">
        <v>0</v>
      </c>
      <c r="Q242" s="27" t="s">
        <v>134</v>
      </c>
      <c r="R242" s="30" t="s">
        <v>859</v>
      </c>
      <c r="T242" s="28">
        <v>1</v>
      </c>
      <c r="U242" s="460" t="s">
        <v>142</v>
      </c>
      <c r="V242" s="460" t="s">
        <v>204</v>
      </c>
      <c r="W242" s="460" t="s">
        <v>357</v>
      </c>
      <c r="AM242" s="3" t="s">
        <v>990</v>
      </c>
      <c r="AQ242" s="15" t="s">
        <v>19</v>
      </c>
      <c r="BY242" s="15"/>
      <c r="BZ242" s="27"/>
      <c r="CD242" s="33"/>
      <c r="CF242" s="29"/>
      <c r="CG242" s="33"/>
      <c r="CI242" s="29"/>
      <c r="CM242" s="33"/>
      <c r="CP242" s="30">
        <v>1</v>
      </c>
      <c r="CQ242" s="30">
        <v>1</v>
      </c>
      <c r="CR242" s="30">
        <v>1</v>
      </c>
      <c r="CS242" s="30">
        <v>1</v>
      </c>
      <c r="DB242" s="30"/>
    </row>
    <row r="243" spans="1:106" ht="15" customHeight="1" x14ac:dyDescent="0.15">
      <c r="A243" s="95">
        <v>241</v>
      </c>
      <c r="B243" s="180" t="s">
        <v>344</v>
      </c>
      <c r="C243" s="37">
        <v>41919</v>
      </c>
      <c r="D243" s="25" t="s">
        <v>322</v>
      </c>
      <c r="E243" s="38">
        <v>0.4770833333333333</v>
      </c>
      <c r="F243" s="95" t="s">
        <v>315</v>
      </c>
      <c r="G243" s="25" t="s">
        <v>345</v>
      </c>
      <c r="H243" s="181">
        <v>3.7488425925925925E-2</v>
      </c>
      <c r="I243" s="149">
        <v>0.39158912037037041</v>
      </c>
      <c r="K243" s="25" t="s">
        <v>346</v>
      </c>
      <c r="L243" s="25" t="s">
        <v>324</v>
      </c>
      <c r="M243" s="26">
        <v>3.9861111111111007E-2</v>
      </c>
      <c r="N243" s="54" t="s">
        <v>988</v>
      </c>
      <c r="P243" s="33">
        <v>1</v>
      </c>
      <c r="Q243" s="27" t="s">
        <v>134</v>
      </c>
      <c r="R243" s="30" t="s">
        <v>989</v>
      </c>
      <c r="T243" s="28">
        <v>1</v>
      </c>
      <c r="AI243" s="30" t="s">
        <v>416</v>
      </c>
      <c r="AJ243" s="30" t="s">
        <v>359</v>
      </c>
      <c r="AK243" s="30" t="s">
        <v>356</v>
      </c>
      <c r="AL243" s="29">
        <v>0</v>
      </c>
      <c r="AM243" s="3" t="s">
        <v>991</v>
      </c>
      <c r="AQ243" s="15" t="s">
        <v>19</v>
      </c>
      <c r="BY243" s="15"/>
      <c r="BZ243" s="27"/>
      <c r="CD243" s="33"/>
      <c r="CF243" s="29"/>
      <c r="CG243" s="33"/>
      <c r="CI243" s="29"/>
      <c r="CM243" s="33"/>
      <c r="DB243" s="30"/>
    </row>
    <row r="244" spans="1:106" ht="15" customHeight="1" x14ac:dyDescent="0.15">
      <c r="A244" s="95">
        <v>242</v>
      </c>
      <c r="B244" s="180" t="s">
        <v>344</v>
      </c>
      <c r="C244" s="37">
        <v>41919</v>
      </c>
      <c r="D244" s="25" t="s">
        <v>322</v>
      </c>
      <c r="E244" s="38">
        <v>0.4770833333333333</v>
      </c>
      <c r="F244" s="95" t="s">
        <v>315</v>
      </c>
      <c r="G244" s="25" t="s">
        <v>345</v>
      </c>
      <c r="H244" s="181">
        <v>3.7488425925925925E-2</v>
      </c>
      <c r="I244" s="149">
        <v>0.39158912037037041</v>
      </c>
      <c r="K244" s="25" t="s">
        <v>346</v>
      </c>
      <c r="L244" s="25" t="s">
        <v>324</v>
      </c>
      <c r="M244" s="26">
        <v>3.9918981481481375E-2</v>
      </c>
      <c r="N244" s="54" t="s">
        <v>859</v>
      </c>
      <c r="Q244" s="27" t="s">
        <v>134</v>
      </c>
      <c r="R244" s="30" t="s">
        <v>859</v>
      </c>
      <c r="T244" s="28">
        <v>1</v>
      </c>
      <c r="AM244" s="3" t="s">
        <v>990</v>
      </c>
      <c r="AQ244" s="15" t="s">
        <v>19</v>
      </c>
      <c r="BY244" s="15"/>
      <c r="BZ244" s="27"/>
      <c r="CD244" s="33"/>
      <c r="CF244" s="29"/>
      <c r="CG244" s="33"/>
      <c r="CI244" s="29"/>
      <c r="CM244" s="33"/>
      <c r="DB244" s="30"/>
    </row>
    <row r="245" spans="1:106" ht="15" customHeight="1" x14ac:dyDescent="0.15">
      <c r="A245" s="95">
        <v>243</v>
      </c>
      <c r="B245" s="180" t="s">
        <v>344</v>
      </c>
      <c r="C245" s="37">
        <v>41919</v>
      </c>
      <c r="D245" s="25" t="s">
        <v>322</v>
      </c>
      <c r="E245" s="38">
        <v>0.4770833333333333</v>
      </c>
      <c r="F245" s="95" t="s">
        <v>315</v>
      </c>
      <c r="G245" s="25" t="s">
        <v>345</v>
      </c>
      <c r="H245" s="181">
        <v>3.7488425925925925E-2</v>
      </c>
      <c r="I245" s="149">
        <v>0.39158912037037041</v>
      </c>
      <c r="K245" s="25" t="s">
        <v>346</v>
      </c>
      <c r="L245" s="25" t="s">
        <v>324</v>
      </c>
      <c r="M245" s="26">
        <v>3.9976851851851743E-2</v>
      </c>
      <c r="N245" s="54" t="s">
        <v>983</v>
      </c>
      <c r="Q245" s="27" t="s">
        <v>134</v>
      </c>
      <c r="R245" s="30" t="s">
        <v>983</v>
      </c>
      <c r="T245" s="28">
        <v>1</v>
      </c>
      <c r="AM245" s="3" t="s">
        <v>991</v>
      </c>
      <c r="AQ245" s="15" t="s">
        <v>19</v>
      </c>
      <c r="BY245" s="15"/>
      <c r="BZ245" s="27"/>
      <c r="CD245" s="33"/>
      <c r="CF245" s="29"/>
      <c r="CG245" s="33"/>
      <c r="CI245" s="29"/>
      <c r="CM245" s="33"/>
      <c r="DB245" s="30"/>
    </row>
    <row r="246" spans="1:106" ht="15" customHeight="1" x14ac:dyDescent="0.15">
      <c r="A246" s="95">
        <v>244</v>
      </c>
      <c r="B246" s="180" t="s">
        <v>344</v>
      </c>
      <c r="C246" s="37">
        <v>41919</v>
      </c>
      <c r="D246" s="25" t="s">
        <v>322</v>
      </c>
      <c r="E246" s="38">
        <v>0.4770833333333333</v>
      </c>
      <c r="F246" s="95" t="s">
        <v>315</v>
      </c>
      <c r="G246" s="25" t="s">
        <v>345</v>
      </c>
      <c r="H246" s="181">
        <v>3.7488425925925925E-2</v>
      </c>
      <c r="I246" s="149">
        <v>0.39158912037037041</v>
      </c>
      <c r="K246" s="25" t="s">
        <v>346</v>
      </c>
      <c r="L246" s="25" t="s">
        <v>324</v>
      </c>
      <c r="M246" s="26">
        <v>4.0034722222222111E-2</v>
      </c>
      <c r="N246" s="54" t="s">
        <v>983</v>
      </c>
      <c r="Q246" s="27" t="s">
        <v>134</v>
      </c>
      <c r="R246" s="30" t="s">
        <v>859</v>
      </c>
      <c r="T246" s="28">
        <v>1</v>
      </c>
      <c r="AQ246" s="15" t="s">
        <v>19</v>
      </c>
      <c r="BY246" s="15"/>
      <c r="BZ246" s="27"/>
      <c r="CD246" s="33"/>
      <c r="CF246" s="29"/>
      <c r="CG246" s="33"/>
      <c r="CI246" s="29"/>
      <c r="CM246" s="33"/>
      <c r="DB246" s="30"/>
    </row>
    <row r="247" spans="1:106" ht="15" customHeight="1" x14ac:dyDescent="0.15">
      <c r="A247" s="95">
        <v>245</v>
      </c>
      <c r="B247" s="180" t="s">
        <v>344</v>
      </c>
      <c r="C247" s="37">
        <v>41919</v>
      </c>
      <c r="D247" s="25" t="s">
        <v>322</v>
      </c>
      <c r="E247" s="38">
        <v>0.4770833333333333</v>
      </c>
      <c r="F247" s="95" t="s">
        <v>315</v>
      </c>
      <c r="G247" s="25" t="s">
        <v>345</v>
      </c>
      <c r="H247" s="181">
        <v>3.7488425925925925E-2</v>
      </c>
      <c r="I247" s="149">
        <v>0.39158912037037041</v>
      </c>
      <c r="K247" s="25" t="s">
        <v>346</v>
      </c>
      <c r="L247" s="25" t="s">
        <v>324</v>
      </c>
      <c r="M247" s="26">
        <v>4.0092592592592478E-2</v>
      </c>
      <c r="N247" s="54" t="s">
        <v>983</v>
      </c>
      <c r="U247" s="30" t="s">
        <v>142</v>
      </c>
      <c r="V247" s="30" t="s">
        <v>357</v>
      </c>
      <c r="W247" s="29" t="s">
        <v>401</v>
      </c>
      <c r="AQ247" s="15" t="s">
        <v>19</v>
      </c>
      <c r="BY247" s="15"/>
      <c r="BZ247" s="27"/>
      <c r="CD247" s="33"/>
      <c r="CF247" s="29"/>
      <c r="CG247" s="33"/>
      <c r="CI247" s="29"/>
      <c r="CM247" s="33"/>
      <c r="DB247" s="30"/>
    </row>
    <row r="248" spans="1:106" ht="15" customHeight="1" x14ac:dyDescent="0.15">
      <c r="A248" s="95">
        <v>246</v>
      </c>
      <c r="B248" s="180" t="s">
        <v>344</v>
      </c>
      <c r="C248" s="37">
        <v>41919</v>
      </c>
      <c r="D248" s="25" t="s">
        <v>322</v>
      </c>
      <c r="E248" s="38">
        <v>0.4770833333333333</v>
      </c>
      <c r="F248" s="95" t="s">
        <v>315</v>
      </c>
      <c r="G248" s="25" t="s">
        <v>345</v>
      </c>
      <c r="H248" s="181">
        <v>3.7488425925925925E-2</v>
      </c>
      <c r="I248" s="149">
        <v>0.39158912037037041</v>
      </c>
      <c r="K248" s="25" t="s">
        <v>346</v>
      </c>
      <c r="L248" s="25" t="s">
        <v>324</v>
      </c>
      <c r="M248" s="26">
        <v>4.0150462962962846E-2</v>
      </c>
      <c r="N248" s="54" t="s">
        <v>349</v>
      </c>
      <c r="Q248" s="27" t="s">
        <v>134</v>
      </c>
      <c r="R248" s="30" t="s">
        <v>349</v>
      </c>
      <c r="T248" s="28">
        <v>1</v>
      </c>
      <c r="AQ248" s="15" t="s">
        <v>19</v>
      </c>
      <c r="BY248" s="15"/>
      <c r="BZ248" s="27"/>
      <c r="CD248" s="33"/>
      <c r="CF248" s="29"/>
      <c r="CG248" s="33"/>
      <c r="CI248" s="29"/>
      <c r="CM248" s="33"/>
      <c r="DB248" s="30"/>
    </row>
    <row r="249" spans="1:106" ht="15" customHeight="1" x14ac:dyDescent="0.15">
      <c r="A249" s="95">
        <v>247</v>
      </c>
      <c r="B249" s="180" t="s">
        <v>344</v>
      </c>
      <c r="C249" s="37">
        <v>41919</v>
      </c>
      <c r="D249" s="25" t="s">
        <v>322</v>
      </c>
      <c r="E249" s="38">
        <v>0.4770833333333333</v>
      </c>
      <c r="F249" s="95" t="s">
        <v>315</v>
      </c>
      <c r="G249" s="25" t="s">
        <v>345</v>
      </c>
      <c r="H249" s="181">
        <v>3.7488425925925925E-2</v>
      </c>
      <c r="I249" s="149">
        <v>0.39158912037037041</v>
      </c>
      <c r="K249" s="25" t="s">
        <v>346</v>
      </c>
      <c r="L249" s="25" t="s">
        <v>324</v>
      </c>
      <c r="M249" s="26">
        <v>4.0208333333333214E-2</v>
      </c>
      <c r="N249" s="54" t="s">
        <v>144</v>
      </c>
      <c r="AQ249" s="15" t="s">
        <v>19</v>
      </c>
      <c r="BY249" s="15"/>
      <c r="BZ249" s="27"/>
      <c r="CD249" s="33"/>
      <c r="CF249" s="29"/>
      <c r="CG249" s="33"/>
      <c r="CI249" s="29"/>
      <c r="CM249" s="33"/>
      <c r="DB249" s="30"/>
    </row>
    <row r="250" spans="1:106" ht="15" customHeight="1" x14ac:dyDescent="0.15">
      <c r="A250" s="95">
        <v>248</v>
      </c>
      <c r="B250" s="180" t="s">
        <v>344</v>
      </c>
      <c r="C250" s="37">
        <v>41919</v>
      </c>
      <c r="D250" s="25" t="s">
        <v>322</v>
      </c>
      <c r="E250" s="38">
        <v>0.4770833333333333</v>
      </c>
      <c r="F250" s="95" t="s">
        <v>315</v>
      </c>
      <c r="G250" s="25" t="s">
        <v>345</v>
      </c>
      <c r="H250" s="181">
        <v>3.7488425925925925E-2</v>
      </c>
      <c r="I250" s="149">
        <v>0.39158912037037041</v>
      </c>
      <c r="K250" s="25" t="s">
        <v>346</v>
      </c>
      <c r="L250" s="25" t="s">
        <v>324</v>
      </c>
      <c r="M250" s="26">
        <v>4.0266203703703582E-2</v>
      </c>
      <c r="N250" s="54" t="s">
        <v>102</v>
      </c>
      <c r="AQ250" s="15" t="s">
        <v>19</v>
      </c>
      <c r="BY250" s="15"/>
      <c r="BZ250" s="27"/>
      <c r="CD250" s="33"/>
      <c r="CF250" s="29"/>
      <c r="CG250" s="33"/>
      <c r="CI250" s="29"/>
      <c r="CM250" s="33"/>
      <c r="DB250" s="30"/>
    </row>
    <row r="251" spans="1:106" ht="15" customHeight="1" x14ac:dyDescent="0.15">
      <c r="A251" s="95">
        <v>249</v>
      </c>
      <c r="B251" s="180" t="s">
        <v>344</v>
      </c>
      <c r="C251" s="37">
        <v>41919</v>
      </c>
      <c r="D251" s="25" t="s">
        <v>322</v>
      </c>
      <c r="E251" s="38">
        <v>0.4770833333333333</v>
      </c>
      <c r="F251" s="95" t="s">
        <v>315</v>
      </c>
      <c r="G251" s="25" t="s">
        <v>345</v>
      </c>
      <c r="H251" s="181">
        <v>3.7488425925925925E-2</v>
      </c>
      <c r="I251" s="149">
        <v>0.39158912037037041</v>
      </c>
      <c r="K251" s="25" t="s">
        <v>346</v>
      </c>
      <c r="L251" s="25" t="s">
        <v>324</v>
      </c>
      <c r="M251" s="26">
        <v>4.032407407407395E-2</v>
      </c>
      <c r="N251" s="54" t="s">
        <v>102</v>
      </c>
      <c r="AQ251" s="15" t="s">
        <v>19</v>
      </c>
      <c r="BY251" s="15"/>
      <c r="BZ251" s="27"/>
      <c r="CD251" s="33"/>
      <c r="CF251" s="29"/>
      <c r="CG251" s="33"/>
      <c r="CI251" s="29"/>
      <c r="CM251" s="33"/>
      <c r="DB251" s="30"/>
    </row>
    <row r="252" spans="1:106" ht="15" customHeight="1" x14ac:dyDescent="0.15">
      <c r="A252" s="95">
        <v>250</v>
      </c>
      <c r="B252" s="180" t="s">
        <v>344</v>
      </c>
      <c r="C252" s="37">
        <v>41919</v>
      </c>
      <c r="D252" s="25" t="s">
        <v>322</v>
      </c>
      <c r="E252" s="38">
        <v>0.4770833333333333</v>
      </c>
      <c r="F252" s="95" t="s">
        <v>315</v>
      </c>
      <c r="G252" s="25" t="s">
        <v>345</v>
      </c>
      <c r="H252" s="181">
        <v>3.7488425925925925E-2</v>
      </c>
      <c r="I252" s="149">
        <v>0.39158912037037041</v>
      </c>
      <c r="K252" s="25" t="s">
        <v>346</v>
      </c>
      <c r="L252" s="25" t="s">
        <v>324</v>
      </c>
      <c r="M252" s="26">
        <v>4.0381944444444318E-2</v>
      </c>
      <c r="N252" s="54" t="s">
        <v>102</v>
      </c>
      <c r="AQ252" s="15" t="s">
        <v>19</v>
      </c>
      <c r="BY252" s="15"/>
      <c r="BZ252" s="27"/>
      <c r="CD252" s="33"/>
      <c r="CF252" s="29"/>
      <c r="CG252" s="33"/>
      <c r="CI252" s="29"/>
      <c r="CM252" s="33"/>
      <c r="DB252" s="30"/>
    </row>
    <row r="253" spans="1:106" ht="15" customHeight="1" x14ac:dyDescent="0.15">
      <c r="A253" s="95">
        <v>251</v>
      </c>
      <c r="B253" s="180" t="s">
        <v>344</v>
      </c>
      <c r="C253" s="37">
        <v>41919</v>
      </c>
      <c r="D253" s="25" t="s">
        <v>322</v>
      </c>
      <c r="E253" s="38">
        <v>0.4770833333333333</v>
      </c>
      <c r="F253" s="95" t="s">
        <v>315</v>
      </c>
      <c r="G253" s="25" t="s">
        <v>345</v>
      </c>
      <c r="H253" s="181">
        <v>3.7488425925925925E-2</v>
      </c>
      <c r="I253" s="149">
        <v>0.39158912037037041</v>
      </c>
      <c r="K253" s="25" t="s">
        <v>346</v>
      </c>
      <c r="L253" s="25" t="s">
        <v>324</v>
      </c>
      <c r="M253" s="26">
        <v>4.0439814814814685E-2</v>
      </c>
      <c r="N253" s="54" t="s">
        <v>102</v>
      </c>
      <c r="AQ253" s="15" t="s">
        <v>19</v>
      </c>
      <c r="BY253" s="15"/>
      <c r="BZ253" s="27"/>
      <c r="CD253" s="33"/>
      <c r="CF253" s="29"/>
      <c r="CG253" s="33"/>
      <c r="CI253" s="29"/>
      <c r="CM253" s="33"/>
      <c r="DB253" s="30"/>
    </row>
    <row r="254" spans="1:106" ht="15" customHeight="1" x14ac:dyDescent="0.15">
      <c r="A254" s="95">
        <v>252</v>
      </c>
      <c r="B254" s="180" t="s">
        <v>344</v>
      </c>
      <c r="C254" s="37">
        <v>41919</v>
      </c>
      <c r="D254" s="25" t="s">
        <v>322</v>
      </c>
      <c r="E254" s="38">
        <v>0.4770833333333333</v>
      </c>
      <c r="F254" s="95" t="s">
        <v>315</v>
      </c>
      <c r="G254" s="25" t="s">
        <v>345</v>
      </c>
      <c r="H254" s="181">
        <v>3.7488425925925925E-2</v>
      </c>
      <c r="I254" s="149">
        <v>0.39158912037037041</v>
      </c>
      <c r="K254" s="25" t="s">
        <v>346</v>
      </c>
      <c r="L254" s="25" t="s">
        <v>324</v>
      </c>
      <c r="M254" s="26">
        <v>4.0497685185185053E-2</v>
      </c>
      <c r="N254" s="54" t="s">
        <v>102</v>
      </c>
      <c r="AQ254" s="15" t="s">
        <v>19</v>
      </c>
      <c r="BY254" s="15"/>
      <c r="BZ254" s="27"/>
      <c r="CD254" s="33"/>
      <c r="CF254" s="29"/>
      <c r="CG254" s="33"/>
      <c r="CI254" s="29"/>
      <c r="CM254" s="33"/>
      <c r="DB254" s="30"/>
    </row>
    <row r="255" spans="1:106" ht="15" customHeight="1" x14ac:dyDescent="0.15">
      <c r="A255" s="95">
        <v>253</v>
      </c>
      <c r="B255" s="180" t="s">
        <v>344</v>
      </c>
      <c r="C255" s="37">
        <v>41919</v>
      </c>
      <c r="D255" s="25" t="s">
        <v>322</v>
      </c>
      <c r="E255" s="38">
        <v>0.4770833333333333</v>
      </c>
      <c r="F255" s="95" t="s">
        <v>315</v>
      </c>
      <c r="G255" s="25" t="s">
        <v>345</v>
      </c>
      <c r="H255" s="181">
        <v>3.7488425925925925E-2</v>
      </c>
      <c r="I255" s="149">
        <v>0.39158912037037041</v>
      </c>
      <c r="K255" s="25" t="s">
        <v>346</v>
      </c>
      <c r="L255" s="25" t="s">
        <v>324</v>
      </c>
      <c r="M255" s="26">
        <v>4.0555555555555421E-2</v>
      </c>
      <c r="N255" s="54" t="s">
        <v>102</v>
      </c>
      <c r="AQ255" s="15" t="s">
        <v>19</v>
      </c>
      <c r="BY255" s="15"/>
      <c r="BZ255" s="27"/>
      <c r="CD255" s="33"/>
      <c r="CF255" s="29"/>
      <c r="CG255" s="33"/>
      <c r="CI255" s="29"/>
      <c r="CM255" s="33"/>
      <c r="DB255" s="30"/>
    </row>
    <row r="256" spans="1:106" ht="15" customHeight="1" x14ac:dyDescent="0.15">
      <c r="A256" s="95">
        <v>254</v>
      </c>
      <c r="B256" s="180" t="s">
        <v>344</v>
      </c>
      <c r="C256" s="37">
        <v>41919</v>
      </c>
      <c r="D256" s="25" t="s">
        <v>322</v>
      </c>
      <c r="E256" s="38">
        <v>0.4770833333333333</v>
      </c>
      <c r="F256" s="95" t="s">
        <v>315</v>
      </c>
      <c r="G256" s="25" t="s">
        <v>345</v>
      </c>
      <c r="H256" s="181">
        <v>3.7488425925925925E-2</v>
      </c>
      <c r="I256" s="149">
        <v>0.39158912037037041</v>
      </c>
      <c r="K256" s="25" t="s">
        <v>346</v>
      </c>
      <c r="L256" s="25" t="s">
        <v>324</v>
      </c>
      <c r="M256" s="26">
        <v>4.0613425925925789E-2</v>
      </c>
      <c r="N256" s="54" t="s">
        <v>102</v>
      </c>
      <c r="AQ256" s="15" t="s">
        <v>19</v>
      </c>
      <c r="BY256" s="15"/>
      <c r="BZ256" s="27"/>
      <c r="CD256" s="33"/>
      <c r="CF256" s="29"/>
      <c r="CG256" s="33"/>
      <c r="CI256" s="29"/>
      <c r="CM256" s="33"/>
      <c r="DB256" s="30"/>
    </row>
    <row r="257" spans="1:106" ht="15" customHeight="1" x14ac:dyDescent="0.15">
      <c r="A257" s="95">
        <v>255</v>
      </c>
      <c r="B257" s="180" t="s">
        <v>344</v>
      </c>
      <c r="C257" s="37">
        <v>41919</v>
      </c>
      <c r="D257" s="25" t="s">
        <v>322</v>
      </c>
      <c r="E257" s="38">
        <v>0.4770833333333333</v>
      </c>
      <c r="F257" s="95" t="s">
        <v>315</v>
      </c>
      <c r="G257" s="25" t="s">
        <v>345</v>
      </c>
      <c r="H257" s="181">
        <v>3.7488425925925925E-2</v>
      </c>
      <c r="I257" s="149">
        <v>0.39158912037037041</v>
      </c>
      <c r="K257" s="25" t="s">
        <v>346</v>
      </c>
      <c r="L257" s="25" t="s">
        <v>324</v>
      </c>
      <c r="M257" s="26">
        <v>4.0671296296296157E-2</v>
      </c>
      <c r="N257" s="54" t="s">
        <v>102</v>
      </c>
      <c r="AQ257" s="15" t="s">
        <v>19</v>
      </c>
      <c r="BY257" s="15"/>
      <c r="BZ257" s="27"/>
      <c r="CD257" s="33"/>
      <c r="CF257" s="29"/>
      <c r="CG257" s="33"/>
      <c r="CI257" s="29"/>
      <c r="CM257" s="33"/>
      <c r="DB257" s="30"/>
    </row>
    <row r="258" spans="1:106" ht="15" customHeight="1" x14ac:dyDescent="0.15">
      <c r="A258" s="95">
        <v>256</v>
      </c>
      <c r="B258" s="180" t="s">
        <v>344</v>
      </c>
      <c r="C258" s="37">
        <v>41919</v>
      </c>
      <c r="D258" s="25" t="s">
        <v>322</v>
      </c>
      <c r="E258" s="38">
        <v>0.4770833333333333</v>
      </c>
      <c r="F258" s="95" t="s">
        <v>315</v>
      </c>
      <c r="G258" s="25" t="s">
        <v>345</v>
      </c>
      <c r="H258" s="181">
        <v>3.7488425925925925E-2</v>
      </c>
      <c r="I258" s="149">
        <v>0.39158912037037041</v>
      </c>
      <c r="K258" s="25" t="s">
        <v>346</v>
      </c>
      <c r="L258" s="25" t="s">
        <v>324</v>
      </c>
      <c r="M258" s="26">
        <v>4.0729166666666525E-2</v>
      </c>
      <c r="N258" s="54" t="s">
        <v>102</v>
      </c>
      <c r="AQ258" s="15" t="s">
        <v>19</v>
      </c>
      <c r="BY258" s="15"/>
      <c r="BZ258" s="27"/>
      <c r="CD258" s="33"/>
      <c r="CF258" s="29"/>
      <c r="CG258" s="33"/>
      <c r="CI258" s="29"/>
      <c r="CM258" s="33"/>
      <c r="DB258" s="30"/>
    </row>
    <row r="259" spans="1:106" ht="15" customHeight="1" x14ac:dyDescent="0.15">
      <c r="A259" s="95">
        <v>257</v>
      </c>
      <c r="B259" s="180" t="s">
        <v>344</v>
      </c>
      <c r="C259" s="37">
        <v>41919</v>
      </c>
      <c r="D259" s="25" t="s">
        <v>322</v>
      </c>
      <c r="E259" s="38">
        <v>0.4770833333333333</v>
      </c>
      <c r="F259" s="95" t="s">
        <v>315</v>
      </c>
      <c r="G259" s="25" t="s">
        <v>345</v>
      </c>
      <c r="H259" s="181">
        <v>3.7488425925925925E-2</v>
      </c>
      <c r="I259" s="149">
        <v>0.39158912037037041</v>
      </c>
      <c r="K259" s="25" t="s">
        <v>346</v>
      </c>
      <c r="L259" s="25" t="s">
        <v>324</v>
      </c>
      <c r="M259" s="26">
        <v>4.0787037037036893E-2</v>
      </c>
      <c r="N259" s="54" t="s">
        <v>102</v>
      </c>
      <c r="AQ259" s="15" t="s">
        <v>19</v>
      </c>
      <c r="BY259" s="15"/>
      <c r="BZ259" s="27"/>
      <c r="CD259" s="33"/>
      <c r="CF259" s="29"/>
      <c r="CG259" s="33"/>
      <c r="CI259" s="29"/>
      <c r="CM259" s="33"/>
      <c r="DB259" s="30"/>
    </row>
    <row r="260" spans="1:106" ht="15" customHeight="1" x14ac:dyDescent="0.15">
      <c r="A260" s="95">
        <v>258</v>
      </c>
      <c r="B260" s="180" t="s">
        <v>344</v>
      </c>
      <c r="C260" s="37">
        <v>41919</v>
      </c>
      <c r="D260" s="25" t="s">
        <v>322</v>
      </c>
      <c r="E260" s="38">
        <v>0.4770833333333333</v>
      </c>
      <c r="F260" s="95" t="s">
        <v>315</v>
      </c>
      <c r="G260" s="25" t="s">
        <v>345</v>
      </c>
      <c r="H260" s="181">
        <v>3.7488425925925925E-2</v>
      </c>
      <c r="I260" s="149">
        <v>0.39158912037037041</v>
      </c>
      <c r="K260" s="25" t="s">
        <v>346</v>
      </c>
      <c r="L260" s="25" t="s">
        <v>324</v>
      </c>
      <c r="M260" s="26">
        <v>4.084490740740726E-2</v>
      </c>
      <c r="N260" s="54" t="s">
        <v>102</v>
      </c>
      <c r="AQ260" s="15" t="s">
        <v>19</v>
      </c>
      <c r="BY260" s="15"/>
      <c r="BZ260" s="27"/>
      <c r="CD260" s="33"/>
      <c r="CF260" s="29"/>
      <c r="CG260" s="33"/>
      <c r="CI260" s="29"/>
      <c r="CM260" s="33"/>
      <c r="DB260" s="30"/>
    </row>
    <row r="261" spans="1:106" s="44" customFormat="1" ht="15" customHeight="1" x14ac:dyDescent="0.15">
      <c r="A261" s="96">
        <v>259</v>
      </c>
      <c r="B261" s="281" t="s">
        <v>344</v>
      </c>
      <c r="C261" s="39">
        <v>41919</v>
      </c>
      <c r="D261" s="40" t="s">
        <v>322</v>
      </c>
      <c r="E261" s="41">
        <v>0.4770833333333333</v>
      </c>
      <c r="F261" s="96" t="s">
        <v>315</v>
      </c>
      <c r="G261" s="40" t="s">
        <v>345</v>
      </c>
      <c r="H261" s="182">
        <v>3.7488425925925925E-2</v>
      </c>
      <c r="I261" s="199">
        <v>0.39158912037037041</v>
      </c>
      <c r="J261" s="40"/>
      <c r="K261" s="40" t="s">
        <v>346</v>
      </c>
      <c r="L261" s="40" t="s">
        <v>324</v>
      </c>
      <c r="M261" s="42">
        <v>4.0902777777777628E-2</v>
      </c>
      <c r="N261" s="101" t="s">
        <v>102</v>
      </c>
      <c r="O261" s="47"/>
      <c r="P261" s="50"/>
      <c r="Q261" s="43"/>
      <c r="T261" s="45"/>
      <c r="W261" s="46"/>
      <c r="Z261" s="46"/>
      <c r="AC261" s="46"/>
      <c r="AG261" s="43"/>
      <c r="AH261" s="46"/>
      <c r="AL261" s="46"/>
      <c r="AM261" s="4"/>
      <c r="AO261" s="457"/>
      <c r="AP261" s="40"/>
      <c r="AQ261" s="48" t="s">
        <v>19</v>
      </c>
      <c r="AR261" s="49"/>
      <c r="AU261" s="46"/>
      <c r="AX261" s="46"/>
      <c r="BA261" s="46"/>
      <c r="BD261" s="46"/>
      <c r="BH261" s="48"/>
      <c r="BI261" s="43"/>
      <c r="BM261" s="50"/>
      <c r="BO261" s="46"/>
      <c r="BP261" s="50"/>
      <c r="BR261" s="46"/>
      <c r="BV261" s="50"/>
      <c r="BX261" s="46"/>
      <c r="BY261" s="48"/>
      <c r="BZ261" s="43"/>
      <c r="CD261" s="50"/>
      <c r="CF261" s="46"/>
      <c r="CG261" s="50"/>
      <c r="CI261" s="46"/>
      <c r="CM261" s="50"/>
      <c r="CO261" s="46"/>
    </row>
    <row r="262" spans="1:106" ht="15" customHeight="1" x14ac:dyDescent="0.15">
      <c r="A262" s="95">
        <v>260</v>
      </c>
      <c r="B262" s="112" t="s">
        <v>344</v>
      </c>
      <c r="C262" s="37">
        <v>41919</v>
      </c>
      <c r="D262" s="25" t="s">
        <v>322</v>
      </c>
      <c r="E262" s="38">
        <v>0.4770833333333333</v>
      </c>
      <c r="F262" s="95" t="s">
        <v>315</v>
      </c>
      <c r="G262" s="25" t="s">
        <v>772</v>
      </c>
      <c r="H262" s="181">
        <v>3.7488425925925925E-2</v>
      </c>
      <c r="I262" s="149">
        <v>0.39158912037037041</v>
      </c>
      <c r="K262" s="25" t="s">
        <v>346</v>
      </c>
      <c r="L262" s="25" t="s">
        <v>324</v>
      </c>
      <c r="M262" s="26">
        <v>4.0960648148148149E-2</v>
      </c>
      <c r="N262" s="54" t="s">
        <v>102</v>
      </c>
      <c r="AO262" s="456" t="s">
        <v>1140</v>
      </c>
      <c r="AQ262" s="15" t="s">
        <v>19</v>
      </c>
      <c r="BH262" s="15" t="s">
        <v>19</v>
      </c>
      <c r="BY262" s="15" t="s">
        <v>19</v>
      </c>
      <c r="BZ262" s="27"/>
      <c r="CD262" s="33"/>
      <c r="CF262" s="29"/>
      <c r="CG262" s="33"/>
      <c r="CI262" s="29"/>
      <c r="CM262" s="33"/>
      <c r="DB262" s="21"/>
    </row>
    <row r="263" spans="1:106" ht="15" customHeight="1" x14ac:dyDescent="0.15">
      <c r="A263" s="95">
        <v>261</v>
      </c>
      <c r="B263" s="23" t="s">
        <v>344</v>
      </c>
      <c r="C263" s="22">
        <v>41919</v>
      </c>
      <c r="D263" s="23" t="s">
        <v>322</v>
      </c>
      <c r="E263" s="24">
        <v>0.4770833333333333</v>
      </c>
      <c r="F263" s="95" t="s">
        <v>315</v>
      </c>
      <c r="G263" s="25" t="s">
        <v>772</v>
      </c>
      <c r="H263" s="181">
        <v>3.7488425925925925E-2</v>
      </c>
      <c r="I263" s="149">
        <v>0.39158912037037041</v>
      </c>
      <c r="K263" s="25" t="s">
        <v>346</v>
      </c>
      <c r="L263" s="25" t="s">
        <v>324</v>
      </c>
      <c r="M263" s="26">
        <v>4.1018518518518517E-2</v>
      </c>
      <c r="N263" s="54" t="s">
        <v>102</v>
      </c>
      <c r="AO263" s="456" t="s">
        <v>1140</v>
      </c>
      <c r="AQ263" s="15" t="s">
        <v>19</v>
      </c>
      <c r="BH263" s="15" t="s">
        <v>19</v>
      </c>
      <c r="BY263" s="15" t="s">
        <v>19</v>
      </c>
      <c r="BZ263" s="27"/>
      <c r="CD263" s="33"/>
      <c r="CF263" s="29"/>
      <c r="CG263" s="33"/>
      <c r="CI263" s="29"/>
      <c r="CM263" s="33"/>
      <c r="DB263" s="21"/>
    </row>
    <row r="264" spans="1:106" ht="15" customHeight="1" x14ac:dyDescent="0.15">
      <c r="A264" s="95">
        <v>262</v>
      </c>
      <c r="B264" s="23" t="s">
        <v>344</v>
      </c>
      <c r="C264" s="22">
        <v>41919</v>
      </c>
      <c r="D264" s="23" t="s">
        <v>322</v>
      </c>
      <c r="E264" s="24">
        <v>0.4770833333333333</v>
      </c>
      <c r="F264" s="95" t="s">
        <v>315</v>
      </c>
      <c r="G264" s="25" t="s">
        <v>772</v>
      </c>
      <c r="H264" s="181">
        <v>3.7488425925925925E-2</v>
      </c>
      <c r="I264" s="149">
        <v>0.39158912037037041</v>
      </c>
      <c r="K264" s="25" t="s">
        <v>346</v>
      </c>
      <c r="L264" s="25" t="s">
        <v>324</v>
      </c>
      <c r="M264" s="26">
        <v>4.1076388888888885E-2</v>
      </c>
      <c r="N264" s="54" t="s">
        <v>102</v>
      </c>
      <c r="AO264" s="456" t="s">
        <v>1140</v>
      </c>
      <c r="AQ264" s="15" t="s">
        <v>19</v>
      </c>
      <c r="BH264" s="15" t="s">
        <v>19</v>
      </c>
      <c r="BY264" s="15" t="s">
        <v>19</v>
      </c>
      <c r="BZ264" s="27"/>
      <c r="CD264" s="33"/>
      <c r="CF264" s="29"/>
      <c r="CG264" s="33"/>
      <c r="CI264" s="29"/>
      <c r="CM264" s="33"/>
      <c r="DB264" s="21"/>
    </row>
    <row r="265" spans="1:106" ht="15" customHeight="1" x14ac:dyDescent="0.15">
      <c r="A265" s="95">
        <v>263</v>
      </c>
      <c r="B265" s="23" t="s">
        <v>344</v>
      </c>
      <c r="C265" s="22">
        <v>41919</v>
      </c>
      <c r="D265" s="23" t="s">
        <v>322</v>
      </c>
      <c r="E265" s="24">
        <v>0.4770833333333333</v>
      </c>
      <c r="F265" s="95" t="s">
        <v>315</v>
      </c>
      <c r="G265" s="25" t="s">
        <v>772</v>
      </c>
      <c r="H265" s="181">
        <v>3.7488425925925925E-2</v>
      </c>
      <c r="I265" s="149">
        <v>0.39158912037037041</v>
      </c>
      <c r="K265" s="25" t="s">
        <v>346</v>
      </c>
      <c r="L265" s="25" t="s">
        <v>324</v>
      </c>
      <c r="M265" s="26">
        <v>4.1134259259259252E-2</v>
      </c>
      <c r="N265" s="54" t="s">
        <v>102</v>
      </c>
      <c r="AO265" s="456" t="s">
        <v>1140</v>
      </c>
      <c r="AQ265" s="15" t="s">
        <v>19</v>
      </c>
      <c r="BH265" s="15" t="s">
        <v>19</v>
      </c>
      <c r="BY265" s="15" t="s">
        <v>19</v>
      </c>
      <c r="BZ265" s="27"/>
      <c r="CD265" s="33"/>
      <c r="CF265" s="29"/>
      <c r="CG265" s="33"/>
      <c r="CI265" s="29"/>
      <c r="CM265" s="33"/>
      <c r="DB265" s="21"/>
    </row>
    <row r="266" spans="1:106" ht="15" customHeight="1" x14ac:dyDescent="0.15">
      <c r="A266" s="95">
        <v>264</v>
      </c>
      <c r="B266" s="23" t="s">
        <v>344</v>
      </c>
      <c r="C266" s="22">
        <v>41919</v>
      </c>
      <c r="D266" s="23" t="s">
        <v>322</v>
      </c>
      <c r="E266" s="24">
        <v>0.4770833333333333</v>
      </c>
      <c r="F266" s="95" t="s">
        <v>315</v>
      </c>
      <c r="G266" s="25" t="s">
        <v>772</v>
      </c>
      <c r="H266" s="181">
        <v>3.7488425925925925E-2</v>
      </c>
      <c r="I266" s="149">
        <v>0.39158912037037041</v>
      </c>
      <c r="K266" s="25" t="s">
        <v>346</v>
      </c>
      <c r="L266" s="25" t="s">
        <v>324</v>
      </c>
      <c r="M266" s="26">
        <v>4.119212962962962E-2</v>
      </c>
      <c r="N266" s="54" t="s">
        <v>102</v>
      </c>
      <c r="AO266" s="456" t="s">
        <v>1140</v>
      </c>
      <c r="AQ266" s="15" t="s">
        <v>19</v>
      </c>
      <c r="BH266" s="15" t="s">
        <v>19</v>
      </c>
      <c r="BY266" s="15" t="s">
        <v>19</v>
      </c>
      <c r="BZ266" s="27"/>
      <c r="CD266" s="33"/>
      <c r="CF266" s="29"/>
      <c r="CG266" s="33"/>
      <c r="CI266" s="29"/>
      <c r="CM266" s="33"/>
      <c r="DB266" s="21"/>
    </row>
    <row r="267" spans="1:106" ht="15" customHeight="1" x14ac:dyDescent="0.15">
      <c r="A267" s="95">
        <v>265</v>
      </c>
      <c r="B267" s="23" t="s">
        <v>344</v>
      </c>
      <c r="C267" s="22">
        <v>41919</v>
      </c>
      <c r="D267" s="23" t="s">
        <v>322</v>
      </c>
      <c r="E267" s="24">
        <v>0.4770833333333333</v>
      </c>
      <c r="F267" s="95" t="s">
        <v>315</v>
      </c>
      <c r="G267" s="25" t="s">
        <v>772</v>
      </c>
      <c r="H267" s="181">
        <v>3.7488425925925925E-2</v>
      </c>
      <c r="I267" s="149">
        <v>0.39158912037037041</v>
      </c>
      <c r="K267" s="25" t="s">
        <v>346</v>
      </c>
      <c r="L267" s="25" t="s">
        <v>324</v>
      </c>
      <c r="M267" s="26">
        <v>4.1249999999999988E-2</v>
      </c>
      <c r="N267" s="54" t="s">
        <v>773</v>
      </c>
      <c r="U267" s="30" t="s">
        <v>140</v>
      </c>
      <c r="V267" s="30" t="s">
        <v>349</v>
      </c>
      <c r="AO267" s="456" t="s">
        <v>1140</v>
      </c>
      <c r="AQ267" s="15" t="s">
        <v>19</v>
      </c>
      <c r="BH267" s="15" t="s">
        <v>19</v>
      </c>
      <c r="BY267" s="15" t="s">
        <v>19</v>
      </c>
      <c r="BZ267" s="27"/>
      <c r="CD267" s="33"/>
      <c r="CF267" s="29"/>
      <c r="CG267" s="33"/>
      <c r="CI267" s="29"/>
      <c r="CM267" s="33"/>
      <c r="DB267" s="21"/>
    </row>
    <row r="268" spans="1:106" ht="15" customHeight="1" x14ac:dyDescent="0.15">
      <c r="A268" s="95">
        <v>266</v>
      </c>
      <c r="B268" s="23" t="s">
        <v>344</v>
      </c>
      <c r="C268" s="22">
        <v>41919</v>
      </c>
      <c r="D268" s="23" t="s">
        <v>322</v>
      </c>
      <c r="E268" s="24">
        <v>0.4770833333333333</v>
      </c>
      <c r="F268" s="95" t="s">
        <v>315</v>
      </c>
      <c r="G268" s="25" t="s">
        <v>772</v>
      </c>
      <c r="H268" s="181">
        <v>3.7488425925925925E-2</v>
      </c>
      <c r="I268" s="149">
        <v>0.39158912037037041</v>
      </c>
      <c r="K268" s="25" t="s">
        <v>346</v>
      </c>
      <c r="L268" s="25" t="s">
        <v>324</v>
      </c>
      <c r="M268" s="26">
        <v>4.1307870370370356E-2</v>
      </c>
      <c r="N268" s="54" t="s">
        <v>774</v>
      </c>
      <c r="O268" s="52"/>
      <c r="P268" s="99">
        <v>1</v>
      </c>
      <c r="Q268" s="36" t="s">
        <v>134</v>
      </c>
      <c r="R268" s="10" t="s">
        <v>349</v>
      </c>
      <c r="S268" s="10"/>
      <c r="T268" s="51">
        <v>1</v>
      </c>
      <c r="U268" s="30" t="s">
        <v>142</v>
      </c>
      <c r="V268" s="30" t="s">
        <v>215</v>
      </c>
      <c r="W268" s="29" t="s">
        <v>204</v>
      </c>
      <c r="AI268" s="30" t="s">
        <v>409</v>
      </c>
      <c r="AJ268" s="30" t="s">
        <v>359</v>
      </c>
      <c r="AK268" s="30" t="s">
        <v>356</v>
      </c>
      <c r="AL268" s="29">
        <v>0</v>
      </c>
      <c r="AO268" s="456" t="s">
        <v>1140</v>
      </c>
      <c r="AQ268" s="15" t="s">
        <v>19</v>
      </c>
      <c r="AR268" s="32" t="s">
        <v>134</v>
      </c>
      <c r="AS268" s="30" t="s">
        <v>783</v>
      </c>
      <c r="AU268" s="29">
        <v>1</v>
      </c>
      <c r="BH268" s="15" t="s">
        <v>19</v>
      </c>
      <c r="BI268" s="27" t="s">
        <v>134</v>
      </c>
      <c r="BJ268" s="30" t="s">
        <v>1113</v>
      </c>
      <c r="BL268" s="30">
        <v>1</v>
      </c>
      <c r="BY268" s="15" t="s">
        <v>19</v>
      </c>
      <c r="BZ268" s="27"/>
      <c r="CD268" s="33"/>
      <c r="CF268" s="29"/>
      <c r="CG268" s="33"/>
      <c r="CI268" s="29"/>
      <c r="CM268" s="33"/>
      <c r="DB268" s="21"/>
    </row>
    <row r="269" spans="1:106" ht="15" customHeight="1" x14ac:dyDescent="0.15">
      <c r="A269" s="95">
        <v>267</v>
      </c>
      <c r="B269" s="23" t="s">
        <v>344</v>
      </c>
      <c r="C269" s="22">
        <v>41919</v>
      </c>
      <c r="D269" s="23" t="s">
        <v>322</v>
      </c>
      <c r="E269" s="24">
        <v>0.4770833333333333</v>
      </c>
      <c r="F269" s="95" t="s">
        <v>315</v>
      </c>
      <c r="G269" s="25" t="s">
        <v>772</v>
      </c>
      <c r="H269" s="181">
        <v>3.7488425925925925E-2</v>
      </c>
      <c r="I269" s="149">
        <v>0.39158912037037041</v>
      </c>
      <c r="K269" s="25" t="s">
        <v>346</v>
      </c>
      <c r="L269" s="25" t="s">
        <v>324</v>
      </c>
      <c r="M269" s="26">
        <v>4.1365740740740724E-2</v>
      </c>
      <c r="N269" s="54" t="s">
        <v>775</v>
      </c>
      <c r="P269" s="33">
        <v>1</v>
      </c>
      <c r="Q269" s="27" t="s">
        <v>134</v>
      </c>
      <c r="R269" s="30" t="s">
        <v>776</v>
      </c>
      <c r="T269" s="28">
        <v>1</v>
      </c>
      <c r="AO269" s="456" t="s">
        <v>1140</v>
      </c>
      <c r="AQ269" s="15" t="s">
        <v>19</v>
      </c>
      <c r="BH269" s="15" t="s">
        <v>19</v>
      </c>
      <c r="BY269" s="15" t="s">
        <v>19</v>
      </c>
      <c r="BZ269" s="27"/>
      <c r="CD269" s="33"/>
      <c r="CF269" s="29"/>
      <c r="CG269" s="33"/>
      <c r="CI269" s="29"/>
      <c r="CM269" s="33"/>
      <c r="DB269" s="21"/>
    </row>
    <row r="270" spans="1:106" ht="15" customHeight="1" x14ac:dyDescent="0.15">
      <c r="A270" s="95">
        <v>268</v>
      </c>
      <c r="B270" s="23" t="s">
        <v>344</v>
      </c>
      <c r="C270" s="22">
        <v>41919</v>
      </c>
      <c r="D270" s="23" t="s">
        <v>322</v>
      </c>
      <c r="E270" s="24">
        <v>0.4770833333333333</v>
      </c>
      <c r="F270" s="95" t="s">
        <v>315</v>
      </c>
      <c r="G270" s="25" t="s">
        <v>772</v>
      </c>
      <c r="H270" s="181">
        <v>3.7488425925925925E-2</v>
      </c>
      <c r="I270" s="149">
        <v>0.39158912037037041</v>
      </c>
      <c r="K270" s="25" t="s">
        <v>346</v>
      </c>
      <c r="L270" s="25" t="s">
        <v>324</v>
      </c>
      <c r="M270" s="26">
        <v>4.1423611111111092E-2</v>
      </c>
      <c r="N270" s="54" t="s">
        <v>777</v>
      </c>
      <c r="Q270" s="27" t="s">
        <v>134</v>
      </c>
      <c r="R270" s="30" t="s">
        <v>350</v>
      </c>
      <c r="T270" s="28">
        <v>1</v>
      </c>
      <c r="AI270" s="30" t="s">
        <v>409</v>
      </c>
      <c r="AJ270" s="30" t="s">
        <v>359</v>
      </c>
      <c r="AK270" s="30" t="s">
        <v>356</v>
      </c>
      <c r="AL270" s="29">
        <v>0</v>
      </c>
      <c r="AO270" s="456" t="s">
        <v>1140</v>
      </c>
      <c r="AP270" s="25" t="s">
        <v>778</v>
      </c>
      <c r="AQ270" s="15" t="s">
        <v>19</v>
      </c>
      <c r="BH270" s="15" t="s">
        <v>19</v>
      </c>
      <c r="BY270" s="15" t="s">
        <v>19</v>
      </c>
      <c r="BZ270" s="27"/>
      <c r="CD270" s="33"/>
      <c r="CF270" s="29"/>
      <c r="CG270" s="33"/>
      <c r="CI270" s="29"/>
      <c r="CM270" s="33"/>
      <c r="DB270" s="21"/>
    </row>
    <row r="271" spans="1:106" ht="15" customHeight="1" x14ac:dyDescent="0.15">
      <c r="A271" s="95">
        <v>269</v>
      </c>
      <c r="B271" s="23" t="s">
        <v>344</v>
      </c>
      <c r="C271" s="22">
        <v>41919</v>
      </c>
      <c r="D271" s="23" t="s">
        <v>322</v>
      </c>
      <c r="E271" s="24">
        <v>0.4770833333333333</v>
      </c>
      <c r="F271" s="95" t="s">
        <v>315</v>
      </c>
      <c r="G271" s="25" t="s">
        <v>772</v>
      </c>
      <c r="H271" s="181">
        <v>3.7488425925925925E-2</v>
      </c>
      <c r="I271" s="149">
        <v>0.39158912037037041</v>
      </c>
      <c r="K271" s="25" t="s">
        <v>346</v>
      </c>
      <c r="L271" s="25" t="s">
        <v>324</v>
      </c>
      <c r="M271" s="26">
        <v>4.1481481481481459E-2</v>
      </c>
      <c r="N271" s="54" t="s">
        <v>779</v>
      </c>
      <c r="P271" s="33">
        <v>0</v>
      </c>
      <c r="Q271" s="27" t="s">
        <v>134</v>
      </c>
      <c r="R271" s="30" t="s">
        <v>349</v>
      </c>
      <c r="T271" s="28">
        <v>1</v>
      </c>
      <c r="AA271" s="30" t="s">
        <v>240</v>
      </c>
      <c r="AB271" s="30" t="s">
        <v>253</v>
      </c>
      <c r="AC271" s="29" t="s">
        <v>783</v>
      </c>
      <c r="AG271" s="27" t="s">
        <v>782</v>
      </c>
      <c r="AI271" s="30" t="s">
        <v>409</v>
      </c>
      <c r="AJ271" s="30" t="s">
        <v>359</v>
      </c>
      <c r="AK271" s="30" t="s">
        <v>356</v>
      </c>
      <c r="AL271" s="29">
        <v>0</v>
      </c>
      <c r="AO271" s="456" t="s">
        <v>1140</v>
      </c>
      <c r="AP271" s="25" t="s">
        <v>784</v>
      </c>
      <c r="AQ271" s="15" t="s">
        <v>19</v>
      </c>
      <c r="BH271" s="15" t="s">
        <v>19</v>
      </c>
      <c r="BY271" s="15" t="s">
        <v>19</v>
      </c>
      <c r="BZ271" s="27"/>
      <c r="CD271" s="33"/>
      <c r="CF271" s="29"/>
      <c r="CG271" s="33"/>
      <c r="CI271" s="29"/>
      <c r="CM271" s="33"/>
      <c r="DB271" s="21"/>
    </row>
    <row r="272" spans="1:106" ht="15" customHeight="1" x14ac:dyDescent="0.15">
      <c r="A272" s="95">
        <v>270</v>
      </c>
      <c r="B272" s="23" t="s">
        <v>344</v>
      </c>
      <c r="C272" s="22">
        <v>41919</v>
      </c>
      <c r="D272" s="23" t="s">
        <v>322</v>
      </c>
      <c r="E272" s="24">
        <v>0.4770833333333333</v>
      </c>
      <c r="F272" s="95" t="s">
        <v>315</v>
      </c>
      <c r="G272" s="25" t="s">
        <v>772</v>
      </c>
      <c r="H272" s="181">
        <v>3.7488425925925925E-2</v>
      </c>
      <c r="I272" s="149">
        <v>0.39158912037037041</v>
      </c>
      <c r="K272" s="25" t="s">
        <v>346</v>
      </c>
      <c r="L272" s="25" t="s">
        <v>324</v>
      </c>
      <c r="M272" s="26">
        <v>4.1539351851851827E-2</v>
      </c>
      <c r="N272" s="54" t="s">
        <v>781</v>
      </c>
      <c r="P272" s="33">
        <v>0</v>
      </c>
      <c r="Q272" s="27" t="s">
        <v>134</v>
      </c>
      <c r="R272" s="30" t="s">
        <v>349</v>
      </c>
      <c r="T272" s="28">
        <v>1</v>
      </c>
      <c r="U272" s="30" t="s">
        <v>140</v>
      </c>
      <c r="V272" s="30" t="s">
        <v>783</v>
      </c>
      <c r="AA272" s="30" t="s">
        <v>240</v>
      </c>
      <c r="AB272" s="30" t="s">
        <v>253</v>
      </c>
      <c r="AC272" s="29" t="s">
        <v>204</v>
      </c>
      <c r="AG272" s="27" t="s">
        <v>782</v>
      </c>
      <c r="AO272" s="456" t="s">
        <v>1140</v>
      </c>
      <c r="AQ272" s="15" t="s">
        <v>19</v>
      </c>
      <c r="AR272" s="32" t="s">
        <v>135</v>
      </c>
      <c r="AS272" s="30" t="s">
        <v>761</v>
      </c>
      <c r="AT272" s="30" t="s">
        <v>204</v>
      </c>
      <c r="AU272" s="29">
        <v>1</v>
      </c>
      <c r="BH272" s="15" t="s">
        <v>19</v>
      </c>
      <c r="BY272" s="15" t="s">
        <v>19</v>
      </c>
      <c r="BZ272" s="27"/>
      <c r="CD272" s="33"/>
      <c r="CF272" s="29"/>
      <c r="CG272" s="33"/>
      <c r="CI272" s="29"/>
      <c r="CM272" s="33"/>
      <c r="DB272" s="21"/>
    </row>
    <row r="273" spans="1:106" ht="15" customHeight="1" x14ac:dyDescent="0.15">
      <c r="A273" s="95">
        <v>271</v>
      </c>
      <c r="B273" s="23" t="s">
        <v>344</v>
      </c>
      <c r="C273" s="22">
        <v>41919</v>
      </c>
      <c r="D273" s="23" t="s">
        <v>322</v>
      </c>
      <c r="E273" s="24">
        <v>0.4770833333333333</v>
      </c>
      <c r="F273" s="95" t="s">
        <v>315</v>
      </c>
      <c r="G273" s="25" t="s">
        <v>772</v>
      </c>
      <c r="H273" s="181">
        <v>3.7488425925925925E-2</v>
      </c>
      <c r="I273" s="149">
        <v>0.39158912037037041</v>
      </c>
      <c r="K273" s="25" t="s">
        <v>346</v>
      </c>
      <c r="L273" s="25" t="s">
        <v>324</v>
      </c>
      <c r="M273" s="26">
        <v>4.1597222222222195E-2</v>
      </c>
      <c r="N273" s="54" t="s">
        <v>786</v>
      </c>
      <c r="P273" s="33">
        <v>1</v>
      </c>
      <c r="Q273" s="27" t="s">
        <v>134</v>
      </c>
      <c r="R273" s="30" t="s">
        <v>349</v>
      </c>
      <c r="T273" s="28">
        <v>1</v>
      </c>
      <c r="U273" s="30" t="s">
        <v>168</v>
      </c>
      <c r="V273" s="30" t="s">
        <v>398</v>
      </c>
      <c r="W273" s="29" t="s">
        <v>204</v>
      </c>
      <c r="AI273" s="30" t="s">
        <v>416</v>
      </c>
      <c r="AJ273" s="30" t="s">
        <v>359</v>
      </c>
      <c r="AK273" s="30" t="s">
        <v>356</v>
      </c>
      <c r="AL273" s="29">
        <v>0</v>
      </c>
      <c r="AO273" s="456" t="s">
        <v>1140</v>
      </c>
      <c r="AP273" s="25" t="s">
        <v>785</v>
      </c>
      <c r="AQ273" s="15" t="s">
        <v>19</v>
      </c>
      <c r="BH273" s="15" t="s">
        <v>19</v>
      </c>
      <c r="BY273" s="15" t="s">
        <v>19</v>
      </c>
      <c r="BZ273" s="27"/>
      <c r="CD273" s="33"/>
      <c r="CF273" s="29"/>
      <c r="CG273" s="33"/>
      <c r="CI273" s="29"/>
      <c r="CM273" s="33"/>
      <c r="DB273" s="21"/>
    </row>
    <row r="274" spans="1:106" ht="15" customHeight="1" x14ac:dyDescent="0.15">
      <c r="A274" s="95">
        <v>272</v>
      </c>
      <c r="B274" s="23" t="s">
        <v>344</v>
      </c>
      <c r="C274" s="22">
        <v>41919</v>
      </c>
      <c r="D274" s="23" t="s">
        <v>322</v>
      </c>
      <c r="E274" s="24">
        <v>0.4770833333333333</v>
      </c>
      <c r="F274" s="95" t="s">
        <v>315</v>
      </c>
      <c r="G274" s="25" t="s">
        <v>772</v>
      </c>
      <c r="H274" s="181">
        <v>3.7488425925925925E-2</v>
      </c>
      <c r="I274" s="149">
        <v>0.39158912037037041</v>
      </c>
      <c r="K274" s="25" t="s">
        <v>346</v>
      </c>
      <c r="L274" s="25" t="s">
        <v>324</v>
      </c>
      <c r="M274" s="26">
        <v>4.1655092592592563E-2</v>
      </c>
      <c r="N274" s="54" t="s">
        <v>787</v>
      </c>
      <c r="P274" s="33">
        <v>1</v>
      </c>
      <c r="Q274" s="27" t="s">
        <v>134</v>
      </c>
      <c r="R274" s="30" t="s">
        <v>783</v>
      </c>
      <c r="T274" s="28">
        <v>1</v>
      </c>
      <c r="U274" s="30" t="s">
        <v>142</v>
      </c>
      <c r="V274" s="30" t="s">
        <v>398</v>
      </c>
      <c r="W274" s="29" t="s">
        <v>204</v>
      </c>
      <c r="AO274" s="456" t="s">
        <v>1140</v>
      </c>
      <c r="AQ274" s="15" t="s">
        <v>19</v>
      </c>
      <c r="BH274" s="15" t="s">
        <v>19</v>
      </c>
      <c r="BY274" s="15" t="s">
        <v>19</v>
      </c>
      <c r="BZ274" s="27"/>
      <c r="CD274" s="33"/>
      <c r="CF274" s="29"/>
      <c r="CG274" s="33"/>
      <c r="CI274" s="29"/>
      <c r="CM274" s="33"/>
      <c r="DB274" s="21"/>
    </row>
    <row r="275" spans="1:106" ht="15" customHeight="1" x14ac:dyDescent="0.15">
      <c r="A275" s="95">
        <v>273</v>
      </c>
      <c r="B275" s="23" t="s">
        <v>344</v>
      </c>
      <c r="C275" s="22">
        <v>41919</v>
      </c>
      <c r="D275" s="23" t="s">
        <v>322</v>
      </c>
      <c r="E275" s="24">
        <v>0.4770833333333333</v>
      </c>
      <c r="F275" s="95" t="s">
        <v>315</v>
      </c>
      <c r="G275" s="25" t="s">
        <v>772</v>
      </c>
      <c r="H275" s="181">
        <v>3.7488425925925925E-2</v>
      </c>
      <c r="I275" s="149">
        <v>0.39158912037037041</v>
      </c>
      <c r="K275" s="25" t="s">
        <v>346</v>
      </c>
      <c r="L275" s="25" t="s">
        <v>324</v>
      </c>
      <c r="M275" s="26">
        <v>4.1712962962962931E-2</v>
      </c>
      <c r="N275" s="54" t="s">
        <v>787</v>
      </c>
      <c r="P275" s="33">
        <v>0</v>
      </c>
      <c r="U275" s="460" t="s">
        <v>142</v>
      </c>
      <c r="V275" s="460" t="s">
        <v>357</v>
      </c>
      <c r="W275" s="460" t="s">
        <v>204</v>
      </c>
      <c r="AO275" s="456" t="s">
        <v>1140</v>
      </c>
      <c r="AP275" s="25" t="s">
        <v>788</v>
      </c>
      <c r="AQ275" s="15" t="s">
        <v>19</v>
      </c>
      <c r="BH275" s="15" t="s">
        <v>19</v>
      </c>
      <c r="BY275" s="15" t="s">
        <v>19</v>
      </c>
      <c r="BZ275" s="27"/>
      <c r="CD275" s="33"/>
      <c r="CF275" s="29"/>
      <c r="CG275" s="33"/>
      <c r="CI275" s="29"/>
      <c r="CM275" s="33"/>
      <c r="CP275" s="30">
        <v>1</v>
      </c>
      <c r="CQ275" s="30">
        <v>1</v>
      </c>
      <c r="CR275" s="30">
        <v>1</v>
      </c>
      <c r="CS275" s="30">
        <v>0</v>
      </c>
      <c r="DB275" s="21"/>
    </row>
    <row r="276" spans="1:106" ht="15" customHeight="1" x14ac:dyDescent="0.15">
      <c r="A276" s="95">
        <v>274</v>
      </c>
      <c r="B276" s="23" t="s">
        <v>344</v>
      </c>
      <c r="C276" s="22">
        <v>41919</v>
      </c>
      <c r="D276" s="23" t="s">
        <v>322</v>
      </c>
      <c r="E276" s="24">
        <v>0.4770833333333333</v>
      </c>
      <c r="F276" s="95" t="s">
        <v>315</v>
      </c>
      <c r="G276" s="25" t="s">
        <v>772</v>
      </c>
      <c r="H276" s="181">
        <v>3.7488425925925925E-2</v>
      </c>
      <c r="I276" s="149">
        <v>0.39158912037037041</v>
      </c>
      <c r="K276" s="25" t="s">
        <v>346</v>
      </c>
      <c r="L276" s="25" t="s">
        <v>324</v>
      </c>
      <c r="M276" s="26">
        <v>4.1770833333333299E-2</v>
      </c>
      <c r="N276" s="54" t="s">
        <v>787</v>
      </c>
      <c r="P276" s="33">
        <v>0</v>
      </c>
      <c r="U276" s="460" t="s">
        <v>246</v>
      </c>
      <c r="V276" s="460" t="s">
        <v>783</v>
      </c>
      <c r="W276" s="460"/>
      <c r="AO276" s="456" t="s">
        <v>1140</v>
      </c>
      <c r="AP276" s="25" t="s">
        <v>789</v>
      </c>
      <c r="AQ276" s="15" t="s">
        <v>19</v>
      </c>
      <c r="BH276" s="15" t="s">
        <v>19</v>
      </c>
      <c r="BY276" s="15" t="s">
        <v>19</v>
      </c>
      <c r="BZ276" s="27"/>
      <c r="CD276" s="33"/>
      <c r="CF276" s="29"/>
      <c r="CG276" s="33"/>
      <c r="CI276" s="29"/>
      <c r="CM276" s="33"/>
      <c r="CP276" s="30">
        <v>1</v>
      </c>
      <c r="CQ276" s="30">
        <v>0</v>
      </c>
      <c r="CR276" s="30">
        <v>0</v>
      </c>
      <c r="CS276" s="30">
        <v>0</v>
      </c>
      <c r="DB276" s="21"/>
    </row>
    <row r="277" spans="1:106" ht="15" customHeight="1" x14ac:dyDescent="0.15">
      <c r="A277" s="95">
        <v>275</v>
      </c>
      <c r="B277" s="23" t="s">
        <v>344</v>
      </c>
      <c r="C277" s="22">
        <v>41919</v>
      </c>
      <c r="D277" s="23" t="s">
        <v>322</v>
      </c>
      <c r="E277" s="24">
        <v>0.4770833333333333</v>
      </c>
      <c r="F277" s="95" t="s">
        <v>315</v>
      </c>
      <c r="G277" s="25" t="s">
        <v>772</v>
      </c>
      <c r="H277" s="181">
        <v>3.7488425925925925E-2</v>
      </c>
      <c r="I277" s="149">
        <v>0.39158912037037041</v>
      </c>
      <c r="K277" s="25" t="s">
        <v>346</v>
      </c>
      <c r="L277" s="25" t="s">
        <v>324</v>
      </c>
      <c r="M277" s="26">
        <v>4.1828703703703667E-2</v>
      </c>
      <c r="N277" s="54" t="s">
        <v>791</v>
      </c>
      <c r="P277" s="33">
        <v>0</v>
      </c>
      <c r="Q277" s="27" t="s">
        <v>134</v>
      </c>
      <c r="R277" s="30" t="s">
        <v>1114</v>
      </c>
      <c r="T277" s="28">
        <v>1</v>
      </c>
      <c r="U277" s="460" t="s">
        <v>142</v>
      </c>
      <c r="V277" s="460" t="s">
        <v>357</v>
      </c>
      <c r="W277" s="460" t="s">
        <v>204</v>
      </c>
      <c r="AI277" s="30" t="s">
        <v>416</v>
      </c>
      <c r="AJ277" s="30" t="s">
        <v>359</v>
      </c>
      <c r="AK277" s="30" t="s">
        <v>356</v>
      </c>
      <c r="AL277" s="29">
        <v>0</v>
      </c>
      <c r="AO277" s="456" t="s">
        <v>1140</v>
      </c>
      <c r="AP277" s="25" t="s">
        <v>790</v>
      </c>
      <c r="AQ277" s="15" t="s">
        <v>19</v>
      </c>
      <c r="BH277" s="15" t="s">
        <v>19</v>
      </c>
      <c r="BY277" s="15" t="s">
        <v>19</v>
      </c>
      <c r="BZ277" s="27"/>
      <c r="CD277" s="33"/>
      <c r="CF277" s="29"/>
      <c r="CG277" s="33"/>
      <c r="CI277" s="29"/>
      <c r="CM277" s="33"/>
      <c r="CP277" s="30">
        <v>1</v>
      </c>
      <c r="CQ277" s="30">
        <v>0</v>
      </c>
      <c r="CR277" s="30">
        <v>0</v>
      </c>
      <c r="CS277" s="30">
        <v>0</v>
      </c>
      <c r="DB277" s="21"/>
    </row>
    <row r="278" spans="1:106" ht="15" customHeight="1" x14ac:dyDescent="0.15">
      <c r="A278" s="95">
        <v>276</v>
      </c>
      <c r="B278" s="23" t="s">
        <v>344</v>
      </c>
      <c r="C278" s="22">
        <v>41919</v>
      </c>
      <c r="D278" s="23" t="s">
        <v>322</v>
      </c>
      <c r="E278" s="24">
        <v>0.4770833333333333</v>
      </c>
      <c r="F278" s="95" t="s">
        <v>315</v>
      </c>
      <c r="G278" s="25" t="s">
        <v>772</v>
      </c>
      <c r="H278" s="181">
        <v>3.7488425925925925E-2</v>
      </c>
      <c r="I278" s="149">
        <v>0.39158912037037041</v>
      </c>
      <c r="K278" s="25" t="s">
        <v>346</v>
      </c>
      <c r="L278" s="25" t="s">
        <v>324</v>
      </c>
      <c r="M278" s="26">
        <v>4.1886574074074034E-2</v>
      </c>
      <c r="N278" s="54" t="s">
        <v>792</v>
      </c>
      <c r="P278" s="33">
        <v>1</v>
      </c>
      <c r="Q278" s="27" t="s">
        <v>134</v>
      </c>
      <c r="R278" s="30" t="s">
        <v>773</v>
      </c>
      <c r="T278" s="28">
        <v>1</v>
      </c>
      <c r="AO278" s="456" t="s">
        <v>1140</v>
      </c>
      <c r="AP278" s="25" t="s">
        <v>793</v>
      </c>
      <c r="AQ278" s="15" t="s">
        <v>19</v>
      </c>
      <c r="BH278" s="15" t="s">
        <v>19</v>
      </c>
      <c r="BY278" s="15" t="s">
        <v>19</v>
      </c>
      <c r="BZ278" s="27"/>
      <c r="CD278" s="33"/>
      <c r="CF278" s="29"/>
      <c r="CG278" s="33"/>
      <c r="CI278" s="29"/>
      <c r="CM278" s="33"/>
      <c r="DB278" s="21"/>
    </row>
    <row r="279" spans="1:106" ht="15" customHeight="1" x14ac:dyDescent="0.15">
      <c r="A279" s="95">
        <v>277</v>
      </c>
      <c r="B279" s="23" t="s">
        <v>344</v>
      </c>
      <c r="C279" s="22">
        <v>41919</v>
      </c>
      <c r="D279" s="23" t="s">
        <v>322</v>
      </c>
      <c r="E279" s="24">
        <v>0.4770833333333333</v>
      </c>
      <c r="F279" s="95" t="s">
        <v>315</v>
      </c>
      <c r="G279" s="25" t="s">
        <v>772</v>
      </c>
      <c r="H279" s="181">
        <v>3.7488425925925925E-2</v>
      </c>
      <c r="I279" s="149">
        <v>0.39158912037037041</v>
      </c>
      <c r="K279" s="25" t="s">
        <v>346</v>
      </c>
      <c r="L279" s="25" t="s">
        <v>324</v>
      </c>
      <c r="M279" s="26">
        <v>4.1944444444444402E-2</v>
      </c>
      <c r="N279" s="54" t="s">
        <v>794</v>
      </c>
      <c r="P279" s="33">
        <v>2</v>
      </c>
      <c r="Q279" s="27" t="s">
        <v>134</v>
      </c>
      <c r="R279" s="30" t="s">
        <v>773</v>
      </c>
      <c r="T279" s="28">
        <v>1</v>
      </c>
      <c r="AI279" s="30" t="s">
        <v>409</v>
      </c>
      <c r="AJ279" s="30" t="s">
        <v>359</v>
      </c>
      <c r="AK279" s="30" t="s">
        <v>356</v>
      </c>
      <c r="AL279" s="29">
        <v>0</v>
      </c>
      <c r="AO279" s="456" t="s">
        <v>1140</v>
      </c>
      <c r="AQ279" s="15" t="s">
        <v>19</v>
      </c>
      <c r="BH279" s="15" t="s">
        <v>19</v>
      </c>
      <c r="BY279" s="15" t="s">
        <v>19</v>
      </c>
      <c r="BZ279" s="27"/>
      <c r="CD279" s="33"/>
      <c r="CF279" s="29"/>
      <c r="CG279" s="33"/>
      <c r="CI279" s="29"/>
      <c r="CM279" s="33"/>
      <c r="DB279" s="21"/>
    </row>
    <row r="280" spans="1:106" ht="15" customHeight="1" x14ac:dyDescent="0.15">
      <c r="A280" s="95">
        <v>278</v>
      </c>
      <c r="B280" s="23" t="s">
        <v>344</v>
      </c>
      <c r="C280" s="22">
        <v>41919</v>
      </c>
      <c r="D280" s="23" t="s">
        <v>322</v>
      </c>
      <c r="E280" s="24">
        <v>0.4770833333333333</v>
      </c>
      <c r="F280" s="95" t="s">
        <v>315</v>
      </c>
      <c r="G280" s="25" t="s">
        <v>772</v>
      </c>
      <c r="H280" s="181">
        <v>3.7488425925925925E-2</v>
      </c>
      <c r="I280" s="149">
        <v>0.39158912037037041</v>
      </c>
      <c r="K280" s="25" t="s">
        <v>346</v>
      </c>
      <c r="L280" s="25" t="s">
        <v>324</v>
      </c>
      <c r="M280" s="26">
        <v>4.200231481481477E-2</v>
      </c>
      <c r="N280" s="54" t="s">
        <v>777</v>
      </c>
      <c r="Q280" s="27" t="s">
        <v>135</v>
      </c>
      <c r="R280" s="30" t="s">
        <v>773</v>
      </c>
      <c r="S280" s="30" t="s">
        <v>357</v>
      </c>
      <c r="T280" s="28">
        <v>1</v>
      </c>
      <c r="AI280" s="30" t="s">
        <v>409</v>
      </c>
      <c r="AJ280" s="30" t="s">
        <v>359</v>
      </c>
      <c r="AK280" s="30" t="s">
        <v>356</v>
      </c>
      <c r="AL280" s="29">
        <v>0</v>
      </c>
      <c r="AO280" s="456" t="s">
        <v>1140</v>
      </c>
      <c r="AQ280" s="15" t="s">
        <v>19</v>
      </c>
      <c r="BH280" s="15" t="s">
        <v>19</v>
      </c>
      <c r="BY280" s="15" t="s">
        <v>19</v>
      </c>
      <c r="BZ280" s="27"/>
      <c r="CD280" s="33"/>
      <c r="CF280" s="29"/>
      <c r="CG280" s="33"/>
      <c r="CI280" s="29"/>
      <c r="CM280" s="33"/>
      <c r="DB280" s="21"/>
    </row>
    <row r="281" spans="1:106" ht="15" customHeight="1" x14ac:dyDescent="0.15">
      <c r="A281" s="95">
        <v>279</v>
      </c>
      <c r="B281" s="23" t="s">
        <v>344</v>
      </c>
      <c r="C281" s="22">
        <v>41919</v>
      </c>
      <c r="D281" s="23" t="s">
        <v>322</v>
      </c>
      <c r="E281" s="24">
        <v>0.4770833333333333</v>
      </c>
      <c r="F281" s="95" t="s">
        <v>315</v>
      </c>
      <c r="G281" s="25" t="s">
        <v>772</v>
      </c>
      <c r="H281" s="181">
        <v>3.7488425925925925E-2</v>
      </c>
      <c r="I281" s="149">
        <v>0.39158912037037041</v>
      </c>
      <c r="K281" s="25" t="s">
        <v>346</v>
      </c>
      <c r="L281" s="25" t="s">
        <v>324</v>
      </c>
      <c r="M281" s="26">
        <v>4.2060185185185138E-2</v>
      </c>
      <c r="N281" s="54" t="s">
        <v>777</v>
      </c>
      <c r="Q281" s="27" t="s">
        <v>135</v>
      </c>
      <c r="R281" s="30" t="s">
        <v>391</v>
      </c>
      <c r="S281" s="30" t="s">
        <v>357</v>
      </c>
      <c r="T281" s="28">
        <v>0</v>
      </c>
      <c r="U281" s="30" t="s">
        <v>140</v>
      </c>
      <c r="V281" s="30" t="s">
        <v>366</v>
      </c>
      <c r="AO281" s="456" t="s">
        <v>1140</v>
      </c>
      <c r="AQ281" s="15" t="s">
        <v>19</v>
      </c>
      <c r="AV281" s="30" t="s">
        <v>140</v>
      </c>
      <c r="AW281" s="30" t="s">
        <v>795</v>
      </c>
      <c r="BH281" s="15" t="s">
        <v>19</v>
      </c>
      <c r="BY281" s="15" t="s">
        <v>19</v>
      </c>
      <c r="BZ281" s="27"/>
      <c r="CD281" s="33"/>
      <c r="CF281" s="29"/>
      <c r="CG281" s="33"/>
      <c r="CI281" s="29"/>
      <c r="CM281" s="33"/>
      <c r="DB281" s="21"/>
    </row>
    <row r="282" spans="1:106" ht="15" customHeight="1" x14ac:dyDescent="0.15">
      <c r="A282" s="95">
        <v>280</v>
      </c>
      <c r="B282" s="23" t="s">
        <v>344</v>
      </c>
      <c r="C282" s="22">
        <v>41919</v>
      </c>
      <c r="D282" s="23" t="s">
        <v>322</v>
      </c>
      <c r="E282" s="24">
        <v>0.4770833333333333</v>
      </c>
      <c r="F282" s="95" t="s">
        <v>315</v>
      </c>
      <c r="G282" s="25" t="s">
        <v>772</v>
      </c>
      <c r="H282" s="181">
        <v>3.7488425925925925E-2</v>
      </c>
      <c r="I282" s="149">
        <v>0.39158912037037041</v>
      </c>
      <c r="K282" s="25" t="s">
        <v>346</v>
      </c>
      <c r="L282" s="25" t="s">
        <v>324</v>
      </c>
      <c r="M282" s="26">
        <v>4.2118055555555506E-2</v>
      </c>
      <c r="N282" s="54" t="s">
        <v>357</v>
      </c>
      <c r="AO282" s="456" t="s">
        <v>1140</v>
      </c>
      <c r="AQ282" s="15" t="s">
        <v>19</v>
      </c>
      <c r="BH282" s="15" t="s">
        <v>19</v>
      </c>
      <c r="BY282" s="15" t="s">
        <v>19</v>
      </c>
      <c r="BZ282" s="27"/>
      <c r="CD282" s="33"/>
      <c r="CF282" s="29"/>
      <c r="CG282" s="33"/>
      <c r="CI282" s="29"/>
      <c r="CM282" s="33"/>
      <c r="DB282" s="21"/>
    </row>
    <row r="283" spans="1:106" ht="15" customHeight="1" x14ac:dyDescent="0.15">
      <c r="A283" s="95">
        <v>281</v>
      </c>
      <c r="B283" s="23" t="s">
        <v>344</v>
      </c>
      <c r="C283" s="22">
        <v>41919</v>
      </c>
      <c r="D283" s="23" t="s">
        <v>322</v>
      </c>
      <c r="E283" s="24">
        <v>0.4770833333333333</v>
      </c>
      <c r="F283" s="95" t="s">
        <v>315</v>
      </c>
      <c r="G283" s="25" t="s">
        <v>772</v>
      </c>
      <c r="H283" s="181">
        <v>3.7488425925925925E-2</v>
      </c>
      <c r="I283" s="149">
        <v>0.39158912037037041</v>
      </c>
      <c r="K283" s="25" t="s">
        <v>346</v>
      </c>
      <c r="L283" s="25" t="s">
        <v>324</v>
      </c>
      <c r="M283" s="26">
        <v>4.2175925925925874E-2</v>
      </c>
      <c r="N283" s="54" t="s">
        <v>315</v>
      </c>
      <c r="AO283" s="456" t="s">
        <v>1140</v>
      </c>
      <c r="AQ283" s="15" t="s">
        <v>19</v>
      </c>
      <c r="BH283" s="15" t="s">
        <v>19</v>
      </c>
      <c r="BY283" s="15" t="s">
        <v>19</v>
      </c>
      <c r="BZ283" s="27"/>
      <c r="CD283" s="33"/>
      <c r="CF283" s="29"/>
      <c r="CG283" s="33"/>
      <c r="CI283" s="29"/>
      <c r="CM283" s="33"/>
      <c r="DB283" s="21"/>
    </row>
    <row r="284" spans="1:106" ht="15" customHeight="1" x14ac:dyDescent="0.15">
      <c r="A284" s="95">
        <v>282</v>
      </c>
      <c r="B284" s="23" t="s">
        <v>344</v>
      </c>
      <c r="C284" s="22">
        <v>41919</v>
      </c>
      <c r="D284" s="23" t="s">
        <v>322</v>
      </c>
      <c r="E284" s="24">
        <v>0.4770833333333333</v>
      </c>
      <c r="F284" s="95" t="s">
        <v>315</v>
      </c>
      <c r="G284" s="25" t="s">
        <v>772</v>
      </c>
      <c r="H284" s="181">
        <v>3.7488425925925925E-2</v>
      </c>
      <c r="I284" s="149">
        <v>0.39158912037037041</v>
      </c>
      <c r="K284" s="25" t="s">
        <v>346</v>
      </c>
      <c r="L284" s="25" t="s">
        <v>324</v>
      </c>
      <c r="M284" s="26">
        <v>4.2233796296296242E-2</v>
      </c>
      <c r="N284" s="54" t="s">
        <v>349</v>
      </c>
      <c r="Q284" s="27" t="s">
        <v>134</v>
      </c>
      <c r="R284" s="30" t="s">
        <v>349</v>
      </c>
      <c r="T284" s="28">
        <v>1</v>
      </c>
      <c r="AO284" s="456" t="s">
        <v>1140</v>
      </c>
      <c r="AQ284" s="15" t="s">
        <v>19</v>
      </c>
      <c r="BH284" s="15" t="s">
        <v>19</v>
      </c>
      <c r="BY284" s="15" t="s">
        <v>19</v>
      </c>
      <c r="BZ284" s="27"/>
      <c r="CD284" s="33"/>
      <c r="CF284" s="29"/>
      <c r="CG284" s="33"/>
      <c r="CI284" s="29"/>
      <c r="CM284" s="33"/>
      <c r="DB284" s="21"/>
    </row>
    <row r="285" spans="1:106" ht="15" customHeight="1" x14ac:dyDescent="0.15">
      <c r="A285" s="95">
        <v>283</v>
      </c>
      <c r="B285" s="23" t="s">
        <v>344</v>
      </c>
      <c r="C285" s="22">
        <v>41919</v>
      </c>
      <c r="D285" s="23" t="s">
        <v>322</v>
      </c>
      <c r="E285" s="24">
        <v>0.4770833333333333</v>
      </c>
      <c r="F285" s="95" t="s">
        <v>315</v>
      </c>
      <c r="G285" s="25" t="s">
        <v>772</v>
      </c>
      <c r="H285" s="181">
        <v>3.7488425925925925E-2</v>
      </c>
      <c r="I285" s="149">
        <v>0.39158912037037041</v>
      </c>
      <c r="K285" s="25" t="s">
        <v>346</v>
      </c>
      <c r="L285" s="25" t="s">
        <v>324</v>
      </c>
      <c r="M285" s="26">
        <v>4.2291666666666609E-2</v>
      </c>
      <c r="N285" s="54" t="s">
        <v>144</v>
      </c>
      <c r="AO285" s="456" t="s">
        <v>1140</v>
      </c>
      <c r="AQ285" s="15" t="s">
        <v>19</v>
      </c>
      <c r="BH285" s="15" t="s">
        <v>19</v>
      </c>
      <c r="BY285" s="15" t="s">
        <v>19</v>
      </c>
      <c r="BZ285" s="27"/>
      <c r="CD285" s="33"/>
      <c r="CF285" s="29"/>
      <c r="CG285" s="33"/>
      <c r="CI285" s="29"/>
      <c r="CM285" s="33"/>
      <c r="DB285" s="21"/>
    </row>
    <row r="286" spans="1:106" ht="15" customHeight="1" x14ac:dyDescent="0.15">
      <c r="A286" s="95">
        <v>284</v>
      </c>
      <c r="B286" s="23" t="s">
        <v>344</v>
      </c>
      <c r="C286" s="22">
        <v>41919</v>
      </c>
      <c r="D286" s="23" t="s">
        <v>322</v>
      </c>
      <c r="E286" s="24">
        <v>0.4770833333333333</v>
      </c>
      <c r="F286" s="95" t="s">
        <v>315</v>
      </c>
      <c r="G286" s="25" t="s">
        <v>772</v>
      </c>
      <c r="H286" s="181">
        <v>3.7488425925925925E-2</v>
      </c>
      <c r="I286" s="149">
        <v>0.39158912037037041</v>
      </c>
      <c r="K286" s="25" t="s">
        <v>346</v>
      </c>
      <c r="L286" s="25" t="s">
        <v>324</v>
      </c>
      <c r="M286" s="26">
        <v>4.2349537037036977E-2</v>
      </c>
      <c r="N286" s="54" t="s">
        <v>273</v>
      </c>
      <c r="AO286" s="456" t="s">
        <v>1140</v>
      </c>
      <c r="AP286" s="106" t="s">
        <v>796</v>
      </c>
      <c r="AQ286" s="15" t="s">
        <v>19</v>
      </c>
      <c r="BH286" s="15" t="s">
        <v>19</v>
      </c>
      <c r="BY286" s="15" t="s">
        <v>19</v>
      </c>
      <c r="BZ286" s="27"/>
      <c r="CD286" s="33"/>
      <c r="CF286" s="29"/>
      <c r="CG286" s="33"/>
      <c r="CI286" s="29"/>
      <c r="CM286" s="33"/>
      <c r="DB286" s="21"/>
    </row>
    <row r="287" spans="1:106" ht="15" customHeight="1" x14ac:dyDescent="0.15">
      <c r="A287" s="95">
        <v>285</v>
      </c>
      <c r="B287" s="23" t="s">
        <v>344</v>
      </c>
      <c r="C287" s="22">
        <v>41919</v>
      </c>
      <c r="D287" s="23" t="s">
        <v>322</v>
      </c>
      <c r="E287" s="24">
        <v>0.4770833333333333</v>
      </c>
      <c r="F287" s="95" t="s">
        <v>315</v>
      </c>
      <c r="G287" s="25" t="s">
        <v>772</v>
      </c>
      <c r="H287" s="181">
        <v>3.7488425925925925E-2</v>
      </c>
      <c r="I287" s="149">
        <v>0.39158912037037041</v>
      </c>
      <c r="K287" s="25" t="s">
        <v>346</v>
      </c>
      <c r="L287" s="25" t="s">
        <v>324</v>
      </c>
      <c r="M287" s="26">
        <v>4.2407407407407345E-2</v>
      </c>
      <c r="N287" s="54" t="s">
        <v>273</v>
      </c>
      <c r="AO287" s="456" t="s">
        <v>1140</v>
      </c>
      <c r="AQ287" s="15" t="s">
        <v>19</v>
      </c>
      <c r="BH287" s="15" t="s">
        <v>19</v>
      </c>
      <c r="BY287" s="15" t="s">
        <v>19</v>
      </c>
      <c r="BZ287" s="27"/>
      <c r="CD287" s="33"/>
      <c r="CF287" s="29"/>
      <c r="CG287" s="33"/>
      <c r="CI287" s="29"/>
      <c r="CM287" s="33"/>
      <c r="DB287" s="21"/>
    </row>
    <row r="288" spans="1:106" ht="15" customHeight="1" x14ac:dyDescent="0.15">
      <c r="A288" s="95">
        <v>286</v>
      </c>
      <c r="B288" s="23" t="s">
        <v>344</v>
      </c>
      <c r="C288" s="22">
        <v>41919</v>
      </c>
      <c r="D288" s="23" t="s">
        <v>322</v>
      </c>
      <c r="E288" s="24">
        <v>0.4770833333333333</v>
      </c>
      <c r="F288" s="95" t="s">
        <v>315</v>
      </c>
      <c r="G288" s="25" t="s">
        <v>772</v>
      </c>
      <c r="H288" s="181">
        <v>3.7488425925925925E-2</v>
      </c>
      <c r="I288" s="149">
        <v>0.39158912037037041</v>
      </c>
      <c r="K288" s="25" t="s">
        <v>346</v>
      </c>
      <c r="L288" s="25" t="s">
        <v>324</v>
      </c>
      <c r="M288" s="26">
        <v>4.2465277777777713E-2</v>
      </c>
      <c r="N288" s="54" t="s">
        <v>273</v>
      </c>
      <c r="AO288" s="456" t="s">
        <v>1140</v>
      </c>
      <c r="AQ288" s="15" t="s">
        <v>19</v>
      </c>
      <c r="BH288" s="15" t="s">
        <v>19</v>
      </c>
      <c r="BY288" s="15" t="s">
        <v>19</v>
      </c>
      <c r="BZ288" s="27"/>
      <c r="CD288" s="33"/>
      <c r="CF288" s="29"/>
      <c r="CG288" s="33"/>
      <c r="CI288" s="29"/>
      <c r="CM288" s="33"/>
      <c r="DB288" s="21"/>
    </row>
    <row r="289" spans="1:106" ht="15" customHeight="1" x14ac:dyDescent="0.15">
      <c r="A289" s="95">
        <v>287</v>
      </c>
      <c r="B289" s="23" t="s">
        <v>344</v>
      </c>
      <c r="C289" s="22">
        <v>41919</v>
      </c>
      <c r="D289" s="23" t="s">
        <v>322</v>
      </c>
      <c r="E289" s="24">
        <v>0.4770833333333333</v>
      </c>
      <c r="F289" s="95" t="s">
        <v>315</v>
      </c>
      <c r="G289" s="25" t="s">
        <v>772</v>
      </c>
      <c r="H289" s="181">
        <v>3.7488425925925925E-2</v>
      </c>
      <c r="I289" s="149">
        <v>0.39158912037037041</v>
      </c>
      <c r="K289" s="25" t="s">
        <v>346</v>
      </c>
      <c r="L289" s="25" t="s">
        <v>324</v>
      </c>
      <c r="M289" s="26">
        <v>4.2523148148148081E-2</v>
      </c>
      <c r="N289" s="54" t="s">
        <v>273</v>
      </c>
      <c r="AO289" s="456" t="s">
        <v>1140</v>
      </c>
      <c r="AQ289" s="15" t="s">
        <v>19</v>
      </c>
      <c r="BH289" s="15" t="s">
        <v>19</v>
      </c>
      <c r="BY289" s="15" t="s">
        <v>19</v>
      </c>
      <c r="BZ289" s="27"/>
      <c r="CD289" s="33"/>
      <c r="CF289" s="29"/>
      <c r="CG289" s="33"/>
      <c r="CI289" s="29"/>
      <c r="CM289" s="33"/>
      <c r="DB289" s="21"/>
    </row>
    <row r="290" spans="1:106" ht="15" customHeight="1" x14ac:dyDescent="0.15">
      <c r="A290" s="95">
        <v>288</v>
      </c>
      <c r="B290" s="23" t="s">
        <v>344</v>
      </c>
      <c r="C290" s="22">
        <v>41919</v>
      </c>
      <c r="D290" s="23" t="s">
        <v>322</v>
      </c>
      <c r="E290" s="24">
        <v>0.4770833333333333</v>
      </c>
      <c r="F290" s="95" t="s">
        <v>315</v>
      </c>
      <c r="G290" s="25" t="s">
        <v>772</v>
      </c>
      <c r="H290" s="181">
        <v>3.7488425925925925E-2</v>
      </c>
      <c r="I290" s="149">
        <v>0.39158912037037041</v>
      </c>
      <c r="K290" s="25" t="s">
        <v>346</v>
      </c>
      <c r="L290" s="25" t="s">
        <v>324</v>
      </c>
      <c r="M290" s="26">
        <v>4.2581018518518449E-2</v>
      </c>
      <c r="N290" s="54" t="s">
        <v>273</v>
      </c>
      <c r="AO290" s="456" t="s">
        <v>1140</v>
      </c>
      <c r="AQ290" s="15" t="s">
        <v>19</v>
      </c>
      <c r="BH290" s="15" t="s">
        <v>19</v>
      </c>
      <c r="BY290" s="15" t="s">
        <v>19</v>
      </c>
      <c r="BZ290" s="27"/>
      <c r="CD290" s="33"/>
      <c r="CF290" s="29"/>
      <c r="CG290" s="33"/>
      <c r="CI290" s="29"/>
      <c r="CM290" s="33"/>
      <c r="DB290" s="21"/>
    </row>
    <row r="291" spans="1:106" ht="15" customHeight="1" x14ac:dyDescent="0.15">
      <c r="A291" s="95">
        <v>289</v>
      </c>
      <c r="B291" s="23" t="s">
        <v>344</v>
      </c>
      <c r="C291" s="22">
        <v>41919</v>
      </c>
      <c r="D291" s="23" t="s">
        <v>322</v>
      </c>
      <c r="E291" s="24">
        <v>0.4770833333333333</v>
      </c>
      <c r="F291" s="95" t="s">
        <v>315</v>
      </c>
      <c r="G291" s="25" t="s">
        <v>772</v>
      </c>
      <c r="H291" s="181">
        <v>3.7488425925925925E-2</v>
      </c>
      <c r="I291" s="149">
        <v>0.39158912037037041</v>
      </c>
      <c r="K291" s="25" t="s">
        <v>346</v>
      </c>
      <c r="L291" s="25" t="s">
        <v>324</v>
      </c>
      <c r="M291" s="26">
        <v>4.2638888888888817E-2</v>
      </c>
      <c r="N291" s="54" t="s">
        <v>273</v>
      </c>
      <c r="AO291" s="456" t="s">
        <v>1140</v>
      </c>
      <c r="AQ291" s="15" t="s">
        <v>19</v>
      </c>
      <c r="BH291" s="15" t="s">
        <v>19</v>
      </c>
      <c r="BY291" s="15" t="s">
        <v>19</v>
      </c>
      <c r="BZ291" s="27"/>
      <c r="CD291" s="33"/>
      <c r="CF291" s="29"/>
      <c r="CG291" s="33"/>
      <c r="CI291" s="29"/>
      <c r="CM291" s="33"/>
      <c r="DB291" s="21"/>
    </row>
    <row r="292" spans="1:106" ht="15" customHeight="1" x14ac:dyDescent="0.15">
      <c r="A292" s="95">
        <v>290</v>
      </c>
      <c r="B292" s="23" t="s">
        <v>344</v>
      </c>
      <c r="C292" s="22">
        <v>41919</v>
      </c>
      <c r="D292" s="23" t="s">
        <v>322</v>
      </c>
      <c r="E292" s="24">
        <v>0.4770833333333333</v>
      </c>
      <c r="F292" s="95" t="s">
        <v>315</v>
      </c>
      <c r="G292" s="25" t="s">
        <v>772</v>
      </c>
      <c r="H292" s="181">
        <v>3.7488425925925925E-2</v>
      </c>
      <c r="I292" s="149">
        <v>0.39158912037037041</v>
      </c>
      <c r="K292" s="25" t="s">
        <v>346</v>
      </c>
      <c r="L292" s="25" t="s">
        <v>324</v>
      </c>
      <c r="M292" s="26">
        <v>4.2696759259259184E-2</v>
      </c>
      <c r="N292" s="54" t="s">
        <v>273</v>
      </c>
      <c r="AO292" s="456" t="s">
        <v>1140</v>
      </c>
      <c r="AQ292" s="15" t="s">
        <v>19</v>
      </c>
      <c r="BH292" s="15" t="s">
        <v>19</v>
      </c>
      <c r="BY292" s="15" t="s">
        <v>19</v>
      </c>
      <c r="BZ292" s="27"/>
      <c r="CD292" s="33"/>
      <c r="CF292" s="29"/>
      <c r="CG292" s="33"/>
      <c r="CI292" s="29"/>
      <c r="CM292" s="33"/>
      <c r="DB292" s="21"/>
    </row>
    <row r="293" spans="1:106" ht="15" customHeight="1" x14ac:dyDescent="0.15">
      <c r="A293" s="95">
        <v>291</v>
      </c>
      <c r="B293" s="23" t="s">
        <v>344</v>
      </c>
      <c r="C293" s="22">
        <v>41919</v>
      </c>
      <c r="D293" s="23" t="s">
        <v>322</v>
      </c>
      <c r="E293" s="24">
        <v>0.4770833333333333</v>
      </c>
      <c r="F293" s="95" t="s">
        <v>315</v>
      </c>
      <c r="G293" s="25" t="s">
        <v>772</v>
      </c>
      <c r="H293" s="181">
        <v>3.7488425925925925E-2</v>
      </c>
      <c r="I293" s="149">
        <v>0.39158912037037041</v>
      </c>
      <c r="K293" s="25" t="s">
        <v>346</v>
      </c>
      <c r="L293" s="25" t="s">
        <v>324</v>
      </c>
      <c r="M293" s="26">
        <v>4.2754629629629552E-2</v>
      </c>
      <c r="N293" s="54" t="s">
        <v>273</v>
      </c>
      <c r="AO293" s="456" t="s">
        <v>1140</v>
      </c>
      <c r="AQ293" s="15" t="s">
        <v>19</v>
      </c>
      <c r="BH293" s="15" t="s">
        <v>19</v>
      </c>
      <c r="BY293" s="15" t="s">
        <v>19</v>
      </c>
      <c r="BZ293" s="27"/>
      <c r="CD293" s="33"/>
      <c r="CF293" s="29"/>
      <c r="CG293" s="33"/>
      <c r="CI293" s="29"/>
      <c r="CM293" s="33"/>
      <c r="DB293" s="21"/>
    </row>
    <row r="294" spans="1:106" ht="15" customHeight="1" x14ac:dyDescent="0.15">
      <c r="A294" s="95">
        <v>292</v>
      </c>
      <c r="B294" s="23" t="s">
        <v>344</v>
      </c>
      <c r="C294" s="22">
        <v>41919</v>
      </c>
      <c r="D294" s="23" t="s">
        <v>322</v>
      </c>
      <c r="E294" s="24">
        <v>0.4770833333333333</v>
      </c>
      <c r="F294" s="95" t="s">
        <v>315</v>
      </c>
      <c r="G294" s="25" t="s">
        <v>772</v>
      </c>
      <c r="H294" s="181">
        <v>3.7488425925925925E-2</v>
      </c>
      <c r="I294" s="149">
        <v>0.39158912037037041</v>
      </c>
      <c r="K294" s="25" t="s">
        <v>346</v>
      </c>
      <c r="L294" s="25" t="s">
        <v>324</v>
      </c>
      <c r="M294" s="26">
        <v>4.281249999999992E-2</v>
      </c>
      <c r="N294" s="54" t="s">
        <v>273</v>
      </c>
      <c r="AO294" s="456" t="s">
        <v>1140</v>
      </c>
      <c r="AQ294" s="15" t="s">
        <v>19</v>
      </c>
      <c r="BH294" s="15" t="s">
        <v>19</v>
      </c>
      <c r="BY294" s="15" t="s">
        <v>19</v>
      </c>
      <c r="BZ294" s="27"/>
      <c r="CD294" s="33"/>
      <c r="CF294" s="29"/>
      <c r="CG294" s="33"/>
      <c r="CI294" s="29"/>
      <c r="CM294" s="33"/>
      <c r="DB294" s="21"/>
    </row>
    <row r="295" spans="1:106" ht="15" customHeight="1" x14ac:dyDescent="0.15">
      <c r="A295" s="95">
        <v>293</v>
      </c>
      <c r="B295" s="23" t="s">
        <v>344</v>
      </c>
      <c r="C295" s="22">
        <v>41919</v>
      </c>
      <c r="D295" s="23" t="s">
        <v>322</v>
      </c>
      <c r="E295" s="24">
        <v>0.4770833333333333</v>
      </c>
      <c r="F295" s="95" t="s">
        <v>315</v>
      </c>
      <c r="G295" s="25" t="s">
        <v>772</v>
      </c>
      <c r="H295" s="181">
        <v>3.7488425925925925E-2</v>
      </c>
      <c r="I295" s="149">
        <v>0.39158912037037041</v>
      </c>
      <c r="K295" s="25" t="s">
        <v>346</v>
      </c>
      <c r="L295" s="25" t="s">
        <v>324</v>
      </c>
      <c r="M295" s="26">
        <v>4.2870370370370288E-2</v>
      </c>
      <c r="N295" s="54" t="s">
        <v>273</v>
      </c>
      <c r="AO295" s="456" t="s">
        <v>1140</v>
      </c>
      <c r="AQ295" s="15" t="s">
        <v>19</v>
      </c>
      <c r="BH295" s="15" t="s">
        <v>19</v>
      </c>
      <c r="BY295" s="15" t="s">
        <v>19</v>
      </c>
      <c r="BZ295" s="27"/>
      <c r="CD295" s="33"/>
      <c r="CF295" s="29"/>
      <c r="CG295" s="33"/>
      <c r="CI295" s="29"/>
      <c r="CM295" s="33"/>
      <c r="DB295" s="21"/>
    </row>
    <row r="296" spans="1:106" ht="15" customHeight="1" x14ac:dyDescent="0.15">
      <c r="A296" s="95">
        <v>294</v>
      </c>
      <c r="B296" s="23" t="s">
        <v>344</v>
      </c>
      <c r="C296" s="22">
        <v>41919</v>
      </c>
      <c r="D296" s="23" t="s">
        <v>322</v>
      </c>
      <c r="E296" s="24">
        <v>0.4770833333333333</v>
      </c>
      <c r="F296" s="95" t="s">
        <v>315</v>
      </c>
      <c r="G296" s="25" t="s">
        <v>772</v>
      </c>
      <c r="H296" s="181">
        <v>3.7488425925925925E-2</v>
      </c>
      <c r="I296" s="149">
        <v>0.39158912037037041</v>
      </c>
      <c r="K296" s="25" t="s">
        <v>346</v>
      </c>
      <c r="L296" s="25" t="s">
        <v>324</v>
      </c>
      <c r="M296" s="26">
        <v>4.2928240740740656E-2</v>
      </c>
      <c r="N296" s="54" t="s">
        <v>273</v>
      </c>
      <c r="AO296" s="456" t="s">
        <v>1140</v>
      </c>
      <c r="AQ296" s="15" t="s">
        <v>19</v>
      </c>
      <c r="BH296" s="15" t="s">
        <v>19</v>
      </c>
      <c r="BY296" s="15" t="s">
        <v>19</v>
      </c>
      <c r="BZ296" s="27"/>
      <c r="CD296" s="33"/>
      <c r="CF296" s="29"/>
      <c r="CG296" s="33"/>
      <c r="CI296" s="29"/>
      <c r="CM296" s="33"/>
      <c r="DB296" s="21"/>
    </row>
    <row r="297" spans="1:106" s="44" customFormat="1" ht="15" customHeight="1" x14ac:dyDescent="0.15">
      <c r="A297" s="95">
        <v>295</v>
      </c>
      <c r="B297" s="40" t="s">
        <v>344</v>
      </c>
      <c r="C297" s="39">
        <v>41919</v>
      </c>
      <c r="D297" s="40" t="s">
        <v>322</v>
      </c>
      <c r="E297" s="41">
        <v>0.4770833333333333</v>
      </c>
      <c r="F297" s="96" t="s">
        <v>315</v>
      </c>
      <c r="G297" s="40" t="s">
        <v>772</v>
      </c>
      <c r="H297" s="182">
        <v>3.7488425925925925E-2</v>
      </c>
      <c r="I297" s="199">
        <v>0.39158912037037041</v>
      </c>
      <c r="J297" s="40"/>
      <c r="K297" s="40" t="s">
        <v>346</v>
      </c>
      <c r="L297" s="40" t="s">
        <v>324</v>
      </c>
      <c r="M297" s="42">
        <v>4.2986111111111024E-2</v>
      </c>
      <c r="N297" s="101" t="s">
        <v>273</v>
      </c>
      <c r="O297" s="47"/>
      <c r="P297" s="50"/>
      <c r="Q297" s="43"/>
      <c r="T297" s="45"/>
      <c r="W297" s="46"/>
      <c r="Z297" s="46"/>
      <c r="AC297" s="46"/>
      <c r="AG297" s="43"/>
      <c r="AH297" s="46"/>
      <c r="AL297" s="46"/>
      <c r="AM297" s="4"/>
      <c r="AO297" s="456" t="s">
        <v>1140</v>
      </c>
      <c r="AP297" s="40"/>
      <c r="AQ297" s="48" t="s">
        <v>19</v>
      </c>
      <c r="AR297" s="49"/>
      <c r="AU297" s="46"/>
      <c r="AX297" s="46"/>
      <c r="BA297" s="46"/>
      <c r="BD297" s="46"/>
      <c r="BH297" s="48" t="s">
        <v>19</v>
      </c>
      <c r="BI297" s="43"/>
      <c r="BM297" s="50"/>
      <c r="BO297" s="46"/>
      <c r="BP297" s="50"/>
      <c r="BR297" s="46"/>
      <c r="BV297" s="50"/>
      <c r="BX297" s="46"/>
      <c r="BY297" s="48" t="s">
        <v>19</v>
      </c>
      <c r="BZ297" s="43"/>
      <c r="CD297" s="50"/>
      <c r="CF297" s="46"/>
      <c r="CG297" s="50"/>
      <c r="CI297" s="46"/>
      <c r="CM297" s="50"/>
      <c r="CO297" s="46"/>
    </row>
    <row r="298" spans="1:106" s="21" customFormat="1" ht="15" customHeight="1" x14ac:dyDescent="0.15">
      <c r="A298" s="95">
        <v>296</v>
      </c>
      <c r="B298" s="138" t="s">
        <v>400</v>
      </c>
      <c r="C298" s="37">
        <v>41571</v>
      </c>
      <c r="D298" s="25">
        <v>7</v>
      </c>
      <c r="E298" s="38">
        <v>0.42569444444444443</v>
      </c>
      <c r="F298" s="95" t="s">
        <v>401</v>
      </c>
      <c r="G298" s="25" t="s">
        <v>402</v>
      </c>
      <c r="H298" s="181">
        <v>2.2445601851851852E-2</v>
      </c>
      <c r="I298" s="149">
        <v>0.39158912037037041</v>
      </c>
      <c r="J298" s="25"/>
      <c r="K298" s="25" t="s">
        <v>403</v>
      </c>
      <c r="L298" s="25" t="s">
        <v>404</v>
      </c>
      <c r="M298" s="26">
        <v>2.2445601851851852E-2</v>
      </c>
      <c r="N298" s="54" t="s">
        <v>405</v>
      </c>
      <c r="O298" s="31"/>
      <c r="P298" s="33">
        <v>5</v>
      </c>
      <c r="Q298" s="27" t="s">
        <v>134</v>
      </c>
      <c r="R298" s="21" t="s">
        <v>406</v>
      </c>
      <c r="T298" s="28">
        <v>1</v>
      </c>
      <c r="W298" s="29"/>
      <c r="Z298" s="29"/>
      <c r="AC298" s="29"/>
      <c r="AF298" s="30"/>
      <c r="AG298" s="27"/>
      <c r="AH298" s="29"/>
      <c r="AI298" s="30"/>
      <c r="AJ298" s="30"/>
      <c r="AK298" s="30"/>
      <c r="AL298" s="29"/>
      <c r="AM298" s="3"/>
      <c r="AN298" s="30"/>
      <c r="AO298" s="456" t="s">
        <v>1140</v>
      </c>
      <c r="AP298" s="25" t="s">
        <v>408</v>
      </c>
      <c r="AQ298" s="15" t="s">
        <v>19</v>
      </c>
      <c r="AR298" s="32"/>
      <c r="AS298" s="30"/>
      <c r="AT298" s="30"/>
      <c r="AU298" s="29"/>
      <c r="AV298" s="30"/>
      <c r="AW298" s="30"/>
      <c r="AX298" s="29"/>
      <c r="AY298" s="30"/>
      <c r="AZ298" s="30"/>
      <c r="BA298" s="29"/>
      <c r="BB298" s="30"/>
      <c r="BC298" s="30"/>
      <c r="BD298" s="29"/>
      <c r="BE298" s="30"/>
      <c r="BF298" s="30"/>
      <c r="BG298" s="30"/>
      <c r="BH298" s="15" t="s">
        <v>19</v>
      </c>
      <c r="BI298" s="27"/>
      <c r="BJ298" s="30"/>
      <c r="BK298" s="30"/>
      <c r="BL298" s="30"/>
      <c r="BM298" s="33"/>
      <c r="BN298" s="30"/>
      <c r="BO298" s="29"/>
      <c r="BP298" s="33"/>
      <c r="BQ298" s="30"/>
      <c r="BR298" s="29"/>
      <c r="BS298" s="30"/>
      <c r="BT298" s="30"/>
      <c r="BU298" s="30"/>
      <c r="BV298" s="33"/>
      <c r="BW298" s="30"/>
      <c r="BX298" s="29"/>
      <c r="BY298" s="15" t="s">
        <v>19</v>
      </c>
      <c r="BZ298" s="27"/>
      <c r="CA298" s="30"/>
      <c r="CB298" s="30"/>
      <c r="CC298" s="30"/>
      <c r="CD298" s="33"/>
      <c r="CE298" s="30"/>
      <c r="CF298" s="29"/>
      <c r="CG298" s="33"/>
      <c r="CH298" s="30"/>
      <c r="CI298" s="29"/>
      <c r="CJ298" s="30"/>
      <c r="CK298" s="30"/>
      <c r="CL298" s="30"/>
      <c r="CM298" s="33"/>
      <c r="CN298" s="30"/>
      <c r="CO298" s="29"/>
      <c r="CP298" s="30"/>
      <c r="CQ298" s="30"/>
      <c r="CR298" s="30"/>
      <c r="CS298" s="30"/>
      <c r="CT298" s="30"/>
      <c r="CU298" s="30"/>
      <c r="CV298" s="30"/>
      <c r="CW298" s="30"/>
      <c r="CX298" s="30"/>
      <c r="CY298" s="30"/>
      <c r="CZ298" s="30"/>
      <c r="DA298" s="30"/>
    </row>
    <row r="299" spans="1:106" s="21" customFormat="1" ht="15" customHeight="1" x14ac:dyDescent="0.15">
      <c r="A299" s="95">
        <v>297</v>
      </c>
      <c r="B299" s="138" t="s">
        <v>400</v>
      </c>
      <c r="C299" s="37">
        <v>41571</v>
      </c>
      <c r="D299" s="25">
        <v>7</v>
      </c>
      <c r="E299" s="38">
        <v>0.42569444444444443</v>
      </c>
      <c r="F299" s="95" t="s">
        <v>401</v>
      </c>
      <c r="G299" s="25" t="s">
        <v>402</v>
      </c>
      <c r="H299" s="181">
        <v>2.2445601851851852E-2</v>
      </c>
      <c r="I299" s="149">
        <v>0.39158912037037041</v>
      </c>
      <c r="J299" s="25"/>
      <c r="K299" s="25" t="s">
        <v>403</v>
      </c>
      <c r="L299" s="25" t="s">
        <v>404</v>
      </c>
      <c r="M299" s="26">
        <v>2.2503472222222223E-2</v>
      </c>
      <c r="N299" s="54" t="s">
        <v>407</v>
      </c>
      <c r="O299" s="31"/>
      <c r="P299" s="33">
        <v>2</v>
      </c>
      <c r="Q299" s="27" t="s">
        <v>134</v>
      </c>
      <c r="R299" s="21" t="s">
        <v>406</v>
      </c>
      <c r="T299" s="28">
        <v>1</v>
      </c>
      <c r="W299" s="29"/>
      <c r="Z299" s="29"/>
      <c r="AC299" s="29"/>
      <c r="AF299" s="30"/>
      <c r="AG299" s="27"/>
      <c r="AH299" s="29"/>
      <c r="AI299" s="30" t="s">
        <v>409</v>
      </c>
      <c r="AJ299" s="30" t="s">
        <v>410</v>
      </c>
      <c r="AK299" s="30" t="s">
        <v>411</v>
      </c>
      <c r="AL299" s="29">
        <v>0</v>
      </c>
      <c r="AM299" s="3"/>
      <c r="AN299" s="30"/>
      <c r="AO299" s="456" t="s">
        <v>1140</v>
      </c>
      <c r="AP299" s="25"/>
      <c r="AQ299" s="15" t="s">
        <v>19</v>
      </c>
      <c r="AR299" s="32"/>
      <c r="AS299" s="30"/>
      <c r="AT299" s="30"/>
      <c r="AU299" s="29"/>
      <c r="AV299" s="30"/>
      <c r="AW299" s="30"/>
      <c r="AX299" s="29"/>
      <c r="AY299" s="30"/>
      <c r="AZ299" s="30"/>
      <c r="BA299" s="29"/>
      <c r="BB299" s="30"/>
      <c r="BC299" s="30"/>
      <c r="BD299" s="29"/>
      <c r="BE299" s="30"/>
      <c r="BF299" s="30"/>
      <c r="BG299" s="30"/>
      <c r="BH299" s="15" t="s">
        <v>19</v>
      </c>
      <c r="BI299" s="27"/>
      <c r="BJ299" s="30"/>
      <c r="BK299" s="30"/>
      <c r="BL299" s="30"/>
      <c r="BM299" s="33"/>
      <c r="BN299" s="30"/>
      <c r="BO299" s="29"/>
      <c r="BP299" s="33"/>
      <c r="BQ299" s="30"/>
      <c r="BR299" s="29"/>
      <c r="BS299" s="30"/>
      <c r="BT299" s="30"/>
      <c r="BU299" s="30"/>
      <c r="BV299" s="33"/>
      <c r="BW299" s="30"/>
      <c r="BX299" s="29"/>
      <c r="BY299" s="15" t="s">
        <v>19</v>
      </c>
      <c r="BZ299" s="27"/>
      <c r="CA299" s="30"/>
      <c r="CB299" s="30"/>
      <c r="CC299" s="30"/>
      <c r="CD299" s="33"/>
      <c r="CE299" s="30"/>
      <c r="CF299" s="29"/>
      <c r="CG299" s="33"/>
      <c r="CH299" s="30"/>
      <c r="CI299" s="29"/>
      <c r="CJ299" s="30"/>
      <c r="CK299" s="30"/>
      <c r="CL299" s="30"/>
      <c r="CM299" s="33"/>
      <c r="CN299" s="30"/>
      <c r="CO299" s="29"/>
      <c r="CP299" s="30"/>
      <c r="CQ299" s="30"/>
      <c r="CR299" s="30"/>
      <c r="CS299" s="30"/>
      <c r="CT299" s="30"/>
      <c r="CU299" s="30"/>
      <c r="CV299" s="30"/>
      <c r="CW299" s="30"/>
      <c r="CX299" s="30"/>
      <c r="CY299" s="30"/>
      <c r="CZ299" s="30"/>
      <c r="DA299" s="30"/>
    </row>
    <row r="300" spans="1:106" s="21" customFormat="1" ht="15" customHeight="1" x14ac:dyDescent="0.15">
      <c r="A300" s="95">
        <v>298</v>
      </c>
      <c r="B300" s="138" t="s">
        <v>400</v>
      </c>
      <c r="C300" s="37">
        <v>41571</v>
      </c>
      <c r="D300" s="25">
        <v>7</v>
      </c>
      <c r="E300" s="38">
        <v>0.42569444444444443</v>
      </c>
      <c r="F300" s="95" t="s">
        <v>401</v>
      </c>
      <c r="G300" s="25" t="s">
        <v>402</v>
      </c>
      <c r="H300" s="181">
        <v>2.2445601851851852E-2</v>
      </c>
      <c r="I300" s="149">
        <v>0.39158912037037041</v>
      </c>
      <c r="J300" s="25"/>
      <c r="K300" s="25" t="s">
        <v>403</v>
      </c>
      <c r="L300" s="25" t="s">
        <v>404</v>
      </c>
      <c r="M300" s="26">
        <v>2.2561342592592595E-2</v>
      </c>
      <c r="N300" s="54" t="s">
        <v>412</v>
      </c>
      <c r="O300" s="31"/>
      <c r="P300" s="33"/>
      <c r="Q300" s="27"/>
      <c r="T300" s="28"/>
      <c r="W300" s="29"/>
      <c r="Z300" s="29"/>
      <c r="AC300" s="29"/>
      <c r="AF300" s="30"/>
      <c r="AG300" s="27"/>
      <c r="AH300" s="29"/>
      <c r="AI300" s="30"/>
      <c r="AJ300" s="30"/>
      <c r="AK300" s="30"/>
      <c r="AL300" s="29"/>
      <c r="AM300" s="3"/>
      <c r="AN300" s="30"/>
      <c r="AO300" s="456" t="s">
        <v>1140</v>
      </c>
      <c r="AP300" s="25"/>
      <c r="AQ300" s="15" t="s">
        <v>19</v>
      </c>
      <c r="AR300" s="32"/>
      <c r="AS300" s="30"/>
      <c r="AT300" s="30"/>
      <c r="AU300" s="29"/>
      <c r="AV300" s="30"/>
      <c r="AW300" s="30"/>
      <c r="AX300" s="29"/>
      <c r="AY300" s="30"/>
      <c r="AZ300" s="30"/>
      <c r="BA300" s="29"/>
      <c r="BB300" s="30"/>
      <c r="BC300" s="30"/>
      <c r="BD300" s="29"/>
      <c r="BE300" s="30"/>
      <c r="BF300" s="30"/>
      <c r="BG300" s="30"/>
      <c r="BH300" s="15" t="s">
        <v>19</v>
      </c>
      <c r="BI300" s="27"/>
      <c r="BJ300" s="30"/>
      <c r="BK300" s="30"/>
      <c r="BL300" s="30"/>
      <c r="BM300" s="33"/>
      <c r="BN300" s="30"/>
      <c r="BO300" s="29"/>
      <c r="BP300" s="33"/>
      <c r="BQ300" s="30"/>
      <c r="BR300" s="29"/>
      <c r="BS300" s="30"/>
      <c r="BT300" s="30"/>
      <c r="BU300" s="30"/>
      <c r="BV300" s="33"/>
      <c r="BW300" s="30"/>
      <c r="BX300" s="29"/>
      <c r="BY300" s="15" t="s">
        <v>19</v>
      </c>
      <c r="BZ300" s="27"/>
      <c r="CA300" s="30"/>
      <c r="CB300" s="30"/>
      <c r="CC300" s="30"/>
      <c r="CD300" s="33"/>
      <c r="CE300" s="30"/>
      <c r="CF300" s="29"/>
      <c r="CG300" s="33"/>
      <c r="CH300" s="30"/>
      <c r="CI300" s="29"/>
      <c r="CJ300" s="30"/>
      <c r="CK300" s="30"/>
      <c r="CL300" s="30"/>
      <c r="CM300" s="33"/>
      <c r="CN300" s="30"/>
      <c r="CO300" s="29"/>
      <c r="CP300" s="30"/>
      <c r="CQ300" s="30"/>
      <c r="CR300" s="30"/>
      <c r="CS300" s="30"/>
      <c r="CT300" s="30"/>
      <c r="CU300" s="30"/>
      <c r="CV300" s="30"/>
      <c r="CW300" s="30"/>
      <c r="CX300" s="30"/>
      <c r="CY300" s="30"/>
      <c r="CZ300" s="30"/>
      <c r="DA300" s="30"/>
    </row>
    <row r="301" spans="1:106" s="21" customFormat="1" ht="15" customHeight="1" x14ac:dyDescent="0.15">
      <c r="A301" s="95">
        <v>299</v>
      </c>
      <c r="B301" s="138" t="s">
        <v>400</v>
      </c>
      <c r="C301" s="37">
        <v>41571</v>
      </c>
      <c r="D301" s="25">
        <v>7</v>
      </c>
      <c r="E301" s="38">
        <v>0.42569444444444443</v>
      </c>
      <c r="F301" s="95" t="s">
        <v>401</v>
      </c>
      <c r="G301" s="25" t="s">
        <v>402</v>
      </c>
      <c r="H301" s="181">
        <v>2.2445601851851852E-2</v>
      </c>
      <c r="I301" s="149">
        <v>0.39158912037037041</v>
      </c>
      <c r="J301" s="25"/>
      <c r="K301" s="25" t="s">
        <v>403</v>
      </c>
      <c r="L301" s="25" t="s">
        <v>404</v>
      </c>
      <c r="M301" s="26">
        <v>2.2619212962962966E-2</v>
      </c>
      <c r="N301" s="54" t="s">
        <v>102</v>
      </c>
      <c r="O301" s="31"/>
      <c r="P301" s="33"/>
      <c r="Q301" s="27"/>
      <c r="T301" s="28"/>
      <c r="W301" s="29"/>
      <c r="Z301" s="29"/>
      <c r="AC301" s="29"/>
      <c r="AF301" s="30"/>
      <c r="AG301" s="27"/>
      <c r="AH301" s="29"/>
      <c r="AI301" s="30"/>
      <c r="AJ301" s="30"/>
      <c r="AK301" s="30"/>
      <c r="AL301" s="29"/>
      <c r="AM301" s="3"/>
      <c r="AN301" s="30"/>
      <c r="AO301" s="456" t="s">
        <v>1140</v>
      </c>
      <c r="AP301" s="25"/>
      <c r="AQ301" s="15" t="s">
        <v>19</v>
      </c>
      <c r="AR301" s="32"/>
      <c r="AS301" s="30"/>
      <c r="AT301" s="30"/>
      <c r="AU301" s="29"/>
      <c r="AV301" s="30"/>
      <c r="AW301" s="30"/>
      <c r="AX301" s="29"/>
      <c r="AY301" s="30"/>
      <c r="AZ301" s="30"/>
      <c r="BA301" s="29"/>
      <c r="BB301" s="30"/>
      <c r="BC301" s="30"/>
      <c r="BD301" s="29"/>
      <c r="BE301" s="30"/>
      <c r="BF301" s="30"/>
      <c r="BG301" s="30"/>
      <c r="BH301" s="15" t="s">
        <v>19</v>
      </c>
      <c r="BI301" s="27"/>
      <c r="BJ301" s="30"/>
      <c r="BK301" s="30"/>
      <c r="BL301" s="30"/>
      <c r="BM301" s="33"/>
      <c r="BN301" s="30"/>
      <c r="BO301" s="29"/>
      <c r="BP301" s="33"/>
      <c r="BQ301" s="30"/>
      <c r="BR301" s="29"/>
      <c r="BS301" s="30"/>
      <c r="BT301" s="30"/>
      <c r="BU301" s="30"/>
      <c r="BV301" s="33"/>
      <c r="BW301" s="30"/>
      <c r="BX301" s="29"/>
      <c r="BY301" s="15" t="s">
        <v>19</v>
      </c>
      <c r="BZ301" s="27"/>
      <c r="CA301" s="30"/>
      <c r="CB301" s="30"/>
      <c r="CC301" s="30"/>
      <c r="CD301" s="33"/>
      <c r="CE301" s="30"/>
      <c r="CF301" s="29"/>
      <c r="CG301" s="33"/>
      <c r="CH301" s="30"/>
      <c r="CI301" s="29"/>
      <c r="CJ301" s="30"/>
      <c r="CK301" s="30"/>
      <c r="CL301" s="30"/>
      <c r="CM301" s="33"/>
      <c r="CN301" s="30"/>
      <c r="CO301" s="29"/>
      <c r="CP301" s="30"/>
      <c r="CQ301" s="30"/>
      <c r="CR301" s="30"/>
      <c r="CS301" s="30"/>
      <c r="CT301" s="30"/>
      <c r="CU301" s="30"/>
      <c r="CV301" s="30"/>
      <c r="CW301" s="30"/>
      <c r="CX301" s="30"/>
      <c r="CY301" s="30"/>
      <c r="CZ301" s="30"/>
      <c r="DA301" s="30"/>
    </row>
    <row r="302" spans="1:106" s="21" customFormat="1" ht="15" customHeight="1" x14ac:dyDescent="0.15">
      <c r="A302" s="95">
        <v>300</v>
      </c>
      <c r="B302" s="138" t="s">
        <v>400</v>
      </c>
      <c r="C302" s="37">
        <v>41571</v>
      </c>
      <c r="D302" s="25">
        <v>7</v>
      </c>
      <c r="E302" s="38">
        <v>0.42569444444444443</v>
      </c>
      <c r="F302" s="95" t="s">
        <v>401</v>
      </c>
      <c r="G302" s="25" t="s">
        <v>402</v>
      </c>
      <c r="H302" s="181">
        <v>2.2445601851851852E-2</v>
      </c>
      <c r="I302" s="149">
        <v>0.39158912037037041</v>
      </c>
      <c r="J302" s="25"/>
      <c r="K302" s="25" t="s">
        <v>403</v>
      </c>
      <c r="L302" s="25" t="s">
        <v>404</v>
      </c>
      <c r="M302" s="26">
        <v>2.2677083333333337E-2</v>
      </c>
      <c r="N302" s="54" t="s">
        <v>102</v>
      </c>
      <c r="O302" s="31"/>
      <c r="P302" s="33"/>
      <c r="Q302" s="27"/>
      <c r="T302" s="28"/>
      <c r="W302" s="29"/>
      <c r="Z302" s="29"/>
      <c r="AC302" s="29"/>
      <c r="AF302" s="30"/>
      <c r="AG302" s="27"/>
      <c r="AH302" s="29"/>
      <c r="AI302" s="30"/>
      <c r="AJ302" s="30"/>
      <c r="AK302" s="30"/>
      <c r="AL302" s="29"/>
      <c r="AM302" s="3"/>
      <c r="AN302" s="30"/>
      <c r="AO302" s="456" t="s">
        <v>1140</v>
      </c>
      <c r="AP302" s="25"/>
      <c r="AQ302" s="15" t="s">
        <v>19</v>
      </c>
      <c r="AR302" s="32"/>
      <c r="AS302" s="30"/>
      <c r="AT302" s="30"/>
      <c r="AU302" s="29"/>
      <c r="AV302" s="30"/>
      <c r="AW302" s="30"/>
      <c r="AX302" s="29"/>
      <c r="AY302" s="30"/>
      <c r="AZ302" s="30"/>
      <c r="BA302" s="29"/>
      <c r="BB302" s="30"/>
      <c r="BC302" s="30"/>
      <c r="BD302" s="29"/>
      <c r="BE302" s="30"/>
      <c r="BF302" s="30"/>
      <c r="BG302" s="30"/>
      <c r="BH302" s="15" t="s">
        <v>19</v>
      </c>
      <c r="BI302" s="27"/>
      <c r="BJ302" s="30"/>
      <c r="BK302" s="30"/>
      <c r="BL302" s="30"/>
      <c r="BM302" s="33"/>
      <c r="BN302" s="30"/>
      <c r="BO302" s="29"/>
      <c r="BP302" s="33"/>
      <c r="BQ302" s="30"/>
      <c r="BR302" s="29"/>
      <c r="BS302" s="30"/>
      <c r="BT302" s="30"/>
      <c r="BU302" s="30"/>
      <c r="BV302" s="33"/>
      <c r="BW302" s="30"/>
      <c r="BX302" s="29"/>
      <c r="BY302" s="15" t="s">
        <v>19</v>
      </c>
      <c r="BZ302" s="27"/>
      <c r="CA302" s="30"/>
      <c r="CB302" s="30"/>
      <c r="CC302" s="30"/>
      <c r="CD302" s="33"/>
      <c r="CE302" s="30"/>
      <c r="CF302" s="29"/>
      <c r="CG302" s="33"/>
      <c r="CH302" s="30"/>
      <c r="CI302" s="29"/>
      <c r="CJ302" s="30"/>
      <c r="CK302" s="30"/>
      <c r="CL302" s="30"/>
      <c r="CM302" s="33"/>
      <c r="CN302" s="30"/>
      <c r="CO302" s="29"/>
      <c r="CP302" s="30"/>
      <c r="CQ302" s="30"/>
      <c r="CR302" s="30"/>
      <c r="CS302" s="30"/>
      <c r="CT302" s="30"/>
      <c r="CU302" s="30"/>
      <c r="CV302" s="30"/>
      <c r="CW302" s="30"/>
      <c r="CX302" s="30"/>
      <c r="CY302" s="30"/>
      <c r="CZ302" s="30"/>
      <c r="DA302" s="30"/>
    </row>
    <row r="303" spans="1:106" s="21" customFormat="1" ht="15" customHeight="1" x14ac:dyDescent="0.15">
      <c r="A303" s="95">
        <v>301</v>
      </c>
      <c r="B303" s="138" t="s">
        <v>400</v>
      </c>
      <c r="C303" s="37">
        <v>41571</v>
      </c>
      <c r="D303" s="25">
        <v>7</v>
      </c>
      <c r="E303" s="38">
        <v>0.42569444444444443</v>
      </c>
      <c r="F303" s="95" t="s">
        <v>401</v>
      </c>
      <c r="G303" s="25" t="s">
        <v>402</v>
      </c>
      <c r="H303" s="181">
        <v>2.2445601851851852E-2</v>
      </c>
      <c r="I303" s="149">
        <v>0.39158912037037041</v>
      </c>
      <c r="J303" s="25"/>
      <c r="K303" s="25" t="s">
        <v>403</v>
      </c>
      <c r="L303" s="25" t="s">
        <v>404</v>
      </c>
      <c r="M303" s="26">
        <v>2.2734953703703709E-2</v>
      </c>
      <c r="N303" s="54" t="s">
        <v>102</v>
      </c>
      <c r="O303" s="31"/>
      <c r="P303" s="33"/>
      <c r="Q303" s="27"/>
      <c r="T303" s="28"/>
      <c r="W303" s="29"/>
      <c r="Z303" s="29"/>
      <c r="AC303" s="29"/>
      <c r="AF303" s="30"/>
      <c r="AG303" s="27"/>
      <c r="AH303" s="29"/>
      <c r="AI303" s="30"/>
      <c r="AJ303" s="30"/>
      <c r="AK303" s="30"/>
      <c r="AL303" s="29"/>
      <c r="AM303" s="3"/>
      <c r="AN303" s="30"/>
      <c r="AO303" s="456" t="s">
        <v>1140</v>
      </c>
      <c r="AP303" s="25"/>
      <c r="AQ303" s="15" t="s">
        <v>19</v>
      </c>
      <c r="AR303" s="32"/>
      <c r="AS303" s="30"/>
      <c r="AT303" s="30"/>
      <c r="AU303" s="29"/>
      <c r="AV303" s="30"/>
      <c r="AW303" s="30"/>
      <c r="AX303" s="29"/>
      <c r="AY303" s="30"/>
      <c r="AZ303" s="30"/>
      <c r="BA303" s="29"/>
      <c r="BB303" s="30"/>
      <c r="BC303" s="30"/>
      <c r="BD303" s="29"/>
      <c r="BE303" s="30"/>
      <c r="BF303" s="30"/>
      <c r="BG303" s="30"/>
      <c r="BH303" s="15" t="s">
        <v>19</v>
      </c>
      <c r="BI303" s="27"/>
      <c r="BJ303" s="30"/>
      <c r="BK303" s="30"/>
      <c r="BL303" s="30"/>
      <c r="BM303" s="33"/>
      <c r="BN303" s="30"/>
      <c r="BO303" s="29"/>
      <c r="BP303" s="33"/>
      <c r="BQ303" s="30"/>
      <c r="BR303" s="29"/>
      <c r="BS303" s="30"/>
      <c r="BT303" s="30"/>
      <c r="BU303" s="30"/>
      <c r="BV303" s="33"/>
      <c r="BW303" s="30"/>
      <c r="BX303" s="29"/>
      <c r="BY303" s="15" t="s">
        <v>19</v>
      </c>
      <c r="BZ303" s="27"/>
      <c r="CA303" s="30"/>
      <c r="CB303" s="30"/>
      <c r="CC303" s="30"/>
      <c r="CD303" s="33"/>
      <c r="CE303" s="30"/>
      <c r="CF303" s="29"/>
      <c r="CG303" s="33"/>
      <c r="CH303" s="30"/>
      <c r="CI303" s="29"/>
      <c r="CJ303" s="30"/>
      <c r="CK303" s="30"/>
      <c r="CL303" s="30"/>
      <c r="CM303" s="33"/>
      <c r="CN303" s="30"/>
      <c r="CO303" s="29"/>
      <c r="CP303" s="30"/>
      <c r="CQ303" s="30"/>
      <c r="CR303" s="30"/>
      <c r="CS303" s="30"/>
      <c r="CT303" s="30"/>
      <c r="CU303" s="30"/>
      <c r="CV303" s="30"/>
      <c r="CW303" s="30"/>
      <c r="CX303" s="30"/>
      <c r="CY303" s="30"/>
      <c r="CZ303" s="30"/>
      <c r="DA303" s="30"/>
    </row>
    <row r="304" spans="1:106" s="21" customFormat="1" ht="15" customHeight="1" x14ac:dyDescent="0.15">
      <c r="A304" s="95">
        <v>302</v>
      </c>
      <c r="B304" s="138" t="s">
        <v>400</v>
      </c>
      <c r="C304" s="37">
        <v>41571</v>
      </c>
      <c r="D304" s="25">
        <v>7</v>
      </c>
      <c r="E304" s="38">
        <v>0.42569444444444443</v>
      </c>
      <c r="F304" s="95" t="s">
        <v>401</v>
      </c>
      <c r="G304" s="25" t="s">
        <v>402</v>
      </c>
      <c r="H304" s="181">
        <v>2.2445601851851852E-2</v>
      </c>
      <c r="I304" s="149">
        <v>0.39158912037037041</v>
      </c>
      <c r="J304" s="25"/>
      <c r="K304" s="25" t="s">
        <v>403</v>
      </c>
      <c r="L304" s="25" t="s">
        <v>404</v>
      </c>
      <c r="M304" s="26">
        <v>2.279282407407408E-2</v>
      </c>
      <c r="N304" s="54" t="s">
        <v>102</v>
      </c>
      <c r="O304" s="31"/>
      <c r="P304" s="33"/>
      <c r="Q304" s="27"/>
      <c r="T304" s="28"/>
      <c r="W304" s="29"/>
      <c r="Z304" s="29"/>
      <c r="AC304" s="29"/>
      <c r="AF304" s="30"/>
      <c r="AG304" s="27"/>
      <c r="AH304" s="29"/>
      <c r="AI304" s="30"/>
      <c r="AJ304" s="30"/>
      <c r="AK304" s="30"/>
      <c r="AL304" s="29"/>
      <c r="AM304" s="3"/>
      <c r="AN304" s="30"/>
      <c r="AO304" s="456" t="s">
        <v>1140</v>
      </c>
      <c r="AP304" s="25"/>
      <c r="AQ304" s="15" t="s">
        <v>19</v>
      </c>
      <c r="AR304" s="32"/>
      <c r="AS304" s="30"/>
      <c r="AT304" s="30"/>
      <c r="AU304" s="29"/>
      <c r="AV304" s="30"/>
      <c r="AW304" s="30"/>
      <c r="AX304" s="29"/>
      <c r="AY304" s="30"/>
      <c r="AZ304" s="30"/>
      <c r="BA304" s="29"/>
      <c r="BB304" s="30"/>
      <c r="BC304" s="30"/>
      <c r="BD304" s="29"/>
      <c r="BE304" s="30"/>
      <c r="BF304" s="30"/>
      <c r="BG304" s="30"/>
      <c r="BH304" s="15" t="s">
        <v>19</v>
      </c>
      <c r="BI304" s="27"/>
      <c r="BJ304" s="30"/>
      <c r="BK304" s="30"/>
      <c r="BL304" s="30"/>
      <c r="BM304" s="33"/>
      <c r="BN304" s="30"/>
      <c r="BO304" s="29"/>
      <c r="BP304" s="33"/>
      <c r="BQ304" s="30"/>
      <c r="BR304" s="29"/>
      <c r="BS304" s="30"/>
      <c r="BT304" s="30"/>
      <c r="BU304" s="30"/>
      <c r="BV304" s="33"/>
      <c r="BW304" s="30"/>
      <c r="BX304" s="29"/>
      <c r="BY304" s="15" t="s">
        <v>19</v>
      </c>
      <c r="BZ304" s="27"/>
      <c r="CA304" s="30"/>
      <c r="CB304" s="30"/>
      <c r="CC304" s="30"/>
      <c r="CD304" s="33"/>
      <c r="CE304" s="30"/>
      <c r="CF304" s="29"/>
      <c r="CG304" s="33"/>
      <c r="CH304" s="30"/>
      <c r="CI304" s="29"/>
      <c r="CJ304" s="30"/>
      <c r="CK304" s="30"/>
      <c r="CL304" s="30"/>
      <c r="CM304" s="33"/>
      <c r="CN304" s="30"/>
      <c r="CO304" s="29"/>
      <c r="CP304" s="30"/>
      <c r="CQ304" s="30"/>
      <c r="CR304" s="30"/>
      <c r="CS304" s="30"/>
      <c r="CT304" s="30"/>
      <c r="CU304" s="30"/>
      <c r="CV304" s="30"/>
      <c r="CW304" s="30"/>
      <c r="CX304" s="30"/>
      <c r="CY304" s="30"/>
      <c r="CZ304" s="30"/>
      <c r="DA304" s="30"/>
    </row>
    <row r="305" spans="1:105" s="21" customFormat="1" ht="15" customHeight="1" x14ac:dyDescent="0.15">
      <c r="A305" s="95">
        <v>303</v>
      </c>
      <c r="B305" s="138" t="s">
        <v>400</v>
      </c>
      <c r="C305" s="37">
        <v>41571</v>
      </c>
      <c r="D305" s="25">
        <v>7</v>
      </c>
      <c r="E305" s="38">
        <v>0.42569444444444443</v>
      </c>
      <c r="F305" s="95" t="s">
        <v>401</v>
      </c>
      <c r="G305" s="25" t="s">
        <v>402</v>
      </c>
      <c r="H305" s="181">
        <v>2.2445601851851852E-2</v>
      </c>
      <c r="I305" s="149">
        <v>0.39158912037037041</v>
      </c>
      <c r="J305" s="25"/>
      <c r="K305" s="25" t="s">
        <v>403</v>
      </c>
      <c r="L305" s="25" t="s">
        <v>404</v>
      </c>
      <c r="M305" s="26">
        <v>2.2850694444444451E-2</v>
      </c>
      <c r="N305" s="54" t="s">
        <v>102</v>
      </c>
      <c r="O305" s="31"/>
      <c r="P305" s="33"/>
      <c r="Q305" s="27"/>
      <c r="T305" s="28"/>
      <c r="W305" s="29"/>
      <c r="Z305" s="29"/>
      <c r="AC305" s="29"/>
      <c r="AF305" s="30"/>
      <c r="AG305" s="27"/>
      <c r="AH305" s="29"/>
      <c r="AI305" s="30"/>
      <c r="AJ305" s="30"/>
      <c r="AK305" s="30"/>
      <c r="AL305" s="29"/>
      <c r="AM305" s="3"/>
      <c r="AN305" s="30"/>
      <c r="AO305" s="456" t="s">
        <v>1140</v>
      </c>
      <c r="AP305" s="25"/>
      <c r="AQ305" s="15" t="s">
        <v>19</v>
      </c>
      <c r="AR305" s="32"/>
      <c r="AS305" s="30"/>
      <c r="AT305" s="30"/>
      <c r="AU305" s="29"/>
      <c r="AV305" s="30"/>
      <c r="AW305" s="30"/>
      <c r="AX305" s="29"/>
      <c r="AY305" s="30"/>
      <c r="AZ305" s="30"/>
      <c r="BA305" s="29"/>
      <c r="BB305" s="30"/>
      <c r="BC305" s="30"/>
      <c r="BD305" s="29"/>
      <c r="BE305" s="30"/>
      <c r="BF305" s="30"/>
      <c r="BG305" s="30"/>
      <c r="BH305" s="15" t="s">
        <v>19</v>
      </c>
      <c r="BI305" s="27"/>
      <c r="BJ305" s="30"/>
      <c r="BK305" s="30"/>
      <c r="BL305" s="30"/>
      <c r="BM305" s="33"/>
      <c r="BN305" s="30"/>
      <c r="BO305" s="29"/>
      <c r="BP305" s="33"/>
      <c r="BQ305" s="30"/>
      <c r="BR305" s="29"/>
      <c r="BS305" s="30"/>
      <c r="BT305" s="30"/>
      <c r="BU305" s="30"/>
      <c r="BV305" s="33"/>
      <c r="BW305" s="30"/>
      <c r="BX305" s="29"/>
      <c r="BY305" s="15" t="s">
        <v>19</v>
      </c>
      <c r="BZ305" s="27"/>
      <c r="CA305" s="30"/>
      <c r="CB305" s="30"/>
      <c r="CC305" s="30"/>
      <c r="CD305" s="33"/>
      <c r="CE305" s="30"/>
      <c r="CF305" s="29"/>
      <c r="CG305" s="33"/>
      <c r="CH305" s="30"/>
      <c r="CI305" s="29"/>
      <c r="CJ305" s="30"/>
      <c r="CK305" s="30"/>
      <c r="CL305" s="30"/>
      <c r="CM305" s="33"/>
      <c r="CN305" s="30"/>
      <c r="CO305" s="29"/>
      <c r="CP305" s="30"/>
      <c r="CQ305" s="30"/>
      <c r="CR305" s="30"/>
      <c r="CS305" s="30"/>
      <c r="CT305" s="30"/>
      <c r="CU305" s="30"/>
      <c r="CV305" s="30"/>
      <c r="CW305" s="30"/>
      <c r="CX305" s="30"/>
      <c r="CY305" s="30"/>
      <c r="CZ305" s="30"/>
      <c r="DA305" s="30"/>
    </row>
    <row r="306" spans="1:105" s="21" customFormat="1" ht="15" customHeight="1" x14ac:dyDescent="0.15">
      <c r="A306" s="95">
        <v>304</v>
      </c>
      <c r="B306" s="138" t="s">
        <v>400</v>
      </c>
      <c r="C306" s="37">
        <v>41571</v>
      </c>
      <c r="D306" s="25">
        <v>7</v>
      </c>
      <c r="E306" s="38">
        <v>0.42569444444444443</v>
      </c>
      <c r="F306" s="95" t="s">
        <v>401</v>
      </c>
      <c r="G306" s="25" t="s">
        <v>402</v>
      </c>
      <c r="H306" s="181">
        <v>2.2445601851851852E-2</v>
      </c>
      <c r="I306" s="149">
        <v>0.39158912037037041</v>
      </c>
      <c r="J306" s="25"/>
      <c r="K306" s="25" t="s">
        <v>403</v>
      </c>
      <c r="L306" s="25" t="s">
        <v>404</v>
      </c>
      <c r="M306" s="26">
        <v>2.2908564814814823E-2</v>
      </c>
      <c r="N306" s="54" t="s">
        <v>102</v>
      </c>
      <c r="O306" s="31"/>
      <c r="P306" s="33"/>
      <c r="Q306" s="27"/>
      <c r="T306" s="28"/>
      <c r="W306" s="29"/>
      <c r="Z306" s="29"/>
      <c r="AC306" s="29"/>
      <c r="AF306" s="30"/>
      <c r="AG306" s="27"/>
      <c r="AH306" s="29"/>
      <c r="AI306" s="30"/>
      <c r="AJ306" s="30"/>
      <c r="AK306" s="30"/>
      <c r="AL306" s="29"/>
      <c r="AM306" s="3"/>
      <c r="AN306" s="30"/>
      <c r="AO306" s="456" t="s">
        <v>1140</v>
      </c>
      <c r="AP306" s="25"/>
      <c r="AQ306" s="15" t="s">
        <v>19</v>
      </c>
      <c r="AR306" s="32"/>
      <c r="AS306" s="30"/>
      <c r="AT306" s="30"/>
      <c r="AU306" s="29"/>
      <c r="AV306" s="30"/>
      <c r="AW306" s="30"/>
      <c r="AX306" s="29"/>
      <c r="AY306" s="30"/>
      <c r="AZ306" s="30"/>
      <c r="BA306" s="29"/>
      <c r="BB306" s="30"/>
      <c r="BC306" s="30"/>
      <c r="BD306" s="29"/>
      <c r="BE306" s="30"/>
      <c r="BF306" s="30"/>
      <c r="BG306" s="30"/>
      <c r="BH306" s="15" t="s">
        <v>19</v>
      </c>
      <c r="BI306" s="27"/>
      <c r="BJ306" s="30"/>
      <c r="BK306" s="30"/>
      <c r="BL306" s="30"/>
      <c r="BM306" s="33"/>
      <c r="BN306" s="30"/>
      <c r="BO306" s="29"/>
      <c r="BP306" s="33"/>
      <c r="BQ306" s="30"/>
      <c r="BR306" s="29"/>
      <c r="BS306" s="30"/>
      <c r="BT306" s="30"/>
      <c r="BU306" s="30"/>
      <c r="BV306" s="33"/>
      <c r="BW306" s="30"/>
      <c r="BX306" s="29"/>
      <c r="BY306" s="15" t="s">
        <v>19</v>
      </c>
      <c r="BZ306" s="27"/>
      <c r="CA306" s="30"/>
      <c r="CB306" s="30"/>
      <c r="CC306" s="30"/>
      <c r="CD306" s="33"/>
      <c r="CE306" s="30"/>
      <c r="CF306" s="29"/>
      <c r="CG306" s="33"/>
      <c r="CH306" s="30"/>
      <c r="CI306" s="29"/>
      <c r="CJ306" s="30"/>
      <c r="CK306" s="30"/>
      <c r="CL306" s="30"/>
      <c r="CM306" s="33"/>
      <c r="CN306" s="30"/>
      <c r="CO306" s="29"/>
      <c r="CP306" s="30"/>
      <c r="CQ306" s="30"/>
      <c r="CR306" s="30"/>
      <c r="CS306" s="30"/>
      <c r="CT306" s="30"/>
      <c r="CU306" s="30"/>
      <c r="CV306" s="30"/>
      <c r="CW306" s="30"/>
      <c r="CX306" s="30"/>
      <c r="CY306" s="30"/>
      <c r="CZ306" s="30"/>
      <c r="DA306" s="30"/>
    </row>
    <row r="307" spans="1:105" s="21" customFormat="1" ht="15" customHeight="1" x14ac:dyDescent="0.15">
      <c r="A307" s="95">
        <v>305</v>
      </c>
      <c r="B307" s="138" t="s">
        <v>400</v>
      </c>
      <c r="C307" s="37">
        <v>41571</v>
      </c>
      <c r="D307" s="25">
        <v>7</v>
      </c>
      <c r="E307" s="38">
        <v>0.42569444444444443</v>
      </c>
      <c r="F307" s="95" t="s">
        <v>401</v>
      </c>
      <c r="G307" s="25" t="s">
        <v>402</v>
      </c>
      <c r="H307" s="181">
        <v>2.2445601851851852E-2</v>
      </c>
      <c r="I307" s="149">
        <v>0.39158912037037041</v>
      </c>
      <c r="J307" s="25"/>
      <c r="K307" s="25" t="s">
        <v>403</v>
      </c>
      <c r="L307" s="25" t="s">
        <v>404</v>
      </c>
      <c r="M307" s="26">
        <v>2.2966435185185194E-2</v>
      </c>
      <c r="N307" s="54" t="s">
        <v>102</v>
      </c>
      <c r="O307" s="31"/>
      <c r="P307" s="33"/>
      <c r="Q307" s="27"/>
      <c r="T307" s="28"/>
      <c r="W307" s="29"/>
      <c r="Z307" s="29"/>
      <c r="AC307" s="29"/>
      <c r="AF307" s="30"/>
      <c r="AG307" s="27"/>
      <c r="AH307" s="29"/>
      <c r="AI307" s="30"/>
      <c r="AJ307" s="30"/>
      <c r="AK307" s="30"/>
      <c r="AL307" s="29"/>
      <c r="AM307" s="3"/>
      <c r="AN307" s="30"/>
      <c r="AO307" s="456" t="s">
        <v>1140</v>
      </c>
      <c r="AP307" s="25"/>
      <c r="AQ307" s="15" t="s">
        <v>19</v>
      </c>
      <c r="AR307" s="32"/>
      <c r="AS307" s="30"/>
      <c r="AT307" s="30"/>
      <c r="AU307" s="29"/>
      <c r="AV307" s="30"/>
      <c r="AW307" s="30"/>
      <c r="AX307" s="29"/>
      <c r="AY307" s="30"/>
      <c r="AZ307" s="30"/>
      <c r="BA307" s="29"/>
      <c r="BB307" s="30"/>
      <c r="BC307" s="30"/>
      <c r="BD307" s="29"/>
      <c r="BE307" s="30"/>
      <c r="BF307" s="30"/>
      <c r="BG307" s="30"/>
      <c r="BH307" s="15" t="s">
        <v>19</v>
      </c>
      <c r="BI307" s="27"/>
      <c r="BJ307" s="30"/>
      <c r="BK307" s="30"/>
      <c r="BL307" s="30"/>
      <c r="BM307" s="33"/>
      <c r="BN307" s="30"/>
      <c r="BO307" s="29"/>
      <c r="BP307" s="33"/>
      <c r="BQ307" s="30"/>
      <c r="BR307" s="29"/>
      <c r="BS307" s="30"/>
      <c r="BT307" s="30"/>
      <c r="BU307" s="30"/>
      <c r="BV307" s="33"/>
      <c r="BW307" s="30"/>
      <c r="BX307" s="29"/>
      <c r="BY307" s="15" t="s">
        <v>19</v>
      </c>
      <c r="BZ307" s="27"/>
      <c r="CA307" s="30"/>
      <c r="CB307" s="30"/>
      <c r="CC307" s="30"/>
      <c r="CD307" s="33"/>
      <c r="CE307" s="30"/>
      <c r="CF307" s="29"/>
      <c r="CG307" s="33"/>
      <c r="CH307" s="30"/>
      <c r="CI307" s="29"/>
      <c r="CJ307" s="30"/>
      <c r="CK307" s="30"/>
      <c r="CL307" s="30"/>
      <c r="CM307" s="33"/>
      <c r="CN307" s="30"/>
      <c r="CO307" s="29"/>
      <c r="CP307" s="30"/>
      <c r="CQ307" s="30"/>
      <c r="CR307" s="30"/>
      <c r="CS307" s="30"/>
      <c r="CT307" s="30"/>
      <c r="CU307" s="30"/>
      <c r="CV307" s="30"/>
      <c r="CW307" s="30"/>
      <c r="CX307" s="30"/>
      <c r="CY307" s="30"/>
      <c r="CZ307" s="30"/>
      <c r="DA307" s="30"/>
    </row>
    <row r="308" spans="1:105" s="21" customFormat="1" ht="15" customHeight="1" x14ac:dyDescent="0.15">
      <c r="A308" s="95">
        <v>306</v>
      </c>
      <c r="B308" s="138" t="s">
        <v>400</v>
      </c>
      <c r="C308" s="37">
        <v>41571</v>
      </c>
      <c r="D308" s="25">
        <v>7</v>
      </c>
      <c r="E308" s="38">
        <v>0.42569444444444443</v>
      </c>
      <c r="F308" s="95" t="s">
        <v>401</v>
      </c>
      <c r="G308" s="25" t="s">
        <v>402</v>
      </c>
      <c r="H308" s="181">
        <v>2.2445601851851852E-2</v>
      </c>
      <c r="I308" s="149">
        <v>0.39158912037037041</v>
      </c>
      <c r="J308" s="25"/>
      <c r="K308" s="25" t="s">
        <v>403</v>
      </c>
      <c r="L308" s="25" t="s">
        <v>404</v>
      </c>
      <c r="M308" s="26">
        <v>2.3024305555555565E-2</v>
      </c>
      <c r="N308" s="54" t="s">
        <v>102</v>
      </c>
      <c r="O308" s="31"/>
      <c r="P308" s="33"/>
      <c r="Q308" s="27"/>
      <c r="T308" s="28"/>
      <c r="W308" s="29"/>
      <c r="Z308" s="29"/>
      <c r="AC308" s="29"/>
      <c r="AF308" s="30"/>
      <c r="AG308" s="27"/>
      <c r="AH308" s="29"/>
      <c r="AI308" s="30"/>
      <c r="AJ308" s="30"/>
      <c r="AK308" s="30"/>
      <c r="AL308" s="29"/>
      <c r="AM308" s="3"/>
      <c r="AN308" s="30"/>
      <c r="AO308" s="456" t="s">
        <v>1140</v>
      </c>
      <c r="AP308" s="25"/>
      <c r="AQ308" s="15" t="s">
        <v>19</v>
      </c>
      <c r="AR308" s="32"/>
      <c r="AS308" s="30"/>
      <c r="AT308" s="30"/>
      <c r="AU308" s="29"/>
      <c r="AV308" s="30"/>
      <c r="AW308" s="30"/>
      <c r="AX308" s="29"/>
      <c r="AY308" s="30"/>
      <c r="AZ308" s="30"/>
      <c r="BA308" s="29"/>
      <c r="BB308" s="30"/>
      <c r="BC308" s="30"/>
      <c r="BD308" s="29"/>
      <c r="BE308" s="30"/>
      <c r="BF308" s="30"/>
      <c r="BG308" s="30"/>
      <c r="BH308" s="15" t="s">
        <v>19</v>
      </c>
      <c r="BI308" s="27"/>
      <c r="BJ308" s="30"/>
      <c r="BK308" s="30"/>
      <c r="BL308" s="30"/>
      <c r="BM308" s="33"/>
      <c r="BN308" s="30"/>
      <c r="BO308" s="29"/>
      <c r="BP308" s="33"/>
      <c r="BQ308" s="30"/>
      <c r="BR308" s="29"/>
      <c r="BS308" s="30"/>
      <c r="BT308" s="30"/>
      <c r="BU308" s="30"/>
      <c r="BV308" s="33"/>
      <c r="BW308" s="30"/>
      <c r="BX308" s="29"/>
      <c r="BY308" s="15" t="s">
        <v>19</v>
      </c>
      <c r="BZ308" s="27"/>
      <c r="CA308" s="30"/>
      <c r="CB308" s="30"/>
      <c r="CC308" s="30"/>
      <c r="CD308" s="33"/>
      <c r="CE308" s="30"/>
      <c r="CF308" s="29"/>
      <c r="CG308" s="33"/>
      <c r="CH308" s="30"/>
      <c r="CI308" s="29"/>
      <c r="CJ308" s="30"/>
      <c r="CK308" s="30"/>
      <c r="CL308" s="30"/>
      <c r="CM308" s="33"/>
      <c r="CN308" s="30"/>
      <c r="CO308" s="29"/>
      <c r="CP308" s="30"/>
      <c r="CQ308" s="30"/>
      <c r="CR308" s="30"/>
      <c r="CS308" s="30"/>
      <c r="CT308" s="30"/>
      <c r="CU308" s="30"/>
      <c r="CV308" s="30"/>
      <c r="CW308" s="30"/>
      <c r="CX308" s="30"/>
      <c r="CY308" s="30"/>
      <c r="CZ308" s="30"/>
      <c r="DA308" s="30"/>
    </row>
    <row r="309" spans="1:105" s="21" customFormat="1" ht="15" customHeight="1" x14ac:dyDescent="0.15">
      <c r="A309" s="95">
        <v>307</v>
      </c>
      <c r="B309" s="138" t="s">
        <v>400</v>
      </c>
      <c r="C309" s="37">
        <v>41571</v>
      </c>
      <c r="D309" s="25">
        <v>7</v>
      </c>
      <c r="E309" s="38">
        <v>0.42569444444444443</v>
      </c>
      <c r="F309" s="95" t="s">
        <v>401</v>
      </c>
      <c r="G309" s="25" t="s">
        <v>402</v>
      </c>
      <c r="H309" s="181">
        <v>2.2445601851851852E-2</v>
      </c>
      <c r="I309" s="149">
        <v>0.39158912037037041</v>
      </c>
      <c r="J309" s="25"/>
      <c r="K309" s="25" t="s">
        <v>403</v>
      </c>
      <c r="L309" s="25" t="s">
        <v>404</v>
      </c>
      <c r="M309" s="26">
        <v>2.3082175925925937E-2</v>
      </c>
      <c r="N309" s="54" t="s">
        <v>102</v>
      </c>
      <c r="O309" s="31"/>
      <c r="P309" s="33"/>
      <c r="Q309" s="27"/>
      <c r="T309" s="28"/>
      <c r="W309" s="29"/>
      <c r="Z309" s="29"/>
      <c r="AC309" s="29"/>
      <c r="AF309" s="30"/>
      <c r="AG309" s="27"/>
      <c r="AH309" s="29"/>
      <c r="AI309" s="30"/>
      <c r="AJ309" s="30"/>
      <c r="AK309" s="30"/>
      <c r="AL309" s="29"/>
      <c r="AM309" s="3"/>
      <c r="AN309" s="30"/>
      <c r="AO309" s="456" t="s">
        <v>1140</v>
      </c>
      <c r="AP309" s="25"/>
      <c r="AQ309" s="15" t="s">
        <v>19</v>
      </c>
      <c r="AR309" s="32"/>
      <c r="AS309" s="30"/>
      <c r="AT309" s="30"/>
      <c r="AU309" s="29"/>
      <c r="AV309" s="30"/>
      <c r="AW309" s="30"/>
      <c r="AX309" s="29"/>
      <c r="AY309" s="30"/>
      <c r="AZ309" s="30"/>
      <c r="BA309" s="29"/>
      <c r="BB309" s="30"/>
      <c r="BC309" s="30"/>
      <c r="BD309" s="29"/>
      <c r="BE309" s="30"/>
      <c r="BF309" s="30"/>
      <c r="BG309" s="30"/>
      <c r="BH309" s="15" t="s">
        <v>19</v>
      </c>
      <c r="BI309" s="27"/>
      <c r="BJ309" s="30"/>
      <c r="BK309" s="30"/>
      <c r="BL309" s="30"/>
      <c r="BM309" s="33"/>
      <c r="BN309" s="30"/>
      <c r="BO309" s="29"/>
      <c r="BP309" s="33"/>
      <c r="BQ309" s="30"/>
      <c r="BR309" s="29"/>
      <c r="BS309" s="30"/>
      <c r="BT309" s="30"/>
      <c r="BU309" s="30"/>
      <c r="BV309" s="33"/>
      <c r="BW309" s="30"/>
      <c r="BX309" s="29"/>
      <c r="BY309" s="15" t="s">
        <v>19</v>
      </c>
      <c r="BZ309" s="27"/>
      <c r="CA309" s="30"/>
      <c r="CB309" s="30"/>
      <c r="CC309" s="30"/>
      <c r="CD309" s="33"/>
      <c r="CE309" s="30"/>
      <c r="CF309" s="29"/>
      <c r="CG309" s="33"/>
      <c r="CH309" s="30"/>
      <c r="CI309" s="29"/>
      <c r="CJ309" s="30"/>
      <c r="CK309" s="30"/>
      <c r="CL309" s="30"/>
      <c r="CM309" s="33"/>
      <c r="CN309" s="30"/>
      <c r="CO309" s="29"/>
      <c r="CP309" s="30"/>
      <c r="CQ309" s="30"/>
      <c r="CR309" s="30"/>
      <c r="CS309" s="30"/>
      <c r="CT309" s="30"/>
      <c r="CU309" s="30"/>
      <c r="CV309" s="30"/>
      <c r="CW309" s="30"/>
      <c r="CX309" s="30"/>
      <c r="CY309" s="30"/>
      <c r="CZ309" s="30"/>
      <c r="DA309" s="30"/>
    </row>
    <row r="310" spans="1:105" s="21" customFormat="1" ht="15" customHeight="1" x14ac:dyDescent="0.15">
      <c r="A310" s="95">
        <v>308</v>
      </c>
      <c r="B310" s="138" t="s">
        <v>400</v>
      </c>
      <c r="C310" s="37">
        <v>41571</v>
      </c>
      <c r="D310" s="25">
        <v>7</v>
      </c>
      <c r="E310" s="38">
        <v>0.42569444444444443</v>
      </c>
      <c r="F310" s="95" t="s">
        <v>401</v>
      </c>
      <c r="G310" s="25" t="s">
        <v>402</v>
      </c>
      <c r="H310" s="181">
        <v>2.2445601851851852E-2</v>
      </c>
      <c r="I310" s="149">
        <v>0.39158912037037041</v>
      </c>
      <c r="J310" s="25"/>
      <c r="K310" s="25" t="s">
        <v>403</v>
      </c>
      <c r="L310" s="25" t="s">
        <v>404</v>
      </c>
      <c r="M310" s="26">
        <v>2.3140046296296308E-2</v>
      </c>
      <c r="N310" s="54" t="s">
        <v>413</v>
      </c>
      <c r="O310" s="31"/>
      <c r="P310" s="33"/>
      <c r="Q310" s="27"/>
      <c r="T310" s="28"/>
      <c r="W310" s="29"/>
      <c r="Z310" s="29"/>
      <c r="AC310" s="29"/>
      <c r="AF310" s="30"/>
      <c r="AG310" s="27"/>
      <c r="AH310" s="29"/>
      <c r="AI310" s="30"/>
      <c r="AJ310" s="30"/>
      <c r="AK310" s="30"/>
      <c r="AL310" s="29"/>
      <c r="AM310" s="3"/>
      <c r="AN310" s="30"/>
      <c r="AO310" s="456" t="s">
        <v>1140</v>
      </c>
      <c r="AP310" s="25"/>
      <c r="AQ310" s="15" t="s">
        <v>19</v>
      </c>
      <c r="AR310" s="32"/>
      <c r="AS310" s="30"/>
      <c r="AT310" s="30"/>
      <c r="AU310" s="29"/>
      <c r="AV310" s="30"/>
      <c r="AW310" s="30"/>
      <c r="AX310" s="29"/>
      <c r="AY310" s="30"/>
      <c r="AZ310" s="30"/>
      <c r="BA310" s="29"/>
      <c r="BB310" s="30"/>
      <c r="BC310" s="30"/>
      <c r="BD310" s="29"/>
      <c r="BE310" s="30"/>
      <c r="BF310" s="30"/>
      <c r="BG310" s="30"/>
      <c r="BH310" s="15" t="s">
        <v>19</v>
      </c>
      <c r="BI310" s="27"/>
      <c r="BJ310" s="30"/>
      <c r="BK310" s="30"/>
      <c r="BL310" s="30"/>
      <c r="BM310" s="33"/>
      <c r="BN310" s="30"/>
      <c r="BO310" s="29"/>
      <c r="BP310" s="33"/>
      <c r="BQ310" s="30"/>
      <c r="BR310" s="29"/>
      <c r="BS310" s="30"/>
      <c r="BT310" s="30"/>
      <c r="BU310" s="30"/>
      <c r="BV310" s="33"/>
      <c r="BW310" s="30"/>
      <c r="BX310" s="29"/>
      <c r="BY310" s="15" t="s">
        <v>19</v>
      </c>
      <c r="BZ310" s="27"/>
      <c r="CA310" s="30"/>
      <c r="CB310" s="30"/>
      <c r="CC310" s="30"/>
      <c r="CD310" s="33"/>
      <c r="CE310" s="30"/>
      <c r="CF310" s="29"/>
      <c r="CG310" s="33"/>
      <c r="CH310" s="30"/>
      <c r="CI310" s="29"/>
      <c r="CJ310" s="30"/>
      <c r="CK310" s="30"/>
      <c r="CL310" s="30"/>
      <c r="CM310" s="33"/>
      <c r="CN310" s="30"/>
      <c r="CO310" s="29"/>
      <c r="CP310" s="30"/>
      <c r="CQ310" s="30"/>
      <c r="CR310" s="30"/>
      <c r="CS310" s="30"/>
      <c r="CT310" s="30"/>
      <c r="CU310" s="30"/>
      <c r="CV310" s="30"/>
      <c r="CW310" s="30"/>
      <c r="CX310" s="30"/>
      <c r="CY310" s="30"/>
      <c r="CZ310" s="30"/>
      <c r="DA310" s="30"/>
    </row>
    <row r="311" spans="1:105" s="21" customFormat="1" ht="15" customHeight="1" x14ac:dyDescent="0.15">
      <c r="A311" s="95">
        <v>309</v>
      </c>
      <c r="B311" s="138" t="s">
        <v>400</v>
      </c>
      <c r="C311" s="37">
        <v>41571</v>
      </c>
      <c r="D311" s="25">
        <v>7</v>
      </c>
      <c r="E311" s="38">
        <v>0.42569444444444443</v>
      </c>
      <c r="F311" s="95" t="s">
        <v>401</v>
      </c>
      <c r="G311" s="25" t="s">
        <v>402</v>
      </c>
      <c r="H311" s="181">
        <v>2.2445601851851852E-2</v>
      </c>
      <c r="I311" s="149">
        <v>0.39158912037037041</v>
      </c>
      <c r="J311" s="25"/>
      <c r="K311" s="25" t="s">
        <v>403</v>
      </c>
      <c r="L311" s="25" t="s">
        <v>404</v>
      </c>
      <c r="M311" s="26">
        <v>2.3197916666666679E-2</v>
      </c>
      <c r="N311" s="54" t="s">
        <v>413</v>
      </c>
      <c r="O311" s="31"/>
      <c r="P311" s="33"/>
      <c r="Q311" s="27"/>
      <c r="T311" s="28"/>
      <c r="W311" s="29"/>
      <c r="Z311" s="29"/>
      <c r="AC311" s="29"/>
      <c r="AF311" s="30"/>
      <c r="AG311" s="27"/>
      <c r="AH311" s="29"/>
      <c r="AI311" s="30"/>
      <c r="AJ311" s="30"/>
      <c r="AK311" s="30"/>
      <c r="AL311" s="29"/>
      <c r="AM311" s="3"/>
      <c r="AN311" s="30"/>
      <c r="AO311" s="456" t="s">
        <v>1140</v>
      </c>
      <c r="AP311" s="25"/>
      <c r="AQ311" s="15" t="s">
        <v>19</v>
      </c>
      <c r="AR311" s="32"/>
      <c r="AS311" s="30"/>
      <c r="AT311" s="30"/>
      <c r="AU311" s="29"/>
      <c r="AV311" s="30"/>
      <c r="AW311" s="30"/>
      <c r="AX311" s="29"/>
      <c r="AY311" s="30"/>
      <c r="AZ311" s="30"/>
      <c r="BA311" s="29"/>
      <c r="BB311" s="30"/>
      <c r="BC311" s="30"/>
      <c r="BD311" s="29"/>
      <c r="BE311" s="30"/>
      <c r="BF311" s="30"/>
      <c r="BG311" s="30"/>
      <c r="BH311" s="15" t="s">
        <v>19</v>
      </c>
      <c r="BI311" s="27"/>
      <c r="BJ311" s="30"/>
      <c r="BK311" s="30"/>
      <c r="BL311" s="30"/>
      <c r="BM311" s="33"/>
      <c r="BN311" s="30"/>
      <c r="BO311" s="29"/>
      <c r="BP311" s="33"/>
      <c r="BQ311" s="30"/>
      <c r="BR311" s="29"/>
      <c r="BS311" s="30"/>
      <c r="BT311" s="30"/>
      <c r="BU311" s="30"/>
      <c r="BV311" s="33"/>
      <c r="BW311" s="30"/>
      <c r="BX311" s="29"/>
      <c r="BY311" s="15" t="s">
        <v>19</v>
      </c>
      <c r="BZ311" s="27"/>
      <c r="CA311" s="30"/>
      <c r="CB311" s="30"/>
      <c r="CC311" s="30"/>
      <c r="CD311" s="33"/>
      <c r="CE311" s="30"/>
      <c r="CF311" s="29"/>
      <c r="CG311" s="33"/>
      <c r="CH311" s="30"/>
      <c r="CI311" s="29"/>
      <c r="CJ311" s="30"/>
      <c r="CK311" s="30"/>
      <c r="CL311" s="30"/>
      <c r="CM311" s="33"/>
      <c r="CN311" s="30"/>
      <c r="CO311" s="29"/>
      <c r="CP311" s="30"/>
      <c r="CQ311" s="30"/>
      <c r="CR311" s="30"/>
      <c r="CS311" s="30"/>
      <c r="CT311" s="30"/>
      <c r="CU311" s="30"/>
      <c r="CV311" s="30"/>
      <c r="CW311" s="30"/>
      <c r="CX311" s="30"/>
      <c r="CY311" s="30"/>
      <c r="CZ311" s="30"/>
      <c r="DA311" s="30"/>
    </row>
    <row r="312" spans="1:105" s="21" customFormat="1" ht="15" customHeight="1" x14ac:dyDescent="0.15">
      <c r="A312" s="95">
        <v>310</v>
      </c>
      <c r="B312" s="138" t="s">
        <v>400</v>
      </c>
      <c r="C312" s="37">
        <v>41571</v>
      </c>
      <c r="D312" s="25">
        <v>7</v>
      </c>
      <c r="E312" s="38">
        <v>0.42569444444444443</v>
      </c>
      <c r="F312" s="95" t="s">
        <v>401</v>
      </c>
      <c r="G312" s="25" t="s">
        <v>402</v>
      </c>
      <c r="H312" s="181">
        <v>2.2445601851851852E-2</v>
      </c>
      <c r="I312" s="149">
        <v>0.39158912037037041</v>
      </c>
      <c r="J312" s="25"/>
      <c r="K312" s="25" t="s">
        <v>403</v>
      </c>
      <c r="L312" s="25" t="s">
        <v>404</v>
      </c>
      <c r="M312" s="26">
        <v>2.325578703703705E-2</v>
      </c>
      <c r="N312" s="54" t="s">
        <v>102</v>
      </c>
      <c r="O312" s="31"/>
      <c r="P312" s="33"/>
      <c r="Q312" s="27"/>
      <c r="T312" s="28"/>
      <c r="W312" s="29"/>
      <c r="Z312" s="29"/>
      <c r="AC312" s="29"/>
      <c r="AF312" s="30"/>
      <c r="AG312" s="27"/>
      <c r="AH312" s="29"/>
      <c r="AI312" s="30"/>
      <c r="AJ312" s="30"/>
      <c r="AK312" s="30"/>
      <c r="AL312" s="29"/>
      <c r="AM312" s="3"/>
      <c r="AN312" s="30"/>
      <c r="AO312" s="456" t="s">
        <v>1140</v>
      </c>
      <c r="AP312" s="25"/>
      <c r="AQ312" s="15" t="s">
        <v>19</v>
      </c>
      <c r="AR312" s="32"/>
      <c r="AS312" s="30"/>
      <c r="AT312" s="30"/>
      <c r="AU312" s="29"/>
      <c r="AV312" s="30"/>
      <c r="AW312" s="30"/>
      <c r="AX312" s="29"/>
      <c r="AY312" s="30"/>
      <c r="AZ312" s="30"/>
      <c r="BA312" s="29"/>
      <c r="BB312" s="30"/>
      <c r="BC312" s="30"/>
      <c r="BD312" s="29"/>
      <c r="BE312" s="30"/>
      <c r="BF312" s="30"/>
      <c r="BG312" s="30"/>
      <c r="BH312" s="15" t="s">
        <v>19</v>
      </c>
      <c r="BI312" s="27"/>
      <c r="BJ312" s="30"/>
      <c r="BK312" s="30"/>
      <c r="BL312" s="30"/>
      <c r="BM312" s="33"/>
      <c r="BN312" s="30"/>
      <c r="BO312" s="29"/>
      <c r="BP312" s="33"/>
      <c r="BQ312" s="30"/>
      <c r="BR312" s="29"/>
      <c r="BS312" s="30"/>
      <c r="BT312" s="30"/>
      <c r="BU312" s="30"/>
      <c r="BV312" s="33"/>
      <c r="BW312" s="30"/>
      <c r="BX312" s="29"/>
      <c r="BY312" s="15" t="s">
        <v>19</v>
      </c>
      <c r="BZ312" s="27"/>
      <c r="CA312" s="30"/>
      <c r="CB312" s="30"/>
      <c r="CC312" s="30"/>
      <c r="CD312" s="33"/>
      <c r="CE312" s="30"/>
      <c r="CF312" s="29"/>
      <c r="CG312" s="33"/>
      <c r="CH312" s="30"/>
      <c r="CI312" s="29"/>
      <c r="CJ312" s="30"/>
      <c r="CK312" s="30"/>
      <c r="CL312" s="30"/>
      <c r="CM312" s="33"/>
      <c r="CN312" s="30"/>
      <c r="CO312" s="29"/>
      <c r="CP312" s="30"/>
      <c r="CQ312" s="30"/>
      <c r="CR312" s="30"/>
      <c r="CS312" s="30"/>
      <c r="CT312" s="30"/>
      <c r="CU312" s="30"/>
      <c r="CV312" s="30"/>
      <c r="CW312" s="30"/>
      <c r="CX312" s="30"/>
      <c r="CY312" s="30"/>
      <c r="CZ312" s="30"/>
      <c r="DA312" s="30"/>
    </row>
    <row r="313" spans="1:105" s="21" customFormat="1" ht="15" customHeight="1" x14ac:dyDescent="0.15">
      <c r="A313" s="95">
        <v>311</v>
      </c>
      <c r="B313" s="138" t="s">
        <v>400</v>
      </c>
      <c r="C313" s="37">
        <v>41571</v>
      </c>
      <c r="D313" s="25">
        <v>7</v>
      </c>
      <c r="E313" s="38">
        <v>0.42569444444444443</v>
      </c>
      <c r="F313" s="95" t="s">
        <v>401</v>
      </c>
      <c r="G313" s="25" t="s">
        <v>402</v>
      </c>
      <c r="H313" s="181">
        <v>2.2445601851851852E-2</v>
      </c>
      <c r="I313" s="149">
        <v>0.39158912037037041</v>
      </c>
      <c r="J313" s="25"/>
      <c r="K313" s="25" t="s">
        <v>403</v>
      </c>
      <c r="L313" s="25" t="s">
        <v>404</v>
      </c>
      <c r="M313" s="26">
        <v>2.3313657407407422E-2</v>
      </c>
      <c r="N313" s="54" t="s">
        <v>102</v>
      </c>
      <c r="O313" s="31"/>
      <c r="P313" s="33"/>
      <c r="Q313" s="27"/>
      <c r="T313" s="28"/>
      <c r="W313" s="29"/>
      <c r="Z313" s="29"/>
      <c r="AC313" s="29"/>
      <c r="AF313" s="30"/>
      <c r="AG313" s="27"/>
      <c r="AH313" s="29"/>
      <c r="AI313" s="30"/>
      <c r="AJ313" s="30"/>
      <c r="AK313" s="30"/>
      <c r="AL313" s="29"/>
      <c r="AM313" s="3"/>
      <c r="AN313" s="30"/>
      <c r="AO313" s="456" t="s">
        <v>1140</v>
      </c>
      <c r="AP313" s="25"/>
      <c r="AQ313" s="15" t="s">
        <v>19</v>
      </c>
      <c r="AR313" s="32"/>
      <c r="AS313" s="30"/>
      <c r="AT313" s="30"/>
      <c r="AU313" s="29"/>
      <c r="AV313" s="30"/>
      <c r="AW313" s="30"/>
      <c r="AX313" s="29"/>
      <c r="AY313" s="30"/>
      <c r="AZ313" s="30"/>
      <c r="BA313" s="29"/>
      <c r="BB313" s="30"/>
      <c r="BC313" s="30"/>
      <c r="BD313" s="29"/>
      <c r="BE313" s="30"/>
      <c r="BF313" s="30"/>
      <c r="BG313" s="30"/>
      <c r="BH313" s="15" t="s">
        <v>19</v>
      </c>
      <c r="BI313" s="27"/>
      <c r="BJ313" s="30"/>
      <c r="BK313" s="30"/>
      <c r="BL313" s="30"/>
      <c r="BM313" s="33"/>
      <c r="BN313" s="30"/>
      <c r="BO313" s="29"/>
      <c r="BP313" s="33"/>
      <c r="BQ313" s="30"/>
      <c r="BR313" s="29"/>
      <c r="BS313" s="30"/>
      <c r="BT313" s="30"/>
      <c r="BU313" s="30"/>
      <c r="BV313" s="33"/>
      <c r="BW313" s="30"/>
      <c r="BX313" s="29"/>
      <c r="BY313" s="15" t="s">
        <v>19</v>
      </c>
      <c r="BZ313" s="27"/>
      <c r="CA313" s="30"/>
      <c r="CB313" s="30"/>
      <c r="CC313" s="30"/>
      <c r="CD313" s="33"/>
      <c r="CE313" s="30"/>
      <c r="CF313" s="29"/>
      <c r="CG313" s="33"/>
      <c r="CH313" s="30"/>
      <c r="CI313" s="29"/>
      <c r="CJ313" s="30"/>
      <c r="CK313" s="30"/>
      <c r="CL313" s="30"/>
      <c r="CM313" s="33"/>
      <c r="CN313" s="30"/>
      <c r="CO313" s="29"/>
      <c r="CP313" s="30"/>
      <c r="CQ313" s="30"/>
      <c r="CR313" s="30"/>
      <c r="CS313" s="30"/>
      <c r="CT313" s="30"/>
      <c r="CU313" s="30"/>
      <c r="CV313" s="30"/>
      <c r="CW313" s="30"/>
      <c r="CX313" s="30"/>
      <c r="CY313" s="30"/>
      <c r="CZ313" s="30"/>
      <c r="DA313" s="30"/>
    </row>
    <row r="314" spans="1:105" s="21" customFormat="1" ht="15" customHeight="1" x14ac:dyDescent="0.15">
      <c r="A314" s="95">
        <v>312</v>
      </c>
      <c r="B314" s="138" t="s">
        <v>400</v>
      </c>
      <c r="C314" s="37">
        <v>41571</v>
      </c>
      <c r="D314" s="25">
        <v>7</v>
      </c>
      <c r="E314" s="38">
        <v>0.42569444444444443</v>
      </c>
      <c r="F314" s="95" t="s">
        <v>401</v>
      </c>
      <c r="G314" s="25" t="s">
        <v>402</v>
      </c>
      <c r="H314" s="181">
        <v>2.2445601851851852E-2</v>
      </c>
      <c r="I314" s="149">
        <v>0.39158912037037041</v>
      </c>
      <c r="J314" s="25"/>
      <c r="K314" s="25" t="s">
        <v>403</v>
      </c>
      <c r="L314" s="25" t="s">
        <v>404</v>
      </c>
      <c r="M314" s="26">
        <v>2.3371527777777793E-2</v>
      </c>
      <c r="N314" s="54" t="s">
        <v>102</v>
      </c>
      <c r="O314" s="31"/>
      <c r="P314" s="33"/>
      <c r="Q314" s="27"/>
      <c r="T314" s="28"/>
      <c r="W314" s="29"/>
      <c r="Z314" s="29"/>
      <c r="AC314" s="29"/>
      <c r="AF314" s="30"/>
      <c r="AG314" s="27"/>
      <c r="AH314" s="29"/>
      <c r="AI314" s="30"/>
      <c r="AJ314" s="30"/>
      <c r="AK314" s="30"/>
      <c r="AL314" s="29"/>
      <c r="AM314" s="3"/>
      <c r="AN314" s="30"/>
      <c r="AO314" s="456" t="s">
        <v>1140</v>
      </c>
      <c r="AP314" s="25"/>
      <c r="AQ314" s="15" t="s">
        <v>19</v>
      </c>
      <c r="AR314" s="32"/>
      <c r="AS314" s="30"/>
      <c r="AT314" s="30"/>
      <c r="AU314" s="29"/>
      <c r="AV314" s="30"/>
      <c r="AW314" s="30"/>
      <c r="AX314" s="29"/>
      <c r="AY314" s="30"/>
      <c r="AZ314" s="30"/>
      <c r="BA314" s="29"/>
      <c r="BB314" s="30"/>
      <c r="BC314" s="30"/>
      <c r="BD314" s="29"/>
      <c r="BE314" s="30"/>
      <c r="BF314" s="30"/>
      <c r="BG314" s="30"/>
      <c r="BH314" s="15" t="s">
        <v>19</v>
      </c>
      <c r="BI314" s="27"/>
      <c r="BJ314" s="30"/>
      <c r="BK314" s="30"/>
      <c r="BL314" s="30"/>
      <c r="BM314" s="33"/>
      <c r="BN314" s="30"/>
      <c r="BO314" s="29"/>
      <c r="BP314" s="33"/>
      <c r="BQ314" s="30"/>
      <c r="BR314" s="29"/>
      <c r="BS314" s="30"/>
      <c r="BT314" s="30"/>
      <c r="BU314" s="30"/>
      <c r="BV314" s="33"/>
      <c r="BW314" s="30"/>
      <c r="BX314" s="29"/>
      <c r="BY314" s="15" t="s">
        <v>19</v>
      </c>
      <c r="BZ314" s="27"/>
      <c r="CA314" s="30"/>
      <c r="CB314" s="30"/>
      <c r="CC314" s="30"/>
      <c r="CD314" s="33"/>
      <c r="CE314" s="30"/>
      <c r="CF314" s="29"/>
      <c r="CG314" s="33"/>
      <c r="CH314" s="30"/>
      <c r="CI314" s="29"/>
      <c r="CJ314" s="30"/>
      <c r="CK314" s="30"/>
      <c r="CL314" s="30"/>
      <c r="CM314" s="33"/>
      <c r="CN314" s="30"/>
      <c r="CO314" s="29"/>
      <c r="CP314" s="30"/>
      <c r="CQ314" s="30"/>
      <c r="CR314" s="30"/>
      <c r="CS314" s="30"/>
      <c r="CT314" s="30"/>
      <c r="CU314" s="30"/>
      <c r="CV314" s="30"/>
      <c r="CW314" s="30"/>
      <c r="CX314" s="30"/>
      <c r="CY314" s="30"/>
      <c r="CZ314" s="30"/>
      <c r="DA314" s="30"/>
    </row>
    <row r="315" spans="1:105" s="21" customFormat="1" ht="15" customHeight="1" x14ac:dyDescent="0.15">
      <c r="A315" s="95">
        <v>313</v>
      </c>
      <c r="B315" s="138" t="s">
        <v>400</v>
      </c>
      <c r="C315" s="37">
        <v>41571</v>
      </c>
      <c r="D315" s="25">
        <v>7</v>
      </c>
      <c r="E315" s="38">
        <v>0.42569444444444443</v>
      </c>
      <c r="F315" s="95" t="s">
        <v>401</v>
      </c>
      <c r="G315" s="25" t="s">
        <v>402</v>
      </c>
      <c r="H315" s="181">
        <v>2.2445601851851852E-2</v>
      </c>
      <c r="I315" s="149">
        <v>0.39158912037037041</v>
      </c>
      <c r="J315" s="25"/>
      <c r="K315" s="25" t="s">
        <v>403</v>
      </c>
      <c r="L315" s="25" t="s">
        <v>404</v>
      </c>
      <c r="M315" s="26">
        <v>2.3429398148148164E-2</v>
      </c>
      <c r="N315" s="54" t="s">
        <v>102</v>
      </c>
      <c r="O315" s="31"/>
      <c r="P315" s="33"/>
      <c r="Q315" s="27"/>
      <c r="T315" s="28"/>
      <c r="W315" s="29"/>
      <c r="Z315" s="29"/>
      <c r="AC315" s="29"/>
      <c r="AF315" s="30"/>
      <c r="AG315" s="27"/>
      <c r="AH315" s="29"/>
      <c r="AI315" s="30"/>
      <c r="AJ315" s="30"/>
      <c r="AK315" s="30"/>
      <c r="AL315" s="29"/>
      <c r="AM315" s="3"/>
      <c r="AN315" s="30"/>
      <c r="AO315" s="456" t="s">
        <v>1140</v>
      </c>
      <c r="AP315" s="25"/>
      <c r="AQ315" s="15" t="s">
        <v>19</v>
      </c>
      <c r="AR315" s="32"/>
      <c r="AS315" s="30"/>
      <c r="AT315" s="30"/>
      <c r="AU315" s="29"/>
      <c r="AV315" s="30"/>
      <c r="AW315" s="30"/>
      <c r="AX315" s="29"/>
      <c r="AY315" s="30"/>
      <c r="AZ315" s="30"/>
      <c r="BA315" s="29"/>
      <c r="BB315" s="30"/>
      <c r="BC315" s="30"/>
      <c r="BD315" s="29"/>
      <c r="BE315" s="30"/>
      <c r="BF315" s="30"/>
      <c r="BG315" s="30"/>
      <c r="BH315" s="15" t="s">
        <v>19</v>
      </c>
      <c r="BI315" s="27"/>
      <c r="BJ315" s="30"/>
      <c r="BK315" s="30"/>
      <c r="BL315" s="30"/>
      <c r="BM315" s="33"/>
      <c r="BN315" s="30"/>
      <c r="BO315" s="29"/>
      <c r="BP315" s="33"/>
      <c r="BQ315" s="30"/>
      <c r="BR315" s="29"/>
      <c r="BS315" s="30"/>
      <c r="BT315" s="30"/>
      <c r="BU315" s="30"/>
      <c r="BV315" s="33"/>
      <c r="BW315" s="30"/>
      <c r="BX315" s="29"/>
      <c r="BY315" s="15" t="s">
        <v>19</v>
      </c>
      <c r="BZ315" s="27"/>
      <c r="CA315" s="30"/>
      <c r="CB315" s="30"/>
      <c r="CC315" s="30"/>
      <c r="CD315" s="33"/>
      <c r="CE315" s="30"/>
      <c r="CF315" s="29"/>
      <c r="CG315" s="33"/>
      <c r="CH315" s="30"/>
      <c r="CI315" s="29"/>
      <c r="CJ315" s="30"/>
      <c r="CK315" s="30"/>
      <c r="CL315" s="30"/>
      <c r="CM315" s="33"/>
      <c r="CN315" s="30"/>
      <c r="CO315" s="29"/>
      <c r="CP315" s="30"/>
      <c r="CQ315" s="30"/>
      <c r="CR315" s="30"/>
      <c r="CS315" s="30"/>
      <c r="CT315" s="30"/>
      <c r="CU315" s="30"/>
      <c r="CV315" s="30"/>
      <c r="CW315" s="30"/>
      <c r="CX315" s="30"/>
      <c r="CY315" s="30"/>
      <c r="CZ315" s="30"/>
      <c r="DA315" s="30"/>
    </row>
    <row r="316" spans="1:105" s="21" customFormat="1" ht="15" customHeight="1" x14ac:dyDescent="0.15">
      <c r="A316" s="95">
        <v>314</v>
      </c>
      <c r="B316" s="138" t="s">
        <v>400</v>
      </c>
      <c r="C316" s="37">
        <v>41571</v>
      </c>
      <c r="D316" s="25">
        <v>7</v>
      </c>
      <c r="E316" s="38">
        <v>0.42569444444444443</v>
      </c>
      <c r="F316" s="95" t="s">
        <v>401</v>
      </c>
      <c r="G316" s="25" t="s">
        <v>402</v>
      </c>
      <c r="H316" s="181">
        <v>2.2445601851851852E-2</v>
      </c>
      <c r="I316" s="149">
        <v>0.39158912037037041</v>
      </c>
      <c r="J316" s="25"/>
      <c r="K316" s="25" t="s">
        <v>403</v>
      </c>
      <c r="L316" s="25" t="s">
        <v>404</v>
      </c>
      <c r="M316" s="26">
        <v>2.3487268518518536E-2</v>
      </c>
      <c r="N316" s="54" t="s">
        <v>413</v>
      </c>
      <c r="O316" s="31"/>
      <c r="P316" s="33"/>
      <c r="Q316" s="27"/>
      <c r="T316" s="28"/>
      <c r="W316" s="29"/>
      <c r="Z316" s="29"/>
      <c r="AC316" s="29"/>
      <c r="AF316" s="30"/>
      <c r="AG316" s="27"/>
      <c r="AH316" s="29"/>
      <c r="AI316" s="30"/>
      <c r="AJ316" s="30"/>
      <c r="AK316" s="30"/>
      <c r="AL316" s="29"/>
      <c r="AM316" s="3"/>
      <c r="AN316" s="30"/>
      <c r="AO316" s="456" t="s">
        <v>1140</v>
      </c>
      <c r="AP316" s="25"/>
      <c r="AQ316" s="15" t="s">
        <v>19</v>
      </c>
      <c r="AR316" s="32"/>
      <c r="AS316" s="30"/>
      <c r="AT316" s="30"/>
      <c r="AU316" s="29"/>
      <c r="AV316" s="30"/>
      <c r="AW316" s="30"/>
      <c r="AX316" s="29"/>
      <c r="AY316" s="30"/>
      <c r="AZ316" s="30"/>
      <c r="BA316" s="29"/>
      <c r="BB316" s="30"/>
      <c r="BC316" s="30"/>
      <c r="BD316" s="29"/>
      <c r="BE316" s="30"/>
      <c r="BF316" s="30"/>
      <c r="BG316" s="30"/>
      <c r="BH316" s="15" t="s">
        <v>19</v>
      </c>
      <c r="BI316" s="27"/>
      <c r="BJ316" s="30"/>
      <c r="BK316" s="30"/>
      <c r="BL316" s="30"/>
      <c r="BM316" s="33"/>
      <c r="BN316" s="30"/>
      <c r="BO316" s="29"/>
      <c r="BP316" s="33"/>
      <c r="BQ316" s="30"/>
      <c r="BR316" s="29"/>
      <c r="BS316" s="30"/>
      <c r="BT316" s="30"/>
      <c r="BU316" s="30"/>
      <c r="BV316" s="33"/>
      <c r="BW316" s="30"/>
      <c r="BX316" s="29"/>
      <c r="BY316" s="15" t="s">
        <v>19</v>
      </c>
      <c r="BZ316" s="27"/>
      <c r="CA316" s="30"/>
      <c r="CB316" s="30"/>
      <c r="CC316" s="30"/>
      <c r="CD316" s="33"/>
      <c r="CE316" s="30"/>
      <c r="CF316" s="29"/>
      <c r="CG316" s="33"/>
      <c r="CH316" s="30"/>
      <c r="CI316" s="29"/>
      <c r="CJ316" s="30"/>
      <c r="CK316" s="30"/>
      <c r="CL316" s="30"/>
      <c r="CM316" s="33"/>
      <c r="CN316" s="30"/>
      <c r="CO316" s="29"/>
      <c r="CP316" s="30"/>
      <c r="CQ316" s="30"/>
      <c r="CR316" s="30"/>
      <c r="CS316" s="30"/>
      <c r="CT316" s="30"/>
      <c r="CU316" s="30"/>
      <c r="CV316" s="30"/>
      <c r="CW316" s="30"/>
      <c r="CX316" s="30"/>
      <c r="CY316" s="30"/>
      <c r="CZ316" s="30"/>
      <c r="DA316" s="30"/>
    </row>
    <row r="317" spans="1:105" s="21" customFormat="1" ht="15" customHeight="1" x14ac:dyDescent="0.15">
      <c r="A317" s="95">
        <v>315</v>
      </c>
      <c r="B317" s="138" t="s">
        <v>400</v>
      </c>
      <c r="C317" s="37">
        <v>41571</v>
      </c>
      <c r="D317" s="25">
        <v>7</v>
      </c>
      <c r="E317" s="38">
        <v>0.42569444444444443</v>
      </c>
      <c r="F317" s="95" t="s">
        <v>401</v>
      </c>
      <c r="G317" s="25" t="s">
        <v>402</v>
      </c>
      <c r="H317" s="181">
        <v>2.2445601851851852E-2</v>
      </c>
      <c r="I317" s="149">
        <v>0.39158912037037041</v>
      </c>
      <c r="J317" s="25"/>
      <c r="K317" s="25" t="s">
        <v>403</v>
      </c>
      <c r="L317" s="25" t="s">
        <v>404</v>
      </c>
      <c r="M317" s="26">
        <v>2.3545138888888907E-2</v>
      </c>
      <c r="N317" s="54" t="s">
        <v>414</v>
      </c>
      <c r="O317" s="31"/>
      <c r="P317" s="33">
        <v>1</v>
      </c>
      <c r="Q317" s="27" t="s">
        <v>134</v>
      </c>
      <c r="R317" s="21" t="s">
        <v>415</v>
      </c>
      <c r="T317" s="28">
        <v>1</v>
      </c>
      <c r="W317" s="29"/>
      <c r="Z317" s="29"/>
      <c r="AC317" s="29"/>
      <c r="AF317" s="30"/>
      <c r="AG317" s="27" t="s">
        <v>143</v>
      </c>
      <c r="AH317" s="29" t="s">
        <v>419</v>
      </c>
      <c r="AI317" s="30" t="s">
        <v>416</v>
      </c>
      <c r="AJ317" s="30" t="s">
        <v>410</v>
      </c>
      <c r="AK317" s="30" t="s">
        <v>411</v>
      </c>
      <c r="AL317" s="29">
        <v>0</v>
      </c>
      <c r="AM317" s="3"/>
      <c r="AN317" s="30"/>
      <c r="AO317" s="456" t="s">
        <v>1140</v>
      </c>
      <c r="AP317" s="25"/>
      <c r="AQ317" s="15" t="s">
        <v>19</v>
      </c>
      <c r="AR317" s="32"/>
      <c r="AS317" s="30"/>
      <c r="AT317" s="30"/>
      <c r="AU317" s="29"/>
      <c r="AV317" s="30"/>
      <c r="AW317" s="30"/>
      <c r="AX317" s="29"/>
      <c r="AY317" s="30"/>
      <c r="AZ317" s="30"/>
      <c r="BA317" s="29"/>
      <c r="BB317" s="30"/>
      <c r="BC317" s="30"/>
      <c r="BD317" s="29"/>
      <c r="BE317" s="30"/>
      <c r="BF317" s="30"/>
      <c r="BG317" s="30"/>
      <c r="BH317" s="15" t="s">
        <v>19</v>
      </c>
      <c r="BI317" s="27"/>
      <c r="BJ317" s="30"/>
      <c r="BK317" s="30"/>
      <c r="BL317" s="30"/>
      <c r="BM317" s="33"/>
      <c r="BN317" s="30"/>
      <c r="BO317" s="29"/>
      <c r="BP317" s="33"/>
      <c r="BQ317" s="30"/>
      <c r="BR317" s="29"/>
      <c r="BS317" s="30"/>
      <c r="BT317" s="30"/>
      <c r="BU317" s="30"/>
      <c r="BV317" s="33"/>
      <c r="BW317" s="30"/>
      <c r="BX317" s="29"/>
      <c r="BY317" s="15" t="s">
        <v>19</v>
      </c>
      <c r="BZ317" s="27"/>
      <c r="CA317" s="30"/>
      <c r="CB317" s="30"/>
      <c r="CC317" s="30"/>
      <c r="CD317" s="33"/>
      <c r="CE317" s="30"/>
      <c r="CF317" s="29"/>
      <c r="CG317" s="33"/>
      <c r="CH317" s="30"/>
      <c r="CI317" s="29"/>
      <c r="CJ317" s="30"/>
      <c r="CK317" s="30"/>
      <c r="CL317" s="30"/>
      <c r="CM317" s="33"/>
      <c r="CN317" s="30"/>
      <c r="CO317" s="29"/>
      <c r="CP317" s="30"/>
      <c r="CQ317" s="30"/>
      <c r="CR317" s="30"/>
      <c r="CS317" s="30"/>
      <c r="CT317" s="30"/>
      <c r="CU317" s="30"/>
      <c r="CV317" s="30"/>
      <c r="CW317" s="30"/>
      <c r="CX317" s="30"/>
      <c r="CY317" s="30"/>
      <c r="CZ317" s="30"/>
      <c r="DA317" s="30"/>
    </row>
    <row r="318" spans="1:105" s="21" customFormat="1" ht="15" customHeight="1" x14ac:dyDescent="0.15">
      <c r="A318" s="95">
        <v>316</v>
      </c>
      <c r="B318" s="138" t="s">
        <v>400</v>
      </c>
      <c r="C318" s="37">
        <v>41571</v>
      </c>
      <c r="D318" s="25">
        <v>7</v>
      </c>
      <c r="E318" s="38">
        <v>0.42569444444444443</v>
      </c>
      <c r="F318" s="95" t="s">
        <v>401</v>
      </c>
      <c r="G318" s="25" t="s">
        <v>402</v>
      </c>
      <c r="H318" s="181">
        <v>2.2445601851851852E-2</v>
      </c>
      <c r="I318" s="149">
        <v>0.39158912037037041</v>
      </c>
      <c r="J318" s="25"/>
      <c r="K318" s="25" t="s">
        <v>403</v>
      </c>
      <c r="L318" s="25" t="s">
        <v>404</v>
      </c>
      <c r="M318" s="26">
        <v>2.3603009259259278E-2</v>
      </c>
      <c r="N318" s="54" t="s">
        <v>417</v>
      </c>
      <c r="O318" s="31"/>
      <c r="P318" s="33">
        <v>2</v>
      </c>
      <c r="Q318" s="27" t="s">
        <v>134</v>
      </c>
      <c r="R318" s="21" t="s">
        <v>415</v>
      </c>
      <c r="T318" s="28">
        <v>1</v>
      </c>
      <c r="W318" s="29"/>
      <c r="Z318" s="29"/>
      <c r="AC318" s="29"/>
      <c r="AF318" s="30"/>
      <c r="AG318" s="27"/>
      <c r="AH318" s="29"/>
      <c r="AI318" s="30"/>
      <c r="AJ318" s="30"/>
      <c r="AK318" s="30"/>
      <c r="AL318" s="29"/>
      <c r="AM318" s="3"/>
      <c r="AN318" s="30"/>
      <c r="AO318" s="456" t="s">
        <v>1140</v>
      </c>
      <c r="AP318" s="25"/>
      <c r="AQ318" s="15" t="s">
        <v>19</v>
      </c>
      <c r="AR318" s="32"/>
      <c r="AS318" s="30"/>
      <c r="AT318" s="30"/>
      <c r="AU318" s="29"/>
      <c r="AV318" s="30"/>
      <c r="AW318" s="30"/>
      <c r="AX318" s="29"/>
      <c r="AY318" s="30"/>
      <c r="AZ318" s="30"/>
      <c r="BA318" s="29"/>
      <c r="BB318" s="30"/>
      <c r="BC318" s="30"/>
      <c r="BD318" s="29"/>
      <c r="BE318" s="30"/>
      <c r="BF318" s="30"/>
      <c r="BG318" s="30"/>
      <c r="BH318" s="15" t="s">
        <v>19</v>
      </c>
      <c r="BI318" s="27"/>
      <c r="BJ318" s="30"/>
      <c r="BK318" s="30"/>
      <c r="BL318" s="30"/>
      <c r="BM318" s="33"/>
      <c r="BN318" s="30"/>
      <c r="BO318" s="29"/>
      <c r="BP318" s="33"/>
      <c r="BQ318" s="30"/>
      <c r="BR318" s="29"/>
      <c r="BS318" s="30"/>
      <c r="BT318" s="30"/>
      <c r="BU318" s="30"/>
      <c r="BV318" s="33"/>
      <c r="BW318" s="30"/>
      <c r="BX318" s="29"/>
      <c r="BY318" s="15" t="s">
        <v>19</v>
      </c>
      <c r="BZ318" s="27"/>
      <c r="CA318" s="30"/>
      <c r="CB318" s="30"/>
      <c r="CC318" s="30"/>
      <c r="CD318" s="33"/>
      <c r="CE318" s="30"/>
      <c r="CF318" s="29"/>
      <c r="CG318" s="33"/>
      <c r="CH318" s="30"/>
      <c r="CI318" s="29"/>
      <c r="CJ318" s="30"/>
      <c r="CK318" s="30"/>
      <c r="CL318" s="30"/>
      <c r="CM318" s="33"/>
      <c r="CN318" s="30"/>
      <c r="CO318" s="29"/>
      <c r="CP318" s="30"/>
      <c r="CQ318" s="30"/>
      <c r="CR318" s="30"/>
      <c r="CS318" s="30"/>
      <c r="CT318" s="30"/>
      <c r="CU318" s="30"/>
      <c r="CV318" s="30"/>
      <c r="CW318" s="30"/>
      <c r="CX318" s="30"/>
      <c r="CY318" s="30"/>
      <c r="CZ318" s="30"/>
      <c r="DA318" s="30"/>
    </row>
    <row r="319" spans="1:105" s="21" customFormat="1" ht="15" customHeight="1" x14ac:dyDescent="0.15">
      <c r="A319" s="95">
        <v>317</v>
      </c>
      <c r="B319" s="138" t="s">
        <v>400</v>
      </c>
      <c r="C319" s="37">
        <v>41571</v>
      </c>
      <c r="D319" s="25">
        <v>7</v>
      </c>
      <c r="E319" s="38">
        <v>0.42569444444444443</v>
      </c>
      <c r="F319" s="95" t="s">
        <v>401</v>
      </c>
      <c r="G319" s="25" t="s">
        <v>402</v>
      </c>
      <c r="H319" s="181">
        <v>2.2445601851851852E-2</v>
      </c>
      <c r="I319" s="149">
        <v>0.39158912037037041</v>
      </c>
      <c r="J319" s="25"/>
      <c r="K319" s="25" t="s">
        <v>403</v>
      </c>
      <c r="L319" s="25" t="s">
        <v>404</v>
      </c>
      <c r="M319" s="26">
        <v>2.366087962962965E-2</v>
      </c>
      <c r="N319" s="54" t="s">
        <v>415</v>
      </c>
      <c r="O319" s="31"/>
      <c r="P319" s="33">
        <v>1</v>
      </c>
      <c r="Q319" s="27" t="s">
        <v>134</v>
      </c>
      <c r="R319" s="21" t="s">
        <v>415</v>
      </c>
      <c r="T319" s="28">
        <v>1</v>
      </c>
      <c r="W319" s="29"/>
      <c r="X319" s="21" t="s">
        <v>186</v>
      </c>
      <c r="Y319" s="21" t="s">
        <v>415</v>
      </c>
      <c r="Z319" s="29">
        <v>1</v>
      </c>
      <c r="AC319" s="29"/>
      <c r="AF319" s="30"/>
      <c r="AG319" s="27"/>
      <c r="AH319" s="29"/>
      <c r="AI319" s="30"/>
      <c r="AJ319" s="30"/>
      <c r="AK319" s="30"/>
      <c r="AL319" s="29"/>
      <c r="AM319" s="3"/>
      <c r="AN319" s="30"/>
      <c r="AO319" s="456" t="s">
        <v>1140</v>
      </c>
      <c r="AP319" s="25"/>
      <c r="AQ319" s="15" t="s">
        <v>19</v>
      </c>
      <c r="AR319" s="32"/>
      <c r="AS319" s="30"/>
      <c r="AT319" s="30"/>
      <c r="AU319" s="29"/>
      <c r="AV319" s="30"/>
      <c r="AW319" s="30"/>
      <c r="AX319" s="29"/>
      <c r="AY319" s="30"/>
      <c r="AZ319" s="30"/>
      <c r="BA319" s="29"/>
      <c r="BB319" s="30"/>
      <c r="BC319" s="30"/>
      <c r="BD319" s="29"/>
      <c r="BE319" s="30"/>
      <c r="BF319" s="30"/>
      <c r="BG319" s="30"/>
      <c r="BH319" s="15" t="s">
        <v>19</v>
      </c>
      <c r="BI319" s="27"/>
      <c r="BJ319" s="30"/>
      <c r="BK319" s="30"/>
      <c r="BL319" s="30"/>
      <c r="BM319" s="33"/>
      <c r="BN319" s="30"/>
      <c r="BO319" s="29"/>
      <c r="BP319" s="33"/>
      <c r="BQ319" s="30"/>
      <c r="BR319" s="29"/>
      <c r="BS319" s="30"/>
      <c r="BT319" s="30"/>
      <c r="BU319" s="30"/>
      <c r="BV319" s="33"/>
      <c r="BW319" s="30"/>
      <c r="BX319" s="29"/>
      <c r="BY319" s="15" t="s">
        <v>19</v>
      </c>
      <c r="BZ319" s="27"/>
      <c r="CA319" s="30"/>
      <c r="CB319" s="30"/>
      <c r="CC319" s="30"/>
      <c r="CD319" s="33"/>
      <c r="CE319" s="30"/>
      <c r="CF319" s="29"/>
      <c r="CG319" s="33"/>
      <c r="CH319" s="30"/>
      <c r="CI319" s="29"/>
      <c r="CJ319" s="30"/>
      <c r="CK319" s="30"/>
      <c r="CL319" s="30"/>
      <c r="CM319" s="33"/>
      <c r="CN319" s="30"/>
      <c r="CO319" s="29"/>
      <c r="CP319" s="30"/>
      <c r="CQ319" s="30"/>
      <c r="CR319" s="30"/>
      <c r="CS319" s="30"/>
      <c r="CT319" s="30">
        <v>1</v>
      </c>
      <c r="CU319" s="30">
        <v>1</v>
      </c>
      <c r="CV319" s="30">
        <v>1</v>
      </c>
      <c r="CW319" s="30">
        <v>2</v>
      </c>
      <c r="CX319" s="30"/>
      <c r="CY319" s="30"/>
      <c r="CZ319" s="30"/>
      <c r="DA319" s="30"/>
    </row>
    <row r="320" spans="1:105" s="21" customFormat="1" ht="15" customHeight="1" x14ac:dyDescent="0.15">
      <c r="A320" s="95">
        <v>318</v>
      </c>
      <c r="B320" s="138" t="s">
        <v>400</v>
      </c>
      <c r="C320" s="37">
        <v>41571</v>
      </c>
      <c r="D320" s="25">
        <v>7</v>
      </c>
      <c r="E320" s="38">
        <v>0.42569444444444443</v>
      </c>
      <c r="F320" s="95" t="s">
        <v>401</v>
      </c>
      <c r="G320" s="25" t="s">
        <v>402</v>
      </c>
      <c r="H320" s="181">
        <v>2.2445601851851852E-2</v>
      </c>
      <c r="I320" s="149">
        <v>0.39158912037037041</v>
      </c>
      <c r="J320" s="25"/>
      <c r="K320" s="25" t="s">
        <v>403</v>
      </c>
      <c r="L320" s="25" t="s">
        <v>404</v>
      </c>
      <c r="M320" s="26">
        <v>2.3718750000000021E-2</v>
      </c>
      <c r="N320" s="54" t="s">
        <v>102</v>
      </c>
      <c r="O320" s="31"/>
      <c r="P320" s="33"/>
      <c r="Q320" s="27"/>
      <c r="T320" s="28"/>
      <c r="W320" s="29"/>
      <c r="Z320" s="29"/>
      <c r="AC320" s="29"/>
      <c r="AF320" s="30"/>
      <c r="AG320" s="27"/>
      <c r="AH320" s="29"/>
      <c r="AI320" s="30"/>
      <c r="AJ320" s="30"/>
      <c r="AK320" s="30"/>
      <c r="AL320" s="29"/>
      <c r="AM320" s="3"/>
      <c r="AN320" s="30"/>
      <c r="AO320" s="456" t="s">
        <v>1140</v>
      </c>
      <c r="AP320" s="25"/>
      <c r="AQ320" s="15" t="s">
        <v>19</v>
      </c>
      <c r="AR320" s="32"/>
      <c r="AS320" s="30"/>
      <c r="AT320" s="30"/>
      <c r="AU320" s="29"/>
      <c r="AV320" s="30"/>
      <c r="AW320" s="30"/>
      <c r="AX320" s="29"/>
      <c r="AY320" s="30"/>
      <c r="AZ320" s="30"/>
      <c r="BA320" s="29"/>
      <c r="BB320" s="30"/>
      <c r="BC320" s="30"/>
      <c r="BD320" s="29"/>
      <c r="BE320" s="30"/>
      <c r="BF320" s="30"/>
      <c r="BG320" s="30"/>
      <c r="BH320" s="15" t="s">
        <v>19</v>
      </c>
      <c r="BI320" s="27"/>
      <c r="BJ320" s="30"/>
      <c r="BK320" s="30"/>
      <c r="BL320" s="30"/>
      <c r="BM320" s="33"/>
      <c r="BN320" s="30"/>
      <c r="BO320" s="29"/>
      <c r="BP320" s="33"/>
      <c r="BQ320" s="30"/>
      <c r="BR320" s="29"/>
      <c r="BS320" s="30"/>
      <c r="BT320" s="30"/>
      <c r="BU320" s="30"/>
      <c r="BV320" s="33"/>
      <c r="BW320" s="30"/>
      <c r="BX320" s="29"/>
      <c r="BY320" s="15" t="s">
        <v>19</v>
      </c>
      <c r="BZ320" s="27"/>
      <c r="CA320" s="30"/>
      <c r="CB320" s="30"/>
      <c r="CC320" s="30"/>
      <c r="CD320" s="33"/>
      <c r="CE320" s="30"/>
      <c r="CF320" s="29"/>
      <c r="CG320" s="33"/>
      <c r="CH320" s="30"/>
      <c r="CI320" s="29"/>
      <c r="CJ320" s="30"/>
      <c r="CK320" s="30"/>
      <c r="CL320" s="30"/>
      <c r="CM320" s="33"/>
      <c r="CN320" s="30"/>
      <c r="CO320" s="29"/>
      <c r="CP320" s="30"/>
      <c r="CQ320" s="30"/>
      <c r="CR320" s="30"/>
      <c r="CS320" s="30"/>
      <c r="CT320" s="30"/>
      <c r="CU320" s="30"/>
      <c r="CV320" s="30"/>
      <c r="CW320" s="30"/>
      <c r="CX320" s="30"/>
      <c r="CY320" s="30"/>
      <c r="CZ320" s="30"/>
      <c r="DA320" s="30"/>
    </row>
    <row r="321" spans="1:106" ht="15" customHeight="1" x14ac:dyDescent="0.15">
      <c r="A321" s="95">
        <v>319</v>
      </c>
      <c r="B321" s="141" t="s">
        <v>400</v>
      </c>
      <c r="C321" s="37">
        <v>41571</v>
      </c>
      <c r="D321" s="25">
        <v>7</v>
      </c>
      <c r="E321" s="38">
        <v>0.42569444444444443</v>
      </c>
      <c r="F321" s="95" t="s">
        <v>401</v>
      </c>
      <c r="G321" s="25" t="s">
        <v>402</v>
      </c>
      <c r="H321" s="181">
        <v>2.2445601851851852E-2</v>
      </c>
      <c r="I321" s="149">
        <v>0.39158912037037041</v>
      </c>
      <c r="K321" s="25" t="s">
        <v>403</v>
      </c>
      <c r="L321" s="25" t="s">
        <v>404</v>
      </c>
      <c r="M321" s="26">
        <v>2.3776620370370392E-2</v>
      </c>
      <c r="N321" s="54" t="s">
        <v>102</v>
      </c>
      <c r="AO321" s="456" t="s">
        <v>1140</v>
      </c>
      <c r="AP321" s="25" t="s">
        <v>418</v>
      </c>
      <c r="AQ321" s="15" t="s">
        <v>19</v>
      </c>
      <c r="BH321" s="15" t="s">
        <v>19</v>
      </c>
      <c r="BY321" s="15" t="s">
        <v>19</v>
      </c>
      <c r="BZ321" s="27"/>
      <c r="CD321" s="33"/>
      <c r="CF321" s="29"/>
      <c r="CG321" s="33"/>
      <c r="CI321" s="29"/>
      <c r="CM321" s="33"/>
      <c r="DB321" s="30"/>
    </row>
    <row r="322" spans="1:106" ht="15" customHeight="1" x14ac:dyDescent="0.15">
      <c r="A322" s="95">
        <v>320</v>
      </c>
      <c r="B322" s="138" t="s">
        <v>400</v>
      </c>
      <c r="C322" s="37">
        <v>41571</v>
      </c>
      <c r="D322" s="25">
        <v>7</v>
      </c>
      <c r="E322" s="38">
        <v>0.42569444444444443</v>
      </c>
      <c r="F322" s="95" t="s">
        <v>401</v>
      </c>
      <c r="G322" s="25" t="s">
        <v>402</v>
      </c>
      <c r="H322" s="181">
        <v>2.2445601851851852E-2</v>
      </c>
      <c r="I322" s="149">
        <v>0.39158912037037041</v>
      </c>
      <c r="K322" s="25" t="s">
        <v>403</v>
      </c>
      <c r="L322" s="25" t="s">
        <v>404</v>
      </c>
      <c r="M322" s="26">
        <v>2.3834490740740764E-2</v>
      </c>
      <c r="N322" s="54" t="s">
        <v>102</v>
      </c>
      <c r="AO322" s="456" t="s">
        <v>1140</v>
      </c>
      <c r="AQ322" s="15" t="s">
        <v>19</v>
      </c>
      <c r="BY322" s="15"/>
      <c r="BZ322" s="27"/>
      <c r="CD322" s="33"/>
      <c r="CF322" s="29"/>
      <c r="CG322" s="33"/>
      <c r="CI322" s="29"/>
      <c r="CM322" s="33"/>
      <c r="DB322" s="30"/>
    </row>
    <row r="323" spans="1:106" ht="15" customHeight="1" x14ac:dyDescent="0.15">
      <c r="A323" s="95">
        <v>321</v>
      </c>
      <c r="B323" s="138" t="s">
        <v>400</v>
      </c>
      <c r="C323" s="37">
        <v>41571</v>
      </c>
      <c r="D323" s="25">
        <v>7</v>
      </c>
      <c r="E323" s="38">
        <v>0.42569444444444443</v>
      </c>
      <c r="F323" s="95" t="s">
        <v>401</v>
      </c>
      <c r="G323" s="25" t="s">
        <v>402</v>
      </c>
      <c r="H323" s="181">
        <v>2.2445601851851852E-2</v>
      </c>
      <c r="I323" s="149">
        <v>0.39158912037037041</v>
      </c>
      <c r="K323" s="25" t="s">
        <v>403</v>
      </c>
      <c r="L323" s="25" t="s">
        <v>404</v>
      </c>
      <c r="M323" s="26">
        <v>2.3892361111111135E-2</v>
      </c>
      <c r="N323" s="54" t="s">
        <v>102</v>
      </c>
      <c r="AO323" s="456" t="s">
        <v>1140</v>
      </c>
      <c r="AQ323" s="15" t="s">
        <v>19</v>
      </c>
      <c r="BY323" s="15"/>
      <c r="BZ323" s="27"/>
      <c r="CD323" s="33"/>
      <c r="CF323" s="29"/>
      <c r="CG323" s="33"/>
      <c r="CI323" s="29"/>
      <c r="CM323" s="33"/>
      <c r="DB323" s="30"/>
    </row>
    <row r="324" spans="1:106" ht="15" customHeight="1" x14ac:dyDescent="0.15">
      <c r="A324" s="95">
        <v>322</v>
      </c>
      <c r="B324" s="138" t="s">
        <v>400</v>
      </c>
      <c r="C324" s="37">
        <v>41571</v>
      </c>
      <c r="D324" s="25">
        <v>7</v>
      </c>
      <c r="E324" s="38">
        <v>0.42569444444444443</v>
      </c>
      <c r="F324" s="95" t="s">
        <v>401</v>
      </c>
      <c r="G324" s="25" t="s">
        <v>402</v>
      </c>
      <c r="H324" s="181">
        <v>2.2445601851851852E-2</v>
      </c>
      <c r="I324" s="149">
        <v>0.39158912037037041</v>
      </c>
      <c r="K324" s="25" t="s">
        <v>403</v>
      </c>
      <c r="L324" s="25" t="s">
        <v>404</v>
      </c>
      <c r="M324" s="26">
        <v>2.3950231481481506E-2</v>
      </c>
      <c r="N324" s="54" t="s">
        <v>102</v>
      </c>
      <c r="AO324" s="456" t="s">
        <v>1140</v>
      </c>
      <c r="AQ324" s="15" t="s">
        <v>19</v>
      </c>
      <c r="BY324" s="15"/>
      <c r="BZ324" s="27"/>
      <c r="CD324" s="33"/>
      <c r="CF324" s="29"/>
      <c r="CG324" s="33"/>
      <c r="CI324" s="29"/>
      <c r="CM324" s="33"/>
      <c r="DB324" s="30"/>
    </row>
    <row r="325" spans="1:106" ht="15" customHeight="1" x14ac:dyDescent="0.15">
      <c r="A325" s="95">
        <v>323</v>
      </c>
      <c r="B325" s="138" t="s">
        <v>400</v>
      </c>
      <c r="C325" s="37">
        <v>41571</v>
      </c>
      <c r="D325" s="25">
        <v>7</v>
      </c>
      <c r="E325" s="38">
        <v>0.42569444444444443</v>
      </c>
      <c r="F325" s="95" t="s">
        <v>401</v>
      </c>
      <c r="G325" s="25" t="s">
        <v>402</v>
      </c>
      <c r="H325" s="181">
        <v>2.2445601851851852E-2</v>
      </c>
      <c r="I325" s="149">
        <v>0.39158912037037041</v>
      </c>
      <c r="K325" s="25" t="s">
        <v>403</v>
      </c>
      <c r="L325" s="25" t="s">
        <v>404</v>
      </c>
      <c r="M325" s="26">
        <v>2.4008101851851878E-2</v>
      </c>
      <c r="N325" s="54" t="s">
        <v>102</v>
      </c>
      <c r="AO325" s="456" t="s">
        <v>1140</v>
      </c>
      <c r="AQ325" s="15" t="s">
        <v>19</v>
      </c>
      <c r="BY325" s="15"/>
      <c r="BZ325" s="27"/>
      <c r="CD325" s="33"/>
      <c r="CF325" s="29"/>
      <c r="CG325" s="33"/>
      <c r="CI325" s="29"/>
      <c r="CM325" s="33"/>
      <c r="DB325" s="30"/>
    </row>
    <row r="326" spans="1:106" ht="15" customHeight="1" x14ac:dyDescent="0.15">
      <c r="A326" s="95">
        <v>324</v>
      </c>
      <c r="B326" s="138" t="s">
        <v>400</v>
      </c>
      <c r="C326" s="37">
        <v>41571</v>
      </c>
      <c r="D326" s="25">
        <v>7</v>
      </c>
      <c r="E326" s="38">
        <v>0.42569444444444443</v>
      </c>
      <c r="F326" s="95" t="s">
        <v>401</v>
      </c>
      <c r="G326" s="25" t="s">
        <v>402</v>
      </c>
      <c r="H326" s="181">
        <v>2.2445601851851852E-2</v>
      </c>
      <c r="I326" s="149">
        <v>0.39158912037037041</v>
      </c>
      <c r="K326" s="25" t="s">
        <v>403</v>
      </c>
      <c r="L326" s="25" t="s">
        <v>404</v>
      </c>
      <c r="M326" s="26">
        <v>2.4065972222222249E-2</v>
      </c>
      <c r="N326" s="54" t="s">
        <v>102</v>
      </c>
      <c r="AO326" s="456" t="s">
        <v>1140</v>
      </c>
      <c r="AQ326" s="15" t="s">
        <v>19</v>
      </c>
      <c r="BY326" s="15"/>
      <c r="BZ326" s="27"/>
      <c r="CD326" s="33"/>
      <c r="CF326" s="29"/>
      <c r="CG326" s="33"/>
      <c r="CI326" s="29"/>
      <c r="CM326" s="33"/>
      <c r="DB326" s="30"/>
    </row>
    <row r="327" spans="1:106" ht="15" customHeight="1" x14ac:dyDescent="0.15">
      <c r="A327" s="95">
        <v>325</v>
      </c>
      <c r="B327" s="138" t="s">
        <v>400</v>
      </c>
      <c r="C327" s="37">
        <v>41571</v>
      </c>
      <c r="D327" s="25">
        <v>7</v>
      </c>
      <c r="E327" s="38">
        <v>0.42569444444444443</v>
      </c>
      <c r="F327" s="95" t="s">
        <v>401</v>
      </c>
      <c r="G327" s="25" t="s">
        <v>402</v>
      </c>
      <c r="H327" s="181">
        <v>2.2445601851851852E-2</v>
      </c>
      <c r="I327" s="149">
        <v>0.39158912037037041</v>
      </c>
      <c r="K327" s="25" t="s">
        <v>403</v>
      </c>
      <c r="L327" s="25" t="s">
        <v>404</v>
      </c>
      <c r="M327" s="26">
        <v>2.412384259259262E-2</v>
      </c>
      <c r="N327" s="54" t="s">
        <v>102</v>
      </c>
      <c r="AO327" s="456" t="s">
        <v>1140</v>
      </c>
      <c r="AQ327" s="15" t="s">
        <v>19</v>
      </c>
      <c r="BY327" s="15"/>
      <c r="BZ327" s="27"/>
      <c r="CD327" s="33"/>
      <c r="CF327" s="29"/>
      <c r="CG327" s="33"/>
      <c r="CI327" s="29"/>
      <c r="CM327" s="33"/>
      <c r="DB327" s="30"/>
    </row>
    <row r="328" spans="1:106" ht="15" customHeight="1" x14ac:dyDescent="0.15">
      <c r="A328" s="95">
        <v>326</v>
      </c>
      <c r="B328" s="138" t="s">
        <v>400</v>
      </c>
      <c r="C328" s="37">
        <v>41571</v>
      </c>
      <c r="D328" s="25">
        <v>7</v>
      </c>
      <c r="E328" s="38">
        <v>0.42569444444444443</v>
      </c>
      <c r="F328" s="95" t="s">
        <v>401</v>
      </c>
      <c r="G328" s="25" t="s">
        <v>402</v>
      </c>
      <c r="H328" s="181">
        <v>2.2445601851851852E-2</v>
      </c>
      <c r="I328" s="149">
        <v>0.39158912037037041</v>
      </c>
      <c r="K328" s="25" t="s">
        <v>403</v>
      </c>
      <c r="L328" s="25" t="s">
        <v>404</v>
      </c>
      <c r="M328" s="26">
        <v>2.4181712962962992E-2</v>
      </c>
      <c r="N328" s="54" t="s">
        <v>102</v>
      </c>
      <c r="AO328" s="456" t="s">
        <v>1140</v>
      </c>
      <c r="AQ328" s="15" t="s">
        <v>19</v>
      </c>
      <c r="BY328" s="15"/>
      <c r="BZ328" s="27"/>
      <c r="CD328" s="33"/>
      <c r="CF328" s="29"/>
      <c r="CG328" s="33"/>
      <c r="CI328" s="29"/>
      <c r="CM328" s="33"/>
      <c r="DB328" s="30"/>
    </row>
    <row r="329" spans="1:106" ht="15" customHeight="1" x14ac:dyDescent="0.15">
      <c r="A329" s="95">
        <v>327</v>
      </c>
      <c r="B329" s="138" t="s">
        <v>400</v>
      </c>
      <c r="C329" s="37">
        <v>41571</v>
      </c>
      <c r="D329" s="25">
        <v>7</v>
      </c>
      <c r="E329" s="38">
        <v>0.42569444444444443</v>
      </c>
      <c r="F329" s="95" t="s">
        <v>401</v>
      </c>
      <c r="G329" s="25" t="s">
        <v>402</v>
      </c>
      <c r="H329" s="181">
        <v>2.2445601851851852E-2</v>
      </c>
      <c r="I329" s="149">
        <v>0.39158912037037041</v>
      </c>
      <c r="K329" s="25" t="s">
        <v>403</v>
      </c>
      <c r="L329" s="25" t="s">
        <v>404</v>
      </c>
      <c r="M329" s="26">
        <v>2.4239583333333363E-2</v>
      </c>
      <c r="N329" s="54" t="s">
        <v>102</v>
      </c>
      <c r="AO329" s="456" t="s">
        <v>1140</v>
      </c>
      <c r="AQ329" s="15" t="s">
        <v>19</v>
      </c>
      <c r="BY329" s="15"/>
      <c r="BZ329" s="27"/>
      <c r="CD329" s="33"/>
      <c r="CF329" s="29"/>
      <c r="CG329" s="33"/>
      <c r="CI329" s="29"/>
      <c r="CM329" s="33"/>
      <c r="DB329" s="30"/>
    </row>
    <row r="330" spans="1:106" ht="15" customHeight="1" x14ac:dyDescent="0.15">
      <c r="A330" s="95">
        <v>328</v>
      </c>
      <c r="B330" s="138" t="s">
        <v>400</v>
      </c>
      <c r="C330" s="37">
        <v>41571</v>
      </c>
      <c r="D330" s="25">
        <v>7</v>
      </c>
      <c r="E330" s="38">
        <v>0.42569444444444443</v>
      </c>
      <c r="F330" s="95" t="s">
        <v>401</v>
      </c>
      <c r="G330" s="25" t="s">
        <v>402</v>
      </c>
      <c r="H330" s="181">
        <v>2.2445601851851852E-2</v>
      </c>
      <c r="I330" s="149">
        <v>0.39158912037037041</v>
      </c>
      <c r="K330" s="25" t="s">
        <v>403</v>
      </c>
      <c r="L330" s="25" t="s">
        <v>404</v>
      </c>
      <c r="M330" s="26">
        <v>2.4297453703703734E-2</v>
      </c>
      <c r="N330" s="54" t="s">
        <v>102</v>
      </c>
      <c r="AO330" s="456" t="s">
        <v>1140</v>
      </c>
      <c r="AQ330" s="15" t="s">
        <v>19</v>
      </c>
      <c r="BY330" s="15"/>
      <c r="BZ330" s="27"/>
      <c r="CD330" s="33"/>
      <c r="CF330" s="29"/>
      <c r="CG330" s="33"/>
      <c r="CI330" s="29"/>
      <c r="CM330" s="33"/>
      <c r="DB330" s="30"/>
    </row>
    <row r="331" spans="1:106" ht="15" customHeight="1" x14ac:dyDescent="0.15">
      <c r="A331" s="95">
        <v>329</v>
      </c>
      <c r="B331" s="138" t="s">
        <v>400</v>
      </c>
      <c r="C331" s="37">
        <v>41571</v>
      </c>
      <c r="D331" s="25">
        <v>7</v>
      </c>
      <c r="E331" s="38">
        <v>0.42569444444444443</v>
      </c>
      <c r="F331" s="95" t="s">
        <v>401</v>
      </c>
      <c r="G331" s="25" t="s">
        <v>402</v>
      </c>
      <c r="H331" s="181">
        <v>2.2445601851851852E-2</v>
      </c>
      <c r="I331" s="149">
        <v>0.39158912037037041</v>
      </c>
      <c r="K331" s="25" t="s">
        <v>403</v>
      </c>
      <c r="L331" s="25" t="s">
        <v>404</v>
      </c>
      <c r="M331" s="26">
        <v>2.4355324074074106E-2</v>
      </c>
      <c r="N331" s="54" t="s">
        <v>102</v>
      </c>
      <c r="AO331" s="456" t="s">
        <v>1140</v>
      </c>
      <c r="AQ331" s="15" t="s">
        <v>19</v>
      </c>
      <c r="BY331" s="15"/>
      <c r="BZ331" s="27"/>
      <c r="CD331" s="33"/>
      <c r="CF331" s="29"/>
      <c r="CG331" s="33"/>
      <c r="CI331" s="29"/>
      <c r="CM331" s="33"/>
      <c r="DB331" s="30"/>
    </row>
    <row r="332" spans="1:106" ht="15" customHeight="1" x14ac:dyDescent="0.15">
      <c r="A332" s="95">
        <v>330</v>
      </c>
      <c r="B332" s="138" t="s">
        <v>400</v>
      </c>
      <c r="C332" s="37">
        <v>41571</v>
      </c>
      <c r="D332" s="25">
        <v>7</v>
      </c>
      <c r="E332" s="38">
        <v>0.42569444444444443</v>
      </c>
      <c r="F332" s="95" t="s">
        <v>401</v>
      </c>
      <c r="G332" s="25" t="s">
        <v>402</v>
      </c>
      <c r="H332" s="181">
        <v>2.2445601851851852E-2</v>
      </c>
      <c r="I332" s="149">
        <v>0.39158912037037041</v>
      </c>
      <c r="K332" s="25" t="s">
        <v>403</v>
      </c>
      <c r="L332" s="25" t="s">
        <v>404</v>
      </c>
      <c r="M332" s="26">
        <v>2.4413194444444477E-2</v>
      </c>
      <c r="N332" s="54" t="s">
        <v>102</v>
      </c>
      <c r="AO332" s="456" t="s">
        <v>1140</v>
      </c>
      <c r="AQ332" s="15" t="s">
        <v>19</v>
      </c>
      <c r="BY332" s="15"/>
      <c r="BZ332" s="27"/>
      <c r="CD332" s="33"/>
      <c r="CF332" s="29"/>
      <c r="CG332" s="33"/>
      <c r="CI332" s="29"/>
      <c r="CM332" s="33"/>
      <c r="DB332" s="30"/>
    </row>
    <row r="333" spans="1:106" s="44" customFormat="1" ht="15" customHeight="1" x14ac:dyDescent="0.15">
      <c r="A333" s="95">
        <v>331</v>
      </c>
      <c r="B333" s="140" t="s">
        <v>400</v>
      </c>
      <c r="C333" s="39">
        <v>41571</v>
      </c>
      <c r="D333" s="40">
        <v>7</v>
      </c>
      <c r="E333" s="41">
        <v>0.42569444444444443</v>
      </c>
      <c r="F333" s="96" t="s">
        <v>401</v>
      </c>
      <c r="G333" s="40" t="s">
        <v>402</v>
      </c>
      <c r="H333" s="181">
        <v>2.2445601851851852E-2</v>
      </c>
      <c r="I333" s="149">
        <v>0.39158912037037041</v>
      </c>
      <c r="J333" s="40"/>
      <c r="K333" s="40" t="s">
        <v>403</v>
      </c>
      <c r="L333" s="40" t="s">
        <v>404</v>
      </c>
      <c r="M333" s="42">
        <v>2.4471064814814848E-2</v>
      </c>
      <c r="N333" s="101" t="s">
        <v>102</v>
      </c>
      <c r="O333" s="47"/>
      <c r="P333" s="50"/>
      <c r="Q333" s="43"/>
      <c r="T333" s="45"/>
      <c r="W333" s="46"/>
      <c r="Z333" s="46"/>
      <c r="AC333" s="46"/>
      <c r="AG333" s="43"/>
      <c r="AH333" s="46"/>
      <c r="AL333" s="46"/>
      <c r="AM333" s="4"/>
      <c r="AO333" s="456" t="s">
        <v>1140</v>
      </c>
      <c r="AP333" s="40" t="s">
        <v>679</v>
      </c>
      <c r="AQ333" s="15" t="s">
        <v>19</v>
      </c>
      <c r="AR333" s="49"/>
      <c r="AU333" s="46"/>
      <c r="AX333" s="46"/>
      <c r="BA333" s="46"/>
      <c r="BD333" s="46"/>
      <c r="BH333" s="48"/>
      <c r="BI333" s="43"/>
      <c r="BM333" s="50"/>
      <c r="BO333" s="46"/>
      <c r="BP333" s="50"/>
      <c r="BR333" s="46"/>
      <c r="BV333" s="50"/>
      <c r="BX333" s="46"/>
      <c r="BY333" s="48"/>
      <c r="BZ333" s="43"/>
      <c r="CD333" s="50"/>
      <c r="CF333" s="46"/>
      <c r="CG333" s="50"/>
      <c r="CI333" s="46"/>
      <c r="CM333" s="50"/>
      <c r="CO333" s="46"/>
    </row>
    <row r="334" spans="1:106" s="21" customFormat="1" ht="15" customHeight="1" x14ac:dyDescent="0.15">
      <c r="A334" s="95">
        <v>332</v>
      </c>
      <c r="B334" s="138" t="s">
        <v>425</v>
      </c>
      <c r="C334" s="204">
        <v>41930</v>
      </c>
      <c r="D334" s="118" t="s">
        <v>271</v>
      </c>
      <c r="E334" s="117">
        <v>0.30833333333333335</v>
      </c>
      <c r="F334" s="95" t="s">
        <v>205</v>
      </c>
      <c r="G334" s="25" t="s">
        <v>426</v>
      </c>
      <c r="H334" s="181">
        <v>4.5729166666666661E-2</v>
      </c>
      <c r="I334" s="119">
        <v>0.34905092592592596</v>
      </c>
      <c r="J334" s="25"/>
      <c r="K334" s="25" t="s">
        <v>427</v>
      </c>
      <c r="L334" s="25" t="s">
        <v>428</v>
      </c>
      <c r="M334" s="26">
        <v>4.5729166666666661E-2</v>
      </c>
      <c r="N334" s="54" t="s">
        <v>430</v>
      </c>
      <c r="O334" s="31"/>
      <c r="P334" s="33">
        <v>5</v>
      </c>
      <c r="Q334" s="27" t="s">
        <v>134</v>
      </c>
      <c r="R334" s="21" t="s">
        <v>429</v>
      </c>
      <c r="T334" s="28">
        <v>1</v>
      </c>
      <c r="W334" s="29"/>
      <c r="Z334" s="29"/>
      <c r="AC334" s="29"/>
      <c r="AF334" s="30"/>
      <c r="AG334" s="27"/>
      <c r="AH334" s="29"/>
      <c r="AI334" s="30"/>
      <c r="AJ334" s="30"/>
      <c r="AK334" s="30"/>
      <c r="AL334" s="29"/>
      <c r="AM334" s="3"/>
      <c r="AN334" s="30"/>
      <c r="AO334" s="456"/>
      <c r="AP334" s="25" t="s">
        <v>431</v>
      </c>
      <c r="AQ334" s="15" t="s">
        <v>19</v>
      </c>
      <c r="AR334" s="32"/>
      <c r="AS334" s="30"/>
      <c r="AT334" s="30"/>
      <c r="AU334" s="29"/>
      <c r="AV334" s="30"/>
      <c r="AW334" s="30"/>
      <c r="AX334" s="29"/>
      <c r="AY334" s="30"/>
      <c r="AZ334" s="30"/>
      <c r="BA334" s="29"/>
      <c r="BB334" s="30"/>
      <c r="BC334" s="30"/>
      <c r="BD334" s="29"/>
      <c r="BE334" s="30"/>
      <c r="BF334" s="30"/>
      <c r="BG334" s="30"/>
      <c r="BH334" s="15" t="s">
        <v>19</v>
      </c>
      <c r="BI334" s="27"/>
      <c r="BJ334" s="30"/>
      <c r="BK334" s="30"/>
      <c r="BL334" s="30"/>
      <c r="BM334" s="33"/>
      <c r="BN334" s="30"/>
      <c r="BO334" s="29"/>
      <c r="BP334" s="33"/>
      <c r="BQ334" s="30"/>
      <c r="BR334" s="29"/>
      <c r="BS334" s="30"/>
      <c r="BT334" s="30"/>
      <c r="BU334" s="30"/>
      <c r="BV334" s="33"/>
      <c r="BW334" s="30"/>
      <c r="BX334" s="29"/>
      <c r="BY334" s="15" t="s">
        <v>19</v>
      </c>
      <c r="BZ334" s="27"/>
      <c r="CA334" s="30"/>
      <c r="CB334" s="30"/>
      <c r="CC334" s="30"/>
      <c r="CD334" s="33"/>
      <c r="CE334" s="30"/>
      <c r="CF334" s="29"/>
      <c r="CG334" s="33"/>
      <c r="CH334" s="30"/>
      <c r="CI334" s="29"/>
      <c r="CJ334" s="30"/>
      <c r="CK334" s="30"/>
      <c r="CL334" s="30"/>
      <c r="CM334" s="33"/>
      <c r="CN334" s="30"/>
      <c r="CO334" s="29"/>
      <c r="CP334" s="30"/>
      <c r="CQ334" s="30"/>
      <c r="CR334" s="30"/>
      <c r="CS334" s="30"/>
      <c r="CT334" s="30"/>
      <c r="CU334" s="30"/>
      <c r="CV334" s="30"/>
      <c r="CW334" s="30"/>
      <c r="CX334" s="30"/>
      <c r="CY334" s="30"/>
      <c r="CZ334" s="30"/>
      <c r="DA334" s="30"/>
    </row>
    <row r="335" spans="1:106" s="21" customFormat="1" ht="15" customHeight="1" x14ac:dyDescent="0.15">
      <c r="A335" s="95">
        <v>333</v>
      </c>
      <c r="B335" s="138" t="s">
        <v>425</v>
      </c>
      <c r="C335" s="204">
        <v>41930</v>
      </c>
      <c r="D335" s="118" t="s">
        <v>271</v>
      </c>
      <c r="E335" s="117">
        <v>0.30833333333333335</v>
      </c>
      <c r="F335" s="95" t="s">
        <v>205</v>
      </c>
      <c r="G335" s="25" t="s">
        <v>426</v>
      </c>
      <c r="H335" s="181">
        <v>4.5729166666666661E-2</v>
      </c>
      <c r="I335" s="119">
        <v>0.34905092592592596</v>
      </c>
      <c r="J335" s="25"/>
      <c r="K335" s="25" t="s">
        <v>427</v>
      </c>
      <c r="L335" s="25" t="s">
        <v>428</v>
      </c>
      <c r="M335" s="26">
        <v>4.5787037037037029E-2</v>
      </c>
      <c r="N335" s="54" t="s">
        <v>432</v>
      </c>
      <c r="O335" s="31"/>
      <c r="P335" s="33">
        <v>5</v>
      </c>
      <c r="Q335" s="27" t="s">
        <v>134</v>
      </c>
      <c r="R335" s="21" t="s">
        <v>429</v>
      </c>
      <c r="T335" s="28">
        <v>1</v>
      </c>
      <c r="W335" s="29"/>
      <c r="Z335" s="29"/>
      <c r="AC335" s="29"/>
      <c r="AF335" s="30"/>
      <c r="AG335" s="27" t="s">
        <v>231</v>
      </c>
      <c r="AH335" s="29" t="s">
        <v>433</v>
      </c>
      <c r="AI335" s="30"/>
      <c r="AJ335" s="30"/>
      <c r="AK335" s="30"/>
      <c r="AL335" s="29"/>
      <c r="AM335" s="3"/>
      <c r="AN335" s="30"/>
      <c r="AO335" s="456"/>
      <c r="AP335" s="25"/>
      <c r="AQ335" s="15" t="s">
        <v>19</v>
      </c>
      <c r="AR335" s="32" t="s">
        <v>134</v>
      </c>
      <c r="AS335" s="30" t="s">
        <v>136</v>
      </c>
      <c r="AT335" s="30"/>
      <c r="AU335" s="29">
        <v>1</v>
      </c>
      <c r="AV335" s="30"/>
      <c r="AW335" s="30"/>
      <c r="AX335" s="29"/>
      <c r="AY335" s="30"/>
      <c r="AZ335" s="30"/>
      <c r="BA335" s="29"/>
      <c r="BB335" s="30"/>
      <c r="BC335" s="30"/>
      <c r="BD335" s="29"/>
      <c r="BE335" s="30"/>
      <c r="BF335" s="30"/>
      <c r="BG335" s="30"/>
      <c r="BH335" s="15" t="s">
        <v>19</v>
      </c>
      <c r="BI335" s="27"/>
      <c r="BJ335" s="30"/>
      <c r="BK335" s="30"/>
      <c r="BL335" s="30"/>
      <c r="BM335" s="33"/>
      <c r="BN335" s="30"/>
      <c r="BO335" s="29"/>
      <c r="BP335" s="33"/>
      <c r="BQ335" s="30"/>
      <c r="BR335" s="29"/>
      <c r="BS335" s="30"/>
      <c r="BT335" s="30"/>
      <c r="BU335" s="30"/>
      <c r="BV335" s="33"/>
      <c r="BW335" s="30"/>
      <c r="BX335" s="29"/>
      <c r="BY335" s="15" t="s">
        <v>19</v>
      </c>
      <c r="BZ335" s="27"/>
      <c r="CA335" s="30"/>
      <c r="CB335" s="30"/>
      <c r="CC335" s="30"/>
      <c r="CD335" s="33"/>
      <c r="CE335" s="30"/>
      <c r="CF335" s="29"/>
      <c r="CG335" s="33"/>
      <c r="CH335" s="30"/>
      <c r="CI335" s="29"/>
      <c r="CJ335" s="30"/>
      <c r="CK335" s="30"/>
      <c r="CL335" s="30"/>
      <c r="CM335" s="33"/>
      <c r="CN335" s="30"/>
      <c r="CO335" s="29"/>
      <c r="CP335" s="30"/>
      <c r="CQ335" s="30"/>
      <c r="CR335" s="30"/>
      <c r="CS335" s="30"/>
      <c r="CT335" s="30"/>
      <c r="CU335" s="30"/>
      <c r="CV335" s="30"/>
      <c r="CW335" s="30"/>
      <c r="CX335" s="30"/>
      <c r="CY335" s="30"/>
      <c r="CZ335" s="30"/>
      <c r="DA335" s="30"/>
    </row>
    <row r="336" spans="1:106" s="21" customFormat="1" ht="15" customHeight="1" x14ac:dyDescent="0.15">
      <c r="A336" s="95">
        <v>334</v>
      </c>
      <c r="B336" s="138" t="s">
        <v>425</v>
      </c>
      <c r="C336" s="204">
        <v>41930</v>
      </c>
      <c r="D336" s="118" t="s">
        <v>271</v>
      </c>
      <c r="E336" s="117">
        <v>0.30833333333333335</v>
      </c>
      <c r="F336" s="95" t="s">
        <v>205</v>
      </c>
      <c r="G336" s="25" t="s">
        <v>426</v>
      </c>
      <c r="H336" s="181">
        <v>4.5729166666666661E-2</v>
      </c>
      <c r="I336" s="119">
        <v>0.34905092592592596</v>
      </c>
      <c r="J336" s="25"/>
      <c r="K336" s="25" t="s">
        <v>427</v>
      </c>
      <c r="L336" s="25" t="s">
        <v>428</v>
      </c>
      <c r="M336" s="26">
        <v>4.5844907407407397E-2</v>
      </c>
      <c r="N336" s="54" t="s">
        <v>434</v>
      </c>
      <c r="O336" s="31"/>
      <c r="P336" s="33">
        <v>2</v>
      </c>
      <c r="Q336" s="27" t="s">
        <v>134</v>
      </c>
      <c r="R336" s="21" t="s">
        <v>429</v>
      </c>
      <c r="T336" s="28">
        <v>1</v>
      </c>
      <c r="U336" s="21" t="s">
        <v>246</v>
      </c>
      <c r="V336" s="21" t="s">
        <v>118</v>
      </c>
      <c r="W336" s="29" t="s">
        <v>118</v>
      </c>
      <c r="Z336" s="29"/>
      <c r="AC336" s="29"/>
      <c r="AF336" s="30"/>
      <c r="AG336" s="27"/>
      <c r="AH336" s="29"/>
      <c r="AI336" s="30"/>
      <c r="AJ336" s="30"/>
      <c r="AK336" s="30"/>
      <c r="AL336" s="29"/>
      <c r="AM336" s="3"/>
      <c r="AN336" s="30"/>
      <c r="AO336" s="456"/>
      <c r="AP336" s="25"/>
      <c r="AQ336" s="15" t="s">
        <v>19</v>
      </c>
      <c r="AR336" s="32" t="s">
        <v>134</v>
      </c>
      <c r="AS336" s="30" t="s">
        <v>141</v>
      </c>
      <c r="AT336" s="30"/>
      <c r="AU336" s="29">
        <v>1</v>
      </c>
      <c r="AV336" s="33" t="s">
        <v>142</v>
      </c>
      <c r="AW336" s="30" t="s">
        <v>118</v>
      </c>
      <c r="AX336" s="29" t="s">
        <v>118</v>
      </c>
      <c r="AY336" s="30"/>
      <c r="AZ336" s="30"/>
      <c r="BA336" s="29"/>
      <c r="BB336" s="30"/>
      <c r="BC336" s="30"/>
      <c r="BD336" s="29"/>
      <c r="BE336" s="30"/>
      <c r="BF336" s="30"/>
      <c r="BG336" s="30"/>
      <c r="BH336" s="15" t="s">
        <v>19</v>
      </c>
      <c r="BI336" s="27"/>
      <c r="BJ336" s="30"/>
      <c r="BK336" s="30"/>
      <c r="BL336" s="30"/>
      <c r="BP336" s="33"/>
      <c r="BQ336" s="30"/>
      <c r="BR336" s="29"/>
      <c r="BS336" s="30"/>
      <c r="BT336" s="30"/>
      <c r="BU336" s="30"/>
      <c r="BV336" s="33"/>
      <c r="BW336" s="30"/>
      <c r="BX336" s="29"/>
      <c r="BY336" s="15" t="s">
        <v>19</v>
      </c>
      <c r="BZ336" s="27"/>
      <c r="CA336" s="30"/>
      <c r="CB336" s="30"/>
      <c r="CC336" s="30"/>
      <c r="CD336" s="33"/>
      <c r="CE336" s="30"/>
      <c r="CF336" s="29"/>
      <c r="CG336" s="33"/>
      <c r="CH336" s="30"/>
      <c r="CI336" s="29"/>
      <c r="CJ336" s="30"/>
      <c r="CK336" s="30"/>
      <c r="CL336" s="30"/>
      <c r="CM336" s="33"/>
      <c r="CN336" s="30"/>
      <c r="CO336" s="29"/>
      <c r="CP336" s="30"/>
      <c r="CQ336" s="30"/>
      <c r="CR336" s="30"/>
      <c r="CS336" s="30"/>
      <c r="CT336" s="30"/>
      <c r="CU336" s="30"/>
      <c r="CV336" s="30"/>
      <c r="CW336" s="30"/>
      <c r="CX336" s="30"/>
      <c r="CY336" s="30"/>
      <c r="CZ336" s="30"/>
      <c r="DA336" s="30"/>
    </row>
    <row r="337" spans="1:105" s="21" customFormat="1" ht="15" customHeight="1" x14ac:dyDescent="0.15">
      <c r="A337" s="95">
        <v>335</v>
      </c>
      <c r="B337" s="138" t="s">
        <v>425</v>
      </c>
      <c r="C337" s="204">
        <v>41930</v>
      </c>
      <c r="D337" s="118" t="s">
        <v>271</v>
      </c>
      <c r="E337" s="117">
        <v>0.30833333333333335</v>
      </c>
      <c r="F337" s="95" t="s">
        <v>205</v>
      </c>
      <c r="G337" s="25" t="s">
        <v>426</v>
      </c>
      <c r="H337" s="181">
        <v>4.5729166666666661E-2</v>
      </c>
      <c r="I337" s="119">
        <v>0.34905092592592596</v>
      </c>
      <c r="J337" s="25"/>
      <c r="K337" s="25" t="s">
        <v>427</v>
      </c>
      <c r="L337" s="25" t="s">
        <v>428</v>
      </c>
      <c r="M337" s="26">
        <v>4.5902777777777765E-2</v>
      </c>
      <c r="N337" s="54" t="s">
        <v>434</v>
      </c>
      <c r="O337" s="31"/>
      <c r="P337" s="33">
        <v>2</v>
      </c>
      <c r="Q337" s="27" t="s">
        <v>134</v>
      </c>
      <c r="R337" s="21" t="s">
        <v>141</v>
      </c>
      <c r="T337" s="28">
        <v>1</v>
      </c>
      <c r="U337" s="21" t="s">
        <v>142</v>
      </c>
      <c r="V337" s="21" t="s">
        <v>118</v>
      </c>
      <c r="W337" s="29" t="s">
        <v>118</v>
      </c>
      <c r="Z337" s="29"/>
      <c r="AC337" s="29"/>
      <c r="AF337" s="30"/>
      <c r="AG337" s="27" t="s">
        <v>435</v>
      </c>
      <c r="AH337" s="29" t="s">
        <v>436</v>
      </c>
      <c r="AI337" s="30"/>
      <c r="AJ337" s="30"/>
      <c r="AK337" s="30"/>
      <c r="AL337" s="29"/>
      <c r="AM337" s="3"/>
      <c r="AN337" s="30"/>
      <c r="AO337" s="456"/>
      <c r="AP337" s="25"/>
      <c r="AQ337" s="15" t="s">
        <v>19</v>
      </c>
      <c r="AR337" s="32"/>
      <c r="AS337" s="30"/>
      <c r="AT337" s="30"/>
      <c r="AU337" s="29"/>
      <c r="AV337" s="30" t="s">
        <v>142</v>
      </c>
      <c r="AW337" s="30" t="s">
        <v>118</v>
      </c>
      <c r="AX337" s="29" t="s">
        <v>118</v>
      </c>
      <c r="AY337" s="30"/>
      <c r="AZ337" s="30"/>
      <c r="BA337" s="29"/>
      <c r="BB337" s="30"/>
      <c r="BC337" s="30"/>
      <c r="BD337" s="29"/>
      <c r="BE337" s="30"/>
      <c r="BF337" s="30"/>
      <c r="BG337" s="30"/>
      <c r="BH337" s="15" t="s">
        <v>19</v>
      </c>
      <c r="BI337" s="27"/>
      <c r="BJ337" s="30"/>
      <c r="BK337" s="30"/>
      <c r="BL337" s="30"/>
      <c r="BM337" s="33"/>
      <c r="BN337" s="30"/>
      <c r="BO337" s="29"/>
      <c r="BP337" s="33"/>
      <c r="BQ337" s="30"/>
      <c r="BR337" s="29"/>
      <c r="BS337" s="30"/>
      <c r="BT337" s="30"/>
      <c r="BU337" s="30"/>
      <c r="BV337" s="33"/>
      <c r="BW337" s="30"/>
      <c r="BX337" s="29"/>
      <c r="BY337" s="15" t="s">
        <v>19</v>
      </c>
      <c r="BZ337" s="27"/>
      <c r="CA337" s="30"/>
      <c r="CB337" s="30"/>
      <c r="CC337" s="30"/>
      <c r="CD337" s="33"/>
      <c r="CE337" s="30"/>
      <c r="CF337" s="29"/>
      <c r="CG337" s="33"/>
      <c r="CH337" s="30"/>
      <c r="CI337" s="29"/>
      <c r="CJ337" s="30"/>
      <c r="CK337" s="30"/>
      <c r="CL337" s="30"/>
      <c r="CM337" s="33"/>
      <c r="CN337" s="30"/>
      <c r="CO337" s="29"/>
      <c r="CP337" s="30"/>
      <c r="CQ337" s="30"/>
      <c r="CR337" s="30"/>
      <c r="CS337" s="30"/>
      <c r="CT337" s="30"/>
      <c r="CU337" s="30"/>
      <c r="CV337" s="30"/>
      <c r="CW337" s="30"/>
      <c r="CX337" s="30"/>
      <c r="CY337" s="30"/>
      <c r="CZ337" s="30"/>
      <c r="DA337" s="30"/>
    </row>
    <row r="338" spans="1:105" s="21" customFormat="1" ht="15" customHeight="1" x14ac:dyDescent="0.15">
      <c r="A338" s="95">
        <v>336</v>
      </c>
      <c r="B338" s="138" t="s">
        <v>425</v>
      </c>
      <c r="C338" s="204">
        <v>41930</v>
      </c>
      <c r="D338" s="118" t="s">
        <v>271</v>
      </c>
      <c r="E338" s="117">
        <v>0.30833333333333335</v>
      </c>
      <c r="F338" s="95" t="s">
        <v>205</v>
      </c>
      <c r="G338" s="25" t="s">
        <v>426</v>
      </c>
      <c r="H338" s="181">
        <v>4.5729166666666661E-2</v>
      </c>
      <c r="I338" s="119">
        <v>0.34905092592592596</v>
      </c>
      <c r="J338" s="25"/>
      <c r="K338" s="25" t="s">
        <v>427</v>
      </c>
      <c r="L338" s="25" t="s">
        <v>428</v>
      </c>
      <c r="M338" s="26">
        <v>4.5960648148148132E-2</v>
      </c>
      <c r="N338" s="54" t="s">
        <v>427</v>
      </c>
      <c r="O338" s="31"/>
      <c r="P338" s="33"/>
      <c r="Q338" s="27" t="s">
        <v>134</v>
      </c>
      <c r="R338" s="21" t="s">
        <v>437</v>
      </c>
      <c r="T338" s="28">
        <v>1</v>
      </c>
      <c r="U338" s="21" t="s">
        <v>168</v>
      </c>
      <c r="V338" s="21" t="s">
        <v>357</v>
      </c>
      <c r="W338" s="29" t="s">
        <v>398</v>
      </c>
      <c r="Z338" s="29"/>
      <c r="AC338" s="29"/>
      <c r="AF338" s="30"/>
      <c r="AG338" s="27"/>
      <c r="AH338" s="29"/>
      <c r="AI338" s="30"/>
      <c r="AJ338" s="30"/>
      <c r="AK338" s="30"/>
      <c r="AL338" s="29"/>
      <c r="AM338" s="3"/>
      <c r="AN338" s="30"/>
      <c r="AO338" s="456"/>
      <c r="AP338" s="25" t="s">
        <v>438</v>
      </c>
      <c r="AQ338" s="15" t="s">
        <v>19</v>
      </c>
      <c r="AR338" s="32"/>
      <c r="AS338" s="30"/>
      <c r="AT338" s="30"/>
      <c r="AU338" s="29"/>
      <c r="AV338" s="30"/>
      <c r="AW338" s="30"/>
      <c r="AX338" s="29"/>
      <c r="AY338" s="30"/>
      <c r="AZ338" s="30"/>
      <c r="BA338" s="29"/>
      <c r="BB338" s="30"/>
      <c r="BC338" s="30"/>
      <c r="BD338" s="29"/>
      <c r="BE338" s="30"/>
      <c r="BF338" s="30"/>
      <c r="BG338" s="30"/>
      <c r="BH338" s="15" t="s">
        <v>19</v>
      </c>
      <c r="BI338" s="27"/>
      <c r="BJ338" s="30"/>
      <c r="BK338" s="30"/>
      <c r="BL338" s="30"/>
      <c r="BM338" s="33"/>
      <c r="BN338" s="30"/>
      <c r="BO338" s="29"/>
      <c r="BP338" s="33"/>
      <c r="BQ338" s="30"/>
      <c r="BR338" s="29"/>
      <c r="BS338" s="30"/>
      <c r="BT338" s="30"/>
      <c r="BU338" s="30"/>
      <c r="BV338" s="33"/>
      <c r="BW338" s="30"/>
      <c r="BX338" s="29"/>
      <c r="BY338" s="15" t="s">
        <v>19</v>
      </c>
      <c r="BZ338" s="27"/>
      <c r="CA338" s="30"/>
      <c r="CB338" s="30"/>
      <c r="CC338" s="30"/>
      <c r="CD338" s="33"/>
      <c r="CE338" s="30"/>
      <c r="CF338" s="29"/>
      <c r="CG338" s="33"/>
      <c r="CH338" s="30"/>
      <c r="CI338" s="29"/>
      <c r="CJ338" s="30"/>
      <c r="CK338" s="30"/>
      <c r="CL338" s="30"/>
      <c r="CM338" s="33"/>
      <c r="CN338" s="30"/>
      <c r="CO338" s="29"/>
      <c r="CP338" s="30"/>
      <c r="CQ338" s="30"/>
      <c r="CR338" s="30"/>
      <c r="CS338" s="30"/>
      <c r="CT338" s="30"/>
      <c r="CU338" s="30"/>
      <c r="CV338" s="30"/>
      <c r="CW338" s="30"/>
      <c r="CX338" s="30"/>
      <c r="CY338" s="30"/>
      <c r="CZ338" s="30"/>
      <c r="DA338" s="30"/>
    </row>
    <row r="339" spans="1:105" s="21" customFormat="1" ht="15" customHeight="1" x14ac:dyDescent="0.15">
      <c r="A339" s="95">
        <v>337</v>
      </c>
      <c r="B339" s="138" t="s">
        <v>425</v>
      </c>
      <c r="C339" s="204">
        <v>41930</v>
      </c>
      <c r="D339" s="118" t="s">
        <v>271</v>
      </c>
      <c r="E339" s="117">
        <v>0.30833333333333335</v>
      </c>
      <c r="F339" s="95" t="s">
        <v>205</v>
      </c>
      <c r="G339" s="25" t="s">
        <v>426</v>
      </c>
      <c r="H339" s="181">
        <v>4.5729166666666661E-2</v>
      </c>
      <c r="I339" s="119">
        <v>0.34905092592592596</v>
      </c>
      <c r="J339" s="25"/>
      <c r="K339" s="25" t="s">
        <v>427</v>
      </c>
      <c r="L339" s="25" t="s">
        <v>428</v>
      </c>
      <c r="M339" s="26">
        <v>4.60185185185185E-2</v>
      </c>
      <c r="N339" s="54" t="s">
        <v>439</v>
      </c>
      <c r="O339" s="31"/>
      <c r="P339" s="33"/>
      <c r="Q339" s="27" t="s">
        <v>134</v>
      </c>
      <c r="R339" s="21" t="s">
        <v>437</v>
      </c>
      <c r="T339" s="28">
        <v>1</v>
      </c>
      <c r="W339" s="29"/>
      <c r="Z339" s="29"/>
      <c r="AC339" s="29"/>
      <c r="AF339" s="30"/>
      <c r="AG339" s="27"/>
      <c r="AH339" s="29"/>
      <c r="AI339" s="30"/>
      <c r="AJ339" s="30"/>
      <c r="AK339" s="30"/>
      <c r="AL339" s="29"/>
      <c r="AM339" s="3"/>
      <c r="AN339" s="30"/>
      <c r="AO339" s="456"/>
      <c r="AP339" s="25"/>
      <c r="AQ339" s="15" t="s">
        <v>19</v>
      </c>
      <c r="AR339" s="32"/>
      <c r="AS339" s="30"/>
      <c r="AT339" s="30"/>
      <c r="AU339" s="29"/>
      <c r="AV339" s="30"/>
      <c r="AW339" s="30"/>
      <c r="AX339" s="29"/>
      <c r="AY339" s="30"/>
      <c r="AZ339" s="30"/>
      <c r="BA339" s="29"/>
      <c r="BB339" s="30"/>
      <c r="BC339" s="30"/>
      <c r="BD339" s="29"/>
      <c r="BE339" s="30"/>
      <c r="BF339" s="30"/>
      <c r="BG339" s="30"/>
      <c r="BH339" s="15" t="s">
        <v>19</v>
      </c>
      <c r="BI339" s="27"/>
      <c r="BJ339" s="30"/>
      <c r="BK339" s="30"/>
      <c r="BL339" s="30"/>
      <c r="BM339" s="33"/>
      <c r="BN339" s="30"/>
      <c r="BO339" s="29"/>
      <c r="BP339" s="33"/>
      <c r="BQ339" s="30"/>
      <c r="BR339" s="29"/>
      <c r="BS339" s="30"/>
      <c r="BT339" s="30"/>
      <c r="BU339" s="30"/>
      <c r="BV339" s="33"/>
      <c r="BW339" s="30"/>
      <c r="BX339" s="29"/>
      <c r="BY339" s="15" t="s">
        <v>19</v>
      </c>
      <c r="BZ339" s="27"/>
      <c r="CA339" s="30"/>
      <c r="CB339" s="30"/>
      <c r="CC339" s="30"/>
      <c r="CD339" s="33"/>
      <c r="CE339" s="30"/>
      <c r="CF339" s="29"/>
      <c r="CG339" s="33"/>
      <c r="CH339" s="30"/>
      <c r="CI339" s="29"/>
      <c r="CJ339" s="30"/>
      <c r="CK339" s="30"/>
      <c r="CL339" s="30"/>
      <c r="CM339" s="33"/>
      <c r="CN339" s="30"/>
      <c r="CO339" s="29"/>
      <c r="CP339" s="30"/>
      <c r="CQ339" s="30"/>
      <c r="CR339" s="30"/>
      <c r="CS339" s="30"/>
      <c r="CT339" s="30"/>
      <c r="CU339" s="30"/>
      <c r="CV339" s="30"/>
      <c r="CW339" s="30"/>
      <c r="CX339" s="30"/>
      <c r="CY339" s="30"/>
      <c r="CZ339" s="30"/>
      <c r="DA339" s="30"/>
    </row>
    <row r="340" spans="1:105" s="21" customFormat="1" ht="15" customHeight="1" x14ac:dyDescent="0.15">
      <c r="A340" s="95">
        <v>338</v>
      </c>
      <c r="B340" s="138" t="s">
        <v>425</v>
      </c>
      <c r="C340" s="204">
        <v>41930</v>
      </c>
      <c r="D340" s="118" t="s">
        <v>271</v>
      </c>
      <c r="E340" s="117">
        <v>0.30833333333333335</v>
      </c>
      <c r="F340" s="95" t="s">
        <v>205</v>
      </c>
      <c r="G340" s="25" t="s">
        <v>426</v>
      </c>
      <c r="H340" s="181">
        <v>4.5729166666666661E-2</v>
      </c>
      <c r="I340" s="119">
        <v>0.34905092592592596</v>
      </c>
      <c r="J340" s="25"/>
      <c r="K340" s="25" t="s">
        <v>427</v>
      </c>
      <c r="L340" s="25" t="s">
        <v>428</v>
      </c>
      <c r="M340" s="26">
        <v>4.6076388888888868E-2</v>
      </c>
      <c r="N340" s="54" t="s">
        <v>653</v>
      </c>
      <c r="O340" s="31"/>
      <c r="P340" s="33"/>
      <c r="Q340" s="27" t="s">
        <v>134</v>
      </c>
      <c r="R340" s="21" t="s">
        <v>653</v>
      </c>
      <c r="T340" s="28">
        <v>1</v>
      </c>
      <c r="W340" s="29"/>
      <c r="Z340" s="29"/>
      <c r="AC340" s="29"/>
      <c r="AF340" s="30"/>
      <c r="AG340" s="27"/>
      <c r="AH340" s="29"/>
      <c r="AI340" s="30"/>
      <c r="AJ340" s="30"/>
      <c r="AK340" s="30"/>
      <c r="AL340" s="29"/>
      <c r="AM340" s="3"/>
      <c r="AN340" s="30"/>
      <c r="AO340" s="456"/>
      <c r="AP340" s="25"/>
      <c r="AQ340" s="15" t="s">
        <v>19</v>
      </c>
      <c r="AR340" s="32"/>
      <c r="AS340" s="30"/>
      <c r="AT340" s="30"/>
      <c r="AU340" s="29"/>
      <c r="AV340" s="30"/>
      <c r="AW340" s="30"/>
      <c r="AX340" s="29"/>
      <c r="AY340" s="30"/>
      <c r="AZ340" s="30"/>
      <c r="BA340" s="29"/>
      <c r="BB340" s="30"/>
      <c r="BC340" s="30"/>
      <c r="BD340" s="29"/>
      <c r="BE340" s="30"/>
      <c r="BF340" s="30"/>
      <c r="BG340" s="30"/>
      <c r="BH340" s="15" t="s">
        <v>19</v>
      </c>
      <c r="BI340" s="27"/>
      <c r="BJ340" s="30"/>
      <c r="BK340" s="30"/>
      <c r="BL340" s="30"/>
      <c r="BM340" s="33"/>
      <c r="BN340" s="30"/>
      <c r="BO340" s="29"/>
      <c r="BP340" s="33"/>
      <c r="BQ340" s="30"/>
      <c r="BR340" s="29"/>
      <c r="BS340" s="30"/>
      <c r="BT340" s="30"/>
      <c r="BU340" s="30"/>
      <c r="BV340" s="33"/>
      <c r="BW340" s="30"/>
      <c r="BX340" s="29"/>
      <c r="BY340" s="15" t="s">
        <v>19</v>
      </c>
      <c r="BZ340" s="27"/>
      <c r="CA340" s="30"/>
      <c r="CB340" s="30"/>
      <c r="CC340" s="30"/>
      <c r="CD340" s="33"/>
      <c r="CE340" s="30"/>
      <c r="CF340" s="29"/>
      <c r="CG340" s="33"/>
      <c r="CH340" s="30"/>
      <c r="CI340" s="29"/>
      <c r="CJ340" s="30"/>
      <c r="CK340" s="30"/>
      <c r="CL340" s="30"/>
      <c r="CM340" s="33"/>
      <c r="CN340" s="30"/>
      <c r="CO340" s="29"/>
      <c r="CP340" s="30"/>
      <c r="CQ340" s="30"/>
      <c r="CR340" s="30"/>
      <c r="CS340" s="30"/>
      <c r="CT340" s="30"/>
      <c r="CU340" s="30"/>
      <c r="CV340" s="30"/>
      <c r="CW340" s="30"/>
      <c r="CX340" s="30"/>
      <c r="CY340" s="30"/>
      <c r="CZ340" s="30"/>
      <c r="DA340" s="30"/>
    </row>
    <row r="341" spans="1:105" s="21" customFormat="1" ht="15" customHeight="1" x14ac:dyDescent="0.15">
      <c r="A341" s="95">
        <v>339</v>
      </c>
      <c r="B341" s="138" t="s">
        <v>425</v>
      </c>
      <c r="C341" s="204">
        <v>41930</v>
      </c>
      <c r="D341" s="118" t="s">
        <v>271</v>
      </c>
      <c r="E341" s="117">
        <v>0.30833333333333335</v>
      </c>
      <c r="F341" s="95" t="s">
        <v>205</v>
      </c>
      <c r="G341" s="25" t="s">
        <v>426</v>
      </c>
      <c r="H341" s="181">
        <v>4.5729166666666661E-2</v>
      </c>
      <c r="I341" s="119">
        <v>0.34905092592592596</v>
      </c>
      <c r="J341" s="25"/>
      <c r="K341" s="25" t="s">
        <v>427</v>
      </c>
      <c r="L341" s="25" t="s">
        <v>428</v>
      </c>
      <c r="M341" s="26">
        <v>4.6134259259259236E-2</v>
      </c>
      <c r="N341" s="21" t="s">
        <v>434</v>
      </c>
      <c r="O341" s="31"/>
      <c r="P341" s="33">
        <v>1</v>
      </c>
      <c r="Q341" s="27" t="s">
        <v>134</v>
      </c>
      <c r="R341" s="21" t="s">
        <v>492</v>
      </c>
      <c r="T341" s="28">
        <v>1</v>
      </c>
      <c r="W341" s="29"/>
      <c r="X341" s="21" t="s">
        <v>186</v>
      </c>
      <c r="Y341" s="21" t="s">
        <v>492</v>
      </c>
      <c r="Z341" s="29">
        <v>1</v>
      </c>
      <c r="AC341" s="29"/>
      <c r="AF341" s="30"/>
      <c r="AG341" s="27"/>
      <c r="AH341" s="29"/>
      <c r="AI341" s="30"/>
      <c r="AJ341" s="30"/>
      <c r="AK341" s="30"/>
      <c r="AL341" s="29"/>
      <c r="AM341" s="3"/>
      <c r="AN341" s="30"/>
      <c r="AO341" s="456"/>
      <c r="AP341" s="102" t="s">
        <v>493</v>
      </c>
      <c r="AQ341" s="15" t="s">
        <v>19</v>
      </c>
      <c r="AR341" s="32" t="s">
        <v>134</v>
      </c>
      <c r="AS341" s="30" t="s">
        <v>429</v>
      </c>
      <c r="AT341" s="30"/>
      <c r="AU341" s="29">
        <v>1</v>
      </c>
      <c r="AV341" s="30"/>
      <c r="AW341" s="30"/>
      <c r="AX341" s="29"/>
      <c r="AY341" s="30"/>
      <c r="AZ341" s="30"/>
      <c r="BA341" s="29"/>
      <c r="BB341" s="30"/>
      <c r="BC341" s="30"/>
      <c r="BD341" s="29"/>
      <c r="BE341" s="30"/>
      <c r="BF341" s="30"/>
      <c r="BG341" s="30"/>
      <c r="BH341" s="15" t="s">
        <v>19</v>
      </c>
      <c r="BI341" s="27" t="s">
        <v>134</v>
      </c>
      <c r="BJ341" s="30" t="s">
        <v>141</v>
      </c>
      <c r="BK341" s="30"/>
      <c r="BL341" s="30">
        <v>1</v>
      </c>
      <c r="BM341" s="33"/>
      <c r="BN341" s="30"/>
      <c r="BO341" s="29"/>
      <c r="BP341" s="33"/>
      <c r="BQ341" s="30"/>
      <c r="BR341" s="29"/>
      <c r="BS341" s="30"/>
      <c r="BT341" s="30"/>
      <c r="BU341" s="30"/>
      <c r="BV341" s="33"/>
      <c r="BW341" s="30"/>
      <c r="BX341" s="29"/>
      <c r="BY341" s="15" t="s">
        <v>19</v>
      </c>
      <c r="BZ341" s="27"/>
      <c r="CA341" s="30"/>
      <c r="CB341" s="30"/>
      <c r="CC341" s="30"/>
      <c r="CD341" s="33"/>
      <c r="CE341" s="30"/>
      <c r="CF341" s="29"/>
      <c r="CG341" s="33"/>
      <c r="CH341" s="30"/>
      <c r="CI341" s="29"/>
      <c r="CJ341" s="30"/>
      <c r="CK341" s="30"/>
      <c r="CL341" s="30"/>
      <c r="CM341" s="33"/>
      <c r="CN341" s="30"/>
      <c r="CO341" s="29"/>
      <c r="CP341" s="30"/>
      <c r="CQ341" s="30"/>
      <c r="CR341" s="30"/>
      <c r="CS341" s="30"/>
      <c r="CT341" s="30">
        <v>1</v>
      </c>
      <c r="CU341" s="30">
        <v>1</v>
      </c>
      <c r="CV341" s="30">
        <v>1</v>
      </c>
      <c r="CW341" s="30">
        <v>2</v>
      </c>
      <c r="CX341" s="30"/>
      <c r="CY341" s="30"/>
      <c r="CZ341" s="30"/>
      <c r="DA341" s="30"/>
    </row>
    <row r="342" spans="1:105" s="21" customFormat="1" ht="15" customHeight="1" x14ac:dyDescent="0.15">
      <c r="A342" s="95">
        <v>340</v>
      </c>
      <c r="B342" s="138" t="s">
        <v>425</v>
      </c>
      <c r="C342" s="204">
        <v>41930</v>
      </c>
      <c r="D342" s="118" t="s">
        <v>271</v>
      </c>
      <c r="E342" s="117">
        <v>0.30833333333333335</v>
      </c>
      <c r="F342" s="95" t="s">
        <v>205</v>
      </c>
      <c r="G342" s="25" t="s">
        <v>426</v>
      </c>
      <c r="H342" s="181">
        <v>4.5729166666666661E-2</v>
      </c>
      <c r="I342" s="119">
        <v>0.34905092592592596</v>
      </c>
      <c r="J342" s="25"/>
      <c r="K342" s="25" t="s">
        <v>427</v>
      </c>
      <c r="L342" s="25" t="s">
        <v>428</v>
      </c>
      <c r="M342" s="26">
        <v>4.6192129629629604E-2</v>
      </c>
      <c r="N342" s="54" t="s">
        <v>434</v>
      </c>
      <c r="O342" s="31"/>
      <c r="P342" s="33">
        <v>5</v>
      </c>
      <c r="Q342" s="27" t="s">
        <v>134</v>
      </c>
      <c r="R342" s="21" t="s">
        <v>429</v>
      </c>
      <c r="T342" s="28">
        <v>1</v>
      </c>
      <c r="W342" s="29"/>
      <c r="Z342" s="29"/>
      <c r="AC342" s="29"/>
      <c r="AF342" s="30"/>
      <c r="AG342" s="27"/>
      <c r="AH342" s="29"/>
      <c r="AI342" s="30"/>
      <c r="AJ342" s="30"/>
      <c r="AK342" s="30"/>
      <c r="AL342" s="29"/>
      <c r="AM342" s="3"/>
      <c r="AN342" s="30"/>
      <c r="AO342" s="456"/>
      <c r="AP342" s="25"/>
      <c r="AQ342" s="15" t="s">
        <v>19</v>
      </c>
      <c r="AR342" s="32" t="s">
        <v>134</v>
      </c>
      <c r="AS342" s="30" t="s">
        <v>141</v>
      </c>
      <c r="AT342" s="30"/>
      <c r="AU342" s="29">
        <v>1</v>
      </c>
      <c r="AV342" s="30"/>
      <c r="AW342" s="30"/>
      <c r="AX342" s="29"/>
      <c r="AY342" s="30"/>
      <c r="AZ342" s="30"/>
      <c r="BA342" s="29"/>
      <c r="BB342" s="30"/>
      <c r="BC342" s="30"/>
      <c r="BD342" s="29"/>
      <c r="BE342" s="30"/>
      <c r="BF342" s="30"/>
      <c r="BG342" s="30"/>
      <c r="BH342" s="15" t="s">
        <v>19</v>
      </c>
      <c r="BI342" s="27"/>
      <c r="BJ342" s="30"/>
      <c r="BK342" s="30"/>
      <c r="BL342" s="30"/>
      <c r="BM342" s="33"/>
      <c r="BN342" s="30"/>
      <c r="BO342" s="29"/>
      <c r="BP342" s="33"/>
      <c r="BQ342" s="30"/>
      <c r="BR342" s="29"/>
      <c r="BS342" s="30"/>
      <c r="BT342" s="30"/>
      <c r="BU342" s="30"/>
      <c r="BV342" s="33"/>
      <c r="BW342" s="30"/>
      <c r="BX342" s="29"/>
      <c r="BY342" s="15" t="s">
        <v>19</v>
      </c>
      <c r="BZ342" s="27"/>
      <c r="CA342" s="30"/>
      <c r="CB342" s="30"/>
      <c r="CC342" s="30"/>
      <c r="CD342" s="33"/>
      <c r="CE342" s="30"/>
      <c r="CF342" s="29"/>
      <c r="CG342" s="33"/>
      <c r="CH342" s="30"/>
      <c r="CI342" s="29"/>
      <c r="CJ342" s="30"/>
      <c r="CK342" s="30"/>
      <c r="CL342" s="30"/>
      <c r="CM342" s="33"/>
      <c r="CN342" s="30"/>
      <c r="CO342" s="29"/>
      <c r="CP342" s="30"/>
      <c r="CQ342" s="30"/>
      <c r="CR342" s="30"/>
      <c r="CS342" s="30"/>
      <c r="CT342" s="30"/>
      <c r="CU342" s="30"/>
      <c r="CV342" s="30"/>
      <c r="CW342" s="30"/>
      <c r="CX342" s="30"/>
      <c r="CY342" s="30"/>
      <c r="CZ342" s="30"/>
      <c r="DA342" s="30"/>
    </row>
    <row r="343" spans="1:105" s="21" customFormat="1" ht="15" customHeight="1" x14ac:dyDescent="0.15">
      <c r="A343" s="95">
        <v>341</v>
      </c>
      <c r="B343" s="138" t="s">
        <v>425</v>
      </c>
      <c r="C343" s="204">
        <v>41930</v>
      </c>
      <c r="D343" s="118" t="s">
        <v>271</v>
      </c>
      <c r="E343" s="117">
        <v>0.30833333333333335</v>
      </c>
      <c r="F343" s="95" t="s">
        <v>205</v>
      </c>
      <c r="G343" s="25" t="s">
        <v>426</v>
      </c>
      <c r="H343" s="181">
        <v>4.5729166666666661E-2</v>
      </c>
      <c r="I343" s="119">
        <v>0.34905092592592596</v>
      </c>
      <c r="J343" s="25"/>
      <c r="K343" s="25" t="s">
        <v>427</v>
      </c>
      <c r="L343" s="25" t="s">
        <v>428</v>
      </c>
      <c r="M343" s="26">
        <v>4.6249999999999972E-2</v>
      </c>
      <c r="N343" s="54" t="s">
        <v>654</v>
      </c>
      <c r="O343" s="31"/>
      <c r="P343" s="33">
        <v>5</v>
      </c>
      <c r="Q343" s="27" t="s">
        <v>134</v>
      </c>
      <c r="R343" s="21" t="s">
        <v>429</v>
      </c>
      <c r="T343" s="28">
        <v>1</v>
      </c>
      <c r="W343" s="29"/>
      <c r="Z343" s="29"/>
      <c r="AC343" s="29"/>
      <c r="AF343" s="30"/>
      <c r="AG343" s="27"/>
      <c r="AH343" s="29"/>
      <c r="AI343" s="30"/>
      <c r="AJ343" s="30"/>
      <c r="AK343" s="30"/>
      <c r="AL343" s="29"/>
      <c r="AM343" s="3"/>
      <c r="AN343" s="30"/>
      <c r="AO343" s="456"/>
      <c r="AP343" s="25"/>
      <c r="AQ343" s="15" t="s">
        <v>19</v>
      </c>
      <c r="AR343" s="32" t="s">
        <v>134</v>
      </c>
      <c r="AS343" s="30" t="s">
        <v>655</v>
      </c>
      <c r="AT343" s="30"/>
      <c r="AU343" s="29">
        <v>1</v>
      </c>
      <c r="AV343" s="30"/>
      <c r="AW343" s="30"/>
      <c r="AX343" s="29"/>
      <c r="AY343" s="30"/>
      <c r="AZ343" s="30"/>
      <c r="BA343" s="29"/>
      <c r="BB343" s="30"/>
      <c r="BC343" s="30"/>
      <c r="BD343" s="29"/>
      <c r="BE343" s="30"/>
      <c r="BF343" s="30"/>
      <c r="BG343" s="30"/>
      <c r="BH343" s="15" t="s">
        <v>19</v>
      </c>
      <c r="BI343" s="27"/>
      <c r="BJ343" s="30"/>
      <c r="BK343" s="30"/>
      <c r="BL343" s="30"/>
      <c r="BM343" s="33"/>
      <c r="BN343" s="30"/>
      <c r="BO343" s="29"/>
      <c r="BP343" s="33"/>
      <c r="BQ343" s="30"/>
      <c r="BR343" s="29"/>
      <c r="BS343" s="30"/>
      <c r="BT343" s="30"/>
      <c r="BU343" s="30"/>
      <c r="BV343" s="33"/>
      <c r="BW343" s="30"/>
      <c r="BX343" s="29"/>
      <c r="BY343" s="15" t="s">
        <v>19</v>
      </c>
      <c r="BZ343" s="27"/>
      <c r="CA343" s="30"/>
      <c r="CB343" s="30"/>
      <c r="CC343" s="30"/>
      <c r="CD343" s="33"/>
      <c r="CE343" s="30"/>
      <c r="CF343" s="29"/>
      <c r="CG343" s="33"/>
      <c r="CH343" s="30"/>
      <c r="CI343" s="29"/>
      <c r="CJ343" s="30"/>
      <c r="CK343" s="30"/>
      <c r="CL343" s="30"/>
      <c r="CM343" s="33"/>
      <c r="CN343" s="30"/>
      <c r="CO343" s="29"/>
      <c r="CP343" s="30"/>
      <c r="CQ343" s="30"/>
      <c r="CR343" s="30"/>
      <c r="CS343" s="30"/>
      <c r="CT343" s="30"/>
      <c r="CU343" s="30"/>
      <c r="CV343" s="30"/>
      <c r="CW343" s="30"/>
      <c r="CX343" s="30"/>
      <c r="CY343" s="30"/>
      <c r="CZ343" s="30"/>
      <c r="DA343" s="30"/>
    </row>
    <row r="344" spans="1:105" s="21" customFormat="1" ht="15" customHeight="1" x14ac:dyDescent="0.15">
      <c r="A344" s="95">
        <v>342</v>
      </c>
      <c r="B344" s="138" t="s">
        <v>425</v>
      </c>
      <c r="C344" s="204">
        <v>41930</v>
      </c>
      <c r="D344" s="118" t="s">
        <v>271</v>
      </c>
      <c r="E344" s="117">
        <v>0.30833333333333335</v>
      </c>
      <c r="F344" s="95" t="s">
        <v>205</v>
      </c>
      <c r="G344" s="25" t="s">
        <v>426</v>
      </c>
      <c r="H344" s="181">
        <v>4.5729166666666661E-2</v>
      </c>
      <c r="I344" s="119">
        <v>0.34905092592592596</v>
      </c>
      <c r="J344" s="25"/>
      <c r="K344" s="25" t="s">
        <v>427</v>
      </c>
      <c r="L344" s="25" t="s">
        <v>428</v>
      </c>
      <c r="M344" s="26">
        <v>4.630787037037034E-2</v>
      </c>
      <c r="N344" s="54" t="s">
        <v>656</v>
      </c>
      <c r="O344" s="31"/>
      <c r="P344" s="33">
        <v>5</v>
      </c>
      <c r="Q344" s="27" t="s">
        <v>134</v>
      </c>
      <c r="R344" s="21" t="s">
        <v>492</v>
      </c>
      <c r="T344" s="28">
        <v>1</v>
      </c>
      <c r="W344" s="29"/>
      <c r="Z344" s="29"/>
      <c r="AC344" s="29"/>
      <c r="AF344" s="30"/>
      <c r="AG344" s="27"/>
      <c r="AH344" s="29"/>
      <c r="AI344" s="30"/>
      <c r="AJ344" s="30"/>
      <c r="AK344" s="30"/>
      <c r="AL344" s="29"/>
      <c r="AM344" s="3"/>
      <c r="AN344" s="30"/>
      <c r="AO344" s="456"/>
      <c r="AP344" s="25"/>
      <c r="AQ344" s="15" t="s">
        <v>19</v>
      </c>
      <c r="AR344" s="32" t="s">
        <v>134</v>
      </c>
      <c r="AS344" s="30" t="s">
        <v>429</v>
      </c>
      <c r="AT344" s="30"/>
      <c r="AU344" s="29">
        <v>1</v>
      </c>
      <c r="AV344" s="30"/>
      <c r="AW344" s="30"/>
      <c r="AX344" s="29"/>
      <c r="AY344" s="30"/>
      <c r="AZ344" s="30"/>
      <c r="BA344" s="29"/>
      <c r="BB344" s="30"/>
      <c r="BC344" s="30"/>
      <c r="BD344" s="29"/>
      <c r="BE344" s="30"/>
      <c r="BF344" s="30"/>
      <c r="BG344" s="30"/>
      <c r="BH344" s="15" t="s">
        <v>19</v>
      </c>
      <c r="BI344" s="27" t="s">
        <v>134</v>
      </c>
      <c r="BJ344" s="30" t="s">
        <v>657</v>
      </c>
      <c r="BK344" s="30"/>
      <c r="BL344" s="30">
        <v>1</v>
      </c>
      <c r="BM344" s="33"/>
      <c r="BN344" s="30"/>
      <c r="BO344" s="29"/>
      <c r="BP344" s="33"/>
      <c r="BQ344" s="30"/>
      <c r="BR344" s="29"/>
      <c r="BS344" s="30"/>
      <c r="BT344" s="30"/>
      <c r="BU344" s="30"/>
      <c r="BV344" s="33"/>
      <c r="BW344" s="30"/>
      <c r="BX344" s="29"/>
      <c r="BY344" s="15" t="s">
        <v>19</v>
      </c>
      <c r="BZ344" s="27"/>
      <c r="CA344" s="30"/>
      <c r="CB344" s="30"/>
      <c r="CC344" s="30"/>
      <c r="CD344" s="33"/>
      <c r="CE344" s="30"/>
      <c r="CF344" s="29"/>
      <c r="CG344" s="33"/>
      <c r="CH344" s="30"/>
      <c r="CI344" s="29"/>
      <c r="CJ344" s="30"/>
      <c r="CK344" s="30"/>
      <c r="CL344" s="30"/>
      <c r="CM344" s="33"/>
      <c r="CN344" s="30"/>
      <c r="CO344" s="29"/>
      <c r="CP344" s="30"/>
      <c r="CQ344" s="30"/>
      <c r="CR344" s="30"/>
      <c r="CS344" s="30"/>
      <c r="CT344" s="30"/>
      <c r="CU344" s="30"/>
      <c r="CV344" s="30"/>
      <c r="CW344" s="30"/>
      <c r="CX344" s="30"/>
      <c r="CY344" s="30"/>
      <c r="CZ344" s="30"/>
      <c r="DA344" s="30"/>
    </row>
    <row r="345" spans="1:105" s="21" customFormat="1" ht="15" customHeight="1" x14ac:dyDescent="0.15">
      <c r="A345" s="95">
        <v>343</v>
      </c>
      <c r="B345" s="138" t="s">
        <v>425</v>
      </c>
      <c r="C345" s="204">
        <v>41930</v>
      </c>
      <c r="D345" s="118" t="s">
        <v>271</v>
      </c>
      <c r="E345" s="117">
        <v>0.30833333333333335</v>
      </c>
      <c r="F345" s="95" t="s">
        <v>205</v>
      </c>
      <c r="G345" s="25" t="s">
        <v>426</v>
      </c>
      <c r="H345" s="181">
        <v>4.5729166666666661E-2</v>
      </c>
      <c r="I345" s="119">
        <v>0.34905092592592596</v>
      </c>
      <c r="J345" s="25"/>
      <c r="K345" s="25" t="s">
        <v>427</v>
      </c>
      <c r="L345" s="25" t="s">
        <v>428</v>
      </c>
      <c r="M345" s="26">
        <v>4.6365740740740707E-2</v>
      </c>
      <c r="N345" s="54" t="s">
        <v>658</v>
      </c>
      <c r="O345" s="31"/>
      <c r="P345" s="33">
        <v>5</v>
      </c>
      <c r="Q345" s="27" t="s">
        <v>134</v>
      </c>
      <c r="R345" s="21" t="s">
        <v>492</v>
      </c>
      <c r="T345" s="28">
        <v>1</v>
      </c>
      <c r="W345" s="29"/>
      <c r="Z345" s="29"/>
      <c r="AC345" s="29"/>
      <c r="AF345" s="30"/>
      <c r="AG345" s="27"/>
      <c r="AH345" s="29"/>
      <c r="AI345" s="30"/>
      <c r="AJ345" s="30"/>
      <c r="AK345" s="30"/>
      <c r="AL345" s="29"/>
      <c r="AM345" s="3"/>
      <c r="AN345" s="30"/>
      <c r="AO345" s="456"/>
      <c r="AP345" s="25"/>
      <c r="AQ345" s="15" t="s">
        <v>19</v>
      </c>
      <c r="AR345" s="32" t="s">
        <v>134</v>
      </c>
      <c r="AS345" s="30" t="s">
        <v>429</v>
      </c>
      <c r="AT345" s="30"/>
      <c r="AU345" s="29">
        <v>1</v>
      </c>
      <c r="AV345" s="30"/>
      <c r="AW345" s="30"/>
      <c r="AX345" s="29"/>
      <c r="AY345" s="30"/>
      <c r="AZ345" s="30"/>
      <c r="BA345" s="29"/>
      <c r="BB345" s="30"/>
      <c r="BC345" s="30"/>
      <c r="BD345" s="29"/>
      <c r="BE345" s="30"/>
      <c r="BF345" s="30"/>
      <c r="BG345" s="30"/>
      <c r="BH345" s="15" t="s">
        <v>19</v>
      </c>
      <c r="BI345" s="27"/>
      <c r="BJ345" s="30"/>
      <c r="BK345" s="30"/>
      <c r="BL345" s="30"/>
      <c r="BM345" s="33"/>
      <c r="BN345" s="30"/>
      <c r="BO345" s="29"/>
      <c r="BP345" s="33"/>
      <c r="BQ345" s="30"/>
      <c r="BR345" s="29"/>
      <c r="BS345" s="30"/>
      <c r="BT345" s="30"/>
      <c r="BU345" s="30"/>
      <c r="BV345" s="33"/>
      <c r="BW345" s="30"/>
      <c r="BX345" s="29"/>
      <c r="BY345" s="15" t="s">
        <v>19</v>
      </c>
      <c r="BZ345" s="27"/>
      <c r="CA345" s="30"/>
      <c r="CB345" s="30"/>
      <c r="CC345" s="30"/>
      <c r="CD345" s="33"/>
      <c r="CE345" s="30"/>
      <c r="CF345" s="29"/>
      <c r="CG345" s="33"/>
      <c r="CH345" s="30"/>
      <c r="CI345" s="29"/>
      <c r="CJ345" s="30"/>
      <c r="CK345" s="30"/>
      <c r="CL345" s="30"/>
      <c r="CM345" s="33"/>
      <c r="CN345" s="30"/>
      <c r="CO345" s="29"/>
      <c r="CP345" s="30"/>
      <c r="CQ345" s="30"/>
      <c r="CR345" s="30"/>
      <c r="CS345" s="30"/>
      <c r="CT345" s="30"/>
      <c r="CU345" s="30"/>
      <c r="CV345" s="30"/>
      <c r="CW345" s="30"/>
      <c r="CX345" s="30"/>
      <c r="CY345" s="30"/>
      <c r="CZ345" s="30"/>
      <c r="DA345" s="30"/>
    </row>
    <row r="346" spans="1:105" s="21" customFormat="1" ht="15" customHeight="1" x14ac:dyDescent="0.15">
      <c r="A346" s="95">
        <v>344</v>
      </c>
      <c r="B346" s="138" t="s">
        <v>425</v>
      </c>
      <c r="C346" s="204">
        <v>41930</v>
      </c>
      <c r="D346" s="118" t="s">
        <v>271</v>
      </c>
      <c r="E346" s="117">
        <v>0.30833333333333335</v>
      </c>
      <c r="F346" s="95" t="s">
        <v>205</v>
      </c>
      <c r="G346" s="25" t="s">
        <v>426</v>
      </c>
      <c r="H346" s="181">
        <v>4.5729166666666661E-2</v>
      </c>
      <c r="I346" s="119">
        <v>0.34905092592592596</v>
      </c>
      <c r="J346" s="25"/>
      <c r="K346" s="25" t="s">
        <v>427</v>
      </c>
      <c r="L346" s="25" t="s">
        <v>428</v>
      </c>
      <c r="M346" s="26">
        <v>4.6423611111111075E-2</v>
      </c>
      <c r="N346" s="54" t="s">
        <v>659</v>
      </c>
      <c r="O346" s="31"/>
      <c r="P346" s="33">
        <v>5</v>
      </c>
      <c r="Q346" s="27" t="s">
        <v>134</v>
      </c>
      <c r="R346" s="21" t="s">
        <v>429</v>
      </c>
      <c r="T346" s="28">
        <v>1</v>
      </c>
      <c r="U346" s="21" t="s">
        <v>140</v>
      </c>
      <c r="V346" s="21" t="s">
        <v>661</v>
      </c>
      <c r="W346" s="29"/>
      <c r="X346" s="21" t="s">
        <v>186</v>
      </c>
      <c r="Y346" s="21" t="s">
        <v>627</v>
      </c>
      <c r="Z346" s="29" t="s">
        <v>660</v>
      </c>
      <c r="AC346" s="29"/>
      <c r="AF346" s="30"/>
      <c r="AG346" s="27"/>
      <c r="AH346" s="29"/>
      <c r="AI346" s="30"/>
      <c r="AJ346" s="30"/>
      <c r="AK346" s="30"/>
      <c r="AL346" s="29"/>
      <c r="AM346" s="3"/>
      <c r="AN346" s="30"/>
      <c r="AO346" s="456"/>
      <c r="AP346" s="25"/>
      <c r="AQ346" s="15" t="s">
        <v>19</v>
      </c>
      <c r="AR346" s="32"/>
      <c r="AS346" s="30"/>
      <c r="AT346" s="30"/>
      <c r="AU346" s="29"/>
      <c r="AV346" s="30"/>
      <c r="AW346" s="30"/>
      <c r="AX346" s="29"/>
      <c r="AY346" s="30"/>
      <c r="AZ346" s="30"/>
      <c r="BA346" s="29"/>
      <c r="BB346" s="30"/>
      <c r="BC346" s="30"/>
      <c r="BD346" s="29"/>
      <c r="BE346" s="30"/>
      <c r="BF346" s="30"/>
      <c r="BG346" s="30"/>
      <c r="BH346" s="15" t="s">
        <v>19</v>
      </c>
      <c r="BI346" s="27"/>
      <c r="BJ346" s="30"/>
      <c r="BK346" s="30"/>
      <c r="BL346" s="30"/>
      <c r="BM346" s="33"/>
      <c r="BN346" s="30"/>
      <c r="BO346" s="29"/>
      <c r="BP346" s="33"/>
      <c r="BQ346" s="30"/>
      <c r="BR346" s="29"/>
      <c r="BS346" s="30"/>
      <c r="BT346" s="30"/>
      <c r="BU346" s="30"/>
      <c r="BV346" s="33"/>
      <c r="BW346" s="30"/>
      <c r="BX346" s="29"/>
      <c r="BY346" s="15" t="s">
        <v>19</v>
      </c>
      <c r="BZ346" s="27"/>
      <c r="CA346" s="30"/>
      <c r="CB346" s="30"/>
      <c r="CC346" s="30"/>
      <c r="CD346" s="33"/>
      <c r="CE346" s="30"/>
      <c r="CF346" s="29"/>
      <c r="CG346" s="33"/>
      <c r="CH346" s="30"/>
      <c r="CI346" s="29"/>
      <c r="CJ346" s="30"/>
      <c r="CK346" s="30"/>
      <c r="CL346" s="30"/>
      <c r="CM346" s="33"/>
      <c r="CN346" s="30"/>
      <c r="CO346" s="29"/>
      <c r="CP346" s="30"/>
      <c r="CQ346" s="30"/>
      <c r="CR346" s="30"/>
      <c r="CS346" s="30"/>
      <c r="CT346" s="30">
        <v>1</v>
      </c>
      <c r="CU346" s="30">
        <v>1</v>
      </c>
      <c r="CV346" s="30">
        <v>1</v>
      </c>
      <c r="CW346" s="30">
        <v>2</v>
      </c>
      <c r="CX346" s="30" t="s">
        <v>1459</v>
      </c>
      <c r="CY346" s="30"/>
      <c r="CZ346" s="30"/>
      <c r="DA346" s="30"/>
    </row>
    <row r="347" spans="1:105" s="21" customFormat="1" ht="15" customHeight="1" x14ac:dyDescent="0.15">
      <c r="A347" s="95">
        <v>345</v>
      </c>
      <c r="B347" s="138" t="s">
        <v>425</v>
      </c>
      <c r="C347" s="204">
        <v>41930</v>
      </c>
      <c r="D347" s="118" t="s">
        <v>271</v>
      </c>
      <c r="E347" s="117">
        <v>0.30833333333333335</v>
      </c>
      <c r="F347" s="95" t="s">
        <v>205</v>
      </c>
      <c r="G347" s="25" t="s">
        <v>426</v>
      </c>
      <c r="H347" s="181">
        <v>4.5729166666666661E-2</v>
      </c>
      <c r="I347" s="119">
        <v>0.34905092592592596</v>
      </c>
      <c r="J347" s="25"/>
      <c r="K347" s="25" t="s">
        <v>427</v>
      </c>
      <c r="L347" s="25" t="s">
        <v>428</v>
      </c>
      <c r="M347" s="26">
        <v>4.6481481481481443E-2</v>
      </c>
      <c r="N347" s="54" t="s">
        <v>663</v>
      </c>
      <c r="O347" s="31"/>
      <c r="P347" s="33">
        <v>5</v>
      </c>
      <c r="Q347" s="27" t="s">
        <v>135</v>
      </c>
      <c r="R347" s="21" t="s">
        <v>664</v>
      </c>
      <c r="S347" s="21" t="s">
        <v>665</v>
      </c>
      <c r="T347" s="28">
        <v>2</v>
      </c>
      <c r="W347" s="29"/>
      <c r="Z347" s="29"/>
      <c r="AC347" s="29"/>
      <c r="AF347" s="30"/>
      <c r="AG347" s="27"/>
      <c r="AH347" s="29"/>
      <c r="AM347" s="3"/>
      <c r="AN347" s="30"/>
      <c r="AO347" s="456"/>
      <c r="AP347" s="25" t="s">
        <v>662</v>
      </c>
      <c r="AQ347" s="15" t="s">
        <v>19</v>
      </c>
      <c r="AR347" s="32"/>
      <c r="AS347" s="30"/>
      <c r="AT347" s="30"/>
      <c r="AU347" s="29"/>
      <c r="AV347" s="30"/>
      <c r="AW347" s="30"/>
      <c r="AX347" s="29"/>
      <c r="AY347" s="30"/>
      <c r="AZ347" s="30"/>
      <c r="BA347" s="29"/>
      <c r="BB347" s="30"/>
      <c r="BC347" s="30"/>
      <c r="BD347" s="29"/>
      <c r="BE347" s="30"/>
      <c r="BF347" s="30"/>
      <c r="BG347" s="30"/>
      <c r="BH347" s="15" t="s">
        <v>19</v>
      </c>
      <c r="BI347" s="27"/>
      <c r="BJ347" s="30"/>
      <c r="BK347" s="30"/>
      <c r="BL347" s="30"/>
      <c r="BM347" s="33"/>
      <c r="BN347" s="30"/>
      <c r="BO347" s="29"/>
      <c r="BP347" s="33"/>
      <c r="BQ347" s="30"/>
      <c r="BR347" s="29"/>
      <c r="BS347" s="30"/>
      <c r="BT347" s="30"/>
      <c r="BU347" s="30"/>
      <c r="BV347" s="33"/>
      <c r="BW347" s="30"/>
      <c r="BX347" s="29"/>
      <c r="BY347" s="15" t="s">
        <v>19</v>
      </c>
      <c r="BZ347" s="27"/>
      <c r="CA347" s="30"/>
      <c r="CB347" s="30"/>
      <c r="CC347" s="30"/>
      <c r="CD347" s="33"/>
      <c r="CE347" s="30"/>
      <c r="CF347" s="29"/>
      <c r="CG347" s="33"/>
      <c r="CH347" s="30"/>
      <c r="CI347" s="29"/>
      <c r="CJ347" s="30"/>
      <c r="CK347" s="30"/>
      <c r="CL347" s="30"/>
      <c r="CM347" s="33"/>
      <c r="CN347" s="30"/>
      <c r="CO347" s="29"/>
      <c r="CP347" s="30"/>
      <c r="CQ347" s="30"/>
      <c r="CR347" s="30"/>
      <c r="CS347" s="30"/>
      <c r="CT347" s="30"/>
      <c r="CU347" s="30"/>
      <c r="CV347" s="30"/>
      <c r="CW347" s="30"/>
      <c r="CX347" s="30"/>
      <c r="CY347" s="30"/>
      <c r="CZ347" s="30"/>
      <c r="DA347" s="30"/>
    </row>
    <row r="348" spans="1:105" s="21" customFormat="1" ht="15" customHeight="1" x14ac:dyDescent="0.15">
      <c r="A348" s="95">
        <v>346</v>
      </c>
      <c r="B348" s="138" t="s">
        <v>425</v>
      </c>
      <c r="C348" s="204">
        <v>41930</v>
      </c>
      <c r="D348" s="118" t="s">
        <v>271</v>
      </c>
      <c r="E348" s="117">
        <v>0.30833333333333335</v>
      </c>
      <c r="F348" s="95" t="s">
        <v>205</v>
      </c>
      <c r="G348" s="25" t="s">
        <v>426</v>
      </c>
      <c r="H348" s="181">
        <v>4.5729166666666661E-2</v>
      </c>
      <c r="I348" s="119">
        <v>0.34905092592592596</v>
      </c>
      <c r="J348" s="25"/>
      <c r="K348" s="25" t="s">
        <v>427</v>
      </c>
      <c r="L348" s="25" t="s">
        <v>428</v>
      </c>
      <c r="M348" s="26">
        <v>4.6539351851851811E-2</v>
      </c>
      <c r="N348" s="54" t="s">
        <v>428</v>
      </c>
      <c r="O348" s="31"/>
      <c r="P348" s="33"/>
      <c r="Q348" s="27" t="s">
        <v>134</v>
      </c>
      <c r="R348" s="21" t="s">
        <v>509</v>
      </c>
      <c r="T348" s="28" t="s">
        <v>666</v>
      </c>
      <c r="U348" s="21" t="s">
        <v>140</v>
      </c>
      <c r="V348" s="21" t="s">
        <v>516</v>
      </c>
      <c r="W348" s="29"/>
      <c r="Z348" s="29"/>
      <c r="AC348" s="29"/>
      <c r="AF348" s="30"/>
      <c r="AG348" s="27"/>
      <c r="AH348" s="29"/>
      <c r="AI348" s="30"/>
      <c r="AJ348" s="30"/>
      <c r="AK348" s="30"/>
      <c r="AL348" s="29"/>
      <c r="AM348" s="3"/>
      <c r="AN348" s="30"/>
      <c r="AO348" s="456"/>
      <c r="AP348" s="25"/>
      <c r="AQ348" s="15" t="s">
        <v>19</v>
      </c>
      <c r="AR348" s="32"/>
      <c r="AS348" s="30"/>
      <c r="AT348" s="30"/>
      <c r="AU348" s="29"/>
      <c r="AV348" s="30"/>
      <c r="AW348" s="30"/>
      <c r="AX348" s="29"/>
      <c r="AY348" s="30"/>
      <c r="AZ348" s="30"/>
      <c r="BA348" s="29"/>
      <c r="BB348" s="30"/>
      <c r="BC348" s="30"/>
      <c r="BD348" s="29"/>
      <c r="BE348" s="30"/>
      <c r="BF348" s="30"/>
      <c r="BG348" s="30"/>
      <c r="BH348" s="15" t="s">
        <v>19</v>
      </c>
      <c r="BI348" s="27"/>
      <c r="BJ348" s="30"/>
      <c r="BK348" s="30"/>
      <c r="BL348" s="30"/>
      <c r="BM348" s="33"/>
      <c r="BN348" s="30"/>
      <c r="BO348" s="29"/>
      <c r="BP348" s="33"/>
      <c r="BQ348" s="30"/>
      <c r="BR348" s="29"/>
      <c r="BS348" s="30"/>
      <c r="BT348" s="30"/>
      <c r="BU348" s="30"/>
      <c r="BV348" s="33"/>
      <c r="BW348" s="30"/>
      <c r="BX348" s="29"/>
      <c r="BY348" s="15" t="s">
        <v>19</v>
      </c>
      <c r="BZ348" s="27"/>
      <c r="CA348" s="30"/>
      <c r="CB348" s="30"/>
      <c r="CC348" s="30"/>
      <c r="CD348" s="33"/>
      <c r="CE348" s="30"/>
      <c r="CF348" s="29"/>
      <c r="CG348" s="33"/>
      <c r="CH348" s="30"/>
      <c r="CI348" s="29"/>
      <c r="CJ348" s="30"/>
      <c r="CK348" s="30"/>
      <c r="CL348" s="30"/>
      <c r="CM348" s="33"/>
      <c r="CN348" s="30"/>
      <c r="CO348" s="29"/>
      <c r="CP348" s="30"/>
      <c r="CQ348" s="30"/>
      <c r="CR348" s="30"/>
      <c r="CS348" s="30"/>
      <c r="CT348" s="30"/>
      <c r="CU348" s="30"/>
      <c r="CV348" s="30"/>
      <c r="CW348" s="30"/>
      <c r="CX348" s="30"/>
      <c r="CY348" s="30"/>
      <c r="CZ348" s="30"/>
      <c r="DA348" s="30"/>
    </row>
    <row r="349" spans="1:105" s="21" customFormat="1" ht="15" customHeight="1" x14ac:dyDescent="0.15">
      <c r="A349" s="95">
        <v>347</v>
      </c>
      <c r="B349" s="138" t="s">
        <v>425</v>
      </c>
      <c r="C349" s="204">
        <v>41930</v>
      </c>
      <c r="D349" s="118" t="s">
        <v>271</v>
      </c>
      <c r="E349" s="117">
        <v>0.30833333333333335</v>
      </c>
      <c r="F349" s="95" t="s">
        <v>205</v>
      </c>
      <c r="G349" s="25" t="s">
        <v>426</v>
      </c>
      <c r="H349" s="181">
        <v>4.5729166666666661E-2</v>
      </c>
      <c r="I349" s="119">
        <v>0.34905092592592596</v>
      </c>
      <c r="J349" s="25"/>
      <c r="K349" s="25" t="s">
        <v>427</v>
      </c>
      <c r="L349" s="25" t="s">
        <v>428</v>
      </c>
      <c r="M349" s="26">
        <v>4.6597222222222179E-2</v>
      </c>
      <c r="N349" s="54" t="s">
        <v>428</v>
      </c>
      <c r="O349" s="31"/>
      <c r="P349" s="33"/>
      <c r="Q349" s="27" t="s">
        <v>135</v>
      </c>
      <c r="R349" s="21" t="s">
        <v>509</v>
      </c>
      <c r="S349" s="21" t="s">
        <v>665</v>
      </c>
      <c r="T349" s="28">
        <v>1</v>
      </c>
      <c r="W349" s="29"/>
      <c r="Z349" s="29"/>
      <c r="AC349" s="29"/>
      <c r="AF349" s="30"/>
      <c r="AG349" s="27"/>
      <c r="AH349" s="29"/>
      <c r="AI349" s="30"/>
      <c r="AJ349" s="30"/>
      <c r="AK349" s="30"/>
      <c r="AL349" s="29"/>
      <c r="AM349" s="3"/>
      <c r="AN349" s="30"/>
      <c r="AO349" s="456"/>
      <c r="AP349" s="25"/>
      <c r="AQ349" s="15" t="s">
        <v>19</v>
      </c>
      <c r="AR349" s="32"/>
      <c r="AS349" s="30"/>
      <c r="AT349" s="30"/>
      <c r="AU349" s="29"/>
      <c r="AV349" s="30"/>
      <c r="AW349" s="30"/>
      <c r="AX349" s="29"/>
      <c r="AY349" s="30"/>
      <c r="AZ349" s="30"/>
      <c r="BA349" s="29"/>
      <c r="BB349" s="30"/>
      <c r="BC349" s="30"/>
      <c r="BD349" s="29"/>
      <c r="BE349" s="30"/>
      <c r="BF349" s="30"/>
      <c r="BG349" s="30"/>
      <c r="BH349" s="15" t="s">
        <v>19</v>
      </c>
      <c r="BI349" s="27"/>
      <c r="BJ349" s="30"/>
      <c r="BK349" s="30"/>
      <c r="BL349" s="30"/>
      <c r="BM349" s="33"/>
      <c r="BN349" s="30"/>
      <c r="BO349" s="29"/>
      <c r="BP349" s="33"/>
      <c r="BQ349" s="30"/>
      <c r="BR349" s="29"/>
      <c r="BS349" s="30"/>
      <c r="BT349" s="30"/>
      <c r="BU349" s="30"/>
      <c r="BV349" s="33"/>
      <c r="BW349" s="30"/>
      <c r="BX349" s="29"/>
      <c r="BY349" s="15" t="s">
        <v>19</v>
      </c>
      <c r="BZ349" s="27"/>
      <c r="CA349" s="30"/>
      <c r="CB349" s="30"/>
      <c r="CC349" s="30"/>
      <c r="CD349" s="33"/>
      <c r="CE349" s="30"/>
      <c r="CF349" s="29"/>
      <c r="CG349" s="33"/>
      <c r="CH349" s="30"/>
      <c r="CI349" s="29"/>
      <c r="CJ349" s="30"/>
      <c r="CK349" s="30"/>
      <c r="CL349" s="30"/>
      <c r="CM349" s="33"/>
      <c r="CN349" s="30"/>
      <c r="CO349" s="29"/>
      <c r="CP349" s="30"/>
      <c r="CQ349" s="30"/>
      <c r="CR349" s="30"/>
      <c r="CS349" s="30"/>
      <c r="CT349" s="30"/>
      <c r="CU349" s="30"/>
      <c r="CV349" s="30"/>
      <c r="CW349" s="30"/>
      <c r="CX349" s="30"/>
      <c r="CY349" s="30"/>
      <c r="CZ349" s="30"/>
      <c r="DA349" s="30"/>
    </row>
    <row r="350" spans="1:105" s="21" customFormat="1" ht="15" customHeight="1" x14ac:dyDescent="0.15">
      <c r="A350" s="95">
        <v>348</v>
      </c>
      <c r="B350" s="138" t="s">
        <v>425</v>
      </c>
      <c r="C350" s="204">
        <v>41930</v>
      </c>
      <c r="D350" s="118" t="s">
        <v>271</v>
      </c>
      <c r="E350" s="117">
        <v>0.30833333333333335</v>
      </c>
      <c r="F350" s="95" t="s">
        <v>205</v>
      </c>
      <c r="G350" s="25" t="s">
        <v>426</v>
      </c>
      <c r="H350" s="181">
        <v>4.5729166666666661E-2</v>
      </c>
      <c r="I350" s="119">
        <v>0.34905092592592596</v>
      </c>
      <c r="J350" s="25"/>
      <c r="K350" s="25" t="s">
        <v>427</v>
      </c>
      <c r="L350" s="25" t="s">
        <v>428</v>
      </c>
      <c r="M350" s="26">
        <v>4.6655092592592547E-2</v>
      </c>
      <c r="N350" s="54" t="s">
        <v>428</v>
      </c>
      <c r="O350" s="31"/>
      <c r="P350" s="33"/>
      <c r="Q350" s="27" t="s">
        <v>135</v>
      </c>
      <c r="R350" s="21" t="s">
        <v>509</v>
      </c>
      <c r="S350" s="21" t="s">
        <v>665</v>
      </c>
      <c r="T350" s="28">
        <v>0</v>
      </c>
      <c r="U350" s="21" t="s">
        <v>140</v>
      </c>
      <c r="V350" s="21" t="s">
        <v>655</v>
      </c>
      <c r="W350" s="29"/>
      <c r="Z350" s="29"/>
      <c r="AC350" s="29"/>
      <c r="AF350" s="30"/>
      <c r="AG350" s="27"/>
      <c r="AH350" s="29"/>
      <c r="AI350" s="30"/>
      <c r="AJ350" s="30"/>
      <c r="AK350" s="30"/>
      <c r="AL350" s="29"/>
      <c r="AM350" s="3"/>
      <c r="AN350" s="30"/>
      <c r="AO350" s="456"/>
      <c r="AP350" s="25"/>
      <c r="AQ350" s="15" t="s">
        <v>19</v>
      </c>
      <c r="AR350" s="32"/>
      <c r="AS350" s="30"/>
      <c r="AT350" s="30"/>
      <c r="AU350" s="29"/>
      <c r="AV350" s="30"/>
      <c r="AW350" s="30"/>
      <c r="AX350" s="29"/>
      <c r="AY350" s="30"/>
      <c r="AZ350" s="30"/>
      <c r="BA350" s="29"/>
      <c r="BB350" s="30"/>
      <c r="BC350" s="30"/>
      <c r="BD350" s="29"/>
      <c r="BE350" s="30"/>
      <c r="BF350" s="30"/>
      <c r="BG350" s="30"/>
      <c r="BH350" s="15" t="s">
        <v>19</v>
      </c>
      <c r="BI350" s="27"/>
      <c r="BJ350" s="30"/>
      <c r="BK350" s="30"/>
      <c r="BL350" s="30"/>
      <c r="BM350" s="33"/>
      <c r="BN350" s="30"/>
      <c r="BO350" s="29"/>
      <c r="BP350" s="33"/>
      <c r="BQ350" s="30"/>
      <c r="BR350" s="29"/>
      <c r="BS350" s="30"/>
      <c r="BT350" s="30"/>
      <c r="BU350" s="30"/>
      <c r="BV350" s="33"/>
      <c r="BW350" s="30"/>
      <c r="BX350" s="29"/>
      <c r="BY350" s="15" t="s">
        <v>19</v>
      </c>
      <c r="BZ350" s="27"/>
      <c r="CA350" s="30"/>
      <c r="CB350" s="30"/>
      <c r="CC350" s="30"/>
      <c r="CD350" s="33"/>
      <c r="CE350" s="30"/>
      <c r="CF350" s="29"/>
      <c r="CG350" s="33"/>
      <c r="CH350" s="30"/>
      <c r="CI350" s="29"/>
      <c r="CJ350" s="30"/>
      <c r="CK350" s="30"/>
      <c r="CL350" s="30"/>
      <c r="CM350" s="33"/>
      <c r="CN350" s="30"/>
      <c r="CO350" s="29"/>
      <c r="CP350" s="30"/>
      <c r="CQ350" s="30"/>
      <c r="CR350" s="30"/>
      <c r="CS350" s="30"/>
      <c r="CT350" s="30"/>
      <c r="CU350" s="30"/>
      <c r="CV350" s="30"/>
      <c r="CW350" s="30"/>
      <c r="CX350" s="30"/>
      <c r="CY350" s="30"/>
      <c r="CZ350" s="30"/>
      <c r="DA350" s="30"/>
    </row>
    <row r="351" spans="1:105" s="21" customFormat="1" ht="15" customHeight="1" x14ac:dyDescent="0.15">
      <c r="A351" s="95">
        <v>349</v>
      </c>
      <c r="B351" s="138" t="s">
        <v>425</v>
      </c>
      <c r="C351" s="204">
        <v>41930</v>
      </c>
      <c r="D351" s="118" t="s">
        <v>271</v>
      </c>
      <c r="E351" s="117">
        <v>0.30833333333333335</v>
      </c>
      <c r="F351" s="95" t="s">
        <v>205</v>
      </c>
      <c r="G351" s="25" t="s">
        <v>426</v>
      </c>
      <c r="H351" s="181">
        <v>4.5729166666666661E-2</v>
      </c>
      <c r="I351" s="119">
        <v>0.34905092592592596</v>
      </c>
      <c r="J351" s="25"/>
      <c r="K351" s="25" t="s">
        <v>427</v>
      </c>
      <c r="L351" s="25" t="s">
        <v>428</v>
      </c>
      <c r="M351" s="26">
        <v>4.6712962962962915E-2</v>
      </c>
      <c r="N351" s="54" t="s">
        <v>273</v>
      </c>
      <c r="O351" s="31"/>
      <c r="P351" s="33"/>
      <c r="Q351" s="27"/>
      <c r="T351" s="28"/>
      <c r="W351" s="29"/>
      <c r="Z351" s="29"/>
      <c r="AC351" s="29"/>
      <c r="AF351" s="30"/>
      <c r="AG351" s="27"/>
      <c r="AH351" s="29"/>
      <c r="AI351" s="30"/>
      <c r="AJ351" s="30"/>
      <c r="AK351" s="30"/>
      <c r="AL351" s="29"/>
      <c r="AM351" s="3"/>
      <c r="AN351" s="30"/>
      <c r="AO351" s="456"/>
      <c r="AP351" s="25" t="s">
        <v>268</v>
      </c>
      <c r="AQ351" s="15" t="s">
        <v>19</v>
      </c>
      <c r="AR351" s="32"/>
      <c r="AS351" s="30"/>
      <c r="AT351" s="30"/>
      <c r="AU351" s="29"/>
      <c r="AV351" s="30"/>
      <c r="AW351" s="30"/>
      <c r="AX351" s="29"/>
      <c r="AY351" s="30"/>
      <c r="AZ351" s="30"/>
      <c r="BA351" s="29"/>
      <c r="BB351" s="30"/>
      <c r="BC351" s="30"/>
      <c r="BD351" s="29"/>
      <c r="BE351" s="30"/>
      <c r="BF351" s="30"/>
      <c r="BG351" s="30"/>
      <c r="BH351" s="15" t="s">
        <v>19</v>
      </c>
      <c r="BI351" s="27"/>
      <c r="BJ351" s="30"/>
      <c r="BK351" s="30"/>
      <c r="BL351" s="30"/>
      <c r="BM351" s="33"/>
      <c r="BN351" s="30"/>
      <c r="BO351" s="29"/>
      <c r="BP351" s="33"/>
      <c r="BQ351" s="30"/>
      <c r="BR351" s="29"/>
      <c r="BS351" s="30"/>
      <c r="BT351" s="30"/>
      <c r="BU351" s="30"/>
      <c r="BV351" s="33"/>
      <c r="BW351" s="30"/>
      <c r="BX351" s="29"/>
      <c r="BY351" s="15" t="s">
        <v>19</v>
      </c>
      <c r="BZ351" s="27"/>
      <c r="CA351" s="30"/>
      <c r="CB351" s="30"/>
      <c r="CC351" s="30"/>
      <c r="CD351" s="33"/>
      <c r="CE351" s="30"/>
      <c r="CF351" s="29"/>
      <c r="CG351" s="33"/>
      <c r="CH351" s="30"/>
      <c r="CI351" s="29"/>
      <c r="CJ351" s="30"/>
      <c r="CK351" s="30"/>
      <c r="CL351" s="30"/>
      <c r="CM351" s="33"/>
      <c r="CN351" s="30"/>
      <c r="CO351" s="29"/>
      <c r="CP351" s="30"/>
      <c r="CQ351" s="30"/>
      <c r="CR351" s="30"/>
      <c r="CS351" s="30"/>
      <c r="CT351" s="30"/>
      <c r="CU351" s="30"/>
      <c r="CV351" s="30"/>
      <c r="CW351" s="30"/>
      <c r="CX351" s="30"/>
      <c r="CY351" s="30"/>
      <c r="CZ351" s="30"/>
      <c r="DA351" s="30"/>
    </row>
    <row r="352" spans="1:105" s="21" customFormat="1" ht="15" customHeight="1" x14ac:dyDescent="0.15">
      <c r="A352" s="95">
        <v>350</v>
      </c>
      <c r="B352" s="138" t="s">
        <v>425</v>
      </c>
      <c r="C352" s="204">
        <v>41930</v>
      </c>
      <c r="D352" s="118" t="s">
        <v>271</v>
      </c>
      <c r="E352" s="117">
        <v>0.30833333333333335</v>
      </c>
      <c r="F352" s="95" t="s">
        <v>205</v>
      </c>
      <c r="G352" s="25" t="s">
        <v>426</v>
      </c>
      <c r="H352" s="181">
        <v>4.5729166666666661E-2</v>
      </c>
      <c r="I352" s="119">
        <v>0.34905092592592596</v>
      </c>
      <c r="J352" s="25"/>
      <c r="K352" s="25" t="s">
        <v>427</v>
      </c>
      <c r="L352" s="25" t="s">
        <v>428</v>
      </c>
      <c r="M352" s="26">
        <v>4.6770833333333282E-2</v>
      </c>
      <c r="N352" s="54" t="s">
        <v>273</v>
      </c>
      <c r="O352" s="31"/>
      <c r="P352" s="33"/>
      <c r="Q352" s="27"/>
      <c r="T352" s="28"/>
      <c r="W352" s="29"/>
      <c r="Z352" s="29"/>
      <c r="AC352" s="29"/>
      <c r="AF352" s="30"/>
      <c r="AG352" s="27"/>
      <c r="AH352" s="29"/>
      <c r="AI352" s="30"/>
      <c r="AJ352" s="30"/>
      <c r="AK352" s="30"/>
      <c r="AL352" s="29"/>
      <c r="AM352" s="3"/>
      <c r="AN352" s="30"/>
      <c r="AO352" s="456"/>
      <c r="AP352" s="25"/>
      <c r="AQ352" s="15" t="s">
        <v>19</v>
      </c>
      <c r="AR352" s="32"/>
      <c r="AS352" s="30"/>
      <c r="AT352" s="30"/>
      <c r="AU352" s="29"/>
      <c r="AV352" s="30"/>
      <c r="AW352" s="30"/>
      <c r="AX352" s="29"/>
      <c r="AY352" s="30"/>
      <c r="AZ352" s="30"/>
      <c r="BA352" s="29"/>
      <c r="BB352" s="30"/>
      <c r="BC352" s="30"/>
      <c r="BD352" s="29"/>
      <c r="BE352" s="30"/>
      <c r="BF352" s="30"/>
      <c r="BG352" s="30"/>
      <c r="BH352" s="15" t="s">
        <v>19</v>
      </c>
      <c r="BI352" s="27"/>
      <c r="BJ352" s="30"/>
      <c r="BK352" s="30"/>
      <c r="BL352" s="30"/>
      <c r="BM352" s="33"/>
      <c r="BN352" s="30"/>
      <c r="BO352" s="29"/>
      <c r="BP352" s="33"/>
      <c r="BQ352" s="30"/>
      <c r="BR352" s="29"/>
      <c r="BS352" s="30"/>
      <c r="BT352" s="30"/>
      <c r="BU352" s="30"/>
      <c r="BV352" s="33"/>
      <c r="BW352" s="30"/>
      <c r="BX352" s="29"/>
      <c r="BY352" s="15" t="s">
        <v>19</v>
      </c>
      <c r="BZ352" s="27"/>
      <c r="CA352" s="30"/>
      <c r="CB352" s="30"/>
      <c r="CC352" s="30"/>
      <c r="CD352" s="33"/>
      <c r="CE352" s="30"/>
      <c r="CF352" s="29"/>
      <c r="CG352" s="33"/>
      <c r="CH352" s="30"/>
      <c r="CI352" s="29"/>
      <c r="CJ352" s="30"/>
      <c r="CK352" s="30"/>
      <c r="CL352" s="30"/>
      <c r="CM352" s="33"/>
      <c r="CN352" s="30"/>
      <c r="CO352" s="29"/>
      <c r="CP352" s="30"/>
      <c r="CQ352" s="30"/>
      <c r="CR352" s="30"/>
      <c r="CS352" s="30"/>
      <c r="CT352" s="30"/>
      <c r="CU352" s="30"/>
      <c r="CV352" s="30"/>
      <c r="CW352" s="30"/>
      <c r="CX352" s="30"/>
      <c r="CY352" s="30"/>
      <c r="CZ352" s="30"/>
      <c r="DA352" s="30"/>
    </row>
    <row r="353" spans="1:106" s="21" customFormat="1" ht="15" customHeight="1" x14ac:dyDescent="0.15">
      <c r="A353" s="95">
        <v>351</v>
      </c>
      <c r="B353" s="138" t="s">
        <v>425</v>
      </c>
      <c r="C353" s="204">
        <v>41930</v>
      </c>
      <c r="D353" s="118" t="s">
        <v>271</v>
      </c>
      <c r="E353" s="117">
        <v>0.30833333333333335</v>
      </c>
      <c r="F353" s="95" t="s">
        <v>205</v>
      </c>
      <c r="G353" s="25" t="s">
        <v>426</v>
      </c>
      <c r="H353" s="181">
        <v>4.5729166666666661E-2</v>
      </c>
      <c r="I353" s="119">
        <v>0.34905092592592596</v>
      </c>
      <c r="J353" s="25"/>
      <c r="K353" s="25" t="s">
        <v>427</v>
      </c>
      <c r="L353" s="25" t="s">
        <v>428</v>
      </c>
      <c r="M353" s="26">
        <v>4.682870370370365E-2</v>
      </c>
      <c r="N353" s="54" t="s">
        <v>273</v>
      </c>
      <c r="O353" s="31"/>
      <c r="P353" s="33"/>
      <c r="Q353" s="27"/>
      <c r="T353" s="28"/>
      <c r="W353" s="29"/>
      <c r="Z353" s="29"/>
      <c r="AC353" s="29"/>
      <c r="AF353" s="30"/>
      <c r="AG353" s="27"/>
      <c r="AH353" s="29"/>
      <c r="AI353" s="30"/>
      <c r="AJ353" s="30"/>
      <c r="AK353" s="30"/>
      <c r="AL353" s="29"/>
      <c r="AM353" s="3"/>
      <c r="AN353" s="30"/>
      <c r="AO353" s="456"/>
      <c r="AP353" s="25"/>
      <c r="AQ353" s="15" t="s">
        <v>19</v>
      </c>
      <c r="AR353" s="32"/>
      <c r="AS353" s="30"/>
      <c r="AT353" s="30"/>
      <c r="AU353" s="29"/>
      <c r="AV353" s="30"/>
      <c r="AW353" s="30"/>
      <c r="AX353" s="29"/>
      <c r="AY353" s="30"/>
      <c r="AZ353" s="30"/>
      <c r="BA353" s="29"/>
      <c r="BB353" s="30"/>
      <c r="BC353" s="30"/>
      <c r="BD353" s="29"/>
      <c r="BE353" s="30"/>
      <c r="BF353" s="30"/>
      <c r="BG353" s="30"/>
      <c r="BH353" s="15" t="s">
        <v>19</v>
      </c>
      <c r="BI353" s="27"/>
      <c r="BJ353" s="30"/>
      <c r="BK353" s="30"/>
      <c r="BL353" s="30"/>
      <c r="BM353" s="33"/>
      <c r="BN353" s="30"/>
      <c r="BO353" s="29"/>
      <c r="BP353" s="33"/>
      <c r="BQ353" s="30"/>
      <c r="BR353" s="29"/>
      <c r="BS353" s="30"/>
      <c r="BT353" s="30"/>
      <c r="BU353" s="30"/>
      <c r="BV353" s="33"/>
      <c r="BW353" s="30"/>
      <c r="BX353" s="29"/>
      <c r="BY353" s="15" t="s">
        <v>19</v>
      </c>
      <c r="BZ353" s="27"/>
      <c r="CA353" s="30"/>
      <c r="CB353" s="30"/>
      <c r="CC353" s="30"/>
      <c r="CD353" s="33"/>
      <c r="CE353" s="30"/>
      <c r="CF353" s="29"/>
      <c r="CG353" s="33"/>
      <c r="CH353" s="30"/>
      <c r="CI353" s="29"/>
      <c r="CJ353" s="30"/>
      <c r="CK353" s="30"/>
      <c r="CL353" s="30"/>
      <c r="CM353" s="33"/>
      <c r="CN353" s="30"/>
      <c r="CO353" s="29"/>
      <c r="CP353" s="30"/>
      <c r="CQ353" s="30"/>
      <c r="CR353" s="30"/>
      <c r="CS353" s="30"/>
      <c r="CT353" s="30"/>
      <c r="CU353" s="30"/>
      <c r="CV353" s="30"/>
      <c r="CW353" s="30"/>
      <c r="CX353" s="30"/>
      <c r="CY353" s="30"/>
      <c r="CZ353" s="30"/>
      <c r="DA353" s="30"/>
    </row>
    <row r="354" spans="1:106" s="21" customFormat="1" ht="15" customHeight="1" x14ac:dyDescent="0.15">
      <c r="A354" s="95">
        <v>352</v>
      </c>
      <c r="B354" s="138" t="s">
        <v>425</v>
      </c>
      <c r="C354" s="204">
        <v>41930</v>
      </c>
      <c r="D354" s="118" t="s">
        <v>271</v>
      </c>
      <c r="E354" s="117">
        <v>0.30833333333333335</v>
      </c>
      <c r="F354" s="95" t="s">
        <v>205</v>
      </c>
      <c r="G354" s="25" t="s">
        <v>426</v>
      </c>
      <c r="H354" s="181">
        <v>4.5729166666666661E-2</v>
      </c>
      <c r="I354" s="119">
        <v>0.34905092592592596</v>
      </c>
      <c r="J354" s="25"/>
      <c r="K354" s="25" t="s">
        <v>427</v>
      </c>
      <c r="L354" s="25" t="s">
        <v>428</v>
      </c>
      <c r="M354" s="26">
        <v>4.6886574074074018E-2</v>
      </c>
      <c r="N354" s="54" t="s">
        <v>273</v>
      </c>
      <c r="O354" s="31"/>
      <c r="P354" s="33"/>
      <c r="Q354" s="27"/>
      <c r="T354" s="28"/>
      <c r="W354" s="29"/>
      <c r="Z354" s="29"/>
      <c r="AC354" s="29"/>
      <c r="AF354" s="30"/>
      <c r="AG354" s="27"/>
      <c r="AH354" s="29"/>
      <c r="AI354" s="30"/>
      <c r="AJ354" s="30"/>
      <c r="AK354" s="30"/>
      <c r="AL354" s="29"/>
      <c r="AM354" s="3"/>
      <c r="AN354" s="30"/>
      <c r="AO354" s="456"/>
      <c r="AP354" s="25"/>
      <c r="AQ354" s="15" t="s">
        <v>19</v>
      </c>
      <c r="AR354" s="32"/>
      <c r="AS354" s="30"/>
      <c r="AT354" s="30"/>
      <c r="AU354" s="29"/>
      <c r="AV354" s="30"/>
      <c r="AW354" s="30"/>
      <c r="AX354" s="29"/>
      <c r="AY354" s="30"/>
      <c r="AZ354" s="30"/>
      <c r="BA354" s="29"/>
      <c r="BB354" s="30"/>
      <c r="BC354" s="30"/>
      <c r="BD354" s="29"/>
      <c r="BE354" s="30"/>
      <c r="BF354" s="30"/>
      <c r="BG354" s="30"/>
      <c r="BH354" s="15" t="s">
        <v>19</v>
      </c>
      <c r="BI354" s="27"/>
      <c r="BJ354" s="30"/>
      <c r="BK354" s="30"/>
      <c r="BL354" s="30"/>
      <c r="BM354" s="33"/>
      <c r="BN354" s="30"/>
      <c r="BO354" s="29"/>
      <c r="BP354" s="33"/>
      <c r="BQ354" s="30"/>
      <c r="BR354" s="29"/>
      <c r="BS354" s="30"/>
      <c r="BT354" s="30"/>
      <c r="BU354" s="30"/>
      <c r="BV354" s="33"/>
      <c r="BW354" s="30"/>
      <c r="BX354" s="29"/>
      <c r="BY354" s="15" t="s">
        <v>19</v>
      </c>
      <c r="BZ354" s="27"/>
      <c r="CA354" s="30"/>
      <c r="CB354" s="30"/>
      <c r="CC354" s="30"/>
      <c r="CD354" s="33"/>
      <c r="CE354" s="30"/>
      <c r="CF354" s="29"/>
      <c r="CG354" s="33"/>
      <c r="CH354" s="30"/>
      <c r="CI354" s="29"/>
      <c r="CJ354" s="30"/>
      <c r="CK354" s="30"/>
      <c r="CL354" s="30"/>
      <c r="CM354" s="33"/>
      <c r="CN354" s="30"/>
      <c r="CO354" s="29"/>
      <c r="CP354" s="30"/>
      <c r="CQ354" s="30"/>
      <c r="CR354" s="30"/>
      <c r="CS354" s="30"/>
      <c r="CT354" s="30"/>
      <c r="CU354" s="30"/>
      <c r="CV354" s="30"/>
      <c r="CW354" s="30"/>
      <c r="CX354" s="30"/>
      <c r="CY354" s="30"/>
      <c r="CZ354" s="30"/>
      <c r="DA354" s="30"/>
    </row>
    <row r="355" spans="1:106" s="21" customFormat="1" ht="15" customHeight="1" x14ac:dyDescent="0.15">
      <c r="A355" s="95">
        <v>353</v>
      </c>
      <c r="B355" s="138" t="s">
        <v>425</v>
      </c>
      <c r="C355" s="204">
        <v>41930</v>
      </c>
      <c r="D355" s="118" t="s">
        <v>271</v>
      </c>
      <c r="E355" s="117">
        <v>0.30833333333333335</v>
      </c>
      <c r="F355" s="95" t="s">
        <v>205</v>
      </c>
      <c r="G355" s="25" t="s">
        <v>426</v>
      </c>
      <c r="H355" s="181">
        <v>4.5729166666666661E-2</v>
      </c>
      <c r="I355" s="119">
        <v>0.34905092592592596</v>
      </c>
      <c r="J355" s="25"/>
      <c r="K355" s="25" t="s">
        <v>427</v>
      </c>
      <c r="L355" s="25" t="s">
        <v>428</v>
      </c>
      <c r="M355" s="26">
        <v>4.6944444444444386E-2</v>
      </c>
      <c r="N355" s="54" t="s">
        <v>273</v>
      </c>
      <c r="O355" s="31"/>
      <c r="P355" s="33"/>
      <c r="Q355" s="27"/>
      <c r="T355" s="28"/>
      <c r="W355" s="29"/>
      <c r="Z355" s="29"/>
      <c r="AC355" s="29"/>
      <c r="AF355" s="30"/>
      <c r="AG355" s="27"/>
      <c r="AH355" s="29"/>
      <c r="AI355" s="30"/>
      <c r="AJ355" s="30"/>
      <c r="AK355" s="30"/>
      <c r="AL355" s="29"/>
      <c r="AM355" s="3"/>
      <c r="AN355" s="30"/>
      <c r="AO355" s="456"/>
      <c r="AP355" s="25"/>
      <c r="AQ355" s="15" t="s">
        <v>19</v>
      </c>
      <c r="AR355" s="32"/>
      <c r="AS355" s="30"/>
      <c r="AT355" s="30"/>
      <c r="AU355" s="29"/>
      <c r="AV355" s="30"/>
      <c r="AW355" s="30"/>
      <c r="AX355" s="29"/>
      <c r="AY355" s="30"/>
      <c r="AZ355" s="30"/>
      <c r="BA355" s="29"/>
      <c r="BB355" s="30"/>
      <c r="BC355" s="30"/>
      <c r="BD355" s="29"/>
      <c r="BE355" s="30"/>
      <c r="BF355" s="30"/>
      <c r="BG355" s="30"/>
      <c r="BH355" s="15" t="s">
        <v>19</v>
      </c>
      <c r="BI355" s="27"/>
      <c r="BJ355" s="30"/>
      <c r="BK355" s="30"/>
      <c r="BL355" s="30"/>
      <c r="BM355" s="33"/>
      <c r="BN355" s="30"/>
      <c r="BO355" s="29"/>
      <c r="BP355" s="33"/>
      <c r="BQ355" s="30"/>
      <c r="BR355" s="29"/>
      <c r="BS355" s="30"/>
      <c r="BT355" s="30"/>
      <c r="BU355" s="30"/>
      <c r="BV355" s="33"/>
      <c r="BW355" s="30"/>
      <c r="BX355" s="29"/>
      <c r="BY355" s="15" t="s">
        <v>19</v>
      </c>
      <c r="BZ355" s="27"/>
      <c r="CA355" s="30"/>
      <c r="CB355" s="30"/>
      <c r="CC355" s="30"/>
      <c r="CD355" s="33"/>
      <c r="CE355" s="30"/>
      <c r="CF355" s="29"/>
      <c r="CG355" s="33"/>
      <c r="CH355" s="30"/>
      <c r="CI355" s="29"/>
      <c r="CJ355" s="30"/>
      <c r="CK355" s="30"/>
      <c r="CL355" s="30"/>
      <c r="CM355" s="33"/>
      <c r="CN355" s="30"/>
      <c r="CO355" s="29"/>
      <c r="CP355" s="30"/>
      <c r="CQ355" s="30"/>
      <c r="CR355" s="30"/>
      <c r="CS355" s="30"/>
      <c r="CT355" s="30"/>
      <c r="CU355" s="30"/>
      <c r="CV355" s="30"/>
      <c r="CW355" s="30"/>
      <c r="CX355" s="30"/>
      <c r="CY355" s="30"/>
      <c r="CZ355" s="30"/>
      <c r="DA355" s="30"/>
    </row>
    <row r="356" spans="1:106" s="21" customFormat="1" ht="15" customHeight="1" x14ac:dyDescent="0.15">
      <c r="A356" s="95">
        <v>354</v>
      </c>
      <c r="B356" s="138" t="s">
        <v>425</v>
      </c>
      <c r="C356" s="204">
        <v>41930</v>
      </c>
      <c r="D356" s="118" t="s">
        <v>271</v>
      </c>
      <c r="E356" s="117">
        <v>0.30833333333333335</v>
      </c>
      <c r="F356" s="95" t="s">
        <v>205</v>
      </c>
      <c r="G356" s="25" t="s">
        <v>426</v>
      </c>
      <c r="H356" s="181">
        <v>4.5729166666666661E-2</v>
      </c>
      <c r="I356" s="119">
        <v>0.34905092592592596</v>
      </c>
      <c r="J356" s="25"/>
      <c r="K356" s="25" t="s">
        <v>427</v>
      </c>
      <c r="L356" s="25" t="s">
        <v>428</v>
      </c>
      <c r="M356" s="26">
        <v>4.7002314814814754E-2</v>
      </c>
      <c r="N356" s="54" t="s">
        <v>273</v>
      </c>
      <c r="O356" s="31"/>
      <c r="P356" s="33"/>
      <c r="Q356" s="27"/>
      <c r="T356" s="28"/>
      <c r="W356" s="29"/>
      <c r="Z356" s="29"/>
      <c r="AC356" s="29"/>
      <c r="AF356" s="30"/>
      <c r="AG356" s="27"/>
      <c r="AH356" s="29"/>
      <c r="AI356" s="30"/>
      <c r="AJ356" s="30"/>
      <c r="AK356" s="30"/>
      <c r="AL356" s="29"/>
      <c r="AM356" s="3"/>
      <c r="AN356" s="30"/>
      <c r="AO356" s="456"/>
      <c r="AP356" s="25"/>
      <c r="AQ356" s="15" t="s">
        <v>19</v>
      </c>
      <c r="AR356" s="32"/>
      <c r="AS356" s="30"/>
      <c r="AT356" s="30"/>
      <c r="AU356" s="29"/>
      <c r="AV356" s="30"/>
      <c r="AW356" s="30"/>
      <c r="AX356" s="29"/>
      <c r="AY356" s="30"/>
      <c r="AZ356" s="30"/>
      <c r="BA356" s="29"/>
      <c r="BB356" s="30"/>
      <c r="BC356" s="30"/>
      <c r="BD356" s="29"/>
      <c r="BE356" s="30"/>
      <c r="BF356" s="30"/>
      <c r="BG356" s="30"/>
      <c r="BH356" s="15" t="s">
        <v>19</v>
      </c>
      <c r="BI356" s="27"/>
      <c r="BJ356" s="30"/>
      <c r="BK356" s="30"/>
      <c r="BL356" s="30"/>
      <c r="BM356" s="33"/>
      <c r="BN356" s="30"/>
      <c r="BO356" s="29"/>
      <c r="BP356" s="33"/>
      <c r="BQ356" s="30"/>
      <c r="BR356" s="29"/>
      <c r="BS356" s="30"/>
      <c r="BT356" s="30"/>
      <c r="BU356" s="30"/>
      <c r="BV356" s="33"/>
      <c r="BW356" s="30"/>
      <c r="BX356" s="29"/>
      <c r="BY356" s="15" t="s">
        <v>19</v>
      </c>
      <c r="BZ356" s="27"/>
      <c r="CA356" s="30"/>
      <c r="CB356" s="30"/>
      <c r="CC356" s="30"/>
      <c r="CD356" s="33"/>
      <c r="CE356" s="30"/>
      <c r="CF356" s="29"/>
      <c r="CG356" s="33"/>
      <c r="CH356" s="30"/>
      <c r="CI356" s="29"/>
      <c r="CJ356" s="30"/>
      <c r="CK356" s="30"/>
      <c r="CL356" s="30"/>
      <c r="CM356" s="33"/>
      <c r="CN356" s="30"/>
      <c r="CO356" s="29"/>
      <c r="CP356" s="30"/>
      <c r="CQ356" s="30"/>
      <c r="CR356" s="30"/>
      <c r="CS356" s="30"/>
      <c r="CT356" s="30"/>
      <c r="CU356" s="30"/>
      <c r="CV356" s="30"/>
      <c r="CW356" s="30"/>
      <c r="CX356" s="30"/>
      <c r="CY356" s="30"/>
      <c r="CZ356" s="30"/>
      <c r="DA356" s="30"/>
    </row>
    <row r="357" spans="1:106" ht="15" customHeight="1" x14ac:dyDescent="0.15">
      <c r="A357" s="95">
        <v>355</v>
      </c>
      <c r="B357" s="178" t="s">
        <v>425</v>
      </c>
      <c r="C357" s="244">
        <v>41930</v>
      </c>
      <c r="D357" s="118" t="s">
        <v>271</v>
      </c>
      <c r="E357" s="148">
        <v>0.30833333333333335</v>
      </c>
      <c r="F357" s="95" t="s">
        <v>205</v>
      </c>
      <c r="G357" s="25" t="s">
        <v>426</v>
      </c>
      <c r="H357" s="181">
        <v>4.5729166666666661E-2</v>
      </c>
      <c r="I357" s="119">
        <v>0.34905092592592596</v>
      </c>
      <c r="K357" s="25" t="s">
        <v>427</v>
      </c>
      <c r="L357" s="179" t="s">
        <v>428</v>
      </c>
      <c r="M357" s="26">
        <v>4.7060185185185122E-2</v>
      </c>
      <c r="N357" s="54" t="s">
        <v>273</v>
      </c>
      <c r="AQ357" s="15" t="s">
        <v>19</v>
      </c>
      <c r="BH357" s="15" t="s">
        <v>19</v>
      </c>
      <c r="BY357" s="15" t="s">
        <v>19</v>
      </c>
      <c r="BZ357" s="27"/>
      <c r="CD357" s="33"/>
      <c r="CF357" s="29"/>
      <c r="CG357" s="33"/>
      <c r="CI357" s="29"/>
      <c r="CM357" s="33"/>
      <c r="DB357" s="30"/>
    </row>
    <row r="358" spans="1:106" ht="15" customHeight="1" x14ac:dyDescent="0.15">
      <c r="A358" s="95">
        <v>356</v>
      </c>
      <c r="B358" s="178" t="s">
        <v>425</v>
      </c>
      <c r="C358" s="244">
        <v>41930</v>
      </c>
      <c r="D358" s="118" t="s">
        <v>271</v>
      </c>
      <c r="E358" s="148">
        <v>0.30833333333333335</v>
      </c>
      <c r="F358" s="95" t="s">
        <v>205</v>
      </c>
      <c r="G358" s="25" t="s">
        <v>426</v>
      </c>
      <c r="H358" s="181">
        <v>4.5729166666666661E-2</v>
      </c>
      <c r="I358" s="119">
        <v>0.34905092592592596</v>
      </c>
      <c r="K358" s="25" t="s">
        <v>427</v>
      </c>
      <c r="L358" s="179" t="s">
        <v>428</v>
      </c>
      <c r="M358" s="26">
        <v>4.7118055555555489E-2</v>
      </c>
      <c r="N358" s="54" t="s">
        <v>273</v>
      </c>
      <c r="AQ358" s="15" t="s">
        <v>19</v>
      </c>
      <c r="BY358" s="15"/>
      <c r="BZ358" s="27"/>
      <c r="CD358" s="33"/>
      <c r="CF358" s="29"/>
      <c r="CG358" s="33"/>
      <c r="CI358" s="29"/>
      <c r="CM358" s="33"/>
      <c r="DB358" s="30"/>
    </row>
    <row r="359" spans="1:106" ht="15" customHeight="1" x14ac:dyDescent="0.15">
      <c r="A359" s="95">
        <v>357</v>
      </c>
      <c r="B359" s="178" t="s">
        <v>425</v>
      </c>
      <c r="C359" s="244">
        <v>41930</v>
      </c>
      <c r="D359" s="118" t="s">
        <v>271</v>
      </c>
      <c r="E359" s="148">
        <v>0.30833333333333335</v>
      </c>
      <c r="F359" s="95" t="s">
        <v>205</v>
      </c>
      <c r="G359" s="25" t="s">
        <v>426</v>
      </c>
      <c r="H359" s="181">
        <v>4.5729166666666661E-2</v>
      </c>
      <c r="I359" s="119">
        <v>0.34905092592592596</v>
      </c>
      <c r="K359" s="25" t="s">
        <v>427</v>
      </c>
      <c r="L359" s="179" t="s">
        <v>428</v>
      </c>
      <c r="M359" s="26">
        <v>4.7175925925925857E-2</v>
      </c>
      <c r="N359" s="54" t="s">
        <v>273</v>
      </c>
      <c r="AQ359" s="15" t="s">
        <v>19</v>
      </c>
      <c r="BY359" s="15"/>
      <c r="BZ359" s="27"/>
      <c r="CD359" s="33"/>
      <c r="CF359" s="29"/>
      <c r="CG359" s="33"/>
      <c r="CI359" s="29"/>
      <c r="CM359" s="33"/>
      <c r="DB359" s="30"/>
    </row>
    <row r="360" spans="1:106" ht="15" customHeight="1" x14ac:dyDescent="0.15">
      <c r="A360" s="95">
        <v>358</v>
      </c>
      <c r="B360" s="178" t="s">
        <v>425</v>
      </c>
      <c r="C360" s="244">
        <v>41930</v>
      </c>
      <c r="D360" s="118" t="s">
        <v>271</v>
      </c>
      <c r="E360" s="148">
        <v>0.30833333333333335</v>
      </c>
      <c r="F360" s="95" t="s">
        <v>205</v>
      </c>
      <c r="G360" s="25" t="s">
        <v>426</v>
      </c>
      <c r="H360" s="181">
        <v>4.5729166666666661E-2</v>
      </c>
      <c r="I360" s="119">
        <v>0.34905092592592596</v>
      </c>
      <c r="K360" s="25" t="s">
        <v>427</v>
      </c>
      <c r="L360" s="179" t="s">
        <v>428</v>
      </c>
      <c r="M360" s="26">
        <v>4.7233796296296225E-2</v>
      </c>
      <c r="N360" s="54" t="s">
        <v>273</v>
      </c>
      <c r="AQ360" s="15" t="s">
        <v>19</v>
      </c>
      <c r="BY360" s="15"/>
      <c r="BZ360" s="27"/>
      <c r="CD360" s="33"/>
      <c r="CF360" s="29"/>
      <c r="CG360" s="33"/>
      <c r="CI360" s="29"/>
      <c r="CM360" s="33"/>
      <c r="DB360" s="30"/>
    </row>
    <row r="361" spans="1:106" ht="15" customHeight="1" x14ac:dyDescent="0.15">
      <c r="A361" s="95">
        <v>359</v>
      </c>
      <c r="B361" s="178" t="s">
        <v>425</v>
      </c>
      <c r="C361" s="244">
        <v>41930</v>
      </c>
      <c r="D361" s="118" t="s">
        <v>271</v>
      </c>
      <c r="E361" s="148">
        <v>0.30833333333333335</v>
      </c>
      <c r="F361" s="95" t="s">
        <v>205</v>
      </c>
      <c r="G361" s="25" t="s">
        <v>426</v>
      </c>
      <c r="H361" s="181">
        <v>4.5729166666666661E-2</v>
      </c>
      <c r="I361" s="119">
        <v>0.34905092592592596</v>
      </c>
      <c r="K361" s="25" t="s">
        <v>427</v>
      </c>
      <c r="L361" s="179" t="s">
        <v>428</v>
      </c>
      <c r="M361" s="26">
        <v>4.7291666666666593E-2</v>
      </c>
      <c r="N361" s="54" t="s">
        <v>273</v>
      </c>
      <c r="AQ361" s="15" t="s">
        <v>19</v>
      </c>
      <c r="BY361" s="15"/>
      <c r="BZ361" s="27"/>
      <c r="CD361" s="33"/>
      <c r="CF361" s="29"/>
      <c r="CG361" s="33"/>
      <c r="CI361" s="29"/>
      <c r="CM361" s="33"/>
      <c r="DB361" s="30"/>
    </row>
    <row r="362" spans="1:106" ht="15" customHeight="1" x14ac:dyDescent="0.15">
      <c r="A362" s="95">
        <v>360</v>
      </c>
      <c r="B362" s="178" t="s">
        <v>425</v>
      </c>
      <c r="C362" s="244">
        <v>41930</v>
      </c>
      <c r="D362" s="118" t="s">
        <v>271</v>
      </c>
      <c r="E362" s="148">
        <v>0.30833333333333335</v>
      </c>
      <c r="F362" s="95" t="s">
        <v>205</v>
      </c>
      <c r="G362" s="25" t="s">
        <v>426</v>
      </c>
      <c r="H362" s="181">
        <v>4.5729166666666661E-2</v>
      </c>
      <c r="I362" s="119">
        <v>0.34905092592592596</v>
      </c>
      <c r="K362" s="25" t="s">
        <v>427</v>
      </c>
      <c r="L362" s="179" t="s">
        <v>428</v>
      </c>
      <c r="M362" s="26">
        <v>4.7349537037036961E-2</v>
      </c>
      <c r="N362" s="54" t="s">
        <v>273</v>
      </c>
      <c r="AQ362" s="15" t="s">
        <v>19</v>
      </c>
      <c r="BY362" s="15"/>
      <c r="BZ362" s="27"/>
      <c r="CD362" s="33"/>
      <c r="CF362" s="29"/>
      <c r="CG362" s="33"/>
      <c r="CI362" s="29"/>
      <c r="CM362" s="33"/>
      <c r="DB362" s="30"/>
    </row>
    <row r="363" spans="1:106" ht="15" customHeight="1" x14ac:dyDescent="0.15">
      <c r="A363" s="95">
        <v>361</v>
      </c>
      <c r="B363" s="178" t="s">
        <v>425</v>
      </c>
      <c r="C363" s="244">
        <v>41930</v>
      </c>
      <c r="D363" s="118" t="s">
        <v>271</v>
      </c>
      <c r="E363" s="148">
        <v>0.30833333333333335</v>
      </c>
      <c r="F363" s="95" t="s">
        <v>205</v>
      </c>
      <c r="G363" s="25" t="s">
        <v>426</v>
      </c>
      <c r="H363" s="181">
        <v>4.5729166666666661E-2</v>
      </c>
      <c r="I363" s="119">
        <v>0.34905092592592596</v>
      </c>
      <c r="K363" s="25" t="s">
        <v>427</v>
      </c>
      <c r="L363" s="179" t="s">
        <v>428</v>
      </c>
      <c r="M363" s="26">
        <v>4.7407407407407329E-2</v>
      </c>
      <c r="N363" s="54" t="s">
        <v>273</v>
      </c>
      <c r="AQ363" s="15" t="s">
        <v>19</v>
      </c>
      <c r="BY363" s="15"/>
      <c r="BZ363" s="27"/>
      <c r="CD363" s="33"/>
      <c r="CF363" s="29"/>
      <c r="CG363" s="33"/>
      <c r="CI363" s="29"/>
      <c r="CM363" s="33"/>
      <c r="DB363" s="30"/>
    </row>
    <row r="364" spans="1:106" ht="15" customHeight="1" x14ac:dyDescent="0.15">
      <c r="A364" s="95">
        <v>362</v>
      </c>
      <c r="B364" s="178" t="s">
        <v>425</v>
      </c>
      <c r="C364" s="244">
        <v>41930</v>
      </c>
      <c r="D364" s="118" t="s">
        <v>271</v>
      </c>
      <c r="E364" s="148">
        <v>0.30833333333333335</v>
      </c>
      <c r="F364" s="95" t="s">
        <v>205</v>
      </c>
      <c r="G364" s="25" t="s">
        <v>426</v>
      </c>
      <c r="H364" s="181">
        <v>4.5729166666666661E-2</v>
      </c>
      <c r="I364" s="119">
        <v>0.34905092592592596</v>
      </c>
      <c r="K364" s="25" t="s">
        <v>427</v>
      </c>
      <c r="L364" s="179" t="s">
        <v>428</v>
      </c>
      <c r="M364" s="26">
        <v>4.7465277777777697E-2</v>
      </c>
      <c r="N364" s="54" t="s">
        <v>273</v>
      </c>
      <c r="AQ364" s="15" t="s">
        <v>19</v>
      </c>
      <c r="BY364" s="15"/>
      <c r="BZ364" s="27"/>
      <c r="CD364" s="33"/>
      <c r="CF364" s="29"/>
      <c r="CG364" s="33"/>
      <c r="CI364" s="29"/>
      <c r="CM364" s="33"/>
      <c r="DB364" s="30"/>
    </row>
    <row r="365" spans="1:106" ht="15" customHeight="1" x14ac:dyDescent="0.15">
      <c r="A365" s="95">
        <v>363</v>
      </c>
      <c r="B365" s="178" t="s">
        <v>425</v>
      </c>
      <c r="C365" s="244">
        <v>41930</v>
      </c>
      <c r="D365" s="118" t="s">
        <v>271</v>
      </c>
      <c r="E365" s="148">
        <v>0.30833333333333335</v>
      </c>
      <c r="F365" s="95" t="s">
        <v>205</v>
      </c>
      <c r="G365" s="25" t="s">
        <v>426</v>
      </c>
      <c r="H365" s="181">
        <v>4.5729166666666661E-2</v>
      </c>
      <c r="I365" s="119">
        <v>0.34905092592592596</v>
      </c>
      <c r="K365" s="25" t="s">
        <v>427</v>
      </c>
      <c r="L365" s="179" t="s">
        <v>428</v>
      </c>
      <c r="M365" s="26">
        <v>4.7523148148148064E-2</v>
      </c>
      <c r="N365" s="54" t="s">
        <v>273</v>
      </c>
      <c r="AQ365" s="15" t="s">
        <v>19</v>
      </c>
      <c r="BY365" s="15"/>
      <c r="BZ365" s="27"/>
      <c r="CD365" s="33"/>
      <c r="CF365" s="29"/>
      <c r="CG365" s="33"/>
      <c r="CI365" s="29"/>
      <c r="CM365" s="33"/>
      <c r="DB365" s="30"/>
    </row>
    <row r="366" spans="1:106" ht="15" customHeight="1" x14ac:dyDescent="0.15">
      <c r="A366" s="95">
        <v>364</v>
      </c>
      <c r="B366" s="178" t="s">
        <v>425</v>
      </c>
      <c r="C366" s="244">
        <v>41930</v>
      </c>
      <c r="D366" s="118" t="s">
        <v>271</v>
      </c>
      <c r="E366" s="148">
        <v>0.30833333333333335</v>
      </c>
      <c r="F366" s="95" t="s">
        <v>205</v>
      </c>
      <c r="G366" s="25" t="s">
        <v>426</v>
      </c>
      <c r="H366" s="181">
        <v>4.5729166666666661E-2</v>
      </c>
      <c r="I366" s="119">
        <v>0.34905092592592596</v>
      </c>
      <c r="K366" s="25" t="s">
        <v>427</v>
      </c>
      <c r="L366" s="179" t="s">
        <v>428</v>
      </c>
      <c r="M366" s="26">
        <v>4.7581018518518432E-2</v>
      </c>
      <c r="N366" s="54" t="s">
        <v>273</v>
      </c>
      <c r="AQ366" s="15" t="s">
        <v>19</v>
      </c>
      <c r="BY366" s="15"/>
      <c r="BZ366" s="27"/>
      <c r="CD366" s="33"/>
      <c r="CF366" s="29"/>
      <c r="CG366" s="33"/>
      <c r="CI366" s="29"/>
      <c r="CM366" s="33"/>
      <c r="DB366" s="30"/>
    </row>
    <row r="367" spans="1:106" ht="15" customHeight="1" x14ac:dyDescent="0.15">
      <c r="A367" s="95">
        <v>365</v>
      </c>
      <c r="B367" s="178" t="s">
        <v>425</v>
      </c>
      <c r="C367" s="244">
        <v>41930</v>
      </c>
      <c r="D367" s="118" t="s">
        <v>271</v>
      </c>
      <c r="E367" s="148">
        <v>0.30833333333333335</v>
      </c>
      <c r="F367" s="95" t="s">
        <v>205</v>
      </c>
      <c r="G367" s="25" t="s">
        <v>426</v>
      </c>
      <c r="H367" s="181">
        <v>4.5729166666666661E-2</v>
      </c>
      <c r="I367" s="119">
        <v>0.34905092592592596</v>
      </c>
      <c r="K367" s="25" t="s">
        <v>427</v>
      </c>
      <c r="L367" s="179" t="s">
        <v>428</v>
      </c>
      <c r="M367" s="26">
        <v>4.76388888888888E-2</v>
      </c>
      <c r="N367" s="54" t="s">
        <v>273</v>
      </c>
      <c r="AQ367" s="15" t="s">
        <v>19</v>
      </c>
      <c r="BY367" s="15"/>
      <c r="BZ367" s="27"/>
      <c r="CD367" s="33"/>
      <c r="CF367" s="29"/>
      <c r="CG367" s="33"/>
      <c r="CI367" s="29"/>
      <c r="CM367" s="33"/>
      <c r="DB367" s="30"/>
    </row>
    <row r="368" spans="1:106" ht="15" customHeight="1" x14ac:dyDescent="0.15">
      <c r="A368" s="95">
        <v>366</v>
      </c>
      <c r="B368" s="178" t="s">
        <v>425</v>
      </c>
      <c r="C368" s="244">
        <v>41930</v>
      </c>
      <c r="D368" s="118" t="s">
        <v>271</v>
      </c>
      <c r="E368" s="148">
        <v>0.30833333333333335</v>
      </c>
      <c r="F368" s="95" t="s">
        <v>205</v>
      </c>
      <c r="G368" s="25" t="s">
        <v>426</v>
      </c>
      <c r="H368" s="181">
        <v>4.5729166666666661E-2</v>
      </c>
      <c r="I368" s="119">
        <v>0.34905092592592596</v>
      </c>
      <c r="K368" s="25" t="s">
        <v>427</v>
      </c>
      <c r="L368" s="179" t="s">
        <v>428</v>
      </c>
      <c r="M368" s="26">
        <v>4.7696759259259168E-2</v>
      </c>
      <c r="N368" s="54" t="s">
        <v>273</v>
      </c>
      <c r="AQ368" s="15" t="s">
        <v>19</v>
      </c>
      <c r="BY368" s="15"/>
      <c r="BZ368" s="27"/>
      <c r="CD368" s="33"/>
      <c r="CF368" s="29"/>
      <c r="CG368" s="33"/>
      <c r="CI368" s="29"/>
      <c r="CM368" s="33"/>
      <c r="DB368" s="30"/>
    </row>
    <row r="369" spans="1:106" s="44" customFormat="1" ht="15" customHeight="1" x14ac:dyDescent="0.15">
      <c r="A369" s="95">
        <v>367</v>
      </c>
      <c r="B369" s="176" t="s">
        <v>425</v>
      </c>
      <c r="C369" s="245">
        <v>41930</v>
      </c>
      <c r="D369" s="132" t="s">
        <v>271</v>
      </c>
      <c r="E369" s="133">
        <v>0.30833333333333335</v>
      </c>
      <c r="F369" s="96" t="s">
        <v>205</v>
      </c>
      <c r="G369" s="40" t="s">
        <v>426</v>
      </c>
      <c r="H369" s="182">
        <v>4.5729166666666661E-2</v>
      </c>
      <c r="I369" s="134">
        <v>0.34905092592592596</v>
      </c>
      <c r="J369" s="40"/>
      <c r="K369" s="40" t="s">
        <v>427</v>
      </c>
      <c r="L369" s="177" t="s">
        <v>428</v>
      </c>
      <c r="M369" s="42">
        <v>4.7754629629629536E-2</v>
      </c>
      <c r="N369" s="101" t="s">
        <v>273</v>
      </c>
      <c r="O369" s="47"/>
      <c r="P369" s="50"/>
      <c r="Q369" s="43"/>
      <c r="T369" s="45"/>
      <c r="W369" s="46"/>
      <c r="Z369" s="46"/>
      <c r="AC369" s="46"/>
      <c r="AG369" s="43"/>
      <c r="AH369" s="46"/>
      <c r="AL369" s="46"/>
      <c r="AM369" s="4"/>
      <c r="AO369" s="457"/>
      <c r="AP369" s="40"/>
      <c r="AQ369" s="15" t="s">
        <v>19</v>
      </c>
      <c r="AR369" s="49"/>
      <c r="AU369" s="46"/>
      <c r="AX369" s="46"/>
      <c r="BA369" s="46"/>
      <c r="BD369" s="46"/>
      <c r="BH369" s="48"/>
      <c r="BI369" s="43"/>
      <c r="BM369" s="50"/>
      <c r="BO369" s="46"/>
      <c r="BP369" s="50"/>
      <c r="BR369" s="46"/>
      <c r="BV369" s="50"/>
      <c r="BX369" s="46"/>
      <c r="BY369" s="48"/>
      <c r="BZ369" s="43"/>
      <c r="CD369" s="50"/>
      <c r="CF369" s="46"/>
      <c r="CG369" s="50"/>
      <c r="CI369" s="46"/>
      <c r="CM369" s="50"/>
      <c r="CO369" s="46"/>
    </row>
    <row r="370" spans="1:106" s="21" customFormat="1" ht="15" customHeight="1" x14ac:dyDescent="0.15">
      <c r="A370" s="95">
        <v>368</v>
      </c>
      <c r="B370" s="138" t="s">
        <v>451</v>
      </c>
      <c r="C370" s="204">
        <v>41934</v>
      </c>
      <c r="D370" s="118" t="s">
        <v>452</v>
      </c>
      <c r="E370" s="117">
        <v>0.4458333333333333</v>
      </c>
      <c r="F370" s="95" t="s">
        <v>315</v>
      </c>
      <c r="G370" s="25" t="s">
        <v>494</v>
      </c>
      <c r="H370" s="181">
        <v>6.8553240740740748E-2</v>
      </c>
      <c r="I370" s="119">
        <v>0.50766203703703705</v>
      </c>
      <c r="J370" s="25"/>
      <c r="K370" s="25" t="s">
        <v>495</v>
      </c>
      <c r="L370" s="25" t="s">
        <v>496</v>
      </c>
      <c r="M370" s="26">
        <v>6.8553240740740748E-2</v>
      </c>
      <c r="N370" s="54" t="s">
        <v>412</v>
      </c>
      <c r="O370" s="31"/>
      <c r="P370" s="33"/>
      <c r="Q370" s="27"/>
      <c r="T370" s="28"/>
      <c r="W370" s="29"/>
      <c r="Z370" s="29"/>
      <c r="AC370" s="29"/>
      <c r="AF370" s="30"/>
      <c r="AG370" s="27"/>
      <c r="AH370" s="29"/>
      <c r="AI370" s="30"/>
      <c r="AJ370" s="30"/>
      <c r="AK370" s="30"/>
      <c r="AL370" s="29"/>
      <c r="AM370" s="3"/>
      <c r="AN370" s="30"/>
      <c r="AO370" s="456"/>
      <c r="AP370" s="25" t="s">
        <v>519</v>
      </c>
      <c r="AQ370" s="15" t="s">
        <v>19</v>
      </c>
      <c r="AR370" s="32"/>
      <c r="AS370" s="30"/>
      <c r="AT370" s="30"/>
      <c r="AU370" s="29"/>
      <c r="AV370" s="30"/>
      <c r="AW370" s="30"/>
      <c r="AX370" s="29"/>
      <c r="AY370" s="30"/>
      <c r="AZ370" s="30"/>
      <c r="BA370" s="29"/>
      <c r="BB370" s="30"/>
      <c r="BC370" s="30"/>
      <c r="BD370" s="29"/>
      <c r="BE370" s="30"/>
      <c r="BF370" s="30"/>
      <c r="BG370" s="30"/>
      <c r="BH370" s="15" t="s">
        <v>19</v>
      </c>
      <c r="BI370" s="27"/>
      <c r="BJ370" s="30"/>
      <c r="BK370" s="30"/>
      <c r="BL370" s="30"/>
      <c r="BM370" s="33"/>
      <c r="BN370" s="30"/>
      <c r="BO370" s="29"/>
      <c r="BP370" s="33"/>
      <c r="BQ370" s="30"/>
      <c r="BR370" s="29"/>
      <c r="BS370" s="30"/>
      <c r="BT370" s="30"/>
      <c r="BU370" s="30"/>
      <c r="BV370" s="33"/>
      <c r="BW370" s="30"/>
      <c r="BX370" s="29"/>
      <c r="BY370" s="15" t="s">
        <v>19</v>
      </c>
      <c r="BZ370" s="27"/>
      <c r="CA370" s="30"/>
      <c r="CB370" s="30"/>
      <c r="CC370" s="30"/>
      <c r="CD370" s="33"/>
      <c r="CE370" s="30"/>
      <c r="CF370" s="29"/>
      <c r="CG370" s="33"/>
      <c r="CH370" s="30"/>
      <c r="CI370" s="29"/>
      <c r="CJ370" s="30"/>
      <c r="CK370" s="30"/>
      <c r="CL370" s="30"/>
      <c r="CM370" s="33"/>
      <c r="CN370" s="30"/>
      <c r="CO370" s="29"/>
      <c r="CP370" s="30"/>
      <c r="CQ370" s="30"/>
      <c r="CR370" s="30"/>
      <c r="CS370" s="30"/>
      <c r="CT370" s="30"/>
      <c r="CU370" s="30"/>
      <c r="CV370" s="30"/>
      <c r="CW370" s="30"/>
      <c r="CX370" s="30"/>
      <c r="CY370" s="30"/>
      <c r="CZ370" s="30"/>
      <c r="DA370" s="30"/>
    </row>
    <row r="371" spans="1:106" s="21" customFormat="1" ht="15" customHeight="1" x14ac:dyDescent="0.15">
      <c r="A371" s="95">
        <v>369</v>
      </c>
      <c r="B371" s="138" t="s">
        <v>451</v>
      </c>
      <c r="C371" s="204">
        <v>41934</v>
      </c>
      <c r="D371" s="118" t="s">
        <v>452</v>
      </c>
      <c r="E371" s="117">
        <v>0.4458333333333333</v>
      </c>
      <c r="F371" s="95" t="s">
        <v>315</v>
      </c>
      <c r="G371" s="25" t="s">
        <v>494</v>
      </c>
      <c r="H371" s="181">
        <v>6.8553240740740748E-2</v>
      </c>
      <c r="I371" s="119">
        <v>0.50766203703703705</v>
      </c>
      <c r="J371" s="25"/>
      <c r="K371" s="25" t="s">
        <v>495</v>
      </c>
      <c r="L371" s="25" t="s">
        <v>496</v>
      </c>
      <c r="M371" s="26">
        <v>6.8611111111111123E-2</v>
      </c>
      <c r="N371" s="54" t="s">
        <v>102</v>
      </c>
      <c r="O371" s="31"/>
      <c r="P371" s="33"/>
      <c r="Q371" s="27"/>
      <c r="T371" s="28"/>
      <c r="W371" s="29"/>
      <c r="Z371" s="29"/>
      <c r="AC371" s="29"/>
      <c r="AF371" s="30"/>
      <c r="AG371" s="27"/>
      <c r="AH371" s="29"/>
      <c r="AI371" s="30"/>
      <c r="AJ371" s="30"/>
      <c r="AK371" s="30"/>
      <c r="AL371" s="29"/>
      <c r="AM371" s="3"/>
      <c r="AN371" s="30"/>
      <c r="AO371" s="456"/>
      <c r="AP371" s="25"/>
      <c r="AQ371" s="15" t="s">
        <v>19</v>
      </c>
      <c r="AR371" s="32"/>
      <c r="AS371" s="30"/>
      <c r="AT371" s="30"/>
      <c r="AU371" s="29"/>
      <c r="AV371" s="30"/>
      <c r="AW371" s="30"/>
      <c r="AX371" s="29"/>
      <c r="AY371" s="30"/>
      <c r="AZ371" s="30"/>
      <c r="BA371" s="29"/>
      <c r="BB371" s="30"/>
      <c r="BC371" s="30"/>
      <c r="BD371" s="29"/>
      <c r="BE371" s="30"/>
      <c r="BF371" s="30"/>
      <c r="BG371" s="30"/>
      <c r="BH371" s="15" t="s">
        <v>19</v>
      </c>
      <c r="BI371" s="27"/>
      <c r="BJ371" s="30"/>
      <c r="BK371" s="30"/>
      <c r="BL371" s="30"/>
      <c r="BM371" s="33"/>
      <c r="BN371" s="30"/>
      <c r="BO371" s="29"/>
      <c r="BP371" s="33"/>
      <c r="BQ371" s="30"/>
      <c r="BR371" s="29"/>
      <c r="BS371" s="30"/>
      <c r="BT371" s="30"/>
      <c r="BU371" s="30"/>
      <c r="BV371" s="33"/>
      <c r="BW371" s="30"/>
      <c r="BX371" s="29"/>
      <c r="BY371" s="15" t="s">
        <v>19</v>
      </c>
      <c r="BZ371" s="27"/>
      <c r="CA371" s="30"/>
      <c r="CB371" s="30"/>
      <c r="CC371" s="30"/>
      <c r="CD371" s="33"/>
      <c r="CE371" s="30"/>
      <c r="CF371" s="29"/>
      <c r="CG371" s="33"/>
      <c r="CH371" s="30"/>
      <c r="CI371" s="29"/>
      <c r="CJ371" s="30"/>
      <c r="CK371" s="30"/>
      <c r="CL371" s="30"/>
      <c r="CM371" s="33"/>
      <c r="CN371" s="30"/>
      <c r="CO371" s="29"/>
      <c r="CP371" s="30"/>
      <c r="CQ371" s="30"/>
      <c r="CR371" s="30"/>
      <c r="CS371" s="30"/>
      <c r="CT371" s="30"/>
      <c r="CU371" s="30"/>
      <c r="CV371" s="30"/>
      <c r="CW371" s="30"/>
      <c r="CX371" s="30"/>
      <c r="CY371" s="30"/>
      <c r="CZ371" s="30"/>
      <c r="DA371" s="30"/>
    </row>
    <row r="372" spans="1:106" s="21" customFormat="1" ht="15" customHeight="1" x14ac:dyDescent="0.15">
      <c r="A372" s="95">
        <v>370</v>
      </c>
      <c r="B372" s="138" t="s">
        <v>451</v>
      </c>
      <c r="C372" s="204">
        <v>41934</v>
      </c>
      <c r="D372" s="118" t="s">
        <v>452</v>
      </c>
      <c r="E372" s="117">
        <v>0.4458333333333333</v>
      </c>
      <c r="F372" s="95" t="s">
        <v>315</v>
      </c>
      <c r="G372" s="25" t="s">
        <v>494</v>
      </c>
      <c r="H372" s="181">
        <v>6.8553240740740748E-2</v>
      </c>
      <c r="I372" s="119">
        <v>0.50766203703703705</v>
      </c>
      <c r="J372" s="25"/>
      <c r="K372" s="25" t="s">
        <v>495</v>
      </c>
      <c r="L372" s="25" t="s">
        <v>496</v>
      </c>
      <c r="M372" s="26">
        <v>6.8668981481481497E-2</v>
      </c>
      <c r="N372" s="54" t="s">
        <v>401</v>
      </c>
      <c r="O372" s="31"/>
      <c r="P372" s="33"/>
      <c r="Q372" s="27"/>
      <c r="T372" s="28"/>
      <c r="W372" s="29"/>
      <c r="Z372" s="29"/>
      <c r="AC372" s="29"/>
      <c r="AF372" s="30"/>
      <c r="AG372" s="27"/>
      <c r="AH372" s="29"/>
      <c r="AI372" s="30"/>
      <c r="AJ372" s="30"/>
      <c r="AK372" s="30"/>
      <c r="AL372" s="29"/>
      <c r="AM372" s="3"/>
      <c r="AN372" s="30"/>
      <c r="AO372" s="456"/>
      <c r="AP372" s="25"/>
      <c r="AQ372" s="15" t="s">
        <v>19</v>
      </c>
      <c r="AR372" s="32"/>
      <c r="AS372" s="30"/>
      <c r="AT372" s="30"/>
      <c r="AU372" s="29"/>
      <c r="AV372" s="30"/>
      <c r="AW372" s="30"/>
      <c r="AX372" s="29"/>
      <c r="AY372" s="30"/>
      <c r="AZ372" s="30"/>
      <c r="BA372" s="29"/>
      <c r="BB372" s="30"/>
      <c r="BC372" s="30"/>
      <c r="BD372" s="29"/>
      <c r="BE372" s="30"/>
      <c r="BF372" s="30"/>
      <c r="BG372" s="30"/>
      <c r="BH372" s="15" t="s">
        <v>19</v>
      </c>
      <c r="BI372" s="27"/>
      <c r="BJ372" s="30"/>
      <c r="BK372" s="30"/>
      <c r="BL372" s="30"/>
      <c r="BM372" s="33"/>
      <c r="BN372" s="30"/>
      <c r="BO372" s="29"/>
      <c r="BP372" s="33"/>
      <c r="BQ372" s="30"/>
      <c r="BR372" s="29"/>
      <c r="BS372" s="30"/>
      <c r="BT372" s="30"/>
      <c r="BU372" s="30"/>
      <c r="BV372" s="33"/>
      <c r="BW372" s="30"/>
      <c r="BX372" s="29"/>
      <c r="BY372" s="15" t="s">
        <v>19</v>
      </c>
      <c r="BZ372" s="27"/>
      <c r="CA372" s="30"/>
      <c r="CB372" s="30"/>
      <c r="CC372" s="30"/>
      <c r="CD372" s="33"/>
      <c r="CE372" s="30"/>
      <c r="CF372" s="29"/>
      <c r="CG372" s="33"/>
      <c r="CH372" s="30"/>
      <c r="CI372" s="29"/>
      <c r="CJ372" s="30"/>
      <c r="CK372" s="30"/>
      <c r="CL372" s="30"/>
      <c r="CM372" s="33"/>
      <c r="CN372" s="30"/>
      <c r="CO372" s="29"/>
      <c r="CP372" s="30"/>
      <c r="CQ372" s="30"/>
      <c r="CR372" s="30"/>
      <c r="CS372" s="30"/>
      <c r="CT372" s="30"/>
      <c r="CU372" s="30"/>
      <c r="CV372" s="30"/>
      <c r="CW372" s="30"/>
      <c r="CX372" s="30"/>
      <c r="CY372" s="30"/>
      <c r="CZ372" s="30"/>
      <c r="DA372" s="30"/>
    </row>
    <row r="373" spans="1:106" s="21" customFormat="1" ht="15" customHeight="1" x14ac:dyDescent="0.15">
      <c r="A373" s="95">
        <v>371</v>
      </c>
      <c r="B373" s="138" t="s">
        <v>451</v>
      </c>
      <c r="C373" s="204">
        <v>41934</v>
      </c>
      <c r="D373" s="118" t="s">
        <v>452</v>
      </c>
      <c r="E373" s="117">
        <v>0.4458333333333333</v>
      </c>
      <c r="F373" s="95" t="s">
        <v>315</v>
      </c>
      <c r="G373" s="25" t="s">
        <v>494</v>
      </c>
      <c r="H373" s="181">
        <v>6.8553240740740748E-2</v>
      </c>
      <c r="I373" s="119">
        <v>0.50766203703703705</v>
      </c>
      <c r="J373" s="25"/>
      <c r="K373" s="25" t="s">
        <v>495</v>
      </c>
      <c r="L373" s="25" t="s">
        <v>496</v>
      </c>
      <c r="M373" s="26">
        <v>6.8726851851851872E-2</v>
      </c>
      <c r="N373" s="54" t="s">
        <v>401</v>
      </c>
      <c r="O373" s="31"/>
      <c r="P373" s="33"/>
      <c r="Q373" s="27"/>
      <c r="T373" s="28"/>
      <c r="W373" s="29"/>
      <c r="Z373" s="29"/>
      <c r="AC373" s="29"/>
      <c r="AF373" s="30"/>
      <c r="AG373" s="27"/>
      <c r="AH373" s="29"/>
      <c r="AI373" s="30"/>
      <c r="AJ373" s="30"/>
      <c r="AK373" s="30"/>
      <c r="AL373" s="29"/>
      <c r="AM373" s="3"/>
      <c r="AN373" s="30"/>
      <c r="AO373" s="456"/>
      <c r="AP373" s="25"/>
      <c r="AQ373" s="15" t="s">
        <v>19</v>
      </c>
      <c r="AR373" s="32"/>
      <c r="AS373" s="30"/>
      <c r="AT373" s="30"/>
      <c r="AU373" s="29"/>
      <c r="AV373" s="30"/>
      <c r="AW373" s="30"/>
      <c r="AX373" s="29"/>
      <c r="AY373" s="30"/>
      <c r="AZ373" s="30"/>
      <c r="BA373" s="29"/>
      <c r="BB373" s="30"/>
      <c r="BC373" s="30"/>
      <c r="BD373" s="29"/>
      <c r="BE373" s="30"/>
      <c r="BF373" s="30"/>
      <c r="BG373" s="30"/>
      <c r="BH373" s="15" t="s">
        <v>19</v>
      </c>
      <c r="BI373" s="27"/>
      <c r="BJ373" s="30"/>
      <c r="BK373" s="30"/>
      <c r="BL373" s="30"/>
      <c r="BM373" s="33"/>
      <c r="BN373" s="30"/>
      <c r="BO373" s="29"/>
      <c r="BP373" s="33"/>
      <c r="BQ373" s="30"/>
      <c r="BR373" s="29"/>
      <c r="BS373" s="30"/>
      <c r="BT373" s="30"/>
      <c r="BU373" s="30"/>
      <c r="BV373" s="33"/>
      <c r="BW373" s="30"/>
      <c r="BX373" s="29"/>
      <c r="BY373" s="15" t="s">
        <v>19</v>
      </c>
      <c r="BZ373" s="27"/>
      <c r="CA373" s="30"/>
      <c r="CB373" s="30"/>
      <c r="CC373" s="30"/>
      <c r="CD373" s="33"/>
      <c r="CE373" s="30"/>
      <c r="CF373" s="29"/>
      <c r="CG373" s="33"/>
      <c r="CH373" s="30"/>
      <c r="CI373" s="29"/>
      <c r="CJ373" s="30"/>
      <c r="CK373" s="30"/>
      <c r="CL373" s="30"/>
      <c r="CM373" s="33"/>
      <c r="CN373" s="30"/>
      <c r="CO373" s="29"/>
      <c r="CP373" s="30"/>
      <c r="CQ373" s="30"/>
      <c r="CR373" s="30"/>
      <c r="CS373" s="30"/>
      <c r="CT373" s="30"/>
      <c r="CU373" s="30"/>
      <c r="CV373" s="30"/>
      <c r="CW373" s="30"/>
      <c r="CX373" s="30"/>
      <c r="CY373" s="30"/>
      <c r="CZ373" s="30"/>
      <c r="DA373" s="30"/>
    </row>
    <row r="374" spans="1:106" s="21" customFormat="1" ht="15" customHeight="1" x14ac:dyDescent="0.15">
      <c r="A374" s="95">
        <v>372</v>
      </c>
      <c r="B374" s="138" t="s">
        <v>451</v>
      </c>
      <c r="C374" s="204">
        <v>41934</v>
      </c>
      <c r="D374" s="118" t="s">
        <v>452</v>
      </c>
      <c r="E374" s="117">
        <v>0.4458333333333333</v>
      </c>
      <c r="F374" s="95" t="s">
        <v>315</v>
      </c>
      <c r="G374" s="25" t="s">
        <v>494</v>
      </c>
      <c r="H374" s="181">
        <v>6.8553240740740748E-2</v>
      </c>
      <c r="I374" s="119">
        <v>0.50766203703703705</v>
      </c>
      <c r="J374" s="25"/>
      <c r="K374" s="25" t="s">
        <v>495</v>
      </c>
      <c r="L374" s="25" t="s">
        <v>496</v>
      </c>
      <c r="M374" s="26">
        <v>6.8784722222222247E-2</v>
      </c>
      <c r="N374" s="54" t="s">
        <v>401</v>
      </c>
      <c r="O374" s="31"/>
      <c r="P374" s="33"/>
      <c r="Q374" s="27"/>
      <c r="T374" s="28"/>
      <c r="W374" s="29"/>
      <c r="Z374" s="29"/>
      <c r="AC374" s="29"/>
      <c r="AF374" s="30"/>
      <c r="AG374" s="27"/>
      <c r="AH374" s="29"/>
      <c r="AI374" s="30"/>
      <c r="AJ374" s="30"/>
      <c r="AK374" s="30"/>
      <c r="AL374" s="29"/>
      <c r="AM374" s="3"/>
      <c r="AN374" s="30"/>
      <c r="AO374" s="456"/>
      <c r="AP374" s="25"/>
      <c r="AQ374" s="15" t="s">
        <v>19</v>
      </c>
      <c r="AR374" s="32"/>
      <c r="AS374" s="30"/>
      <c r="AT374" s="30"/>
      <c r="AU374" s="29"/>
      <c r="AV374" s="30"/>
      <c r="AW374" s="30"/>
      <c r="AX374" s="29"/>
      <c r="AY374" s="30"/>
      <c r="AZ374" s="30"/>
      <c r="BA374" s="29"/>
      <c r="BB374" s="30"/>
      <c r="BC374" s="30"/>
      <c r="BD374" s="29"/>
      <c r="BE374" s="30"/>
      <c r="BF374" s="30"/>
      <c r="BG374" s="30"/>
      <c r="BH374" s="15" t="s">
        <v>19</v>
      </c>
      <c r="BI374" s="27"/>
      <c r="BJ374" s="30"/>
      <c r="BK374" s="30"/>
      <c r="BL374" s="30"/>
      <c r="BM374" s="33"/>
      <c r="BN374" s="30"/>
      <c r="BO374" s="29"/>
      <c r="BP374" s="33"/>
      <c r="BQ374" s="30"/>
      <c r="BR374" s="29"/>
      <c r="BS374" s="30"/>
      <c r="BT374" s="30"/>
      <c r="BU374" s="30"/>
      <c r="BV374" s="33"/>
      <c r="BW374" s="30"/>
      <c r="BX374" s="29"/>
      <c r="BY374" s="15" t="s">
        <v>19</v>
      </c>
      <c r="BZ374" s="27"/>
      <c r="CA374" s="30"/>
      <c r="CB374" s="30"/>
      <c r="CC374" s="30"/>
      <c r="CD374" s="33"/>
      <c r="CE374" s="30"/>
      <c r="CF374" s="29"/>
      <c r="CG374" s="33"/>
      <c r="CH374" s="30"/>
      <c r="CI374" s="29"/>
      <c r="CJ374" s="30"/>
      <c r="CK374" s="30"/>
      <c r="CL374" s="30"/>
      <c r="CM374" s="33"/>
      <c r="CN374" s="30"/>
      <c r="CO374" s="29"/>
      <c r="CP374" s="30"/>
      <c r="CQ374" s="30"/>
      <c r="CR374" s="30"/>
      <c r="CS374" s="30"/>
      <c r="CT374" s="30"/>
      <c r="CU374" s="30"/>
      <c r="CV374" s="30"/>
      <c r="CW374" s="30"/>
      <c r="CX374" s="30"/>
      <c r="CY374" s="30"/>
      <c r="CZ374" s="30"/>
      <c r="DA374" s="30"/>
    </row>
    <row r="375" spans="1:106" s="21" customFormat="1" ht="15" customHeight="1" x14ac:dyDescent="0.15">
      <c r="A375" s="95">
        <v>373</v>
      </c>
      <c r="B375" s="138" t="s">
        <v>451</v>
      </c>
      <c r="C375" s="204">
        <v>41934</v>
      </c>
      <c r="D375" s="118" t="s">
        <v>452</v>
      </c>
      <c r="E375" s="117">
        <v>0.4458333333333333</v>
      </c>
      <c r="F375" s="95" t="s">
        <v>315</v>
      </c>
      <c r="G375" s="25" t="s">
        <v>494</v>
      </c>
      <c r="H375" s="181">
        <v>6.8553240740740748E-2</v>
      </c>
      <c r="I375" s="119">
        <v>0.50766203703703705</v>
      </c>
      <c r="J375" s="25"/>
      <c r="K375" s="25" t="s">
        <v>495</v>
      </c>
      <c r="L375" s="25" t="s">
        <v>496</v>
      </c>
      <c r="M375" s="26">
        <v>6.8842592592592622E-2</v>
      </c>
      <c r="N375" s="54" t="s">
        <v>496</v>
      </c>
      <c r="O375" s="31" t="s">
        <v>401</v>
      </c>
      <c r="P375" s="33">
        <v>9</v>
      </c>
      <c r="Q375" s="27" t="s">
        <v>134</v>
      </c>
      <c r="R375" s="21" t="s">
        <v>501</v>
      </c>
      <c r="T375" s="28">
        <v>1</v>
      </c>
      <c r="U375" s="21" t="s">
        <v>140</v>
      </c>
      <c r="V375" s="21" t="s">
        <v>335</v>
      </c>
      <c r="W375" s="29"/>
      <c r="Z375" s="29"/>
      <c r="AC375" s="29"/>
      <c r="AF375" s="30"/>
      <c r="AG375" s="27"/>
      <c r="AH375" s="29"/>
      <c r="AI375" s="30"/>
      <c r="AJ375" s="30"/>
      <c r="AK375" s="30"/>
      <c r="AL375" s="29"/>
      <c r="AM375" s="3" t="s">
        <v>497</v>
      </c>
      <c r="AN375" s="30"/>
      <c r="AO375" s="456"/>
      <c r="AP375" s="25"/>
      <c r="AQ375" s="15" t="s">
        <v>19</v>
      </c>
      <c r="AR375" s="32"/>
      <c r="AS375" s="30"/>
      <c r="AT375" s="30"/>
      <c r="AU375" s="29"/>
      <c r="AV375" s="30"/>
      <c r="AW375" s="30"/>
      <c r="AX375" s="29"/>
      <c r="AY375" s="30"/>
      <c r="AZ375" s="30"/>
      <c r="BA375" s="29"/>
      <c r="BB375" s="30"/>
      <c r="BC375" s="30"/>
      <c r="BD375" s="29"/>
      <c r="BE375" s="30"/>
      <c r="BF375" s="30"/>
      <c r="BG375" s="30"/>
      <c r="BH375" s="15" t="s">
        <v>19</v>
      </c>
      <c r="BI375" s="27"/>
      <c r="BJ375" s="30"/>
      <c r="BK375" s="30"/>
      <c r="BL375" s="30"/>
      <c r="BM375" s="33"/>
      <c r="BN375" s="30"/>
      <c r="BO375" s="29"/>
      <c r="BP375" s="33"/>
      <c r="BQ375" s="30"/>
      <c r="BR375" s="29"/>
      <c r="BS375" s="30"/>
      <c r="BT375" s="30"/>
      <c r="BU375" s="30"/>
      <c r="BV375" s="33"/>
      <c r="BW375" s="30"/>
      <c r="BX375" s="29"/>
      <c r="BY375" s="15" t="s">
        <v>19</v>
      </c>
      <c r="BZ375" s="27"/>
      <c r="CA375" s="30"/>
      <c r="CB375" s="30"/>
      <c r="CC375" s="30"/>
      <c r="CD375" s="33"/>
      <c r="CE375" s="30"/>
      <c r="CF375" s="29"/>
      <c r="CG375" s="33"/>
      <c r="CH375" s="30"/>
      <c r="CI375" s="29"/>
      <c r="CJ375" s="30"/>
      <c r="CK375" s="30"/>
      <c r="CL375" s="30"/>
      <c r="CM375" s="33"/>
      <c r="CN375" s="30"/>
      <c r="CO375" s="29"/>
      <c r="CP375" s="30"/>
      <c r="CQ375" s="30"/>
      <c r="CR375" s="30"/>
      <c r="CS375" s="30"/>
      <c r="CT375" s="30"/>
      <c r="CU375" s="30"/>
      <c r="CV375" s="30"/>
      <c r="CW375" s="30"/>
      <c r="CX375" s="30"/>
      <c r="CY375" s="30"/>
      <c r="CZ375" s="30"/>
      <c r="DA375" s="30"/>
    </row>
    <row r="376" spans="1:106" s="21" customFormat="1" ht="15" customHeight="1" x14ac:dyDescent="0.15">
      <c r="A376" s="95">
        <v>374</v>
      </c>
      <c r="B376" s="138" t="s">
        <v>451</v>
      </c>
      <c r="C376" s="204">
        <v>41934</v>
      </c>
      <c r="D376" s="118" t="s">
        <v>452</v>
      </c>
      <c r="E376" s="117">
        <v>0.4458333333333333</v>
      </c>
      <c r="F376" s="95" t="s">
        <v>315</v>
      </c>
      <c r="G376" s="25" t="s">
        <v>494</v>
      </c>
      <c r="H376" s="181">
        <v>6.8553240740740748E-2</v>
      </c>
      <c r="I376" s="119">
        <v>0.50766203703703705</v>
      </c>
      <c r="J376" s="25"/>
      <c r="K376" s="25" t="s">
        <v>495</v>
      </c>
      <c r="L376" s="25" t="s">
        <v>496</v>
      </c>
      <c r="M376" s="26">
        <v>6.8900462962962997E-2</v>
      </c>
      <c r="N376" s="54" t="s">
        <v>498</v>
      </c>
      <c r="O376" s="31" t="s">
        <v>401</v>
      </c>
      <c r="P376" s="33">
        <v>1</v>
      </c>
      <c r="Q376" s="27" t="s">
        <v>134</v>
      </c>
      <c r="R376" s="21" t="s">
        <v>501</v>
      </c>
      <c r="T376" s="28">
        <v>1</v>
      </c>
      <c r="U376" s="21" t="s">
        <v>140</v>
      </c>
      <c r="V376" s="21" t="s">
        <v>335</v>
      </c>
      <c r="W376" s="29"/>
      <c r="Z376" s="29"/>
      <c r="AC376" s="29"/>
      <c r="AF376" s="30"/>
      <c r="AG376" s="27" t="s">
        <v>143</v>
      </c>
      <c r="AH376" s="29" t="s">
        <v>499</v>
      </c>
      <c r="AI376" s="30"/>
      <c r="AJ376" s="30"/>
      <c r="AK376" s="30"/>
      <c r="AL376" s="29"/>
      <c r="AM376" s="3"/>
      <c r="AN376" s="30"/>
      <c r="AO376" s="456"/>
      <c r="AP376" s="25"/>
      <c r="AQ376" s="15" t="s">
        <v>19</v>
      </c>
      <c r="AR376" s="32"/>
      <c r="AS376" s="30"/>
      <c r="AT376" s="30"/>
      <c r="AU376" s="29"/>
      <c r="AV376" s="30"/>
      <c r="AW376" s="30"/>
      <c r="AX376" s="29"/>
      <c r="AY376" s="30"/>
      <c r="AZ376" s="30"/>
      <c r="BA376" s="29"/>
      <c r="BB376" s="30"/>
      <c r="BC376" s="30"/>
      <c r="BD376" s="29"/>
      <c r="BE376" s="30"/>
      <c r="BF376" s="30"/>
      <c r="BG376" s="30"/>
      <c r="BH376" s="15" t="s">
        <v>19</v>
      </c>
      <c r="BI376" s="27"/>
      <c r="BJ376" s="30"/>
      <c r="BK376" s="30"/>
      <c r="BL376" s="30"/>
      <c r="BM376" s="33"/>
      <c r="BN376" s="30"/>
      <c r="BO376" s="29"/>
      <c r="BP376" s="33"/>
      <c r="BQ376" s="30"/>
      <c r="BR376" s="29"/>
      <c r="BS376" s="30"/>
      <c r="BT376" s="30"/>
      <c r="BU376" s="30"/>
      <c r="BV376" s="33"/>
      <c r="BW376" s="30"/>
      <c r="BX376" s="29"/>
      <c r="BY376" s="15" t="s">
        <v>19</v>
      </c>
      <c r="BZ376" s="27"/>
      <c r="CA376" s="30"/>
      <c r="CB376" s="30"/>
      <c r="CC376" s="30"/>
      <c r="CD376" s="33"/>
      <c r="CE376" s="30"/>
      <c r="CF376" s="29"/>
      <c r="CG376" s="33"/>
      <c r="CH376" s="30"/>
      <c r="CI376" s="29"/>
      <c r="CJ376" s="30"/>
      <c r="CK376" s="30"/>
      <c r="CL376" s="30"/>
      <c r="CM376" s="33"/>
      <c r="CN376" s="30"/>
      <c r="CO376" s="29"/>
      <c r="CP376" s="30"/>
      <c r="CQ376" s="30"/>
      <c r="CR376" s="30"/>
      <c r="CS376" s="30"/>
      <c r="CT376" s="30"/>
      <c r="CU376" s="30"/>
      <c r="CV376" s="30"/>
      <c r="CW376" s="30"/>
      <c r="CX376" s="30"/>
      <c r="CY376" s="30"/>
      <c r="CZ376" s="30"/>
      <c r="DA376" s="30"/>
    </row>
    <row r="377" spans="1:106" s="21" customFormat="1" ht="15" customHeight="1" x14ac:dyDescent="0.15">
      <c r="A377" s="95">
        <v>375</v>
      </c>
      <c r="B377" s="138" t="s">
        <v>451</v>
      </c>
      <c r="C377" s="204">
        <v>41934</v>
      </c>
      <c r="D377" s="118" t="s">
        <v>452</v>
      </c>
      <c r="E377" s="117">
        <v>0.4458333333333333</v>
      </c>
      <c r="F377" s="95" t="s">
        <v>315</v>
      </c>
      <c r="G377" s="25" t="s">
        <v>494</v>
      </c>
      <c r="H377" s="181">
        <v>6.8553240740740748E-2</v>
      </c>
      <c r="I377" s="119">
        <v>0.50766203703703705</v>
      </c>
      <c r="J377" s="25"/>
      <c r="K377" s="25" t="s">
        <v>495</v>
      </c>
      <c r="L377" s="25" t="s">
        <v>496</v>
      </c>
      <c r="M377" s="26">
        <v>6.8958333333333371E-2</v>
      </c>
      <c r="N377" s="54" t="s">
        <v>500</v>
      </c>
      <c r="O377" s="31"/>
      <c r="P377" s="33">
        <v>1</v>
      </c>
      <c r="Q377" s="27" t="s">
        <v>134</v>
      </c>
      <c r="R377" s="21" t="s">
        <v>496</v>
      </c>
      <c r="T377" s="28">
        <v>0</v>
      </c>
      <c r="U377" s="21" t="s">
        <v>246</v>
      </c>
      <c r="V377" s="21" t="s">
        <v>351</v>
      </c>
      <c r="W377" s="29"/>
      <c r="Z377" s="29"/>
      <c r="AC377" s="29"/>
      <c r="AF377" s="30"/>
      <c r="AG377" s="27" t="s">
        <v>143</v>
      </c>
      <c r="AH377" s="29" t="s">
        <v>499</v>
      </c>
      <c r="AI377" s="30"/>
      <c r="AJ377" s="30"/>
      <c r="AK377" s="30"/>
      <c r="AL377" s="29"/>
      <c r="AM377" s="3"/>
      <c r="AN377" s="30"/>
      <c r="AO377" s="456"/>
      <c r="AP377" s="25"/>
      <c r="AQ377" s="15" t="s">
        <v>19</v>
      </c>
      <c r="AR377" s="32"/>
      <c r="AS377" s="30"/>
      <c r="AT377" s="30"/>
      <c r="AU377" s="29"/>
      <c r="AV377" s="30" t="s">
        <v>246</v>
      </c>
      <c r="AW377" s="30" t="s">
        <v>502</v>
      </c>
      <c r="AX377" s="29"/>
      <c r="AY377" s="30"/>
      <c r="AZ377" s="30"/>
      <c r="BA377" s="29"/>
      <c r="BB377" s="30"/>
      <c r="BC377" s="30"/>
      <c r="BD377" s="29"/>
      <c r="BE377" s="30"/>
      <c r="BF377" s="30"/>
      <c r="BG377" s="30"/>
      <c r="BH377" s="15" t="s">
        <v>19</v>
      </c>
      <c r="BI377" s="27"/>
      <c r="BJ377" s="30"/>
      <c r="BK377" s="30"/>
      <c r="BL377" s="30"/>
      <c r="BM377" s="33" t="s">
        <v>246</v>
      </c>
      <c r="BN377" s="30" t="s">
        <v>255</v>
      </c>
      <c r="BO377" s="29"/>
      <c r="BP377" s="33"/>
      <c r="BQ377" s="30"/>
      <c r="BR377" s="29"/>
      <c r="BS377" s="30"/>
      <c r="BT377" s="30"/>
      <c r="BU377" s="30"/>
      <c r="BV377" s="33"/>
      <c r="BW377" s="30"/>
      <c r="BX377" s="29"/>
      <c r="BY377" s="15" t="s">
        <v>19</v>
      </c>
      <c r="BZ377" s="27"/>
      <c r="CA377" s="30"/>
      <c r="CB377" s="30"/>
      <c r="CC377" s="30"/>
      <c r="CD377" s="33"/>
      <c r="CE377" s="30"/>
      <c r="CF377" s="29"/>
      <c r="CG377" s="33"/>
      <c r="CH377" s="30"/>
      <c r="CI377" s="29"/>
      <c r="CJ377" s="30"/>
      <c r="CK377" s="30"/>
      <c r="CL377" s="30"/>
      <c r="CM377" s="33"/>
      <c r="CN377" s="30"/>
      <c r="CO377" s="29"/>
      <c r="CP377" s="30"/>
      <c r="CQ377" s="30"/>
      <c r="CR377" s="30"/>
      <c r="CS377" s="30"/>
      <c r="CT377" s="30"/>
      <c r="CU377" s="30"/>
      <c r="CV377" s="30"/>
      <c r="CW377" s="30"/>
      <c r="CX377" s="30"/>
      <c r="CY377" s="30"/>
      <c r="CZ377" s="30"/>
      <c r="DA377" s="30"/>
    </row>
    <row r="378" spans="1:106" ht="15" customHeight="1" x14ac:dyDescent="0.15">
      <c r="A378" s="95">
        <v>376</v>
      </c>
      <c r="B378" s="138" t="s">
        <v>451</v>
      </c>
      <c r="C378" s="204">
        <v>41934</v>
      </c>
      <c r="D378" s="118" t="s">
        <v>452</v>
      </c>
      <c r="E378" s="117">
        <v>0.4458333333333333</v>
      </c>
      <c r="F378" s="95" t="s">
        <v>315</v>
      </c>
      <c r="G378" s="25" t="s">
        <v>494</v>
      </c>
      <c r="H378" s="181">
        <v>6.8553240740740748E-2</v>
      </c>
      <c r="I378" s="119">
        <v>0.50766203703703705</v>
      </c>
      <c r="K378" s="25" t="s">
        <v>495</v>
      </c>
      <c r="L378" s="25" t="s">
        <v>496</v>
      </c>
      <c r="M378" s="26">
        <v>6.9016203703703746E-2</v>
      </c>
      <c r="N378" s="54" t="s">
        <v>498</v>
      </c>
      <c r="P378" s="33">
        <v>0</v>
      </c>
      <c r="Q378" s="27" t="s">
        <v>134</v>
      </c>
      <c r="R378" s="30" t="s">
        <v>503</v>
      </c>
      <c r="T378" s="28">
        <v>0</v>
      </c>
      <c r="U378" s="30" t="s">
        <v>142</v>
      </c>
      <c r="V378" s="30" t="s">
        <v>357</v>
      </c>
      <c r="W378" s="29" t="s">
        <v>356</v>
      </c>
      <c r="AQ378" s="15" t="s">
        <v>19</v>
      </c>
      <c r="AV378" s="30" t="s">
        <v>142</v>
      </c>
      <c r="AW378" s="30" t="s">
        <v>351</v>
      </c>
      <c r="BH378" s="15" t="s">
        <v>19</v>
      </c>
      <c r="BM378" s="33" t="s">
        <v>142</v>
      </c>
      <c r="BN378" s="30" t="s">
        <v>204</v>
      </c>
      <c r="BO378" s="29" t="s">
        <v>504</v>
      </c>
      <c r="BY378" s="15" t="s">
        <v>19</v>
      </c>
      <c r="BZ378" s="27"/>
      <c r="CD378" s="33"/>
      <c r="CF378" s="29"/>
      <c r="CG378" s="33"/>
      <c r="CI378" s="29"/>
      <c r="CM378" s="33"/>
      <c r="DB378" s="30"/>
    </row>
    <row r="379" spans="1:106" s="21" customFormat="1" ht="15" customHeight="1" x14ac:dyDescent="0.15">
      <c r="A379" s="95">
        <v>377</v>
      </c>
      <c r="B379" s="138" t="s">
        <v>451</v>
      </c>
      <c r="C379" s="204">
        <v>41934</v>
      </c>
      <c r="D379" s="118" t="s">
        <v>452</v>
      </c>
      <c r="E379" s="117">
        <v>0.4458333333333333</v>
      </c>
      <c r="F379" s="95" t="s">
        <v>315</v>
      </c>
      <c r="G379" s="25" t="s">
        <v>494</v>
      </c>
      <c r="H379" s="181">
        <v>6.8553240740740748E-2</v>
      </c>
      <c r="I379" s="119">
        <v>0.50766203703703705</v>
      </c>
      <c r="J379" s="25"/>
      <c r="K379" s="25" t="s">
        <v>495</v>
      </c>
      <c r="L379" s="25" t="s">
        <v>496</v>
      </c>
      <c r="M379" s="26">
        <v>6.9074074074074121E-2</v>
      </c>
      <c r="N379" s="54" t="s">
        <v>498</v>
      </c>
      <c r="O379" s="31"/>
      <c r="P379" s="33">
        <v>1</v>
      </c>
      <c r="Q379" s="27" t="s">
        <v>135</v>
      </c>
      <c r="R379" s="21" t="s">
        <v>509</v>
      </c>
      <c r="S379" s="21" t="s">
        <v>351</v>
      </c>
      <c r="T379" s="28">
        <v>1</v>
      </c>
      <c r="U379" s="21" t="s">
        <v>246</v>
      </c>
      <c r="V379" s="21" t="s">
        <v>505</v>
      </c>
      <c r="W379" s="29"/>
      <c r="Z379" s="29"/>
      <c r="AC379" s="29"/>
      <c r="AF379" s="30"/>
      <c r="AG379" s="27" t="s">
        <v>143</v>
      </c>
      <c r="AH379" s="29" t="s">
        <v>507</v>
      </c>
      <c r="AI379" s="30"/>
      <c r="AJ379" s="30"/>
      <c r="AK379" s="30"/>
      <c r="AL379" s="29"/>
      <c r="AM379" s="3" t="s">
        <v>508</v>
      </c>
      <c r="AN379" s="30"/>
      <c r="AO379" s="456"/>
      <c r="AP379" s="25" t="s">
        <v>506</v>
      </c>
      <c r="AQ379" s="15" t="s">
        <v>19</v>
      </c>
      <c r="AR379" s="32"/>
      <c r="AS379" s="30"/>
      <c r="AT379" s="30"/>
      <c r="AU379" s="29"/>
      <c r="AV379" s="30" t="s">
        <v>142</v>
      </c>
      <c r="AW379" s="30" t="s">
        <v>351</v>
      </c>
      <c r="AX379" s="29"/>
      <c r="AY379" s="30"/>
      <c r="AZ379" s="30"/>
      <c r="BA379" s="29"/>
      <c r="BB379" s="30"/>
      <c r="BC379" s="30"/>
      <c r="BD379" s="29"/>
      <c r="BE379" s="30"/>
      <c r="BF379" s="30"/>
      <c r="BG379" s="30"/>
      <c r="BH379" s="15" t="s">
        <v>19</v>
      </c>
      <c r="BI379" s="27"/>
      <c r="BJ379" s="30"/>
      <c r="BK379" s="30"/>
      <c r="BL379" s="30"/>
      <c r="BM379" s="33"/>
      <c r="BN379" s="30"/>
      <c r="BO379" s="29"/>
      <c r="BP379" s="33"/>
      <c r="BQ379" s="30"/>
      <c r="BR379" s="29"/>
      <c r="BS379" s="30"/>
      <c r="BT379" s="30"/>
      <c r="BU379" s="30"/>
      <c r="BV379" s="33"/>
      <c r="BW379" s="30"/>
      <c r="BX379" s="29"/>
      <c r="BY379" s="15" t="s">
        <v>19</v>
      </c>
      <c r="BZ379" s="27"/>
      <c r="CA379" s="30"/>
      <c r="CB379" s="30"/>
      <c r="CC379" s="30"/>
      <c r="CD379" s="33"/>
      <c r="CE379" s="30"/>
      <c r="CF379" s="29"/>
      <c r="CG379" s="33"/>
      <c r="CH379" s="30"/>
      <c r="CI379" s="29"/>
      <c r="CJ379" s="30"/>
      <c r="CK379" s="30"/>
      <c r="CL379" s="30"/>
      <c r="CM379" s="33"/>
      <c r="CN379" s="30"/>
      <c r="CO379" s="29"/>
      <c r="CP379" s="30"/>
      <c r="CQ379" s="30"/>
      <c r="CR379" s="30"/>
      <c r="CS379" s="30"/>
      <c r="CT379" s="30"/>
      <c r="CU379" s="30"/>
      <c r="CV379" s="30"/>
      <c r="CW379" s="30"/>
      <c r="CX379" s="30"/>
      <c r="CY379" s="30"/>
      <c r="CZ379" s="30"/>
      <c r="DA379" s="30"/>
    </row>
    <row r="380" spans="1:106" ht="15" customHeight="1" x14ac:dyDescent="0.15">
      <c r="A380" s="95">
        <v>378</v>
      </c>
      <c r="B380" s="138" t="s">
        <v>451</v>
      </c>
      <c r="C380" s="204">
        <v>41934</v>
      </c>
      <c r="D380" s="118" t="s">
        <v>452</v>
      </c>
      <c r="E380" s="117">
        <v>0.4458333333333333</v>
      </c>
      <c r="F380" s="95" t="s">
        <v>315</v>
      </c>
      <c r="G380" s="25" t="s">
        <v>494</v>
      </c>
      <c r="H380" s="181">
        <v>6.8553240740740748E-2</v>
      </c>
      <c r="I380" s="119">
        <v>0.50766203703703705</v>
      </c>
      <c r="K380" s="25" t="s">
        <v>495</v>
      </c>
      <c r="L380" s="25" t="s">
        <v>496</v>
      </c>
      <c r="M380" s="26">
        <v>6.9131944444444496E-2</v>
      </c>
      <c r="N380" s="54" t="s">
        <v>510</v>
      </c>
      <c r="P380" s="33">
        <v>1</v>
      </c>
      <c r="Q380" s="27" t="s">
        <v>135</v>
      </c>
      <c r="R380" s="30" t="s">
        <v>509</v>
      </c>
      <c r="S380" s="30" t="s">
        <v>351</v>
      </c>
      <c r="T380" s="28">
        <v>1</v>
      </c>
      <c r="U380" s="30" t="s">
        <v>246</v>
      </c>
      <c r="V380" s="30" t="s">
        <v>505</v>
      </c>
      <c r="AP380" s="25" t="s">
        <v>511</v>
      </c>
      <c r="AQ380" s="15" t="s">
        <v>19</v>
      </c>
      <c r="AV380" s="30" t="s">
        <v>140</v>
      </c>
      <c r="AW380" s="30" t="s">
        <v>512</v>
      </c>
      <c r="BH380" s="15" t="s">
        <v>19</v>
      </c>
      <c r="BY380" s="15" t="s">
        <v>19</v>
      </c>
      <c r="BZ380" s="27"/>
      <c r="CD380" s="33"/>
      <c r="CF380" s="29"/>
      <c r="CG380" s="33"/>
      <c r="CI380" s="29"/>
      <c r="CM380" s="33"/>
      <c r="DB380" s="21"/>
    </row>
    <row r="381" spans="1:106" ht="15" customHeight="1" x14ac:dyDescent="0.15">
      <c r="A381" s="95">
        <v>379</v>
      </c>
      <c r="B381" s="138" t="s">
        <v>451</v>
      </c>
      <c r="C381" s="204">
        <v>41934</v>
      </c>
      <c r="D381" s="118" t="s">
        <v>452</v>
      </c>
      <c r="E381" s="117">
        <v>0.4458333333333333</v>
      </c>
      <c r="F381" s="95" t="s">
        <v>315</v>
      </c>
      <c r="G381" s="25" t="s">
        <v>494</v>
      </c>
      <c r="H381" s="181">
        <v>6.8553240740740748E-2</v>
      </c>
      <c r="I381" s="119">
        <v>0.50766203703703705</v>
      </c>
      <c r="K381" s="25" t="s">
        <v>495</v>
      </c>
      <c r="L381" s="25" t="s">
        <v>496</v>
      </c>
      <c r="M381" s="26">
        <v>6.9189814814814871E-2</v>
      </c>
      <c r="N381" s="54" t="s">
        <v>496</v>
      </c>
      <c r="Q381" s="27" t="s">
        <v>135</v>
      </c>
      <c r="R381" s="30" t="s">
        <v>509</v>
      </c>
      <c r="S381" s="30" t="s">
        <v>351</v>
      </c>
      <c r="T381" s="28">
        <v>0</v>
      </c>
      <c r="U381" s="30" t="s">
        <v>140</v>
      </c>
      <c r="V381" s="30" t="s">
        <v>513</v>
      </c>
      <c r="AP381" s="25" t="s">
        <v>514</v>
      </c>
      <c r="AQ381" s="15" t="s">
        <v>19</v>
      </c>
      <c r="BH381" s="15" t="s">
        <v>19</v>
      </c>
      <c r="BY381" s="15" t="s">
        <v>19</v>
      </c>
      <c r="BZ381" s="27"/>
      <c r="CD381" s="33"/>
      <c r="CF381" s="29"/>
      <c r="CG381" s="33"/>
      <c r="CI381" s="29"/>
      <c r="CM381" s="33"/>
      <c r="DB381" s="21"/>
    </row>
    <row r="382" spans="1:106" ht="15" customHeight="1" x14ac:dyDescent="0.15">
      <c r="A382" s="95">
        <v>380</v>
      </c>
      <c r="B382" s="138" t="s">
        <v>451</v>
      </c>
      <c r="C382" s="204">
        <v>41934</v>
      </c>
      <c r="D382" s="118" t="s">
        <v>452</v>
      </c>
      <c r="E382" s="117">
        <v>0.4458333333333333</v>
      </c>
      <c r="F382" s="95" t="s">
        <v>315</v>
      </c>
      <c r="G382" s="25" t="s">
        <v>494</v>
      </c>
      <c r="H382" s="181">
        <v>6.8553240740740748E-2</v>
      </c>
      <c r="I382" s="119">
        <v>0.50766203703703705</v>
      </c>
      <c r="K382" s="25" t="s">
        <v>495</v>
      </c>
      <c r="L382" s="25" t="s">
        <v>496</v>
      </c>
      <c r="M382" s="26">
        <v>6.9247685185185245E-2</v>
      </c>
      <c r="N382" s="54" t="s">
        <v>501</v>
      </c>
      <c r="Q382" s="27" t="s">
        <v>135</v>
      </c>
      <c r="R382" s="30" t="s">
        <v>509</v>
      </c>
      <c r="S382" s="30" t="s">
        <v>356</v>
      </c>
      <c r="T382" s="28">
        <v>0</v>
      </c>
      <c r="U382" s="30" t="s">
        <v>140</v>
      </c>
      <c r="V382" s="30" t="s">
        <v>515</v>
      </c>
      <c r="AQ382" s="15" t="s">
        <v>19</v>
      </c>
      <c r="BH382" s="15" t="s">
        <v>19</v>
      </c>
      <c r="BY382" s="15" t="s">
        <v>19</v>
      </c>
      <c r="BZ382" s="27"/>
      <c r="CD382" s="33"/>
      <c r="CF382" s="29"/>
      <c r="CG382" s="33"/>
      <c r="CI382" s="29"/>
      <c r="CM382" s="33"/>
      <c r="DB382" s="21"/>
    </row>
    <row r="383" spans="1:106" ht="15" customHeight="1" x14ac:dyDescent="0.15">
      <c r="A383" s="95">
        <v>381</v>
      </c>
      <c r="B383" s="138" t="s">
        <v>451</v>
      </c>
      <c r="C383" s="204">
        <v>41934</v>
      </c>
      <c r="D383" s="118" t="s">
        <v>452</v>
      </c>
      <c r="E383" s="117">
        <v>0.4458333333333333</v>
      </c>
      <c r="F383" s="95" t="s">
        <v>315</v>
      </c>
      <c r="G383" s="25" t="s">
        <v>494</v>
      </c>
      <c r="H383" s="181">
        <v>6.8553240740740748E-2</v>
      </c>
      <c r="I383" s="119">
        <v>0.50766203703703705</v>
      </c>
      <c r="K383" s="25" t="s">
        <v>495</v>
      </c>
      <c r="L383" s="25" t="s">
        <v>496</v>
      </c>
      <c r="M383" s="26">
        <v>6.930555555555562E-2</v>
      </c>
      <c r="N383" s="54" t="s">
        <v>516</v>
      </c>
      <c r="AI383" s="30" t="s">
        <v>517</v>
      </c>
      <c r="AJ383" s="30" t="s">
        <v>516</v>
      </c>
      <c r="AK383" s="29"/>
      <c r="AL383" s="29">
        <v>1</v>
      </c>
      <c r="AQ383" s="15" t="s">
        <v>19</v>
      </c>
      <c r="BH383" s="15" t="s">
        <v>19</v>
      </c>
      <c r="BY383" s="15" t="s">
        <v>19</v>
      </c>
      <c r="BZ383" s="27"/>
      <c r="CD383" s="33"/>
      <c r="CF383" s="29"/>
      <c r="CG383" s="33"/>
      <c r="CI383" s="29"/>
      <c r="CM383" s="33"/>
      <c r="DB383" s="21"/>
    </row>
    <row r="384" spans="1:106" ht="15" customHeight="1" x14ac:dyDescent="0.15">
      <c r="A384" s="95">
        <v>382</v>
      </c>
      <c r="B384" s="138" t="s">
        <v>451</v>
      </c>
      <c r="C384" s="204">
        <v>41934</v>
      </c>
      <c r="D384" s="118" t="s">
        <v>452</v>
      </c>
      <c r="E384" s="117">
        <v>0.4458333333333333</v>
      </c>
      <c r="F384" s="95" t="s">
        <v>315</v>
      </c>
      <c r="G384" s="25" t="s">
        <v>494</v>
      </c>
      <c r="H384" s="181">
        <v>6.8553240740740748E-2</v>
      </c>
      <c r="I384" s="119">
        <v>0.50766203703703705</v>
      </c>
      <c r="K384" s="25" t="s">
        <v>495</v>
      </c>
      <c r="L384" s="25" t="s">
        <v>496</v>
      </c>
      <c r="M384" s="26">
        <v>6.9363425925925995E-2</v>
      </c>
      <c r="N384" s="54" t="s">
        <v>144</v>
      </c>
      <c r="AQ384" s="15" t="s">
        <v>19</v>
      </c>
      <c r="BH384" s="15" t="s">
        <v>19</v>
      </c>
      <c r="BY384" s="15" t="s">
        <v>19</v>
      </c>
      <c r="BZ384" s="27"/>
      <c r="CD384" s="33"/>
      <c r="CF384" s="29"/>
      <c r="CG384" s="33"/>
      <c r="CI384" s="29"/>
      <c r="CM384" s="33"/>
      <c r="DB384" s="21"/>
    </row>
    <row r="385" spans="1:106" ht="15" customHeight="1" x14ac:dyDescent="0.15">
      <c r="A385" s="95">
        <v>383</v>
      </c>
      <c r="B385" s="138" t="s">
        <v>451</v>
      </c>
      <c r="C385" s="204">
        <v>41934</v>
      </c>
      <c r="D385" s="118" t="s">
        <v>452</v>
      </c>
      <c r="E385" s="117">
        <v>0.4458333333333333</v>
      </c>
      <c r="F385" s="95" t="s">
        <v>315</v>
      </c>
      <c r="G385" s="25" t="s">
        <v>494</v>
      </c>
      <c r="H385" s="181">
        <v>6.8553240740740748E-2</v>
      </c>
      <c r="I385" s="119">
        <v>0.50766203703703705</v>
      </c>
      <c r="K385" s="25" t="s">
        <v>495</v>
      </c>
      <c r="L385" s="25" t="s">
        <v>496</v>
      </c>
      <c r="M385" s="26">
        <v>6.942129629629637E-2</v>
      </c>
      <c r="N385" s="54" t="s">
        <v>102</v>
      </c>
      <c r="AQ385" s="15" t="s">
        <v>19</v>
      </c>
      <c r="BH385" s="15" t="s">
        <v>19</v>
      </c>
      <c r="BY385" s="15" t="s">
        <v>19</v>
      </c>
      <c r="BZ385" s="27"/>
      <c r="CD385" s="33"/>
      <c r="CF385" s="29"/>
      <c r="CG385" s="33"/>
      <c r="CI385" s="29"/>
      <c r="CM385" s="33"/>
      <c r="DB385" s="21"/>
    </row>
    <row r="386" spans="1:106" ht="15" customHeight="1" x14ac:dyDescent="0.15">
      <c r="A386" s="95">
        <v>384</v>
      </c>
      <c r="B386" s="138" t="s">
        <v>451</v>
      </c>
      <c r="C386" s="204">
        <v>41934</v>
      </c>
      <c r="D386" s="118" t="s">
        <v>452</v>
      </c>
      <c r="E386" s="117">
        <v>0.4458333333333333</v>
      </c>
      <c r="F386" s="95" t="s">
        <v>315</v>
      </c>
      <c r="G386" s="25" t="s">
        <v>494</v>
      </c>
      <c r="H386" s="181">
        <v>6.8553240740740748E-2</v>
      </c>
      <c r="I386" s="119">
        <v>0.50766203703703705</v>
      </c>
      <c r="K386" s="25" t="s">
        <v>495</v>
      </c>
      <c r="L386" s="25" t="s">
        <v>496</v>
      </c>
      <c r="M386" s="26">
        <v>6.9479166666666745E-2</v>
      </c>
      <c r="N386" s="54" t="s">
        <v>102</v>
      </c>
      <c r="AQ386" s="15" t="s">
        <v>19</v>
      </c>
      <c r="BH386" s="15" t="s">
        <v>19</v>
      </c>
      <c r="BY386" s="15" t="s">
        <v>19</v>
      </c>
      <c r="BZ386" s="27"/>
      <c r="CD386" s="33"/>
      <c r="CF386" s="29"/>
      <c r="CG386" s="33"/>
      <c r="CI386" s="29"/>
      <c r="CM386" s="33"/>
      <c r="DB386" s="21"/>
    </row>
    <row r="387" spans="1:106" ht="15" customHeight="1" x14ac:dyDescent="0.15">
      <c r="A387" s="95">
        <v>385</v>
      </c>
      <c r="B387" s="138" t="s">
        <v>451</v>
      </c>
      <c r="C387" s="204">
        <v>41934</v>
      </c>
      <c r="D387" s="118" t="s">
        <v>452</v>
      </c>
      <c r="E387" s="117">
        <v>0.4458333333333333</v>
      </c>
      <c r="F387" s="95" t="s">
        <v>315</v>
      </c>
      <c r="G387" s="25" t="s">
        <v>494</v>
      </c>
      <c r="H387" s="181">
        <v>6.8553240740740748E-2</v>
      </c>
      <c r="I387" s="119">
        <v>0.50766203703703705</v>
      </c>
      <c r="K387" s="25" t="s">
        <v>495</v>
      </c>
      <c r="L387" s="25" t="s">
        <v>496</v>
      </c>
      <c r="M387" s="26">
        <v>6.9537037037037119E-2</v>
      </c>
      <c r="N387" s="54" t="s">
        <v>102</v>
      </c>
      <c r="AQ387" s="15" t="s">
        <v>19</v>
      </c>
      <c r="BH387" s="15" t="s">
        <v>19</v>
      </c>
      <c r="BY387" s="15" t="s">
        <v>19</v>
      </c>
      <c r="BZ387" s="27"/>
      <c r="CD387" s="33"/>
      <c r="CF387" s="29"/>
      <c r="CG387" s="33"/>
      <c r="CI387" s="29"/>
      <c r="CM387" s="33"/>
      <c r="DB387" s="21"/>
    </row>
    <row r="388" spans="1:106" ht="15" customHeight="1" x14ac:dyDescent="0.15">
      <c r="A388" s="95">
        <v>386</v>
      </c>
      <c r="B388" s="138" t="s">
        <v>451</v>
      </c>
      <c r="C388" s="204">
        <v>41934</v>
      </c>
      <c r="D388" s="118" t="s">
        <v>452</v>
      </c>
      <c r="E388" s="117">
        <v>0.4458333333333333</v>
      </c>
      <c r="F388" s="95" t="s">
        <v>315</v>
      </c>
      <c r="G388" s="25" t="s">
        <v>494</v>
      </c>
      <c r="H388" s="181">
        <v>6.8553240740740748E-2</v>
      </c>
      <c r="I388" s="119">
        <v>0.50766203703703705</v>
      </c>
      <c r="K388" s="25" t="s">
        <v>495</v>
      </c>
      <c r="L388" s="25" t="s">
        <v>496</v>
      </c>
      <c r="M388" s="26">
        <v>6.9594907407407494E-2</v>
      </c>
      <c r="N388" s="54" t="s">
        <v>224</v>
      </c>
      <c r="AQ388" s="15" t="s">
        <v>19</v>
      </c>
      <c r="BH388" s="15" t="s">
        <v>19</v>
      </c>
      <c r="BY388" s="15" t="s">
        <v>19</v>
      </c>
      <c r="BZ388" s="27"/>
      <c r="CD388" s="33"/>
      <c r="CF388" s="29"/>
      <c r="CG388" s="33"/>
      <c r="CI388" s="29"/>
      <c r="CM388" s="33"/>
      <c r="DB388" s="21"/>
    </row>
    <row r="389" spans="1:106" ht="15" customHeight="1" x14ac:dyDescent="0.15">
      <c r="A389" s="95">
        <v>387</v>
      </c>
      <c r="B389" s="138" t="s">
        <v>451</v>
      </c>
      <c r="C389" s="204">
        <v>41934</v>
      </c>
      <c r="D389" s="118" t="s">
        <v>452</v>
      </c>
      <c r="E389" s="117">
        <v>0.4458333333333333</v>
      </c>
      <c r="F389" s="95" t="s">
        <v>315</v>
      </c>
      <c r="G389" s="25" t="s">
        <v>494</v>
      </c>
      <c r="H389" s="181">
        <v>6.8553240740740748E-2</v>
      </c>
      <c r="I389" s="119">
        <v>0.50766203703703705</v>
      </c>
      <c r="K389" s="25" t="s">
        <v>495</v>
      </c>
      <c r="L389" s="25" t="s">
        <v>496</v>
      </c>
      <c r="M389" s="26">
        <v>6.9652777777777869E-2</v>
      </c>
      <c r="N389" s="54" t="s">
        <v>273</v>
      </c>
      <c r="AN389" s="30" t="s">
        <v>472</v>
      </c>
      <c r="AP389" s="25" t="s">
        <v>518</v>
      </c>
      <c r="AQ389" s="15" t="s">
        <v>19</v>
      </c>
      <c r="BH389" s="15" t="s">
        <v>19</v>
      </c>
      <c r="BY389" s="15" t="s">
        <v>19</v>
      </c>
      <c r="BZ389" s="27"/>
      <c r="CD389" s="33"/>
      <c r="CF389" s="29"/>
      <c r="CG389" s="33"/>
      <c r="CI389" s="29"/>
      <c r="CM389" s="33"/>
      <c r="DB389" s="21"/>
    </row>
    <row r="390" spans="1:106" ht="15" customHeight="1" x14ac:dyDescent="0.15">
      <c r="A390" s="95">
        <v>388</v>
      </c>
      <c r="B390" s="138" t="s">
        <v>451</v>
      </c>
      <c r="C390" s="204">
        <v>41934</v>
      </c>
      <c r="D390" s="118" t="s">
        <v>452</v>
      </c>
      <c r="E390" s="117">
        <v>0.4458333333333333</v>
      </c>
      <c r="F390" s="95" t="s">
        <v>315</v>
      </c>
      <c r="G390" s="25" t="s">
        <v>494</v>
      </c>
      <c r="H390" s="181">
        <v>6.8553240740740748E-2</v>
      </c>
      <c r="I390" s="119">
        <v>0.50766203703703705</v>
      </c>
      <c r="K390" s="25" t="s">
        <v>495</v>
      </c>
      <c r="L390" s="25" t="s">
        <v>496</v>
      </c>
      <c r="M390" s="26">
        <v>6.9710648148148244E-2</v>
      </c>
      <c r="N390" s="54" t="s">
        <v>273</v>
      </c>
      <c r="AN390" s="30" t="s">
        <v>472</v>
      </c>
      <c r="AQ390" s="15" t="s">
        <v>19</v>
      </c>
      <c r="BH390" s="15" t="s">
        <v>19</v>
      </c>
      <c r="BY390" s="15" t="s">
        <v>19</v>
      </c>
      <c r="BZ390" s="27"/>
      <c r="CD390" s="33"/>
      <c r="CF390" s="29"/>
      <c r="CG390" s="33"/>
      <c r="CI390" s="29"/>
      <c r="CM390" s="33"/>
      <c r="DB390" s="21"/>
    </row>
    <row r="391" spans="1:106" ht="15" customHeight="1" x14ac:dyDescent="0.15">
      <c r="A391" s="95">
        <v>389</v>
      </c>
      <c r="B391" s="138" t="s">
        <v>451</v>
      </c>
      <c r="C391" s="204">
        <v>41934</v>
      </c>
      <c r="D391" s="118" t="s">
        <v>452</v>
      </c>
      <c r="E391" s="117">
        <v>0.4458333333333333</v>
      </c>
      <c r="F391" s="95" t="s">
        <v>315</v>
      </c>
      <c r="G391" s="25" t="s">
        <v>494</v>
      </c>
      <c r="H391" s="181">
        <v>6.8553240740740748E-2</v>
      </c>
      <c r="I391" s="119">
        <v>0.50766203703703705</v>
      </c>
      <c r="K391" s="25" t="s">
        <v>495</v>
      </c>
      <c r="L391" s="25" t="s">
        <v>496</v>
      </c>
      <c r="M391" s="26">
        <v>6.9768518518518619E-2</v>
      </c>
      <c r="N391" s="54" t="s">
        <v>273</v>
      </c>
      <c r="AN391" s="30" t="s">
        <v>472</v>
      </c>
      <c r="AQ391" s="15" t="s">
        <v>19</v>
      </c>
      <c r="BH391" s="15" t="s">
        <v>19</v>
      </c>
      <c r="BY391" s="15" t="s">
        <v>19</v>
      </c>
      <c r="BZ391" s="27"/>
      <c r="CD391" s="33"/>
      <c r="CF391" s="29"/>
      <c r="CG391" s="33"/>
      <c r="CI391" s="29"/>
      <c r="CM391" s="33"/>
      <c r="DB391" s="21"/>
    </row>
    <row r="392" spans="1:106" ht="15" customHeight="1" x14ac:dyDescent="0.15">
      <c r="A392" s="95">
        <v>390</v>
      </c>
      <c r="B392" s="138" t="s">
        <v>451</v>
      </c>
      <c r="C392" s="204">
        <v>41934</v>
      </c>
      <c r="D392" s="118" t="s">
        <v>452</v>
      </c>
      <c r="E392" s="117">
        <v>0.4458333333333333</v>
      </c>
      <c r="F392" s="95" t="s">
        <v>315</v>
      </c>
      <c r="G392" s="25" t="s">
        <v>494</v>
      </c>
      <c r="H392" s="181">
        <v>6.8553240740740748E-2</v>
      </c>
      <c r="I392" s="119">
        <v>0.50766203703703705</v>
      </c>
      <c r="K392" s="25" t="s">
        <v>495</v>
      </c>
      <c r="L392" s="25" t="s">
        <v>496</v>
      </c>
      <c r="M392" s="26">
        <v>6.9826388888888993E-2</v>
      </c>
      <c r="N392" s="54" t="s">
        <v>273</v>
      </c>
      <c r="AN392" s="30" t="s">
        <v>472</v>
      </c>
      <c r="AQ392" s="15" t="s">
        <v>19</v>
      </c>
      <c r="BH392" s="15" t="s">
        <v>19</v>
      </c>
      <c r="BY392" s="15" t="s">
        <v>19</v>
      </c>
      <c r="BZ392" s="27"/>
      <c r="CD392" s="33"/>
      <c r="CF392" s="29"/>
      <c r="CG392" s="33"/>
      <c r="CI392" s="29"/>
      <c r="CM392" s="33"/>
      <c r="DB392" s="21"/>
    </row>
    <row r="393" spans="1:106" s="44" customFormat="1" ht="15" customHeight="1" x14ac:dyDescent="0.15">
      <c r="A393" s="95">
        <v>391</v>
      </c>
      <c r="B393" s="140" t="s">
        <v>451</v>
      </c>
      <c r="C393" s="245">
        <v>41934</v>
      </c>
      <c r="D393" s="132" t="s">
        <v>452</v>
      </c>
      <c r="E393" s="133">
        <v>0.4458333333333333</v>
      </c>
      <c r="F393" s="96" t="s">
        <v>315</v>
      </c>
      <c r="G393" s="40" t="s">
        <v>494</v>
      </c>
      <c r="H393" s="181">
        <v>6.8553240740740748E-2</v>
      </c>
      <c r="I393" s="134">
        <v>0.50766203703703705</v>
      </c>
      <c r="J393" s="40"/>
      <c r="K393" s="40" t="s">
        <v>495</v>
      </c>
      <c r="L393" s="40" t="s">
        <v>496</v>
      </c>
      <c r="M393" s="42">
        <v>6.9884259259259368E-2</v>
      </c>
      <c r="N393" s="101" t="s">
        <v>273</v>
      </c>
      <c r="O393" s="47"/>
      <c r="P393" s="50"/>
      <c r="Q393" s="43"/>
      <c r="T393" s="45"/>
      <c r="W393" s="46"/>
      <c r="Z393" s="46"/>
      <c r="AC393" s="46"/>
      <c r="AG393" s="43"/>
      <c r="AH393" s="46"/>
      <c r="AL393" s="46"/>
      <c r="AM393" s="4"/>
      <c r="AN393" s="44" t="s">
        <v>472</v>
      </c>
      <c r="AO393" s="457"/>
      <c r="AP393" s="40"/>
      <c r="AQ393" s="48" t="s">
        <v>19</v>
      </c>
      <c r="AR393" s="49"/>
      <c r="AU393" s="46"/>
      <c r="AX393" s="46"/>
      <c r="BA393" s="46"/>
      <c r="BD393" s="46"/>
      <c r="BH393" s="48" t="s">
        <v>19</v>
      </c>
      <c r="BI393" s="43"/>
      <c r="BM393" s="50"/>
      <c r="BO393" s="46"/>
      <c r="BP393" s="50"/>
      <c r="BR393" s="46"/>
      <c r="BV393" s="50"/>
      <c r="BX393" s="46"/>
      <c r="BY393" s="48" t="s">
        <v>19</v>
      </c>
      <c r="BZ393" s="43"/>
      <c r="CD393" s="50"/>
      <c r="CF393" s="46"/>
      <c r="CG393" s="50"/>
      <c r="CI393" s="46"/>
      <c r="CM393" s="50"/>
      <c r="CO393" s="46"/>
    </row>
    <row r="394" spans="1:106" ht="15" customHeight="1" x14ac:dyDescent="0.15">
      <c r="A394" s="95">
        <v>392</v>
      </c>
      <c r="B394" s="138" t="s">
        <v>456</v>
      </c>
      <c r="C394" s="204">
        <v>41935</v>
      </c>
      <c r="D394" s="118" t="s">
        <v>452</v>
      </c>
      <c r="E394" s="117">
        <v>0.41944444444444445</v>
      </c>
      <c r="F394" s="95" t="s">
        <v>532</v>
      </c>
      <c r="G394" s="25" t="s">
        <v>533</v>
      </c>
      <c r="H394" s="181">
        <v>4.3934027777777773E-2</v>
      </c>
      <c r="I394" s="119">
        <v>0.45877314814814812</v>
      </c>
      <c r="K394" s="25" t="s">
        <v>534</v>
      </c>
      <c r="L394" s="25" t="s">
        <v>535</v>
      </c>
      <c r="M394" s="26">
        <v>4.3934027777777773E-2</v>
      </c>
      <c r="N394" s="54" t="s">
        <v>538</v>
      </c>
      <c r="P394" s="33">
        <v>5</v>
      </c>
      <c r="U394" s="30" t="s">
        <v>168</v>
      </c>
      <c r="V394" s="30" t="s">
        <v>536</v>
      </c>
      <c r="AP394" s="25" t="s">
        <v>537</v>
      </c>
      <c r="AQ394" s="15" t="s">
        <v>19</v>
      </c>
      <c r="BH394" s="15" t="s">
        <v>19</v>
      </c>
      <c r="BY394" s="15" t="s">
        <v>19</v>
      </c>
      <c r="BZ394" s="27"/>
      <c r="CD394" s="33"/>
      <c r="CF394" s="29"/>
      <c r="CG394" s="33"/>
      <c r="CI394" s="29"/>
      <c r="CM394" s="33"/>
      <c r="DB394" s="21"/>
    </row>
    <row r="395" spans="1:106" ht="15" customHeight="1" x14ac:dyDescent="0.15">
      <c r="A395" s="95">
        <v>393</v>
      </c>
      <c r="B395" s="138" t="s">
        <v>456</v>
      </c>
      <c r="C395" s="204">
        <v>41935</v>
      </c>
      <c r="D395" s="118" t="s">
        <v>452</v>
      </c>
      <c r="E395" s="117">
        <v>0.41944444444444445</v>
      </c>
      <c r="F395" s="95" t="s">
        <v>532</v>
      </c>
      <c r="G395" s="25" t="s">
        <v>533</v>
      </c>
      <c r="H395" s="181">
        <v>4.3934027777777773E-2</v>
      </c>
      <c r="I395" s="119">
        <v>0.45877314814814812</v>
      </c>
      <c r="K395" s="25" t="s">
        <v>534</v>
      </c>
      <c r="L395" s="25" t="s">
        <v>535</v>
      </c>
      <c r="M395" s="26">
        <v>4.3991898148148141E-2</v>
      </c>
      <c r="N395" s="54" t="s">
        <v>539</v>
      </c>
      <c r="P395" s="33">
        <v>1</v>
      </c>
      <c r="U395" s="30" t="s">
        <v>142</v>
      </c>
      <c r="V395" s="30" t="s">
        <v>536</v>
      </c>
      <c r="AQ395" s="15" t="s">
        <v>19</v>
      </c>
      <c r="BH395" s="15" t="s">
        <v>19</v>
      </c>
      <c r="BY395" s="15" t="s">
        <v>19</v>
      </c>
      <c r="BZ395" s="27"/>
      <c r="CD395" s="33"/>
      <c r="CF395" s="29"/>
      <c r="CG395" s="33"/>
      <c r="CI395" s="29"/>
      <c r="CM395" s="33"/>
      <c r="DB395" s="21"/>
    </row>
    <row r="396" spans="1:106" ht="15" customHeight="1" x14ac:dyDescent="0.15">
      <c r="A396" s="95">
        <v>394</v>
      </c>
      <c r="B396" s="138" t="s">
        <v>456</v>
      </c>
      <c r="C396" s="204">
        <v>41935</v>
      </c>
      <c r="D396" s="118" t="s">
        <v>452</v>
      </c>
      <c r="E396" s="117">
        <v>0.41944444444444445</v>
      </c>
      <c r="F396" s="95" t="s">
        <v>532</v>
      </c>
      <c r="G396" s="25" t="s">
        <v>533</v>
      </c>
      <c r="H396" s="181">
        <v>4.3934027777777773E-2</v>
      </c>
      <c r="I396" s="119">
        <v>0.45877314814814812</v>
      </c>
      <c r="K396" s="25" t="s">
        <v>534</v>
      </c>
      <c r="L396" s="25" t="s">
        <v>535</v>
      </c>
      <c r="M396" s="26">
        <v>4.4049768518518509E-2</v>
      </c>
      <c r="N396" s="54" t="s">
        <v>540</v>
      </c>
      <c r="P396" s="33">
        <v>0</v>
      </c>
      <c r="U396" s="30" t="s">
        <v>140</v>
      </c>
      <c r="V396" s="30" t="s">
        <v>541</v>
      </c>
      <c r="AI396" s="30" t="s">
        <v>542</v>
      </c>
      <c r="AJ396" s="30" t="s">
        <v>182</v>
      </c>
      <c r="AP396" s="25" t="s">
        <v>543</v>
      </c>
      <c r="AQ396" s="15" t="s">
        <v>19</v>
      </c>
      <c r="BD396" s="30"/>
      <c r="BH396" s="15" t="s">
        <v>19</v>
      </c>
      <c r="BY396" s="15" t="s">
        <v>19</v>
      </c>
      <c r="BZ396" s="27"/>
      <c r="CD396" s="33"/>
      <c r="CF396" s="29"/>
      <c r="CG396" s="33"/>
      <c r="CI396" s="29"/>
      <c r="CM396" s="33"/>
      <c r="DB396" s="21"/>
    </row>
    <row r="397" spans="1:106" ht="15" customHeight="1" x14ac:dyDescent="0.15">
      <c r="A397" s="95">
        <v>395</v>
      </c>
      <c r="B397" s="138" t="s">
        <v>456</v>
      </c>
      <c r="C397" s="204">
        <v>41935</v>
      </c>
      <c r="D397" s="118" t="s">
        <v>452</v>
      </c>
      <c r="E397" s="117">
        <v>0.41944444444444445</v>
      </c>
      <c r="F397" s="95" t="s">
        <v>532</v>
      </c>
      <c r="G397" s="25" t="s">
        <v>533</v>
      </c>
      <c r="H397" s="181">
        <v>4.3934027777777773E-2</v>
      </c>
      <c r="I397" s="119">
        <v>0.45877314814814812</v>
      </c>
      <c r="K397" s="25" t="s">
        <v>534</v>
      </c>
      <c r="L397" s="25" t="s">
        <v>535</v>
      </c>
      <c r="M397" s="26">
        <v>4.4107638888888877E-2</v>
      </c>
      <c r="N397" s="54" t="s">
        <v>144</v>
      </c>
      <c r="AQ397" s="15" t="s">
        <v>19</v>
      </c>
      <c r="BH397" s="15" t="s">
        <v>19</v>
      </c>
      <c r="BY397" s="15" t="s">
        <v>19</v>
      </c>
      <c r="BZ397" s="27"/>
      <c r="CD397" s="33"/>
      <c r="CF397" s="29"/>
      <c r="CG397" s="33"/>
      <c r="CI397" s="29"/>
      <c r="CM397" s="33"/>
      <c r="DB397" s="21"/>
    </row>
    <row r="398" spans="1:106" ht="15" customHeight="1" x14ac:dyDescent="0.15">
      <c r="A398" s="95">
        <v>396</v>
      </c>
      <c r="B398" s="138" t="s">
        <v>456</v>
      </c>
      <c r="C398" s="204">
        <v>41935</v>
      </c>
      <c r="D398" s="118" t="s">
        <v>452</v>
      </c>
      <c r="E398" s="117">
        <v>0.41944444444444445</v>
      </c>
      <c r="F398" s="95" t="s">
        <v>532</v>
      </c>
      <c r="G398" s="25" t="s">
        <v>533</v>
      </c>
      <c r="H398" s="181">
        <v>4.3934027777777773E-2</v>
      </c>
      <c r="I398" s="119">
        <v>0.45877314814814812</v>
      </c>
      <c r="K398" s="25" t="s">
        <v>534</v>
      </c>
      <c r="L398" s="25" t="s">
        <v>535</v>
      </c>
      <c r="M398" s="26">
        <v>4.4165509259259245E-2</v>
      </c>
      <c r="N398" s="54" t="s">
        <v>102</v>
      </c>
      <c r="AQ398" s="15" t="s">
        <v>19</v>
      </c>
      <c r="BH398" s="15" t="s">
        <v>19</v>
      </c>
      <c r="BY398" s="15" t="s">
        <v>19</v>
      </c>
      <c r="BZ398" s="27"/>
      <c r="CD398" s="33"/>
      <c r="CF398" s="29"/>
      <c r="CG398" s="33"/>
      <c r="CI398" s="29"/>
      <c r="CM398" s="33"/>
      <c r="DB398" s="21"/>
    </row>
    <row r="399" spans="1:106" ht="15" customHeight="1" x14ac:dyDescent="0.15">
      <c r="A399" s="95">
        <v>397</v>
      </c>
      <c r="B399" s="138" t="s">
        <v>456</v>
      </c>
      <c r="C399" s="204">
        <v>41935</v>
      </c>
      <c r="D399" s="118" t="s">
        <v>452</v>
      </c>
      <c r="E399" s="117">
        <v>0.41944444444444445</v>
      </c>
      <c r="F399" s="95" t="s">
        <v>532</v>
      </c>
      <c r="G399" s="25" t="s">
        <v>533</v>
      </c>
      <c r="H399" s="181">
        <v>4.3934027777777773E-2</v>
      </c>
      <c r="I399" s="119">
        <v>0.45877314814814812</v>
      </c>
      <c r="K399" s="25" t="s">
        <v>534</v>
      </c>
      <c r="L399" s="25" t="s">
        <v>535</v>
      </c>
      <c r="M399" s="26">
        <v>4.4223379629629612E-2</v>
      </c>
      <c r="N399" s="54" t="s">
        <v>102</v>
      </c>
      <c r="AQ399" s="15" t="s">
        <v>19</v>
      </c>
      <c r="BH399" s="15" t="s">
        <v>19</v>
      </c>
      <c r="BY399" s="15" t="s">
        <v>19</v>
      </c>
      <c r="BZ399" s="27"/>
      <c r="CD399" s="33"/>
      <c r="CF399" s="29"/>
      <c r="CG399" s="33"/>
      <c r="CI399" s="29"/>
      <c r="CM399" s="33"/>
      <c r="DB399" s="21"/>
    </row>
    <row r="400" spans="1:106" ht="15" customHeight="1" x14ac:dyDescent="0.15">
      <c r="A400" s="95">
        <v>398</v>
      </c>
      <c r="B400" s="138" t="s">
        <v>456</v>
      </c>
      <c r="C400" s="204">
        <v>41935</v>
      </c>
      <c r="D400" s="118" t="s">
        <v>452</v>
      </c>
      <c r="E400" s="117">
        <v>0.41944444444444445</v>
      </c>
      <c r="F400" s="95" t="s">
        <v>532</v>
      </c>
      <c r="G400" s="25" t="s">
        <v>533</v>
      </c>
      <c r="H400" s="181">
        <v>4.3934027777777773E-2</v>
      </c>
      <c r="I400" s="119">
        <v>0.45877314814814812</v>
      </c>
      <c r="K400" s="25" t="s">
        <v>534</v>
      </c>
      <c r="L400" s="25" t="s">
        <v>535</v>
      </c>
      <c r="M400" s="26">
        <v>4.428124999999998E-2</v>
      </c>
      <c r="N400" s="54" t="s">
        <v>102</v>
      </c>
      <c r="AQ400" s="15" t="s">
        <v>19</v>
      </c>
      <c r="BH400" s="15" t="s">
        <v>19</v>
      </c>
      <c r="BY400" s="15" t="s">
        <v>19</v>
      </c>
      <c r="BZ400" s="27"/>
      <c r="CD400" s="33"/>
      <c r="CF400" s="29"/>
      <c r="CG400" s="33"/>
      <c r="CI400" s="29"/>
      <c r="CM400" s="33"/>
      <c r="DB400" s="21"/>
    </row>
    <row r="401" spans="1:106" ht="15" customHeight="1" x14ac:dyDescent="0.15">
      <c r="A401" s="95">
        <v>399</v>
      </c>
      <c r="B401" s="138" t="s">
        <v>456</v>
      </c>
      <c r="C401" s="204">
        <v>41935</v>
      </c>
      <c r="D401" s="118" t="s">
        <v>452</v>
      </c>
      <c r="E401" s="117">
        <v>0.41944444444444445</v>
      </c>
      <c r="F401" s="95" t="s">
        <v>532</v>
      </c>
      <c r="G401" s="25" t="s">
        <v>533</v>
      </c>
      <c r="H401" s="181">
        <v>4.3934027777777773E-2</v>
      </c>
      <c r="I401" s="119">
        <v>0.45877314814814812</v>
      </c>
      <c r="K401" s="25" t="s">
        <v>534</v>
      </c>
      <c r="L401" s="25" t="s">
        <v>535</v>
      </c>
      <c r="M401" s="26">
        <v>4.4339120370370348E-2</v>
      </c>
      <c r="N401" s="54" t="s">
        <v>102</v>
      </c>
      <c r="O401" s="52"/>
      <c r="P401" s="99"/>
      <c r="Q401" s="36"/>
      <c r="S401" s="10"/>
      <c r="T401" s="51"/>
      <c r="AQ401" s="15" t="s">
        <v>19</v>
      </c>
      <c r="BH401" s="15" t="s">
        <v>19</v>
      </c>
      <c r="BY401" s="15" t="s">
        <v>19</v>
      </c>
      <c r="BZ401" s="27"/>
      <c r="CD401" s="33"/>
      <c r="CF401" s="29"/>
      <c r="CG401" s="33"/>
      <c r="CI401" s="29"/>
      <c r="CM401" s="33"/>
      <c r="DB401" s="21"/>
    </row>
    <row r="402" spans="1:106" ht="15" customHeight="1" x14ac:dyDescent="0.15">
      <c r="A402" s="95">
        <v>400</v>
      </c>
      <c r="B402" s="138" t="s">
        <v>456</v>
      </c>
      <c r="C402" s="204">
        <v>41935</v>
      </c>
      <c r="D402" s="118" t="s">
        <v>452</v>
      </c>
      <c r="E402" s="117">
        <v>0.41944444444444445</v>
      </c>
      <c r="F402" s="95" t="s">
        <v>532</v>
      </c>
      <c r="G402" s="25" t="s">
        <v>533</v>
      </c>
      <c r="H402" s="181">
        <v>4.3934027777777773E-2</v>
      </c>
      <c r="I402" s="119">
        <v>0.45877314814814812</v>
      </c>
      <c r="K402" s="25" t="s">
        <v>534</v>
      </c>
      <c r="L402" s="25" t="s">
        <v>535</v>
      </c>
      <c r="M402" s="26">
        <v>4.4396990740740716E-2</v>
      </c>
      <c r="N402" s="54" t="s">
        <v>102</v>
      </c>
      <c r="AQ402" s="15" t="s">
        <v>19</v>
      </c>
      <c r="BH402" s="15" t="s">
        <v>19</v>
      </c>
      <c r="BY402" s="15" t="s">
        <v>19</v>
      </c>
      <c r="BZ402" s="27"/>
      <c r="CD402" s="33"/>
      <c r="CF402" s="29"/>
      <c r="CG402" s="33"/>
      <c r="CI402" s="29"/>
      <c r="CM402" s="33"/>
      <c r="DB402" s="21"/>
    </row>
    <row r="403" spans="1:106" ht="15" customHeight="1" x14ac:dyDescent="0.15">
      <c r="A403" s="95">
        <v>401</v>
      </c>
      <c r="B403" s="138" t="s">
        <v>456</v>
      </c>
      <c r="C403" s="204">
        <v>41935</v>
      </c>
      <c r="D403" s="118" t="s">
        <v>452</v>
      </c>
      <c r="E403" s="117">
        <v>0.41944444444444445</v>
      </c>
      <c r="F403" s="95" t="s">
        <v>532</v>
      </c>
      <c r="G403" s="25" t="s">
        <v>533</v>
      </c>
      <c r="H403" s="181">
        <v>4.3934027777777773E-2</v>
      </c>
      <c r="I403" s="119">
        <v>0.45877314814814812</v>
      </c>
      <c r="K403" s="25" t="s">
        <v>534</v>
      </c>
      <c r="L403" s="25" t="s">
        <v>535</v>
      </c>
      <c r="M403" s="26">
        <v>4.4454861111111084E-2</v>
      </c>
      <c r="N403" s="54" t="s">
        <v>102</v>
      </c>
      <c r="AQ403" s="15" t="s">
        <v>19</v>
      </c>
      <c r="BH403" s="15" t="s">
        <v>19</v>
      </c>
      <c r="BY403" s="15" t="s">
        <v>19</v>
      </c>
      <c r="BZ403" s="27"/>
      <c r="CD403" s="33"/>
      <c r="CF403" s="29"/>
      <c r="CG403" s="33"/>
      <c r="CI403" s="29"/>
      <c r="CM403" s="33"/>
      <c r="DB403" s="21"/>
    </row>
    <row r="404" spans="1:106" ht="15" customHeight="1" x14ac:dyDescent="0.15">
      <c r="A404" s="95">
        <v>402</v>
      </c>
      <c r="B404" s="138" t="s">
        <v>456</v>
      </c>
      <c r="C404" s="204">
        <v>41935</v>
      </c>
      <c r="D404" s="118" t="s">
        <v>452</v>
      </c>
      <c r="E404" s="117">
        <v>0.41944444444444445</v>
      </c>
      <c r="F404" s="95" t="s">
        <v>532</v>
      </c>
      <c r="G404" s="25" t="s">
        <v>533</v>
      </c>
      <c r="H404" s="181">
        <v>4.3934027777777773E-2</v>
      </c>
      <c r="I404" s="119">
        <v>0.45877314814814812</v>
      </c>
      <c r="K404" s="25" t="s">
        <v>534</v>
      </c>
      <c r="L404" s="25" t="s">
        <v>535</v>
      </c>
      <c r="M404" s="26">
        <v>4.4512731481481452E-2</v>
      </c>
      <c r="N404" s="54" t="s">
        <v>102</v>
      </c>
      <c r="AQ404" s="15" t="s">
        <v>19</v>
      </c>
      <c r="BH404" s="15" t="s">
        <v>19</v>
      </c>
      <c r="BY404" s="15" t="s">
        <v>19</v>
      </c>
      <c r="BZ404" s="27"/>
      <c r="CD404" s="33"/>
      <c r="CF404" s="29"/>
      <c r="CG404" s="33"/>
      <c r="CI404" s="29"/>
      <c r="CM404" s="33"/>
      <c r="DB404" s="21"/>
    </row>
    <row r="405" spans="1:106" ht="15" customHeight="1" x14ac:dyDescent="0.15">
      <c r="A405" s="95">
        <v>403</v>
      </c>
      <c r="B405" s="138" t="s">
        <v>456</v>
      </c>
      <c r="C405" s="204">
        <v>41935</v>
      </c>
      <c r="D405" s="118" t="s">
        <v>452</v>
      </c>
      <c r="E405" s="117">
        <v>0.41944444444444445</v>
      </c>
      <c r="F405" s="95" t="s">
        <v>532</v>
      </c>
      <c r="G405" s="25" t="s">
        <v>533</v>
      </c>
      <c r="H405" s="181">
        <v>4.3934027777777773E-2</v>
      </c>
      <c r="I405" s="119">
        <v>0.45877314814814812</v>
      </c>
      <c r="K405" s="25" t="s">
        <v>534</v>
      </c>
      <c r="L405" s="25" t="s">
        <v>535</v>
      </c>
      <c r="M405" s="26">
        <v>4.457060185185182E-2</v>
      </c>
      <c r="N405" s="54" t="s">
        <v>102</v>
      </c>
      <c r="AQ405" s="15" t="s">
        <v>19</v>
      </c>
      <c r="BH405" s="15" t="s">
        <v>19</v>
      </c>
      <c r="BY405" s="15" t="s">
        <v>19</v>
      </c>
      <c r="BZ405" s="27"/>
      <c r="CD405" s="33"/>
      <c r="CF405" s="29"/>
      <c r="CG405" s="33"/>
      <c r="CI405" s="29"/>
      <c r="CM405" s="33"/>
      <c r="DB405" s="21"/>
    </row>
    <row r="406" spans="1:106" ht="15" customHeight="1" x14ac:dyDescent="0.15">
      <c r="A406" s="95">
        <v>404</v>
      </c>
      <c r="B406" s="138" t="s">
        <v>456</v>
      </c>
      <c r="C406" s="204">
        <v>41935</v>
      </c>
      <c r="D406" s="118" t="s">
        <v>452</v>
      </c>
      <c r="E406" s="117">
        <v>0.41944444444444445</v>
      </c>
      <c r="F406" s="95" t="s">
        <v>532</v>
      </c>
      <c r="G406" s="25" t="s">
        <v>533</v>
      </c>
      <c r="H406" s="181">
        <v>4.3934027777777773E-2</v>
      </c>
      <c r="I406" s="119">
        <v>0.45877314814814812</v>
      </c>
      <c r="K406" s="25" t="s">
        <v>534</v>
      </c>
      <c r="L406" s="25" t="s">
        <v>535</v>
      </c>
      <c r="M406" s="26">
        <v>4.4628472222222187E-2</v>
      </c>
      <c r="N406" s="54" t="s">
        <v>102</v>
      </c>
      <c r="AQ406" s="15" t="s">
        <v>19</v>
      </c>
      <c r="BH406" s="15" t="s">
        <v>19</v>
      </c>
      <c r="BY406" s="15" t="s">
        <v>19</v>
      </c>
      <c r="BZ406" s="27"/>
      <c r="CD406" s="33"/>
      <c r="CF406" s="29"/>
      <c r="CG406" s="33"/>
      <c r="CI406" s="29"/>
      <c r="CM406" s="33"/>
      <c r="DB406" s="21"/>
    </row>
    <row r="407" spans="1:106" ht="15" customHeight="1" x14ac:dyDescent="0.15">
      <c r="A407" s="95">
        <v>405</v>
      </c>
      <c r="B407" s="138" t="s">
        <v>456</v>
      </c>
      <c r="C407" s="204">
        <v>41935</v>
      </c>
      <c r="D407" s="118" t="s">
        <v>452</v>
      </c>
      <c r="E407" s="117">
        <v>0.41944444444444445</v>
      </c>
      <c r="F407" s="95" t="s">
        <v>532</v>
      </c>
      <c r="G407" s="25" t="s">
        <v>533</v>
      </c>
      <c r="H407" s="181">
        <v>4.3934027777777773E-2</v>
      </c>
      <c r="I407" s="119">
        <v>0.45877314814814812</v>
      </c>
      <c r="K407" s="25" t="s">
        <v>534</v>
      </c>
      <c r="L407" s="25" t="s">
        <v>535</v>
      </c>
      <c r="M407" s="26">
        <v>4.4686342592592555E-2</v>
      </c>
      <c r="N407" s="54" t="s">
        <v>102</v>
      </c>
      <c r="AQ407" s="15" t="s">
        <v>19</v>
      </c>
      <c r="BH407" s="15" t="s">
        <v>19</v>
      </c>
      <c r="BY407" s="15" t="s">
        <v>19</v>
      </c>
      <c r="BZ407" s="27"/>
      <c r="CD407" s="33"/>
      <c r="CF407" s="29"/>
      <c r="CG407" s="33"/>
      <c r="CI407" s="29"/>
      <c r="CM407" s="33"/>
      <c r="DB407" s="21"/>
    </row>
    <row r="408" spans="1:106" ht="15" customHeight="1" x14ac:dyDescent="0.15">
      <c r="A408" s="95">
        <v>406</v>
      </c>
      <c r="B408" s="138" t="s">
        <v>456</v>
      </c>
      <c r="C408" s="204">
        <v>41935</v>
      </c>
      <c r="D408" s="118" t="s">
        <v>452</v>
      </c>
      <c r="E408" s="117">
        <v>0.41944444444444445</v>
      </c>
      <c r="F408" s="95" t="s">
        <v>532</v>
      </c>
      <c r="G408" s="25" t="s">
        <v>533</v>
      </c>
      <c r="H408" s="181">
        <v>4.3934027777777773E-2</v>
      </c>
      <c r="I408" s="119">
        <v>0.45877314814814812</v>
      </c>
      <c r="K408" s="25" t="s">
        <v>534</v>
      </c>
      <c r="L408" s="25" t="s">
        <v>535</v>
      </c>
      <c r="M408" s="26">
        <v>4.4744212962962923E-2</v>
      </c>
      <c r="N408" s="54" t="s">
        <v>102</v>
      </c>
      <c r="AQ408" s="15" t="s">
        <v>19</v>
      </c>
      <c r="BH408" s="15" t="s">
        <v>19</v>
      </c>
      <c r="BY408" s="15" t="s">
        <v>19</v>
      </c>
      <c r="BZ408" s="27"/>
      <c r="CD408" s="33"/>
      <c r="CF408" s="29"/>
      <c r="CG408" s="33"/>
      <c r="CI408" s="29"/>
      <c r="CM408" s="33"/>
      <c r="DB408" s="21"/>
    </row>
    <row r="409" spans="1:106" ht="15" customHeight="1" x14ac:dyDescent="0.15">
      <c r="A409" s="95">
        <v>407</v>
      </c>
      <c r="B409" s="138" t="s">
        <v>456</v>
      </c>
      <c r="C409" s="204">
        <v>41935</v>
      </c>
      <c r="D409" s="118" t="s">
        <v>452</v>
      </c>
      <c r="E409" s="117">
        <v>0.41944444444444445</v>
      </c>
      <c r="F409" s="95" t="s">
        <v>532</v>
      </c>
      <c r="G409" s="25" t="s">
        <v>533</v>
      </c>
      <c r="H409" s="181">
        <v>4.3934027777777773E-2</v>
      </c>
      <c r="I409" s="119">
        <v>0.45877314814814812</v>
      </c>
      <c r="K409" s="25" t="s">
        <v>534</v>
      </c>
      <c r="L409" s="25" t="s">
        <v>535</v>
      </c>
      <c r="M409" s="26">
        <v>4.4802083333333291E-2</v>
      </c>
      <c r="N409" s="54" t="s">
        <v>102</v>
      </c>
      <c r="AQ409" s="15" t="s">
        <v>19</v>
      </c>
      <c r="BH409" s="15" t="s">
        <v>19</v>
      </c>
      <c r="BY409" s="15" t="s">
        <v>19</v>
      </c>
      <c r="BZ409" s="27"/>
      <c r="CD409" s="33"/>
      <c r="CF409" s="29"/>
      <c r="CG409" s="33"/>
      <c r="CI409" s="29"/>
      <c r="CM409" s="33"/>
      <c r="DB409" s="21"/>
    </row>
    <row r="410" spans="1:106" ht="15" customHeight="1" x14ac:dyDescent="0.15">
      <c r="A410" s="95">
        <v>408</v>
      </c>
      <c r="B410" s="138" t="s">
        <v>456</v>
      </c>
      <c r="C410" s="204">
        <v>41935</v>
      </c>
      <c r="D410" s="118" t="s">
        <v>452</v>
      </c>
      <c r="E410" s="117">
        <v>0.41944444444444445</v>
      </c>
      <c r="F410" s="95" t="s">
        <v>532</v>
      </c>
      <c r="G410" s="25" t="s">
        <v>533</v>
      </c>
      <c r="H410" s="181">
        <v>4.3934027777777773E-2</v>
      </c>
      <c r="I410" s="119">
        <v>0.45877314814814812</v>
      </c>
      <c r="K410" s="25" t="s">
        <v>534</v>
      </c>
      <c r="L410" s="25" t="s">
        <v>535</v>
      </c>
      <c r="M410" s="26">
        <v>4.4859953703703659E-2</v>
      </c>
      <c r="N410" s="54" t="s">
        <v>224</v>
      </c>
      <c r="AQ410" s="15" t="s">
        <v>19</v>
      </c>
      <c r="BH410" s="15" t="s">
        <v>19</v>
      </c>
      <c r="BY410" s="15" t="s">
        <v>19</v>
      </c>
      <c r="BZ410" s="27"/>
      <c r="CD410" s="33"/>
      <c r="CF410" s="29"/>
      <c r="CG410" s="33"/>
      <c r="CI410" s="29"/>
      <c r="CM410" s="33"/>
      <c r="DB410" s="21"/>
    </row>
    <row r="411" spans="1:106" ht="15" customHeight="1" x14ac:dyDescent="0.15">
      <c r="A411" s="95">
        <v>409</v>
      </c>
      <c r="B411" s="138" t="s">
        <v>456</v>
      </c>
      <c r="C411" s="204">
        <v>41935</v>
      </c>
      <c r="D411" s="118" t="s">
        <v>452</v>
      </c>
      <c r="E411" s="117">
        <v>0.41944444444444445</v>
      </c>
      <c r="F411" s="95" t="s">
        <v>532</v>
      </c>
      <c r="G411" s="25" t="s">
        <v>533</v>
      </c>
      <c r="H411" s="181">
        <v>4.3934027777777773E-2</v>
      </c>
      <c r="I411" s="119">
        <v>0.45877314814814812</v>
      </c>
      <c r="K411" s="25" t="s">
        <v>534</v>
      </c>
      <c r="L411" s="25" t="s">
        <v>535</v>
      </c>
      <c r="M411" s="26">
        <v>4.4917824074074027E-2</v>
      </c>
      <c r="N411" s="54" t="s">
        <v>412</v>
      </c>
      <c r="AQ411" s="15" t="s">
        <v>19</v>
      </c>
      <c r="BH411" s="15" t="s">
        <v>19</v>
      </c>
      <c r="BY411" s="15" t="s">
        <v>19</v>
      </c>
      <c r="BZ411" s="27"/>
      <c r="CD411" s="33"/>
      <c r="CF411" s="29"/>
      <c r="CG411" s="33"/>
      <c r="CI411" s="29"/>
      <c r="CM411" s="33"/>
      <c r="DB411" s="21"/>
    </row>
    <row r="412" spans="1:106" ht="15" customHeight="1" x14ac:dyDescent="0.15">
      <c r="A412" s="95">
        <v>410</v>
      </c>
      <c r="B412" s="138" t="s">
        <v>456</v>
      </c>
      <c r="C412" s="204">
        <v>41935</v>
      </c>
      <c r="D412" s="118" t="s">
        <v>452</v>
      </c>
      <c r="E412" s="117">
        <v>0.41944444444444445</v>
      </c>
      <c r="F412" s="95" t="s">
        <v>532</v>
      </c>
      <c r="G412" s="25" t="s">
        <v>533</v>
      </c>
      <c r="H412" s="181">
        <v>4.3934027777777773E-2</v>
      </c>
      <c r="I412" s="119">
        <v>0.45877314814814812</v>
      </c>
      <c r="K412" s="25" t="s">
        <v>534</v>
      </c>
      <c r="L412" s="25" t="s">
        <v>535</v>
      </c>
      <c r="M412" s="26">
        <v>4.4975694444444395E-2</v>
      </c>
      <c r="N412" s="54" t="s">
        <v>224</v>
      </c>
      <c r="AQ412" s="15" t="s">
        <v>19</v>
      </c>
      <c r="BH412" s="15" t="s">
        <v>19</v>
      </c>
      <c r="BY412" s="15" t="s">
        <v>19</v>
      </c>
      <c r="BZ412" s="27"/>
      <c r="CD412" s="33"/>
      <c r="CF412" s="29"/>
      <c r="CG412" s="33"/>
      <c r="CI412" s="29"/>
      <c r="CM412" s="33"/>
      <c r="DB412" s="21"/>
    </row>
    <row r="413" spans="1:106" ht="15" customHeight="1" x14ac:dyDescent="0.15">
      <c r="A413" s="95">
        <v>411</v>
      </c>
      <c r="B413" s="138" t="s">
        <v>456</v>
      </c>
      <c r="C413" s="204">
        <v>41935</v>
      </c>
      <c r="D413" s="118" t="s">
        <v>452</v>
      </c>
      <c r="E413" s="117">
        <v>0.41944444444444445</v>
      </c>
      <c r="F413" s="95" t="s">
        <v>532</v>
      </c>
      <c r="G413" s="25" t="s">
        <v>533</v>
      </c>
      <c r="H413" s="181">
        <v>4.3934027777777773E-2</v>
      </c>
      <c r="I413" s="119">
        <v>0.45877314814814812</v>
      </c>
      <c r="K413" s="25" t="s">
        <v>534</v>
      </c>
      <c r="L413" s="25" t="s">
        <v>535</v>
      </c>
      <c r="M413" s="26">
        <v>4.5033564814814762E-2</v>
      </c>
      <c r="N413" s="54" t="s">
        <v>412</v>
      </c>
      <c r="AQ413" s="15" t="s">
        <v>19</v>
      </c>
      <c r="BH413" s="15" t="s">
        <v>19</v>
      </c>
      <c r="BY413" s="15" t="s">
        <v>19</v>
      </c>
      <c r="BZ413" s="27"/>
      <c r="CD413" s="33"/>
      <c r="CF413" s="29"/>
      <c r="CG413" s="33"/>
      <c r="CI413" s="29"/>
      <c r="CM413" s="33"/>
      <c r="DB413" s="21"/>
    </row>
    <row r="414" spans="1:106" ht="15" customHeight="1" x14ac:dyDescent="0.15">
      <c r="A414" s="95">
        <v>412</v>
      </c>
      <c r="B414" s="138" t="s">
        <v>456</v>
      </c>
      <c r="C414" s="204">
        <v>41935</v>
      </c>
      <c r="D414" s="118" t="s">
        <v>452</v>
      </c>
      <c r="E414" s="117">
        <v>0.41944444444444445</v>
      </c>
      <c r="F414" s="95" t="s">
        <v>532</v>
      </c>
      <c r="G414" s="25" t="s">
        <v>533</v>
      </c>
      <c r="H414" s="181">
        <v>4.3934027777777773E-2</v>
      </c>
      <c r="I414" s="119">
        <v>0.45877314814814812</v>
      </c>
      <c r="K414" s="25" t="s">
        <v>534</v>
      </c>
      <c r="L414" s="25" t="s">
        <v>535</v>
      </c>
      <c r="M414" s="26">
        <v>4.509143518518513E-2</v>
      </c>
      <c r="N414" s="54" t="s">
        <v>551</v>
      </c>
      <c r="P414" s="33">
        <v>1</v>
      </c>
      <c r="Q414" s="27" t="s">
        <v>134</v>
      </c>
      <c r="R414" s="30" t="s">
        <v>551</v>
      </c>
      <c r="T414" s="28">
        <v>1</v>
      </c>
      <c r="AG414" s="27" t="s">
        <v>196</v>
      </c>
      <c r="AQ414" s="15" t="s">
        <v>19</v>
      </c>
      <c r="BH414" s="15" t="s">
        <v>19</v>
      </c>
      <c r="BY414" s="15" t="s">
        <v>19</v>
      </c>
      <c r="BZ414" s="27"/>
      <c r="CD414" s="33"/>
      <c r="CF414" s="29"/>
      <c r="CG414" s="33"/>
      <c r="CI414" s="29"/>
      <c r="CM414" s="33"/>
      <c r="DB414" s="21"/>
    </row>
    <row r="415" spans="1:106" ht="15" customHeight="1" x14ac:dyDescent="0.15">
      <c r="A415" s="95">
        <v>413</v>
      </c>
      <c r="B415" s="138" t="s">
        <v>456</v>
      </c>
      <c r="C415" s="204">
        <v>41935</v>
      </c>
      <c r="D415" s="118" t="s">
        <v>452</v>
      </c>
      <c r="E415" s="117">
        <v>0.41944444444444445</v>
      </c>
      <c r="F415" s="95" t="s">
        <v>532</v>
      </c>
      <c r="G415" s="25" t="s">
        <v>533</v>
      </c>
      <c r="H415" s="181">
        <v>4.3934027777777773E-2</v>
      </c>
      <c r="I415" s="119">
        <v>0.45877314814814812</v>
      </c>
      <c r="K415" s="25" t="s">
        <v>534</v>
      </c>
      <c r="L415" s="25" t="s">
        <v>535</v>
      </c>
      <c r="M415" s="26">
        <v>4.5149305555555498E-2</v>
      </c>
      <c r="N415" s="54" t="s">
        <v>553</v>
      </c>
      <c r="P415" s="33">
        <v>0</v>
      </c>
      <c r="Q415" s="27" t="s">
        <v>134</v>
      </c>
      <c r="R415" s="30" t="s">
        <v>554</v>
      </c>
      <c r="T415" s="28">
        <v>1</v>
      </c>
      <c r="U415" s="460" t="s">
        <v>142</v>
      </c>
      <c r="V415" s="460" t="s">
        <v>555</v>
      </c>
      <c r="W415" s="460" t="s">
        <v>547</v>
      </c>
      <c r="AG415" s="27" t="s">
        <v>196</v>
      </c>
      <c r="AQ415" s="15" t="s">
        <v>19</v>
      </c>
      <c r="BH415" s="15" t="s">
        <v>19</v>
      </c>
      <c r="BY415" s="15" t="s">
        <v>19</v>
      </c>
      <c r="BZ415" s="27"/>
      <c r="CD415" s="33"/>
      <c r="CF415" s="29"/>
      <c r="CG415" s="33"/>
      <c r="CI415" s="29"/>
      <c r="CM415" s="33"/>
      <c r="CP415" s="30">
        <v>1</v>
      </c>
      <c r="CQ415" s="30">
        <v>1</v>
      </c>
      <c r="CR415" s="30">
        <v>1</v>
      </c>
      <c r="CS415" s="30">
        <v>1</v>
      </c>
      <c r="DB415" s="21"/>
    </row>
    <row r="416" spans="1:106" ht="15" customHeight="1" x14ac:dyDescent="0.15">
      <c r="A416" s="95">
        <v>414</v>
      </c>
      <c r="B416" s="138" t="s">
        <v>456</v>
      </c>
      <c r="C416" s="204">
        <v>41935</v>
      </c>
      <c r="D416" s="118" t="s">
        <v>452</v>
      </c>
      <c r="E416" s="117">
        <v>0.41944444444444445</v>
      </c>
      <c r="F416" s="95" t="s">
        <v>532</v>
      </c>
      <c r="G416" s="25" t="s">
        <v>533</v>
      </c>
      <c r="H416" s="181">
        <v>4.3934027777777773E-2</v>
      </c>
      <c r="I416" s="119">
        <v>0.45877314814814812</v>
      </c>
      <c r="K416" s="25" t="s">
        <v>534</v>
      </c>
      <c r="L416" s="25" t="s">
        <v>535</v>
      </c>
      <c r="M416" s="26">
        <v>4.5207175925925866E-2</v>
      </c>
      <c r="N416" s="54" t="s">
        <v>549</v>
      </c>
      <c r="P416" s="33">
        <v>0</v>
      </c>
      <c r="Q416" s="27" t="s">
        <v>134</v>
      </c>
      <c r="R416" s="30" t="s">
        <v>550</v>
      </c>
      <c r="T416" s="28">
        <v>1</v>
      </c>
      <c r="U416" s="460" t="s">
        <v>142</v>
      </c>
      <c r="V416" s="460" t="s">
        <v>551</v>
      </c>
      <c r="W416" s="460" t="s">
        <v>264</v>
      </c>
      <c r="AG416" s="27" t="s">
        <v>196</v>
      </c>
      <c r="AP416" s="25" t="s">
        <v>552</v>
      </c>
      <c r="AQ416" s="15" t="s">
        <v>19</v>
      </c>
      <c r="BH416" s="15" t="s">
        <v>19</v>
      </c>
      <c r="BY416" s="15" t="s">
        <v>19</v>
      </c>
      <c r="BZ416" s="27"/>
      <c r="CD416" s="33"/>
      <c r="CF416" s="29"/>
      <c r="CG416" s="33"/>
      <c r="CI416" s="29"/>
      <c r="CM416" s="33"/>
      <c r="CP416" s="30">
        <v>1</v>
      </c>
      <c r="CQ416" s="30">
        <v>0</v>
      </c>
      <c r="CR416" s="30">
        <v>0</v>
      </c>
      <c r="CS416" s="30">
        <v>0</v>
      </c>
      <c r="DB416" s="21"/>
    </row>
    <row r="417" spans="1:106" ht="15" customHeight="1" x14ac:dyDescent="0.15">
      <c r="A417" s="95">
        <v>415</v>
      </c>
      <c r="B417" s="138" t="s">
        <v>456</v>
      </c>
      <c r="C417" s="204">
        <v>41935</v>
      </c>
      <c r="D417" s="118" t="s">
        <v>452</v>
      </c>
      <c r="E417" s="117">
        <v>0.41944444444444445</v>
      </c>
      <c r="F417" s="95" t="s">
        <v>532</v>
      </c>
      <c r="G417" s="25" t="s">
        <v>533</v>
      </c>
      <c r="H417" s="181">
        <v>4.3934027777777773E-2</v>
      </c>
      <c r="I417" s="119">
        <v>0.45877314814814812</v>
      </c>
      <c r="K417" s="25" t="s">
        <v>534</v>
      </c>
      <c r="L417" s="25" t="s">
        <v>535</v>
      </c>
      <c r="M417" s="26">
        <v>4.5265046296296234E-2</v>
      </c>
      <c r="N417" s="54" t="s">
        <v>544</v>
      </c>
      <c r="P417" s="33">
        <v>0</v>
      </c>
      <c r="Q417" s="27" t="s">
        <v>134</v>
      </c>
      <c r="R417" s="30" t="s">
        <v>545</v>
      </c>
      <c r="T417" s="28">
        <v>1</v>
      </c>
      <c r="U417" s="460" t="s">
        <v>142</v>
      </c>
      <c r="V417" s="460" t="s">
        <v>546</v>
      </c>
      <c r="W417" s="460" t="s">
        <v>547</v>
      </c>
      <c r="AG417" s="27" t="s">
        <v>196</v>
      </c>
      <c r="AP417" s="25" t="s">
        <v>548</v>
      </c>
      <c r="AQ417" s="15" t="s">
        <v>19</v>
      </c>
      <c r="BH417" s="15" t="s">
        <v>19</v>
      </c>
      <c r="BY417" s="15" t="s">
        <v>19</v>
      </c>
      <c r="BZ417" s="27"/>
      <c r="CD417" s="33"/>
      <c r="CF417" s="29"/>
      <c r="CG417" s="33"/>
      <c r="CI417" s="29"/>
      <c r="CM417" s="33"/>
      <c r="CP417" s="30">
        <v>1</v>
      </c>
      <c r="CQ417" s="30">
        <v>1</v>
      </c>
      <c r="CR417" s="30">
        <v>1</v>
      </c>
      <c r="CS417" s="30">
        <v>1</v>
      </c>
      <c r="DB417" s="21"/>
    </row>
    <row r="418" spans="1:106" ht="15" customHeight="1" x14ac:dyDescent="0.15">
      <c r="A418" s="95">
        <v>416</v>
      </c>
      <c r="B418" s="138" t="s">
        <v>456</v>
      </c>
      <c r="C418" s="204">
        <v>41935</v>
      </c>
      <c r="D418" s="118" t="s">
        <v>452</v>
      </c>
      <c r="E418" s="117">
        <v>0.41944444444444445</v>
      </c>
      <c r="F418" s="95" t="s">
        <v>532</v>
      </c>
      <c r="G418" s="25" t="s">
        <v>533</v>
      </c>
      <c r="H418" s="181">
        <v>4.3934027777777773E-2</v>
      </c>
      <c r="I418" s="119">
        <v>0.45877314814814812</v>
      </c>
      <c r="K418" s="25" t="s">
        <v>534</v>
      </c>
      <c r="L418" s="25" t="s">
        <v>535</v>
      </c>
      <c r="M418" s="26">
        <v>4.5322916666666602E-2</v>
      </c>
      <c r="N418" s="54" t="s">
        <v>557</v>
      </c>
      <c r="P418" s="33">
        <v>0</v>
      </c>
      <c r="Q418" s="27" t="s">
        <v>134</v>
      </c>
      <c r="R418" s="30" t="s">
        <v>558</v>
      </c>
      <c r="T418" s="28">
        <v>1</v>
      </c>
      <c r="U418" s="460" t="s">
        <v>168</v>
      </c>
      <c r="V418" s="460" t="s">
        <v>546</v>
      </c>
      <c r="W418" s="460" t="s">
        <v>547</v>
      </c>
      <c r="AG418" s="27" t="s">
        <v>196</v>
      </c>
      <c r="AQ418" s="15" t="s">
        <v>19</v>
      </c>
      <c r="AR418" s="32" t="s">
        <v>134</v>
      </c>
      <c r="AS418" s="30" t="s">
        <v>559</v>
      </c>
      <c r="AU418" s="29">
        <v>1</v>
      </c>
      <c r="BH418" s="15" t="s">
        <v>19</v>
      </c>
      <c r="BY418" s="15" t="s">
        <v>19</v>
      </c>
      <c r="BZ418" s="27"/>
      <c r="CD418" s="33"/>
      <c r="CF418" s="29"/>
      <c r="CG418" s="33"/>
      <c r="CI418" s="29"/>
      <c r="CM418" s="33"/>
      <c r="CP418" s="30">
        <v>1</v>
      </c>
      <c r="CQ418" s="30">
        <v>0</v>
      </c>
      <c r="CR418" s="30">
        <v>0</v>
      </c>
      <c r="CS418" s="30">
        <v>0</v>
      </c>
      <c r="DB418" s="21"/>
    </row>
    <row r="419" spans="1:106" ht="15" customHeight="1" x14ac:dyDescent="0.15">
      <c r="A419" s="95">
        <v>417</v>
      </c>
      <c r="B419" s="138" t="s">
        <v>456</v>
      </c>
      <c r="C419" s="204">
        <v>41935</v>
      </c>
      <c r="D419" s="118" t="s">
        <v>452</v>
      </c>
      <c r="E419" s="117">
        <v>0.41944444444444445</v>
      </c>
      <c r="F419" s="95" t="s">
        <v>532</v>
      </c>
      <c r="G419" s="25" t="s">
        <v>533</v>
      </c>
      <c r="H419" s="181">
        <v>4.3934027777777773E-2</v>
      </c>
      <c r="I419" s="119">
        <v>0.45877314814814812</v>
      </c>
      <c r="K419" s="25" t="s">
        <v>534</v>
      </c>
      <c r="L419" s="25" t="s">
        <v>535</v>
      </c>
      <c r="M419" s="26">
        <v>4.538078703703697E-2</v>
      </c>
      <c r="N419" s="54" t="s">
        <v>560</v>
      </c>
      <c r="P419" s="33">
        <v>0</v>
      </c>
      <c r="Q419" s="27" t="s">
        <v>134</v>
      </c>
      <c r="R419" s="30" t="s">
        <v>561</v>
      </c>
      <c r="T419" s="28">
        <v>1</v>
      </c>
      <c r="U419" s="460" t="s">
        <v>142</v>
      </c>
      <c r="V419" s="460" t="s">
        <v>546</v>
      </c>
      <c r="W419" s="460" t="s">
        <v>547</v>
      </c>
      <c r="AG419" s="27" t="s">
        <v>196</v>
      </c>
      <c r="AP419" s="25" t="s">
        <v>562</v>
      </c>
      <c r="AQ419" s="15" t="s">
        <v>19</v>
      </c>
      <c r="BH419" s="15" t="s">
        <v>19</v>
      </c>
      <c r="BY419" s="15" t="s">
        <v>19</v>
      </c>
      <c r="BZ419" s="27"/>
      <c r="CD419" s="33"/>
      <c r="CF419" s="29"/>
      <c r="CG419" s="33"/>
      <c r="CI419" s="29"/>
      <c r="CM419" s="33"/>
      <c r="CP419" s="30">
        <v>1</v>
      </c>
      <c r="CQ419" s="30">
        <v>0</v>
      </c>
      <c r="CR419" s="30">
        <v>0</v>
      </c>
      <c r="CS419" s="30">
        <v>0</v>
      </c>
      <c r="DB419" s="21"/>
    </row>
    <row r="420" spans="1:106" ht="15" customHeight="1" x14ac:dyDescent="0.15">
      <c r="A420" s="95">
        <v>418</v>
      </c>
      <c r="B420" s="138" t="s">
        <v>456</v>
      </c>
      <c r="C420" s="204">
        <v>41935</v>
      </c>
      <c r="D420" s="118" t="s">
        <v>452</v>
      </c>
      <c r="E420" s="117">
        <v>0.41944444444444445</v>
      </c>
      <c r="F420" s="95" t="s">
        <v>532</v>
      </c>
      <c r="G420" s="25" t="s">
        <v>533</v>
      </c>
      <c r="H420" s="181">
        <v>4.3934027777777773E-2</v>
      </c>
      <c r="I420" s="119">
        <v>0.45877314814814812</v>
      </c>
      <c r="K420" s="25" t="s">
        <v>534</v>
      </c>
      <c r="L420" s="25" t="s">
        <v>535</v>
      </c>
      <c r="M420" s="26">
        <v>4.5438657407407337E-2</v>
      </c>
      <c r="N420" s="54" t="s">
        <v>563</v>
      </c>
      <c r="P420" s="33">
        <v>0</v>
      </c>
      <c r="Q420" s="27" t="s">
        <v>134</v>
      </c>
      <c r="R420" s="30" t="s">
        <v>564</v>
      </c>
      <c r="T420" s="28">
        <v>1</v>
      </c>
      <c r="U420" s="460" t="s">
        <v>246</v>
      </c>
      <c r="V420" s="460" t="s">
        <v>547</v>
      </c>
      <c r="W420" s="460" t="s">
        <v>546</v>
      </c>
      <c r="AG420" s="27" t="s">
        <v>196</v>
      </c>
      <c r="AQ420" s="15" t="s">
        <v>19</v>
      </c>
      <c r="BH420" s="15" t="s">
        <v>19</v>
      </c>
      <c r="BY420" s="15" t="s">
        <v>19</v>
      </c>
      <c r="BZ420" s="27"/>
      <c r="CD420" s="33"/>
      <c r="CF420" s="29"/>
      <c r="CG420" s="33"/>
      <c r="CI420" s="29"/>
      <c r="CM420" s="33"/>
      <c r="CP420" s="30">
        <v>1</v>
      </c>
      <c r="CQ420" s="30">
        <v>0</v>
      </c>
      <c r="CR420" s="30">
        <v>0</v>
      </c>
      <c r="CS420" s="30">
        <v>0</v>
      </c>
      <c r="DB420" s="21"/>
    </row>
    <row r="421" spans="1:106" ht="15" customHeight="1" x14ac:dyDescent="0.15">
      <c r="A421" s="95">
        <v>419</v>
      </c>
      <c r="B421" s="138" t="s">
        <v>456</v>
      </c>
      <c r="C421" s="204">
        <v>41935</v>
      </c>
      <c r="D421" s="118" t="s">
        <v>452</v>
      </c>
      <c r="E421" s="117">
        <v>0.41944444444444445</v>
      </c>
      <c r="F421" s="95" t="s">
        <v>532</v>
      </c>
      <c r="G421" s="25" t="s">
        <v>533</v>
      </c>
      <c r="H421" s="181">
        <v>4.3934027777777773E-2</v>
      </c>
      <c r="I421" s="119">
        <v>0.45877314814814812</v>
      </c>
      <c r="K421" s="25" t="s">
        <v>534</v>
      </c>
      <c r="L421" s="25" t="s">
        <v>535</v>
      </c>
      <c r="M421" s="26">
        <v>4.5496527777777705E-2</v>
      </c>
      <c r="N421" s="54" t="s">
        <v>567</v>
      </c>
      <c r="P421" s="33">
        <v>0</v>
      </c>
      <c r="Q421" s="27" t="s">
        <v>134</v>
      </c>
      <c r="R421" s="30" t="s">
        <v>566</v>
      </c>
      <c r="T421" s="28">
        <v>1</v>
      </c>
      <c r="U421" s="460" t="s">
        <v>565</v>
      </c>
      <c r="V421" s="460" t="s">
        <v>546</v>
      </c>
      <c r="W421" s="460" t="s">
        <v>547</v>
      </c>
      <c r="AG421" s="27" t="s">
        <v>196</v>
      </c>
      <c r="AQ421" s="15" t="s">
        <v>19</v>
      </c>
      <c r="AV421" s="30" t="s">
        <v>140</v>
      </c>
      <c r="AW421" s="30" t="s">
        <v>551</v>
      </c>
      <c r="BH421" s="15" t="s">
        <v>19</v>
      </c>
      <c r="BY421" s="15" t="s">
        <v>19</v>
      </c>
      <c r="BZ421" s="27"/>
      <c r="CD421" s="33"/>
      <c r="CF421" s="29"/>
      <c r="CG421" s="33"/>
      <c r="CI421" s="29"/>
      <c r="CM421" s="33"/>
      <c r="CP421" s="30">
        <v>1</v>
      </c>
      <c r="CQ421" s="30">
        <v>0</v>
      </c>
      <c r="CR421" s="30">
        <v>0</v>
      </c>
      <c r="CS421" s="30">
        <v>0</v>
      </c>
      <c r="DB421" s="21"/>
    </row>
    <row r="422" spans="1:106" ht="15" customHeight="1" x14ac:dyDescent="0.15">
      <c r="A422" s="95">
        <v>420</v>
      </c>
      <c r="B422" s="138" t="s">
        <v>456</v>
      </c>
      <c r="C422" s="204">
        <v>41935</v>
      </c>
      <c r="D422" s="118" t="s">
        <v>452</v>
      </c>
      <c r="E422" s="117">
        <v>0.41944444444444445</v>
      </c>
      <c r="F422" s="95" t="s">
        <v>532</v>
      </c>
      <c r="G422" s="25" t="s">
        <v>533</v>
      </c>
      <c r="H422" s="181">
        <v>4.3934027777777773E-2</v>
      </c>
      <c r="I422" s="119">
        <v>0.45877314814814812</v>
      </c>
      <c r="K422" s="25" t="s">
        <v>534</v>
      </c>
      <c r="L422" s="25" t="s">
        <v>535</v>
      </c>
      <c r="M422" s="26">
        <v>4.5554398148148073E-2</v>
      </c>
      <c r="N422" s="54" t="s">
        <v>569</v>
      </c>
      <c r="P422" s="33">
        <v>0</v>
      </c>
      <c r="Q422" s="27" t="s">
        <v>135</v>
      </c>
      <c r="R422" s="30" t="s">
        <v>568</v>
      </c>
      <c r="S422" s="30" t="s">
        <v>551</v>
      </c>
      <c r="T422" s="28">
        <v>1</v>
      </c>
      <c r="U422" s="460" t="s">
        <v>168</v>
      </c>
      <c r="V422" s="460" t="s">
        <v>555</v>
      </c>
      <c r="W422" s="460" t="s">
        <v>547</v>
      </c>
      <c r="AG422" s="27" t="s">
        <v>196</v>
      </c>
      <c r="AP422" s="25" t="s">
        <v>575</v>
      </c>
      <c r="AQ422" s="15" t="s">
        <v>19</v>
      </c>
      <c r="BH422" s="15" t="s">
        <v>19</v>
      </c>
      <c r="BY422" s="15" t="s">
        <v>19</v>
      </c>
      <c r="BZ422" s="27"/>
      <c r="CD422" s="33"/>
      <c r="CF422" s="29"/>
      <c r="CG422" s="33"/>
      <c r="CI422" s="29"/>
      <c r="CM422" s="33"/>
      <c r="CP422" s="30">
        <v>1</v>
      </c>
      <c r="CQ422" s="30">
        <v>1</v>
      </c>
      <c r="CR422" s="30">
        <v>0</v>
      </c>
      <c r="CS422" s="30">
        <v>0</v>
      </c>
      <c r="DB422" s="21"/>
    </row>
    <row r="423" spans="1:106" ht="15" customHeight="1" x14ac:dyDescent="0.15">
      <c r="A423" s="95">
        <v>421</v>
      </c>
      <c r="B423" s="138" t="s">
        <v>456</v>
      </c>
      <c r="C423" s="204">
        <v>41935</v>
      </c>
      <c r="D423" s="118" t="s">
        <v>452</v>
      </c>
      <c r="E423" s="117">
        <v>0.41944444444444445</v>
      </c>
      <c r="F423" s="95" t="s">
        <v>532</v>
      </c>
      <c r="G423" s="25" t="s">
        <v>533</v>
      </c>
      <c r="H423" s="181">
        <v>4.3934027777777773E-2</v>
      </c>
      <c r="I423" s="119">
        <v>0.45877314814814812</v>
      </c>
      <c r="K423" s="25" t="s">
        <v>534</v>
      </c>
      <c r="L423" s="25" t="s">
        <v>535</v>
      </c>
      <c r="M423" s="26">
        <v>4.5612268518518441E-2</v>
      </c>
      <c r="N423" s="54" t="s">
        <v>574</v>
      </c>
      <c r="P423" s="33">
        <v>0</v>
      </c>
      <c r="U423" s="461" t="s">
        <v>140</v>
      </c>
      <c r="V423" s="461" t="s">
        <v>551</v>
      </c>
      <c r="W423" s="461"/>
      <c r="AQ423" s="15" t="s">
        <v>19</v>
      </c>
      <c r="BH423" s="15" t="s">
        <v>19</v>
      </c>
      <c r="BY423" s="15" t="s">
        <v>19</v>
      </c>
      <c r="BZ423" s="27"/>
      <c r="CD423" s="33"/>
      <c r="CF423" s="29"/>
      <c r="CG423" s="33"/>
      <c r="CI423" s="29"/>
      <c r="CM423" s="33"/>
      <c r="DB423" s="21"/>
    </row>
    <row r="424" spans="1:106" ht="15" customHeight="1" x14ac:dyDescent="0.15">
      <c r="A424" s="95">
        <v>422</v>
      </c>
      <c r="B424" s="138" t="s">
        <v>456</v>
      </c>
      <c r="C424" s="204">
        <v>41935</v>
      </c>
      <c r="D424" s="118" t="s">
        <v>452</v>
      </c>
      <c r="E424" s="117">
        <v>0.41944444444444445</v>
      </c>
      <c r="F424" s="95" t="s">
        <v>532</v>
      </c>
      <c r="G424" s="25" t="s">
        <v>533</v>
      </c>
      <c r="H424" s="181">
        <v>4.3934027777777773E-2</v>
      </c>
      <c r="I424" s="119">
        <v>0.45877314814814812</v>
      </c>
      <c r="K424" s="25" t="s">
        <v>534</v>
      </c>
      <c r="L424" s="25" t="s">
        <v>535</v>
      </c>
      <c r="M424" s="26">
        <v>4.5670138888888809E-2</v>
      </c>
      <c r="N424" s="54" t="s">
        <v>572</v>
      </c>
      <c r="P424" s="33">
        <v>0</v>
      </c>
      <c r="Q424" s="27" t="s">
        <v>135</v>
      </c>
      <c r="R424" s="30" t="s">
        <v>573</v>
      </c>
      <c r="S424" s="30" t="s">
        <v>546</v>
      </c>
      <c r="T424" s="28">
        <v>1</v>
      </c>
      <c r="U424" s="460" t="s">
        <v>142</v>
      </c>
      <c r="V424" s="460" t="s">
        <v>555</v>
      </c>
      <c r="W424" s="460" t="s">
        <v>547</v>
      </c>
      <c r="AQ424" s="15" t="s">
        <v>19</v>
      </c>
      <c r="BH424" s="15" t="s">
        <v>19</v>
      </c>
      <c r="BY424" s="15" t="s">
        <v>19</v>
      </c>
      <c r="BZ424" s="27"/>
      <c r="CD424" s="33"/>
      <c r="CF424" s="29"/>
      <c r="CG424" s="33"/>
      <c r="CI424" s="29"/>
      <c r="CM424" s="33"/>
      <c r="CP424" s="30">
        <v>1</v>
      </c>
      <c r="CQ424" s="30">
        <v>1</v>
      </c>
      <c r="CR424" s="30">
        <v>0</v>
      </c>
      <c r="CS424" s="30">
        <v>0</v>
      </c>
      <c r="DB424" s="21"/>
    </row>
    <row r="425" spans="1:106" ht="15" customHeight="1" x14ac:dyDescent="0.15">
      <c r="A425" s="95">
        <v>423</v>
      </c>
      <c r="B425" s="138" t="s">
        <v>456</v>
      </c>
      <c r="C425" s="204">
        <v>41935</v>
      </c>
      <c r="D425" s="118" t="s">
        <v>452</v>
      </c>
      <c r="E425" s="117">
        <v>0.41944444444444445</v>
      </c>
      <c r="F425" s="95" t="s">
        <v>532</v>
      </c>
      <c r="G425" s="25" t="s">
        <v>533</v>
      </c>
      <c r="H425" s="181">
        <v>4.3934027777777773E-2</v>
      </c>
      <c r="I425" s="119">
        <v>0.45877314814814812</v>
      </c>
      <c r="K425" s="25" t="s">
        <v>534</v>
      </c>
      <c r="L425" s="25" t="s">
        <v>535</v>
      </c>
      <c r="M425" s="26">
        <v>4.5728009259259177E-2</v>
      </c>
      <c r="N425" s="54" t="s">
        <v>571</v>
      </c>
      <c r="P425" s="33">
        <v>0</v>
      </c>
      <c r="U425" s="460" t="s">
        <v>140</v>
      </c>
      <c r="V425" s="460" t="s">
        <v>570</v>
      </c>
      <c r="W425" s="460" t="s">
        <v>555</v>
      </c>
      <c r="AQ425" s="15" t="s">
        <v>19</v>
      </c>
      <c r="BH425" s="15" t="s">
        <v>19</v>
      </c>
      <c r="BY425" s="15" t="s">
        <v>19</v>
      </c>
      <c r="BZ425" s="27"/>
      <c r="CD425" s="33"/>
      <c r="CF425" s="29"/>
      <c r="CG425" s="33"/>
      <c r="CI425" s="29"/>
      <c r="CM425" s="33"/>
      <c r="CP425" s="30">
        <v>1</v>
      </c>
      <c r="CQ425" s="30">
        <v>1</v>
      </c>
      <c r="CR425" s="30">
        <v>1</v>
      </c>
      <c r="CS425" s="30">
        <v>1</v>
      </c>
      <c r="DB425" s="21"/>
    </row>
    <row r="426" spans="1:106" ht="15" customHeight="1" x14ac:dyDescent="0.15">
      <c r="A426" s="95">
        <v>424</v>
      </c>
      <c r="B426" s="138" t="s">
        <v>456</v>
      </c>
      <c r="C426" s="204">
        <v>41935</v>
      </c>
      <c r="D426" s="118" t="s">
        <v>452</v>
      </c>
      <c r="E426" s="117">
        <v>0.41944444444444445</v>
      </c>
      <c r="F426" s="95" t="s">
        <v>532</v>
      </c>
      <c r="G426" s="25" t="s">
        <v>533</v>
      </c>
      <c r="H426" s="181">
        <v>4.3934027777777773E-2</v>
      </c>
      <c r="I426" s="119">
        <v>0.45877314814814812</v>
      </c>
      <c r="K426" s="25" t="s">
        <v>534</v>
      </c>
      <c r="L426" s="25" t="s">
        <v>535</v>
      </c>
      <c r="M426" s="26">
        <v>4.5785879629629544E-2</v>
      </c>
      <c r="N426" s="54" t="s">
        <v>561</v>
      </c>
      <c r="Q426" s="27" t="s">
        <v>134</v>
      </c>
      <c r="R426" s="30" t="s">
        <v>576</v>
      </c>
      <c r="T426" s="28">
        <v>1</v>
      </c>
      <c r="AQ426" s="15" t="s">
        <v>19</v>
      </c>
      <c r="BH426" s="15" t="s">
        <v>19</v>
      </c>
      <c r="BY426" s="15" t="s">
        <v>19</v>
      </c>
      <c r="BZ426" s="27"/>
      <c r="CD426" s="33"/>
      <c r="CF426" s="29"/>
      <c r="CG426" s="33"/>
      <c r="CI426" s="29"/>
      <c r="CM426" s="33"/>
      <c r="DB426" s="21"/>
    </row>
    <row r="427" spans="1:106" ht="15" customHeight="1" x14ac:dyDescent="0.15">
      <c r="A427" s="95">
        <v>425</v>
      </c>
      <c r="B427" s="138" t="s">
        <v>456</v>
      </c>
      <c r="C427" s="204">
        <v>41935</v>
      </c>
      <c r="D427" s="118" t="s">
        <v>452</v>
      </c>
      <c r="E427" s="117">
        <v>0.41944444444444445</v>
      </c>
      <c r="F427" s="95" t="s">
        <v>532</v>
      </c>
      <c r="G427" s="25" t="s">
        <v>533</v>
      </c>
      <c r="H427" s="181">
        <v>4.3934027777777773E-2</v>
      </c>
      <c r="I427" s="119">
        <v>0.45877314814814812</v>
      </c>
      <c r="K427" s="25" t="s">
        <v>534</v>
      </c>
      <c r="L427" s="25" t="s">
        <v>535</v>
      </c>
      <c r="M427" s="26">
        <v>4.5843749999999912E-2</v>
      </c>
      <c r="N427" s="54" t="s">
        <v>415</v>
      </c>
      <c r="AQ427" s="15" t="s">
        <v>19</v>
      </c>
      <c r="BH427" s="15" t="s">
        <v>19</v>
      </c>
      <c r="BY427" s="15" t="s">
        <v>19</v>
      </c>
      <c r="BZ427" s="27"/>
      <c r="CD427" s="33"/>
      <c r="CF427" s="29"/>
      <c r="CG427" s="33"/>
      <c r="CI427" s="29"/>
      <c r="CM427" s="33"/>
      <c r="DB427" s="21"/>
    </row>
    <row r="428" spans="1:106" ht="15" customHeight="1" x14ac:dyDescent="0.15">
      <c r="A428" s="95">
        <v>426</v>
      </c>
      <c r="B428" s="138" t="s">
        <v>456</v>
      </c>
      <c r="C428" s="204">
        <v>41935</v>
      </c>
      <c r="D428" s="118" t="s">
        <v>452</v>
      </c>
      <c r="E428" s="117">
        <v>0.41944444444444445</v>
      </c>
      <c r="F428" s="95" t="s">
        <v>532</v>
      </c>
      <c r="G428" s="25" t="s">
        <v>533</v>
      </c>
      <c r="H428" s="181">
        <v>4.3934027777777773E-2</v>
      </c>
      <c r="I428" s="119">
        <v>0.45877314814814812</v>
      </c>
      <c r="K428" s="25" t="s">
        <v>534</v>
      </c>
      <c r="L428" s="25" t="s">
        <v>535</v>
      </c>
      <c r="M428" s="26">
        <v>4.590162037037028E-2</v>
      </c>
      <c r="N428" s="54" t="s">
        <v>232</v>
      </c>
      <c r="AQ428" s="15" t="s">
        <v>19</v>
      </c>
      <c r="BH428" s="15" t="s">
        <v>19</v>
      </c>
      <c r="BY428" s="15" t="s">
        <v>19</v>
      </c>
      <c r="BZ428" s="27"/>
      <c r="CD428" s="33"/>
      <c r="CF428" s="29"/>
      <c r="CG428" s="33"/>
      <c r="CI428" s="29"/>
      <c r="CM428" s="33"/>
      <c r="DB428" s="21"/>
    </row>
    <row r="429" spans="1:106" ht="15" customHeight="1" x14ac:dyDescent="0.15">
      <c r="A429" s="95">
        <v>427</v>
      </c>
      <c r="B429" s="141" t="s">
        <v>456</v>
      </c>
      <c r="C429" s="244">
        <v>41935</v>
      </c>
      <c r="D429" s="118" t="s">
        <v>452</v>
      </c>
      <c r="E429" s="148">
        <v>0.41944444444444445</v>
      </c>
      <c r="F429" s="95" t="s">
        <v>532</v>
      </c>
      <c r="G429" s="25" t="s">
        <v>533</v>
      </c>
      <c r="H429" s="181">
        <v>4.3934027777777773E-2</v>
      </c>
      <c r="I429" s="119">
        <v>0.45877314814814812</v>
      </c>
      <c r="K429" s="25" t="s">
        <v>534</v>
      </c>
      <c r="L429" s="25" t="s">
        <v>535</v>
      </c>
      <c r="M429" s="26">
        <v>4.5959490740740648E-2</v>
      </c>
      <c r="N429" s="54" t="s">
        <v>144</v>
      </c>
      <c r="AP429" s="57" t="s">
        <v>577</v>
      </c>
      <c r="AQ429" s="15" t="s">
        <v>19</v>
      </c>
      <c r="BH429" s="15" t="s">
        <v>19</v>
      </c>
      <c r="BY429" s="15" t="s">
        <v>19</v>
      </c>
      <c r="BZ429" s="27"/>
      <c r="CD429" s="33"/>
      <c r="CF429" s="29"/>
      <c r="CG429" s="33"/>
      <c r="CI429" s="29"/>
      <c r="CM429" s="33"/>
      <c r="DB429" s="30"/>
    </row>
    <row r="430" spans="1:106" ht="15" customHeight="1" x14ac:dyDescent="0.15">
      <c r="A430" s="95">
        <v>428</v>
      </c>
      <c r="B430" s="141" t="s">
        <v>456</v>
      </c>
      <c r="C430" s="244">
        <v>41935</v>
      </c>
      <c r="D430" s="118" t="s">
        <v>452</v>
      </c>
      <c r="E430" s="148">
        <v>0.41944444444444445</v>
      </c>
      <c r="F430" s="95" t="s">
        <v>532</v>
      </c>
      <c r="G430" s="25" t="s">
        <v>533</v>
      </c>
      <c r="H430" s="181">
        <v>4.3934027777777773E-2</v>
      </c>
      <c r="I430" s="119">
        <v>0.45877314814814812</v>
      </c>
      <c r="K430" s="25" t="s">
        <v>534</v>
      </c>
      <c r="L430" s="25" t="s">
        <v>535</v>
      </c>
      <c r="M430" s="26">
        <v>4.6017361111111016E-2</v>
      </c>
      <c r="N430" s="54" t="s">
        <v>102</v>
      </c>
      <c r="AQ430" s="15" t="s">
        <v>19</v>
      </c>
      <c r="BH430" s="15" t="s">
        <v>19</v>
      </c>
      <c r="BY430" s="15"/>
      <c r="BZ430" s="27"/>
      <c r="CD430" s="33"/>
      <c r="CF430" s="29"/>
      <c r="CG430" s="33"/>
      <c r="CI430" s="29"/>
      <c r="CM430" s="33"/>
      <c r="DB430" s="30"/>
    </row>
    <row r="431" spans="1:106" ht="15" customHeight="1" x14ac:dyDescent="0.15">
      <c r="A431" s="95">
        <v>429</v>
      </c>
      <c r="B431" s="141" t="s">
        <v>456</v>
      </c>
      <c r="C431" s="244">
        <v>41935</v>
      </c>
      <c r="D431" s="118" t="s">
        <v>452</v>
      </c>
      <c r="E431" s="148">
        <v>0.41944444444444445</v>
      </c>
      <c r="F431" s="95" t="s">
        <v>532</v>
      </c>
      <c r="G431" s="25" t="s">
        <v>533</v>
      </c>
      <c r="H431" s="181">
        <v>4.3934027777777773E-2</v>
      </c>
      <c r="I431" s="119">
        <v>0.45877314814814812</v>
      </c>
      <c r="K431" s="25" t="s">
        <v>534</v>
      </c>
      <c r="L431" s="25" t="s">
        <v>535</v>
      </c>
      <c r="M431" s="26">
        <v>4.6075231481481384E-2</v>
      </c>
      <c r="N431" s="54" t="s">
        <v>102</v>
      </c>
      <c r="AQ431" s="15" t="s">
        <v>19</v>
      </c>
      <c r="BH431" s="15" t="s">
        <v>19</v>
      </c>
      <c r="BY431" s="15"/>
      <c r="BZ431" s="27"/>
      <c r="CD431" s="33"/>
      <c r="CF431" s="29"/>
      <c r="CG431" s="33"/>
      <c r="CI431" s="29"/>
      <c r="CM431" s="33"/>
      <c r="DB431" s="30"/>
    </row>
    <row r="432" spans="1:106" ht="15" customHeight="1" x14ac:dyDescent="0.15">
      <c r="A432" s="95">
        <v>430</v>
      </c>
      <c r="B432" s="141" t="s">
        <v>456</v>
      </c>
      <c r="C432" s="244">
        <v>41935</v>
      </c>
      <c r="D432" s="118" t="s">
        <v>452</v>
      </c>
      <c r="E432" s="148">
        <v>0.41944444444444445</v>
      </c>
      <c r="F432" s="95" t="s">
        <v>532</v>
      </c>
      <c r="G432" s="25" t="s">
        <v>533</v>
      </c>
      <c r="H432" s="181">
        <v>4.3934027777777773E-2</v>
      </c>
      <c r="I432" s="119">
        <v>0.45877314814814812</v>
      </c>
      <c r="K432" s="25" t="s">
        <v>534</v>
      </c>
      <c r="L432" s="25" t="s">
        <v>535</v>
      </c>
      <c r="M432" s="26">
        <v>4.6133101851851752E-2</v>
      </c>
      <c r="N432" s="54" t="s">
        <v>102</v>
      </c>
      <c r="AQ432" s="15" t="s">
        <v>19</v>
      </c>
      <c r="BH432" s="15" t="s">
        <v>19</v>
      </c>
      <c r="BY432" s="15"/>
      <c r="BZ432" s="27"/>
      <c r="CD432" s="33"/>
      <c r="CF432" s="29"/>
      <c r="CG432" s="33"/>
      <c r="CI432" s="29"/>
      <c r="CM432" s="33"/>
      <c r="DB432" s="30"/>
    </row>
    <row r="433" spans="1:106" ht="15" customHeight="1" x14ac:dyDescent="0.15">
      <c r="A433" s="95">
        <v>431</v>
      </c>
      <c r="B433" s="141" t="s">
        <v>456</v>
      </c>
      <c r="C433" s="244">
        <v>41935</v>
      </c>
      <c r="D433" s="118" t="s">
        <v>452</v>
      </c>
      <c r="E433" s="148">
        <v>0.41944444444444445</v>
      </c>
      <c r="F433" s="95" t="s">
        <v>532</v>
      </c>
      <c r="G433" s="25" t="s">
        <v>533</v>
      </c>
      <c r="H433" s="181">
        <v>4.3934027777777773E-2</v>
      </c>
      <c r="I433" s="119">
        <v>0.45877314814814812</v>
      </c>
      <c r="K433" s="25" t="s">
        <v>534</v>
      </c>
      <c r="L433" s="25" t="s">
        <v>535</v>
      </c>
      <c r="M433" s="26">
        <v>4.6190972222222119E-2</v>
      </c>
      <c r="N433" s="54" t="s">
        <v>102</v>
      </c>
      <c r="AQ433" s="15" t="s">
        <v>19</v>
      </c>
      <c r="BH433" s="15" t="s">
        <v>19</v>
      </c>
      <c r="BY433" s="15"/>
      <c r="BZ433" s="27"/>
      <c r="CD433" s="33"/>
      <c r="CF433" s="29"/>
      <c r="CG433" s="33"/>
      <c r="CI433" s="29"/>
      <c r="CM433" s="33"/>
      <c r="DB433" s="30"/>
    </row>
    <row r="434" spans="1:106" ht="15" customHeight="1" x14ac:dyDescent="0.15">
      <c r="A434" s="95">
        <v>432</v>
      </c>
      <c r="B434" s="141" t="s">
        <v>456</v>
      </c>
      <c r="C434" s="244">
        <v>41935</v>
      </c>
      <c r="D434" s="118" t="s">
        <v>452</v>
      </c>
      <c r="E434" s="148">
        <v>0.41944444444444445</v>
      </c>
      <c r="F434" s="95" t="s">
        <v>532</v>
      </c>
      <c r="G434" s="25" t="s">
        <v>533</v>
      </c>
      <c r="H434" s="181">
        <v>4.3934027777777773E-2</v>
      </c>
      <c r="I434" s="119">
        <v>0.45877314814814812</v>
      </c>
      <c r="K434" s="25" t="s">
        <v>534</v>
      </c>
      <c r="L434" s="25" t="s">
        <v>535</v>
      </c>
      <c r="M434" s="26">
        <v>4.6248842592592487E-2</v>
      </c>
      <c r="N434" s="54" t="s">
        <v>102</v>
      </c>
      <c r="AQ434" s="15" t="s">
        <v>19</v>
      </c>
      <c r="BH434" s="15" t="s">
        <v>19</v>
      </c>
      <c r="BY434" s="15"/>
      <c r="BZ434" s="27"/>
      <c r="CD434" s="33"/>
      <c r="CF434" s="29"/>
      <c r="CG434" s="33"/>
      <c r="CI434" s="29"/>
      <c r="CM434" s="33"/>
      <c r="DB434" s="30"/>
    </row>
    <row r="435" spans="1:106" ht="15" customHeight="1" x14ac:dyDescent="0.15">
      <c r="A435" s="95">
        <v>433</v>
      </c>
      <c r="B435" s="141" t="s">
        <v>456</v>
      </c>
      <c r="C435" s="244">
        <v>41935</v>
      </c>
      <c r="D435" s="118" t="s">
        <v>452</v>
      </c>
      <c r="E435" s="148">
        <v>0.41944444444444445</v>
      </c>
      <c r="F435" s="95" t="s">
        <v>532</v>
      </c>
      <c r="G435" s="25" t="s">
        <v>533</v>
      </c>
      <c r="H435" s="181">
        <v>4.3934027777777773E-2</v>
      </c>
      <c r="I435" s="119">
        <v>0.45877314814814812</v>
      </c>
      <c r="K435" s="25" t="s">
        <v>534</v>
      </c>
      <c r="L435" s="25" t="s">
        <v>535</v>
      </c>
      <c r="M435" s="26">
        <v>4.6306712962962855E-2</v>
      </c>
      <c r="N435" s="54" t="s">
        <v>102</v>
      </c>
      <c r="AQ435" s="15" t="s">
        <v>19</v>
      </c>
      <c r="BH435" s="15" t="s">
        <v>19</v>
      </c>
      <c r="BY435" s="15"/>
      <c r="BZ435" s="27"/>
      <c r="CD435" s="33"/>
      <c r="CF435" s="29"/>
      <c r="CG435" s="33"/>
      <c r="CI435" s="29"/>
      <c r="CM435" s="33"/>
      <c r="DB435" s="30"/>
    </row>
    <row r="436" spans="1:106" ht="15" customHeight="1" x14ac:dyDescent="0.15">
      <c r="A436" s="95">
        <v>434</v>
      </c>
      <c r="B436" s="141" t="s">
        <v>456</v>
      </c>
      <c r="C436" s="244">
        <v>41935</v>
      </c>
      <c r="D436" s="118" t="s">
        <v>452</v>
      </c>
      <c r="E436" s="148">
        <v>0.41944444444444445</v>
      </c>
      <c r="F436" s="95" t="s">
        <v>532</v>
      </c>
      <c r="G436" s="25" t="s">
        <v>533</v>
      </c>
      <c r="H436" s="181">
        <v>4.3934027777777773E-2</v>
      </c>
      <c r="I436" s="119">
        <v>0.45877314814814812</v>
      </c>
      <c r="K436" s="25" t="s">
        <v>534</v>
      </c>
      <c r="L436" s="25" t="s">
        <v>535</v>
      </c>
      <c r="M436" s="26">
        <v>4.6364583333333223E-2</v>
      </c>
      <c r="N436" s="54" t="s">
        <v>102</v>
      </c>
      <c r="AQ436" s="15" t="s">
        <v>19</v>
      </c>
      <c r="BH436" s="15" t="s">
        <v>19</v>
      </c>
      <c r="BY436" s="15"/>
      <c r="BZ436" s="27"/>
      <c r="CD436" s="33"/>
      <c r="CF436" s="29"/>
      <c r="CG436" s="33"/>
      <c r="CI436" s="29"/>
      <c r="CM436" s="33"/>
      <c r="DB436" s="30"/>
    </row>
    <row r="437" spans="1:106" ht="15" customHeight="1" x14ac:dyDescent="0.15">
      <c r="A437" s="95">
        <v>435</v>
      </c>
      <c r="B437" s="141" t="s">
        <v>456</v>
      </c>
      <c r="C437" s="244">
        <v>41935</v>
      </c>
      <c r="D437" s="118" t="s">
        <v>452</v>
      </c>
      <c r="E437" s="148">
        <v>0.41944444444444445</v>
      </c>
      <c r="F437" s="95" t="s">
        <v>532</v>
      </c>
      <c r="G437" s="25" t="s">
        <v>533</v>
      </c>
      <c r="H437" s="181">
        <v>4.3934027777777773E-2</v>
      </c>
      <c r="I437" s="119">
        <v>0.45877314814814812</v>
      </c>
      <c r="K437" s="25" t="s">
        <v>534</v>
      </c>
      <c r="L437" s="25" t="s">
        <v>535</v>
      </c>
      <c r="M437" s="26">
        <v>4.6422453703703591E-2</v>
      </c>
      <c r="N437" s="54" t="s">
        <v>102</v>
      </c>
      <c r="AQ437" s="15" t="s">
        <v>19</v>
      </c>
      <c r="BH437" s="15" t="s">
        <v>19</v>
      </c>
      <c r="BY437" s="15"/>
      <c r="BZ437" s="27"/>
      <c r="CD437" s="33"/>
      <c r="CF437" s="29"/>
      <c r="CG437" s="33"/>
      <c r="CI437" s="29"/>
      <c r="CM437" s="33"/>
      <c r="DB437" s="30"/>
    </row>
    <row r="438" spans="1:106" ht="15" customHeight="1" x14ac:dyDescent="0.15">
      <c r="A438" s="95">
        <v>436</v>
      </c>
      <c r="B438" s="141" t="s">
        <v>456</v>
      </c>
      <c r="C438" s="244">
        <v>41935</v>
      </c>
      <c r="D438" s="118" t="s">
        <v>452</v>
      </c>
      <c r="E438" s="148">
        <v>0.41944444444444445</v>
      </c>
      <c r="F438" s="95" t="s">
        <v>532</v>
      </c>
      <c r="G438" s="25" t="s">
        <v>533</v>
      </c>
      <c r="H438" s="181">
        <v>4.3934027777777773E-2</v>
      </c>
      <c r="I438" s="119">
        <v>0.45877314814814812</v>
      </c>
      <c r="K438" s="25" t="s">
        <v>534</v>
      </c>
      <c r="L438" s="25" t="s">
        <v>535</v>
      </c>
      <c r="M438" s="26">
        <v>4.6480324074073959E-2</v>
      </c>
      <c r="N438" s="54" t="s">
        <v>102</v>
      </c>
      <c r="AQ438" s="15" t="s">
        <v>19</v>
      </c>
      <c r="BH438" s="15" t="s">
        <v>19</v>
      </c>
      <c r="BY438" s="15"/>
      <c r="BZ438" s="27"/>
      <c r="CD438" s="33"/>
      <c r="CF438" s="29"/>
      <c r="CG438" s="33"/>
      <c r="CI438" s="29"/>
      <c r="CM438" s="33"/>
      <c r="DB438" s="30"/>
    </row>
    <row r="439" spans="1:106" ht="15" customHeight="1" x14ac:dyDescent="0.15">
      <c r="A439" s="95">
        <v>437</v>
      </c>
      <c r="B439" s="141" t="s">
        <v>456</v>
      </c>
      <c r="C439" s="244">
        <v>41935</v>
      </c>
      <c r="D439" s="118" t="s">
        <v>452</v>
      </c>
      <c r="E439" s="148">
        <v>0.41944444444444445</v>
      </c>
      <c r="F439" s="95" t="s">
        <v>532</v>
      </c>
      <c r="G439" s="25" t="s">
        <v>533</v>
      </c>
      <c r="H439" s="181">
        <v>4.3934027777777773E-2</v>
      </c>
      <c r="I439" s="119">
        <v>0.45877314814814812</v>
      </c>
      <c r="K439" s="25" t="s">
        <v>534</v>
      </c>
      <c r="L439" s="25" t="s">
        <v>535</v>
      </c>
      <c r="M439" s="26">
        <v>4.6538194444444327E-2</v>
      </c>
      <c r="N439" s="54" t="s">
        <v>102</v>
      </c>
      <c r="AQ439" s="15" t="s">
        <v>19</v>
      </c>
      <c r="BH439" s="15" t="s">
        <v>19</v>
      </c>
      <c r="BY439" s="15"/>
      <c r="BZ439" s="27"/>
      <c r="CD439" s="33"/>
      <c r="CF439" s="29"/>
      <c r="CG439" s="33"/>
      <c r="CI439" s="29"/>
      <c r="CM439" s="33"/>
      <c r="DB439" s="30"/>
    </row>
    <row r="440" spans="1:106" ht="15" customHeight="1" x14ac:dyDescent="0.15">
      <c r="A440" s="95">
        <v>438</v>
      </c>
      <c r="B440" s="141" t="s">
        <v>456</v>
      </c>
      <c r="C440" s="244">
        <v>41935</v>
      </c>
      <c r="D440" s="118" t="s">
        <v>452</v>
      </c>
      <c r="E440" s="148">
        <v>0.41944444444444445</v>
      </c>
      <c r="F440" s="95" t="s">
        <v>532</v>
      </c>
      <c r="G440" s="25" t="s">
        <v>533</v>
      </c>
      <c r="H440" s="181">
        <v>4.3934027777777773E-2</v>
      </c>
      <c r="I440" s="119">
        <v>0.45877314814814812</v>
      </c>
      <c r="K440" s="25" t="s">
        <v>534</v>
      </c>
      <c r="L440" s="25" t="s">
        <v>535</v>
      </c>
      <c r="M440" s="26">
        <v>4.6596064814814694E-2</v>
      </c>
      <c r="N440" s="54" t="s">
        <v>536</v>
      </c>
      <c r="Q440" s="27" t="s">
        <v>134</v>
      </c>
      <c r="R440" s="30" t="s">
        <v>536</v>
      </c>
      <c r="T440" s="28">
        <v>1</v>
      </c>
      <c r="X440" s="30" t="s">
        <v>243</v>
      </c>
      <c r="Y440" s="30" t="s">
        <v>536</v>
      </c>
      <c r="Z440" s="29">
        <v>1</v>
      </c>
      <c r="AQ440" s="15" t="s">
        <v>19</v>
      </c>
      <c r="BH440" s="15" t="s">
        <v>19</v>
      </c>
      <c r="BY440" s="15"/>
      <c r="BZ440" s="27"/>
      <c r="CD440" s="33"/>
      <c r="CF440" s="29"/>
      <c r="CG440" s="33"/>
      <c r="CI440" s="29"/>
      <c r="CM440" s="33"/>
      <c r="CT440" s="30">
        <v>1</v>
      </c>
      <c r="CU440" s="30">
        <v>1</v>
      </c>
      <c r="CV440" s="30">
        <v>1</v>
      </c>
      <c r="CW440" s="30">
        <v>2</v>
      </c>
      <c r="DB440" s="30"/>
    </row>
    <row r="441" spans="1:106" ht="15" customHeight="1" x14ac:dyDescent="0.15">
      <c r="A441" s="95">
        <v>439</v>
      </c>
      <c r="B441" s="141" t="s">
        <v>456</v>
      </c>
      <c r="C441" s="244">
        <v>41935</v>
      </c>
      <c r="D441" s="118" t="s">
        <v>452</v>
      </c>
      <c r="E441" s="148">
        <v>0.41944444444444445</v>
      </c>
      <c r="F441" s="95" t="s">
        <v>532</v>
      </c>
      <c r="G441" s="25" t="s">
        <v>533</v>
      </c>
      <c r="H441" s="181">
        <v>4.3934027777777773E-2</v>
      </c>
      <c r="I441" s="119">
        <v>0.45877314814814812</v>
      </c>
      <c r="K441" s="25" t="s">
        <v>534</v>
      </c>
      <c r="L441" s="25" t="s">
        <v>535</v>
      </c>
      <c r="M441" s="26">
        <v>4.6653935185185062E-2</v>
      </c>
      <c r="N441" s="54" t="s">
        <v>746</v>
      </c>
      <c r="P441" s="33">
        <v>1</v>
      </c>
      <c r="AQ441" s="15" t="s">
        <v>19</v>
      </c>
      <c r="BH441" s="15" t="s">
        <v>19</v>
      </c>
      <c r="BY441" s="15"/>
      <c r="BZ441" s="27"/>
      <c r="CD441" s="33"/>
      <c r="CF441" s="29"/>
      <c r="CG441" s="33"/>
      <c r="CI441" s="29"/>
      <c r="CM441" s="33"/>
      <c r="DB441" s="30"/>
    </row>
    <row r="442" spans="1:106" ht="15" customHeight="1" x14ac:dyDescent="0.15">
      <c r="A442" s="95">
        <v>440</v>
      </c>
      <c r="B442" s="141" t="s">
        <v>456</v>
      </c>
      <c r="C442" s="244">
        <v>41935</v>
      </c>
      <c r="D442" s="118" t="s">
        <v>452</v>
      </c>
      <c r="E442" s="148">
        <v>0.41944444444444445</v>
      </c>
      <c r="F442" s="95" t="s">
        <v>532</v>
      </c>
      <c r="G442" s="25" t="s">
        <v>533</v>
      </c>
      <c r="H442" s="181">
        <v>4.3934027777777773E-2</v>
      </c>
      <c r="I442" s="119">
        <v>0.45877314814814812</v>
      </c>
      <c r="K442" s="25" t="s">
        <v>534</v>
      </c>
      <c r="L442" s="25" t="s">
        <v>535</v>
      </c>
      <c r="M442" s="26">
        <v>4.671180555555543E-2</v>
      </c>
      <c r="N442" s="54" t="s">
        <v>997</v>
      </c>
      <c r="P442" s="33">
        <v>1</v>
      </c>
      <c r="Q442" s="27" t="s">
        <v>134</v>
      </c>
      <c r="R442" s="30" t="s">
        <v>735</v>
      </c>
      <c r="T442" s="28">
        <v>1</v>
      </c>
      <c r="AQ442" s="15" t="s">
        <v>19</v>
      </c>
      <c r="BH442" s="15" t="s">
        <v>19</v>
      </c>
      <c r="BY442" s="15"/>
      <c r="BZ442" s="27"/>
      <c r="CD442" s="33"/>
      <c r="CF442" s="29"/>
      <c r="CG442" s="33"/>
      <c r="CI442" s="29"/>
      <c r="CM442" s="33"/>
      <c r="DB442" s="30"/>
    </row>
    <row r="443" spans="1:106" ht="15" customHeight="1" x14ac:dyDescent="0.15">
      <c r="A443" s="95">
        <v>441</v>
      </c>
      <c r="B443" s="141" t="s">
        <v>456</v>
      </c>
      <c r="C443" s="244">
        <v>41935</v>
      </c>
      <c r="D443" s="118" t="s">
        <v>452</v>
      </c>
      <c r="E443" s="148">
        <v>0.41944444444444445</v>
      </c>
      <c r="F443" s="95" t="s">
        <v>532</v>
      </c>
      <c r="G443" s="25" t="s">
        <v>533</v>
      </c>
      <c r="H443" s="181">
        <v>4.3934027777777773E-2</v>
      </c>
      <c r="I443" s="119">
        <v>0.45877314814814812</v>
      </c>
      <c r="K443" s="25" t="s">
        <v>534</v>
      </c>
      <c r="L443" s="25" t="s">
        <v>535</v>
      </c>
      <c r="M443" s="26">
        <v>4.6769675925925798E-2</v>
      </c>
      <c r="N443" s="54" t="s">
        <v>1000</v>
      </c>
      <c r="P443" s="33">
        <v>0</v>
      </c>
      <c r="Q443" s="27" t="s">
        <v>134</v>
      </c>
      <c r="R443" s="30" t="s">
        <v>998</v>
      </c>
      <c r="T443" s="28">
        <v>1</v>
      </c>
      <c r="U443" s="460" t="s">
        <v>246</v>
      </c>
      <c r="V443" s="460" t="s">
        <v>546</v>
      </c>
      <c r="W443" s="460" t="s">
        <v>547</v>
      </c>
      <c r="AG443" s="27" t="s">
        <v>196</v>
      </c>
      <c r="AH443" s="29" t="s">
        <v>999</v>
      </c>
      <c r="AQ443" s="15" t="s">
        <v>19</v>
      </c>
      <c r="AV443" s="30" t="s">
        <v>140</v>
      </c>
      <c r="AW443" s="30" t="s">
        <v>736</v>
      </c>
      <c r="BH443" s="15" t="s">
        <v>19</v>
      </c>
      <c r="BY443" s="15"/>
      <c r="BZ443" s="27"/>
      <c r="CD443" s="33"/>
      <c r="CF443" s="29"/>
      <c r="CG443" s="33"/>
      <c r="CI443" s="29"/>
      <c r="CM443" s="33"/>
      <c r="CP443" s="30">
        <v>1</v>
      </c>
      <c r="CQ443" s="30">
        <v>1</v>
      </c>
      <c r="CR443" s="30">
        <v>1</v>
      </c>
      <c r="CS443" s="30">
        <v>0</v>
      </c>
      <c r="DB443" s="30"/>
    </row>
    <row r="444" spans="1:106" ht="15" customHeight="1" x14ac:dyDescent="0.15">
      <c r="A444" s="95">
        <v>442</v>
      </c>
      <c r="B444" s="141" t="s">
        <v>456</v>
      </c>
      <c r="C444" s="244">
        <v>41935</v>
      </c>
      <c r="D444" s="118" t="s">
        <v>452</v>
      </c>
      <c r="E444" s="148">
        <v>0.41944444444444445</v>
      </c>
      <c r="F444" s="95" t="s">
        <v>532</v>
      </c>
      <c r="G444" s="25" t="s">
        <v>533</v>
      </c>
      <c r="H444" s="181">
        <v>4.3934027777777773E-2</v>
      </c>
      <c r="I444" s="119">
        <v>0.45877314814814812</v>
      </c>
      <c r="K444" s="25" t="s">
        <v>534</v>
      </c>
      <c r="L444" s="25" t="s">
        <v>535</v>
      </c>
      <c r="M444" s="26">
        <v>4.6827546296296166E-2</v>
      </c>
      <c r="N444" s="54" t="s">
        <v>1001</v>
      </c>
      <c r="P444" s="33">
        <v>0</v>
      </c>
      <c r="Q444" s="27" t="s">
        <v>134</v>
      </c>
      <c r="R444" s="30" t="s">
        <v>736</v>
      </c>
      <c r="T444" s="28">
        <v>1</v>
      </c>
      <c r="U444" s="30" t="s">
        <v>140</v>
      </c>
      <c r="V444" s="30" t="s">
        <v>570</v>
      </c>
      <c r="W444" s="29" t="s">
        <v>546</v>
      </c>
      <c r="AQ444" s="15" t="s">
        <v>19</v>
      </c>
      <c r="AR444" s="32" t="s">
        <v>134</v>
      </c>
      <c r="AS444" s="30" t="s">
        <v>1002</v>
      </c>
      <c r="AU444" s="29">
        <v>1</v>
      </c>
      <c r="BH444" s="15" t="s">
        <v>19</v>
      </c>
      <c r="BY444" s="15"/>
      <c r="BZ444" s="27"/>
      <c r="CD444" s="33"/>
      <c r="CF444" s="29"/>
      <c r="CG444" s="33"/>
      <c r="CI444" s="29"/>
      <c r="CM444" s="33"/>
      <c r="DB444" s="30"/>
    </row>
    <row r="445" spans="1:106" ht="15" customHeight="1" x14ac:dyDescent="0.15">
      <c r="A445" s="95">
        <v>443</v>
      </c>
      <c r="B445" s="141" t="s">
        <v>456</v>
      </c>
      <c r="C445" s="244">
        <v>41935</v>
      </c>
      <c r="D445" s="118" t="s">
        <v>452</v>
      </c>
      <c r="E445" s="148">
        <v>0.41944444444444445</v>
      </c>
      <c r="F445" s="95" t="s">
        <v>532</v>
      </c>
      <c r="G445" s="25" t="s">
        <v>533</v>
      </c>
      <c r="H445" s="181">
        <v>4.3934027777777773E-2</v>
      </c>
      <c r="I445" s="119">
        <v>0.45877314814814812</v>
      </c>
      <c r="K445" s="25" t="s">
        <v>534</v>
      </c>
      <c r="L445" s="25" t="s">
        <v>535</v>
      </c>
      <c r="M445" s="26">
        <v>4.6885416666666534E-2</v>
      </c>
      <c r="N445" s="54" t="s">
        <v>899</v>
      </c>
      <c r="U445" s="461" t="s">
        <v>168</v>
      </c>
      <c r="V445" s="461" t="s">
        <v>570</v>
      </c>
      <c r="W445" s="461" t="s">
        <v>547</v>
      </c>
      <c r="AQ445" s="15" t="s">
        <v>19</v>
      </c>
      <c r="BH445" s="15" t="s">
        <v>19</v>
      </c>
      <c r="BY445" s="15"/>
      <c r="BZ445" s="27"/>
      <c r="CD445" s="33"/>
      <c r="CF445" s="29"/>
      <c r="CG445" s="33"/>
      <c r="CI445" s="29"/>
      <c r="CM445" s="33"/>
      <c r="DB445" s="30"/>
    </row>
    <row r="446" spans="1:106" ht="15" customHeight="1" x14ac:dyDescent="0.15">
      <c r="A446" s="95">
        <v>444</v>
      </c>
      <c r="B446" s="141" t="s">
        <v>456</v>
      </c>
      <c r="C446" s="244">
        <v>41935</v>
      </c>
      <c r="D446" s="118" t="s">
        <v>452</v>
      </c>
      <c r="E446" s="148">
        <v>0.41944444444444445</v>
      </c>
      <c r="F446" s="95" t="s">
        <v>532</v>
      </c>
      <c r="G446" s="25" t="s">
        <v>533</v>
      </c>
      <c r="H446" s="181">
        <v>4.3934027777777773E-2</v>
      </c>
      <c r="I446" s="119">
        <v>0.45877314814814812</v>
      </c>
      <c r="K446" s="25" t="s">
        <v>534</v>
      </c>
      <c r="L446" s="25" t="s">
        <v>535</v>
      </c>
      <c r="M446" s="26">
        <v>4.6943287037036902E-2</v>
      </c>
      <c r="N446" s="54" t="s">
        <v>1003</v>
      </c>
      <c r="P446" s="33">
        <v>0</v>
      </c>
      <c r="Q446" s="27" t="s">
        <v>134</v>
      </c>
      <c r="R446" s="30" t="s">
        <v>1004</v>
      </c>
      <c r="T446" s="28">
        <v>1</v>
      </c>
      <c r="U446" s="460" t="s">
        <v>142</v>
      </c>
      <c r="V446" s="460" t="s">
        <v>547</v>
      </c>
      <c r="W446" s="460" t="s">
        <v>532</v>
      </c>
      <c r="AG446" s="27" t="s">
        <v>196</v>
      </c>
      <c r="AQ446" s="15" t="s">
        <v>19</v>
      </c>
      <c r="BH446" s="15" t="s">
        <v>19</v>
      </c>
      <c r="BY446" s="15"/>
      <c r="BZ446" s="27"/>
      <c r="CD446" s="33"/>
      <c r="CF446" s="29"/>
      <c r="CG446" s="33"/>
      <c r="CI446" s="29"/>
      <c r="CM446" s="33"/>
      <c r="CP446" s="30">
        <v>1</v>
      </c>
      <c r="CQ446" s="30">
        <v>1</v>
      </c>
      <c r="CR446" s="30">
        <v>1</v>
      </c>
      <c r="CS446" s="30">
        <v>1</v>
      </c>
      <c r="DB446" s="30"/>
    </row>
    <row r="447" spans="1:106" ht="15" customHeight="1" x14ac:dyDescent="0.15">
      <c r="A447" s="95">
        <v>445</v>
      </c>
      <c r="B447" s="141" t="s">
        <v>456</v>
      </c>
      <c r="C447" s="244">
        <v>41935</v>
      </c>
      <c r="D447" s="118" t="s">
        <v>452</v>
      </c>
      <c r="E447" s="148">
        <v>0.41944444444444445</v>
      </c>
      <c r="F447" s="95" t="s">
        <v>532</v>
      </c>
      <c r="G447" s="25" t="s">
        <v>533</v>
      </c>
      <c r="H447" s="181">
        <v>4.3934027777777773E-2</v>
      </c>
      <c r="I447" s="119">
        <v>0.45877314814814812</v>
      </c>
      <c r="K447" s="25" t="s">
        <v>534</v>
      </c>
      <c r="L447" s="25" t="s">
        <v>535</v>
      </c>
      <c r="M447" s="26">
        <v>4.7001157407407269E-2</v>
      </c>
      <c r="N447" s="54" t="s">
        <v>1005</v>
      </c>
      <c r="P447" s="33">
        <v>0</v>
      </c>
      <c r="Q447" s="27" t="s">
        <v>134</v>
      </c>
      <c r="R447" s="30" t="s">
        <v>734</v>
      </c>
      <c r="T447" s="28">
        <v>1</v>
      </c>
      <c r="U447" s="30" t="s">
        <v>140</v>
      </c>
      <c r="V447" s="30" t="s">
        <v>1004</v>
      </c>
      <c r="AG447" s="27" t="s">
        <v>143</v>
      </c>
      <c r="AP447" s="25" t="s">
        <v>1008</v>
      </c>
      <c r="AQ447" s="15" t="s">
        <v>19</v>
      </c>
      <c r="AR447" s="32" t="s">
        <v>135</v>
      </c>
      <c r="AS447" s="30" t="s">
        <v>1006</v>
      </c>
      <c r="AT447" s="30" t="s">
        <v>590</v>
      </c>
      <c r="AU447" s="29">
        <v>1</v>
      </c>
      <c r="BH447" s="15" t="s">
        <v>19</v>
      </c>
      <c r="BY447" s="15"/>
      <c r="BZ447" s="27"/>
      <c r="CD447" s="33"/>
      <c r="CF447" s="29"/>
      <c r="CG447" s="33"/>
      <c r="CI447" s="29"/>
      <c r="CM447" s="33"/>
      <c r="DB447" s="30"/>
    </row>
    <row r="448" spans="1:106" ht="15" customHeight="1" x14ac:dyDescent="0.15">
      <c r="A448" s="95">
        <v>446</v>
      </c>
      <c r="B448" s="141" t="s">
        <v>456</v>
      </c>
      <c r="C448" s="244">
        <v>41935</v>
      </c>
      <c r="D448" s="118" t="s">
        <v>452</v>
      </c>
      <c r="E448" s="148">
        <v>0.41944444444444445</v>
      </c>
      <c r="F448" s="95" t="s">
        <v>532</v>
      </c>
      <c r="G448" s="25" t="s">
        <v>533</v>
      </c>
      <c r="H448" s="181">
        <v>4.3934027777777773E-2</v>
      </c>
      <c r="I448" s="119">
        <v>0.45877314814814812</v>
      </c>
      <c r="K448" s="25" t="s">
        <v>534</v>
      </c>
      <c r="L448" s="25" t="s">
        <v>535</v>
      </c>
      <c r="M448" s="26">
        <v>4.7059027777777637E-2</v>
      </c>
      <c r="N448" s="54" t="s">
        <v>1007</v>
      </c>
      <c r="P448" s="33">
        <v>0</v>
      </c>
      <c r="Q448" s="27" t="s">
        <v>134</v>
      </c>
      <c r="R448" s="30" t="s">
        <v>999</v>
      </c>
      <c r="T448" s="28">
        <v>1</v>
      </c>
      <c r="U448" s="460" t="s">
        <v>168</v>
      </c>
      <c r="V448" s="460" t="s">
        <v>546</v>
      </c>
      <c r="W448" s="460" t="s">
        <v>570</v>
      </c>
      <c r="AQ448" s="15" t="s">
        <v>19</v>
      </c>
      <c r="AV448" s="460" t="s">
        <v>246</v>
      </c>
      <c r="AW448" s="460" t="s">
        <v>547</v>
      </c>
      <c r="AX448" s="460" t="s">
        <v>532</v>
      </c>
      <c r="BH448" s="15" t="s">
        <v>19</v>
      </c>
      <c r="BY448" s="15"/>
      <c r="BZ448" s="27"/>
      <c r="CD448" s="33"/>
      <c r="CF448" s="29"/>
      <c r="CG448" s="33"/>
      <c r="CI448" s="29"/>
      <c r="CM448" s="33"/>
      <c r="CP448" s="30">
        <v>2</v>
      </c>
      <c r="CQ448" s="30">
        <v>2</v>
      </c>
      <c r="CR448" s="30">
        <v>1</v>
      </c>
      <c r="CS448" s="30">
        <v>1</v>
      </c>
      <c r="DB448" s="30"/>
    </row>
    <row r="449" spans="1:106" ht="15" customHeight="1" x14ac:dyDescent="0.15">
      <c r="A449" s="95">
        <v>447</v>
      </c>
      <c r="B449" s="141" t="s">
        <v>456</v>
      </c>
      <c r="C449" s="244">
        <v>41935</v>
      </c>
      <c r="D449" s="118" t="s">
        <v>452</v>
      </c>
      <c r="E449" s="148">
        <v>0.41944444444444445</v>
      </c>
      <c r="F449" s="95" t="s">
        <v>532</v>
      </c>
      <c r="G449" s="25" t="s">
        <v>533</v>
      </c>
      <c r="H449" s="181">
        <v>4.3934027777777773E-2</v>
      </c>
      <c r="I449" s="119">
        <v>0.45877314814814812</v>
      </c>
      <c r="K449" s="25" t="s">
        <v>534</v>
      </c>
      <c r="L449" s="25" t="s">
        <v>535</v>
      </c>
      <c r="M449" s="26">
        <v>4.7116898148148005E-2</v>
      </c>
      <c r="N449" s="54" t="s">
        <v>1009</v>
      </c>
      <c r="P449" s="33">
        <v>1</v>
      </c>
      <c r="Q449" s="27" t="s">
        <v>134</v>
      </c>
      <c r="R449" s="30" t="s">
        <v>1010</v>
      </c>
      <c r="T449" s="28">
        <v>1</v>
      </c>
      <c r="AP449" s="25" t="s">
        <v>1011</v>
      </c>
      <c r="AQ449" s="15" t="s">
        <v>19</v>
      </c>
      <c r="BH449" s="15" t="s">
        <v>19</v>
      </c>
      <c r="BY449" s="15"/>
      <c r="BZ449" s="27"/>
      <c r="CD449" s="33"/>
      <c r="CF449" s="29"/>
      <c r="CG449" s="33"/>
      <c r="CI449" s="29"/>
      <c r="CM449" s="33"/>
      <c r="DB449" s="30"/>
    </row>
    <row r="450" spans="1:106" ht="15" customHeight="1" x14ac:dyDescent="0.15">
      <c r="A450" s="95">
        <v>448</v>
      </c>
      <c r="B450" s="141" t="s">
        <v>456</v>
      </c>
      <c r="C450" s="244">
        <v>41935</v>
      </c>
      <c r="D450" s="118" t="s">
        <v>452</v>
      </c>
      <c r="E450" s="148">
        <v>0.41944444444444445</v>
      </c>
      <c r="F450" s="95" t="s">
        <v>532</v>
      </c>
      <c r="G450" s="25" t="s">
        <v>533</v>
      </c>
      <c r="H450" s="181">
        <v>4.3934027777777773E-2</v>
      </c>
      <c r="I450" s="119">
        <v>0.45877314814814812</v>
      </c>
      <c r="K450" s="25" t="s">
        <v>534</v>
      </c>
      <c r="L450" s="25" t="s">
        <v>535</v>
      </c>
      <c r="M450" s="26">
        <v>4.7174768518518373E-2</v>
      </c>
      <c r="N450" s="54" t="s">
        <v>1012</v>
      </c>
      <c r="P450" s="33">
        <v>1</v>
      </c>
      <c r="Q450" s="27" t="s">
        <v>134</v>
      </c>
      <c r="R450" s="30" t="s">
        <v>1013</v>
      </c>
      <c r="T450" s="28">
        <v>1</v>
      </c>
      <c r="U450" s="461" t="s">
        <v>142</v>
      </c>
      <c r="V450" s="461" t="s">
        <v>570</v>
      </c>
      <c r="W450" s="461" t="s">
        <v>547</v>
      </c>
      <c r="AQ450" s="15" t="s">
        <v>19</v>
      </c>
      <c r="AR450" s="32" t="s">
        <v>134</v>
      </c>
      <c r="AS450" s="30" t="s">
        <v>734</v>
      </c>
      <c r="AU450" s="29">
        <v>1</v>
      </c>
      <c r="BH450" s="15" t="s">
        <v>19</v>
      </c>
      <c r="BY450" s="15"/>
      <c r="BZ450" s="27"/>
      <c r="CD450" s="33"/>
      <c r="CF450" s="29"/>
      <c r="CG450" s="33"/>
      <c r="CI450" s="29"/>
      <c r="CM450" s="33"/>
      <c r="DB450" s="30"/>
    </row>
    <row r="451" spans="1:106" ht="15" customHeight="1" x14ac:dyDescent="0.15">
      <c r="A451" s="95">
        <v>449</v>
      </c>
      <c r="B451" s="141" t="s">
        <v>456</v>
      </c>
      <c r="C451" s="244">
        <v>41935</v>
      </c>
      <c r="D451" s="118" t="s">
        <v>452</v>
      </c>
      <c r="E451" s="148">
        <v>0.41944444444444445</v>
      </c>
      <c r="F451" s="95" t="s">
        <v>532</v>
      </c>
      <c r="G451" s="25" t="s">
        <v>533</v>
      </c>
      <c r="H451" s="181">
        <v>4.3934027777777773E-2</v>
      </c>
      <c r="I451" s="119">
        <v>0.45877314814814812</v>
      </c>
      <c r="K451" s="25" t="s">
        <v>534</v>
      </c>
      <c r="L451" s="25" t="s">
        <v>535</v>
      </c>
      <c r="M451" s="26">
        <v>4.7232638888888741E-2</v>
      </c>
      <c r="N451" s="54" t="s">
        <v>1012</v>
      </c>
      <c r="P451" s="33">
        <v>1</v>
      </c>
      <c r="Q451" s="27" t="s">
        <v>134</v>
      </c>
      <c r="R451" s="30" t="s">
        <v>1013</v>
      </c>
      <c r="T451" s="28">
        <v>1</v>
      </c>
      <c r="U451" s="461" t="s">
        <v>142</v>
      </c>
      <c r="V451" s="461" t="s">
        <v>570</v>
      </c>
      <c r="W451" s="461" t="s">
        <v>547</v>
      </c>
      <c r="X451" s="30" t="s">
        <v>186</v>
      </c>
      <c r="Y451" s="30" t="s">
        <v>614</v>
      </c>
      <c r="Z451" s="29">
        <v>1</v>
      </c>
      <c r="AQ451" s="15" t="s">
        <v>19</v>
      </c>
      <c r="BH451" s="15" t="s">
        <v>19</v>
      </c>
      <c r="BY451" s="15"/>
      <c r="BZ451" s="27"/>
      <c r="CD451" s="33"/>
      <c r="CF451" s="29"/>
      <c r="CG451" s="33"/>
      <c r="CI451" s="29"/>
      <c r="CM451" s="33"/>
      <c r="CT451" s="30">
        <v>1</v>
      </c>
      <c r="CU451" s="30">
        <v>1</v>
      </c>
      <c r="CV451" s="30">
        <v>1</v>
      </c>
      <c r="CW451" s="30">
        <v>2</v>
      </c>
      <c r="DB451" s="30"/>
    </row>
    <row r="452" spans="1:106" ht="15" customHeight="1" x14ac:dyDescent="0.15">
      <c r="A452" s="95">
        <v>450</v>
      </c>
      <c r="B452" s="141" t="s">
        <v>456</v>
      </c>
      <c r="C452" s="244">
        <v>41935</v>
      </c>
      <c r="D452" s="118" t="s">
        <v>452</v>
      </c>
      <c r="E452" s="148">
        <v>0.41944444444444445</v>
      </c>
      <c r="F452" s="95" t="s">
        <v>532</v>
      </c>
      <c r="G452" s="25" t="s">
        <v>533</v>
      </c>
      <c r="H452" s="181">
        <v>4.3934027777777773E-2</v>
      </c>
      <c r="I452" s="119">
        <v>0.45877314814814812</v>
      </c>
      <c r="K452" s="25" t="s">
        <v>534</v>
      </c>
      <c r="L452" s="25" t="s">
        <v>535</v>
      </c>
      <c r="M452" s="26">
        <v>4.7290509259259109E-2</v>
      </c>
      <c r="N452" s="54" t="s">
        <v>889</v>
      </c>
      <c r="AP452" s="25" t="s">
        <v>1014</v>
      </c>
      <c r="AQ452" s="15" t="s">
        <v>19</v>
      </c>
      <c r="BH452" s="15" t="s">
        <v>19</v>
      </c>
      <c r="BY452" s="15"/>
      <c r="BZ452" s="27"/>
      <c r="CD452" s="33"/>
      <c r="CF452" s="29"/>
      <c r="CG452" s="33"/>
      <c r="CI452" s="29"/>
      <c r="CM452" s="33"/>
      <c r="DB452" s="30"/>
    </row>
    <row r="453" spans="1:106" s="44" customFormat="1" ht="15" customHeight="1" x14ac:dyDescent="0.15">
      <c r="A453" s="96">
        <v>451</v>
      </c>
      <c r="B453" s="140" t="s">
        <v>456</v>
      </c>
      <c r="C453" s="245">
        <v>41935</v>
      </c>
      <c r="D453" s="132" t="s">
        <v>452</v>
      </c>
      <c r="E453" s="133">
        <v>0.41944444444444445</v>
      </c>
      <c r="F453" s="96" t="s">
        <v>532</v>
      </c>
      <c r="G453" s="40" t="s">
        <v>533</v>
      </c>
      <c r="H453" s="182">
        <v>4.3934027777777773E-2</v>
      </c>
      <c r="I453" s="134">
        <v>0.45877314814814812</v>
      </c>
      <c r="J453" s="40"/>
      <c r="K453" s="40" t="s">
        <v>534</v>
      </c>
      <c r="L453" s="40" t="s">
        <v>535</v>
      </c>
      <c r="M453" s="42">
        <v>4.7348379629629476E-2</v>
      </c>
      <c r="N453" s="101" t="s">
        <v>144</v>
      </c>
      <c r="O453" s="47"/>
      <c r="P453" s="50"/>
      <c r="Q453" s="43"/>
      <c r="T453" s="45"/>
      <c r="W453" s="46"/>
      <c r="Z453" s="46"/>
      <c r="AC453" s="46"/>
      <c r="AG453" s="43"/>
      <c r="AH453" s="46"/>
      <c r="AL453" s="46"/>
      <c r="AM453" s="4"/>
      <c r="AO453" s="457"/>
      <c r="AP453" s="40"/>
      <c r="AQ453" s="48" t="s">
        <v>19</v>
      </c>
      <c r="AR453" s="49"/>
      <c r="AU453" s="46"/>
      <c r="AX453" s="46"/>
      <c r="BA453" s="46"/>
      <c r="BD453" s="46"/>
      <c r="BH453" s="48" t="s">
        <v>19</v>
      </c>
      <c r="BI453" s="43"/>
      <c r="BM453" s="50"/>
      <c r="BO453" s="46"/>
      <c r="BP453" s="50"/>
      <c r="BR453" s="46"/>
      <c r="BV453" s="50"/>
      <c r="BX453" s="46"/>
      <c r="BY453" s="48"/>
      <c r="BZ453" s="43"/>
      <c r="CD453" s="50"/>
      <c r="CF453" s="46"/>
      <c r="CG453" s="50"/>
      <c r="CI453" s="46"/>
      <c r="CM453" s="50"/>
      <c r="CO453" s="46"/>
    </row>
    <row r="454" spans="1:106" ht="15" customHeight="1" x14ac:dyDescent="0.15">
      <c r="A454" s="95">
        <v>452</v>
      </c>
      <c r="B454" s="6" t="s">
        <v>456</v>
      </c>
      <c r="C454" s="37">
        <v>41935</v>
      </c>
      <c r="D454" s="25" t="s">
        <v>452</v>
      </c>
      <c r="E454" s="38">
        <v>0.41944444444444445</v>
      </c>
      <c r="F454" s="95" t="s">
        <v>532</v>
      </c>
      <c r="G454" s="25" t="s">
        <v>556</v>
      </c>
      <c r="H454" s="181">
        <v>4.3934027777777773E-2</v>
      </c>
      <c r="I454" s="183">
        <v>0.45877314814814812</v>
      </c>
      <c r="K454" s="12" t="s">
        <v>534</v>
      </c>
      <c r="L454" s="12" t="s">
        <v>535</v>
      </c>
      <c r="M454" s="26">
        <v>4.7406250000000004E-2</v>
      </c>
      <c r="N454" s="54" t="s">
        <v>102</v>
      </c>
      <c r="AQ454" s="15" t="s">
        <v>19</v>
      </c>
      <c r="BH454" s="15" t="s">
        <v>19</v>
      </c>
      <c r="BY454" s="15" t="s">
        <v>19</v>
      </c>
      <c r="BZ454" s="27"/>
      <c r="CD454" s="33"/>
      <c r="CF454" s="29"/>
      <c r="CG454" s="33"/>
      <c r="CI454" s="29"/>
      <c r="CM454" s="33"/>
      <c r="DB454" s="21"/>
    </row>
    <row r="455" spans="1:106" ht="15" customHeight="1" x14ac:dyDescent="0.15">
      <c r="A455" s="95">
        <v>453</v>
      </c>
      <c r="B455" s="6" t="s">
        <v>456</v>
      </c>
      <c r="C455" s="37">
        <v>41935</v>
      </c>
      <c r="D455" s="25" t="s">
        <v>452</v>
      </c>
      <c r="E455" s="38">
        <v>0.41944444444444445</v>
      </c>
      <c r="F455" s="95" t="s">
        <v>532</v>
      </c>
      <c r="G455" s="25" t="s">
        <v>556</v>
      </c>
      <c r="H455" s="181">
        <v>4.3934027777777773E-2</v>
      </c>
      <c r="I455" s="183">
        <v>0.45877314814814812</v>
      </c>
      <c r="K455" s="12" t="s">
        <v>534</v>
      </c>
      <c r="L455" s="12" t="s">
        <v>535</v>
      </c>
      <c r="M455" s="26">
        <v>4.7464120370370372E-2</v>
      </c>
      <c r="N455" s="54" t="s">
        <v>224</v>
      </c>
      <c r="AQ455" s="15" t="s">
        <v>19</v>
      </c>
      <c r="BH455" s="15" t="s">
        <v>19</v>
      </c>
      <c r="BY455" s="15" t="s">
        <v>19</v>
      </c>
      <c r="BZ455" s="27"/>
      <c r="CD455" s="33"/>
      <c r="CF455" s="29"/>
      <c r="CG455" s="33"/>
      <c r="CI455" s="29"/>
      <c r="CM455" s="33"/>
      <c r="DB455" s="21"/>
    </row>
    <row r="456" spans="1:106" ht="15" customHeight="1" x14ac:dyDescent="0.15">
      <c r="A456" s="95">
        <v>454</v>
      </c>
      <c r="B456" s="6" t="s">
        <v>456</v>
      </c>
      <c r="C456" s="37">
        <v>41935</v>
      </c>
      <c r="D456" s="25" t="s">
        <v>452</v>
      </c>
      <c r="E456" s="38">
        <v>0.41944444444444445</v>
      </c>
      <c r="F456" s="95" t="s">
        <v>532</v>
      </c>
      <c r="G456" s="25" t="s">
        <v>556</v>
      </c>
      <c r="H456" s="181">
        <v>4.3934027777777773E-2</v>
      </c>
      <c r="I456" s="183">
        <v>0.45877314814814812</v>
      </c>
      <c r="K456" s="12" t="s">
        <v>534</v>
      </c>
      <c r="L456" s="12" t="s">
        <v>535</v>
      </c>
      <c r="M456" s="26">
        <v>4.752199074074074E-2</v>
      </c>
      <c r="N456" s="54" t="s">
        <v>727</v>
      </c>
      <c r="P456" s="33">
        <v>1</v>
      </c>
      <c r="Q456" s="27" t="s">
        <v>134</v>
      </c>
      <c r="R456" s="30" t="s">
        <v>727</v>
      </c>
      <c r="T456" s="28">
        <v>1</v>
      </c>
      <c r="AQ456" s="15" t="s">
        <v>19</v>
      </c>
      <c r="BH456" s="15" t="s">
        <v>19</v>
      </c>
      <c r="BY456" s="15" t="s">
        <v>19</v>
      </c>
      <c r="BZ456" s="27"/>
      <c r="CD456" s="33"/>
      <c r="CF456" s="29"/>
      <c r="CG456" s="33"/>
      <c r="CI456" s="29"/>
      <c r="CM456" s="33"/>
      <c r="DB456" s="21"/>
    </row>
    <row r="457" spans="1:106" ht="15" customHeight="1" x14ac:dyDescent="0.15">
      <c r="A457" s="95">
        <v>455</v>
      </c>
      <c r="B457" s="6" t="s">
        <v>456</v>
      </c>
      <c r="C457" s="37">
        <v>41935</v>
      </c>
      <c r="D457" s="25" t="s">
        <v>452</v>
      </c>
      <c r="E457" s="38">
        <v>0.41944444444444445</v>
      </c>
      <c r="F457" s="95" t="s">
        <v>532</v>
      </c>
      <c r="G457" s="25" t="s">
        <v>556</v>
      </c>
      <c r="H457" s="181">
        <v>4.3934027777777773E-2</v>
      </c>
      <c r="I457" s="183">
        <v>0.45877314814814812</v>
      </c>
      <c r="K457" s="12" t="s">
        <v>534</v>
      </c>
      <c r="L457" s="12" t="s">
        <v>535</v>
      </c>
      <c r="M457" s="26">
        <v>4.7579861111111107E-2</v>
      </c>
      <c r="N457" s="54" t="s">
        <v>555</v>
      </c>
      <c r="AQ457" s="15" t="s">
        <v>19</v>
      </c>
      <c r="BH457" s="15" t="s">
        <v>19</v>
      </c>
      <c r="BY457" s="15" t="s">
        <v>19</v>
      </c>
      <c r="BZ457" s="27"/>
      <c r="CD457" s="33"/>
      <c r="CF457" s="29"/>
      <c r="CG457" s="33"/>
      <c r="CI457" s="29"/>
      <c r="CM457" s="33"/>
      <c r="DB457" s="21"/>
    </row>
    <row r="458" spans="1:106" ht="15" customHeight="1" x14ac:dyDescent="0.15">
      <c r="A458" s="95">
        <v>456</v>
      </c>
      <c r="B458" s="6" t="s">
        <v>456</v>
      </c>
      <c r="C458" s="37">
        <v>41935</v>
      </c>
      <c r="D458" s="25" t="s">
        <v>452</v>
      </c>
      <c r="E458" s="38">
        <v>0.41944444444444445</v>
      </c>
      <c r="F458" s="95" t="s">
        <v>532</v>
      </c>
      <c r="G458" s="25" t="s">
        <v>556</v>
      </c>
      <c r="H458" s="181">
        <v>4.3934027777777773E-2</v>
      </c>
      <c r="I458" s="183">
        <v>0.45877314814814812</v>
      </c>
      <c r="K458" s="12" t="s">
        <v>534</v>
      </c>
      <c r="L458" s="12" t="s">
        <v>535</v>
      </c>
      <c r="M458" s="26">
        <v>4.7637731481481475E-2</v>
      </c>
      <c r="N458" s="54" t="s">
        <v>555</v>
      </c>
      <c r="AQ458" s="15" t="s">
        <v>19</v>
      </c>
      <c r="BH458" s="15" t="s">
        <v>19</v>
      </c>
      <c r="BY458" s="15" t="s">
        <v>19</v>
      </c>
      <c r="BZ458" s="27"/>
      <c r="CD458" s="33"/>
      <c r="CF458" s="29"/>
      <c r="CG458" s="33"/>
      <c r="CI458" s="29"/>
      <c r="CM458" s="33"/>
      <c r="DB458" s="21"/>
    </row>
    <row r="459" spans="1:106" ht="15" customHeight="1" x14ac:dyDescent="0.15">
      <c r="A459" s="95">
        <v>457</v>
      </c>
      <c r="B459" s="6" t="s">
        <v>456</v>
      </c>
      <c r="C459" s="37">
        <v>41935</v>
      </c>
      <c r="D459" s="25" t="s">
        <v>452</v>
      </c>
      <c r="E459" s="38">
        <v>0.41944444444444445</v>
      </c>
      <c r="F459" s="95" t="s">
        <v>532</v>
      </c>
      <c r="G459" s="25" t="s">
        <v>556</v>
      </c>
      <c r="H459" s="181">
        <v>4.3934027777777773E-2</v>
      </c>
      <c r="I459" s="183">
        <v>0.45877314814814812</v>
      </c>
      <c r="K459" s="12" t="s">
        <v>534</v>
      </c>
      <c r="L459" s="12" t="s">
        <v>535</v>
      </c>
      <c r="M459" s="26">
        <v>4.7695601851851843E-2</v>
      </c>
      <c r="N459" s="54" t="s">
        <v>555</v>
      </c>
      <c r="AQ459" s="15" t="s">
        <v>19</v>
      </c>
      <c r="BH459" s="15" t="s">
        <v>19</v>
      </c>
      <c r="BY459" s="15" t="s">
        <v>19</v>
      </c>
      <c r="BZ459" s="27"/>
      <c r="CD459" s="33"/>
      <c r="CF459" s="29"/>
      <c r="CG459" s="33"/>
      <c r="CI459" s="29"/>
      <c r="CM459" s="33"/>
      <c r="DB459" s="21"/>
    </row>
    <row r="460" spans="1:106" ht="15" customHeight="1" x14ac:dyDescent="0.15">
      <c r="A460" s="95">
        <v>458</v>
      </c>
      <c r="B460" s="6" t="s">
        <v>456</v>
      </c>
      <c r="C460" s="37">
        <v>41935</v>
      </c>
      <c r="D460" s="25" t="s">
        <v>452</v>
      </c>
      <c r="E460" s="38">
        <v>0.41944444444444445</v>
      </c>
      <c r="F460" s="95" t="s">
        <v>532</v>
      </c>
      <c r="G460" s="25" t="s">
        <v>556</v>
      </c>
      <c r="H460" s="181">
        <v>4.3934027777777773E-2</v>
      </c>
      <c r="I460" s="183">
        <v>0.45877314814814812</v>
      </c>
      <c r="K460" s="12" t="s">
        <v>534</v>
      </c>
      <c r="L460" s="12" t="s">
        <v>535</v>
      </c>
      <c r="M460" s="26">
        <v>4.7753472222222211E-2</v>
      </c>
      <c r="N460" s="54" t="s">
        <v>102</v>
      </c>
      <c r="AQ460" s="15" t="s">
        <v>19</v>
      </c>
      <c r="BH460" s="15" t="s">
        <v>19</v>
      </c>
      <c r="BY460" s="15" t="s">
        <v>19</v>
      </c>
      <c r="BZ460" s="27"/>
      <c r="CD460" s="33"/>
      <c r="CF460" s="29"/>
      <c r="CG460" s="33"/>
      <c r="CI460" s="29"/>
      <c r="CM460" s="33"/>
      <c r="DB460" s="21"/>
    </row>
    <row r="461" spans="1:106" ht="15" customHeight="1" x14ac:dyDescent="0.15">
      <c r="A461" s="95">
        <v>459</v>
      </c>
      <c r="B461" s="6" t="s">
        <v>456</v>
      </c>
      <c r="C461" s="37">
        <v>41935</v>
      </c>
      <c r="D461" s="25" t="s">
        <v>452</v>
      </c>
      <c r="E461" s="38">
        <v>0.41944444444444445</v>
      </c>
      <c r="F461" s="95" t="s">
        <v>532</v>
      </c>
      <c r="G461" s="25" t="s">
        <v>556</v>
      </c>
      <c r="H461" s="181">
        <v>4.3934027777777773E-2</v>
      </c>
      <c r="I461" s="183">
        <v>0.45877314814814812</v>
      </c>
      <c r="K461" s="12" t="s">
        <v>534</v>
      </c>
      <c r="L461" s="12" t="s">
        <v>535</v>
      </c>
      <c r="M461" s="26">
        <v>4.7811342592592579E-2</v>
      </c>
      <c r="N461" s="54" t="s">
        <v>224</v>
      </c>
      <c r="AQ461" s="15" t="s">
        <v>19</v>
      </c>
      <c r="BH461" s="15" t="s">
        <v>19</v>
      </c>
      <c r="BY461" s="15" t="s">
        <v>19</v>
      </c>
      <c r="BZ461" s="27"/>
      <c r="CD461" s="33"/>
      <c r="CF461" s="29"/>
      <c r="CG461" s="33"/>
      <c r="CI461" s="29"/>
      <c r="CM461" s="33"/>
      <c r="DB461" s="21"/>
    </row>
    <row r="462" spans="1:106" ht="15" customHeight="1" x14ac:dyDescent="0.15">
      <c r="A462" s="95">
        <v>460</v>
      </c>
      <c r="B462" s="6" t="s">
        <v>456</v>
      </c>
      <c r="C462" s="37">
        <v>41935</v>
      </c>
      <c r="D462" s="25" t="s">
        <v>452</v>
      </c>
      <c r="E462" s="38">
        <v>0.41944444444444445</v>
      </c>
      <c r="F462" s="95" t="s">
        <v>532</v>
      </c>
      <c r="G462" s="25" t="s">
        <v>556</v>
      </c>
      <c r="H462" s="181">
        <v>4.3934027777777773E-2</v>
      </c>
      <c r="I462" s="183">
        <v>0.45877314814814812</v>
      </c>
      <c r="K462" s="12" t="s">
        <v>534</v>
      </c>
      <c r="L462" s="12" t="s">
        <v>535</v>
      </c>
      <c r="M462" s="26">
        <v>4.7869212962962947E-2</v>
      </c>
      <c r="N462" s="54" t="s">
        <v>182</v>
      </c>
      <c r="AQ462" s="15" t="s">
        <v>19</v>
      </c>
      <c r="BH462" s="15" t="s">
        <v>19</v>
      </c>
      <c r="BY462" s="15" t="s">
        <v>19</v>
      </c>
      <c r="BZ462" s="27"/>
      <c r="CD462" s="33"/>
      <c r="CF462" s="29"/>
      <c r="CG462" s="33"/>
      <c r="CI462" s="29"/>
      <c r="CM462" s="33"/>
      <c r="DB462" s="21"/>
    </row>
    <row r="463" spans="1:106" ht="15" customHeight="1" x14ac:dyDescent="0.15">
      <c r="A463" s="95">
        <v>461</v>
      </c>
      <c r="B463" s="6" t="s">
        <v>456</v>
      </c>
      <c r="C463" s="37">
        <v>41935</v>
      </c>
      <c r="D463" s="25" t="s">
        <v>452</v>
      </c>
      <c r="E463" s="38">
        <v>0.41944444444444445</v>
      </c>
      <c r="F463" s="95" t="s">
        <v>532</v>
      </c>
      <c r="G463" s="25" t="s">
        <v>556</v>
      </c>
      <c r="H463" s="181">
        <v>4.3934027777777773E-2</v>
      </c>
      <c r="I463" s="183">
        <v>0.45877314814814812</v>
      </c>
      <c r="K463" s="12" t="s">
        <v>534</v>
      </c>
      <c r="L463" s="12" t="s">
        <v>535</v>
      </c>
      <c r="M463" s="26">
        <v>4.7927083333333315E-2</v>
      </c>
      <c r="N463" s="54" t="s">
        <v>182</v>
      </c>
      <c r="AQ463" s="15" t="s">
        <v>19</v>
      </c>
      <c r="BH463" s="15" t="s">
        <v>19</v>
      </c>
      <c r="BY463" s="15" t="s">
        <v>19</v>
      </c>
      <c r="BZ463" s="27"/>
      <c r="CD463" s="33"/>
      <c r="CF463" s="29"/>
      <c r="CG463" s="33"/>
      <c r="CI463" s="29"/>
      <c r="CM463" s="33"/>
      <c r="DB463" s="21"/>
    </row>
    <row r="464" spans="1:106" ht="15" customHeight="1" x14ac:dyDescent="0.15">
      <c r="A464" s="95">
        <v>462</v>
      </c>
      <c r="B464" s="6" t="s">
        <v>456</v>
      </c>
      <c r="C464" s="37">
        <v>41935</v>
      </c>
      <c r="D464" s="25" t="s">
        <v>452</v>
      </c>
      <c r="E464" s="38">
        <v>0.41944444444444445</v>
      </c>
      <c r="F464" s="95" t="s">
        <v>532</v>
      </c>
      <c r="G464" s="25" t="s">
        <v>556</v>
      </c>
      <c r="H464" s="181">
        <v>4.3934027777777773E-2</v>
      </c>
      <c r="I464" s="183">
        <v>0.45877314814814812</v>
      </c>
      <c r="K464" s="12" t="s">
        <v>534</v>
      </c>
      <c r="L464" s="12" t="s">
        <v>535</v>
      </c>
      <c r="M464" s="26">
        <v>4.7984953703703682E-2</v>
      </c>
      <c r="N464" s="54" t="s">
        <v>182</v>
      </c>
      <c r="AQ464" s="15" t="s">
        <v>19</v>
      </c>
      <c r="BH464" s="15" t="s">
        <v>19</v>
      </c>
      <c r="BY464" s="15" t="s">
        <v>19</v>
      </c>
      <c r="BZ464" s="27"/>
      <c r="CD464" s="33"/>
      <c r="CF464" s="29"/>
      <c r="CG464" s="33"/>
      <c r="CI464" s="29"/>
      <c r="CM464" s="33"/>
      <c r="DB464" s="21"/>
    </row>
    <row r="465" spans="1:106" ht="15" customHeight="1" x14ac:dyDescent="0.15">
      <c r="A465" s="95">
        <v>463</v>
      </c>
      <c r="B465" s="6" t="s">
        <v>456</v>
      </c>
      <c r="C465" s="37">
        <v>41935</v>
      </c>
      <c r="D465" s="25" t="s">
        <v>452</v>
      </c>
      <c r="E465" s="38">
        <v>0.41944444444444445</v>
      </c>
      <c r="F465" s="95" t="s">
        <v>532</v>
      </c>
      <c r="G465" s="25" t="s">
        <v>556</v>
      </c>
      <c r="H465" s="181">
        <v>4.3934027777777773E-2</v>
      </c>
      <c r="I465" s="183">
        <v>0.45877314814814812</v>
      </c>
      <c r="K465" s="12" t="s">
        <v>534</v>
      </c>
      <c r="L465" s="12" t="s">
        <v>535</v>
      </c>
      <c r="M465" s="26">
        <v>4.804282407407405E-2</v>
      </c>
      <c r="N465" s="54" t="s">
        <v>144</v>
      </c>
      <c r="AQ465" s="15" t="s">
        <v>19</v>
      </c>
      <c r="BH465" s="15" t="s">
        <v>19</v>
      </c>
      <c r="BY465" s="15" t="s">
        <v>19</v>
      </c>
      <c r="BZ465" s="27"/>
      <c r="CD465" s="33"/>
      <c r="CF465" s="29"/>
      <c r="CG465" s="33"/>
      <c r="CI465" s="29"/>
      <c r="CM465" s="33"/>
      <c r="DB465" s="21"/>
    </row>
    <row r="466" spans="1:106" ht="15" customHeight="1" x14ac:dyDescent="0.15">
      <c r="A466" s="95">
        <v>464</v>
      </c>
      <c r="B466" s="6" t="s">
        <v>456</v>
      </c>
      <c r="C466" s="37">
        <v>41935</v>
      </c>
      <c r="D466" s="25" t="s">
        <v>452</v>
      </c>
      <c r="E466" s="38">
        <v>0.41944444444444445</v>
      </c>
      <c r="F466" s="95" t="s">
        <v>532</v>
      </c>
      <c r="G466" s="25" t="s">
        <v>556</v>
      </c>
      <c r="H466" s="181">
        <v>4.3934027777777773E-2</v>
      </c>
      <c r="I466" s="183">
        <v>0.45877314814814812</v>
      </c>
      <c r="K466" s="12" t="s">
        <v>534</v>
      </c>
      <c r="L466" s="12" t="s">
        <v>535</v>
      </c>
      <c r="M466" s="26">
        <v>4.8100694444444418E-2</v>
      </c>
      <c r="N466" s="54" t="s">
        <v>224</v>
      </c>
      <c r="AQ466" s="15" t="s">
        <v>19</v>
      </c>
      <c r="BH466" s="15" t="s">
        <v>19</v>
      </c>
      <c r="BY466" s="15" t="s">
        <v>19</v>
      </c>
      <c r="BZ466" s="27"/>
      <c r="CD466" s="33"/>
      <c r="CF466" s="29"/>
      <c r="CG466" s="33"/>
      <c r="CI466" s="29"/>
      <c r="CM466" s="33"/>
      <c r="DB466" s="21"/>
    </row>
    <row r="467" spans="1:106" ht="15" customHeight="1" x14ac:dyDescent="0.15">
      <c r="A467" s="95">
        <v>465</v>
      </c>
      <c r="B467" s="6" t="s">
        <v>456</v>
      </c>
      <c r="C467" s="37">
        <v>41935</v>
      </c>
      <c r="D467" s="25" t="s">
        <v>452</v>
      </c>
      <c r="E467" s="38">
        <v>0.41944444444444445</v>
      </c>
      <c r="F467" s="95" t="s">
        <v>532</v>
      </c>
      <c r="G467" s="25" t="s">
        <v>556</v>
      </c>
      <c r="H467" s="181">
        <v>4.3934027777777773E-2</v>
      </c>
      <c r="I467" s="183">
        <v>0.45877314814814812</v>
      </c>
      <c r="K467" s="12" t="s">
        <v>534</v>
      </c>
      <c r="L467" s="12" t="s">
        <v>535</v>
      </c>
      <c r="M467" s="26">
        <v>4.8158564814814786E-2</v>
      </c>
      <c r="N467" s="54" t="s">
        <v>728</v>
      </c>
      <c r="Q467" s="27" t="s">
        <v>134</v>
      </c>
      <c r="R467" s="30" t="s">
        <v>729</v>
      </c>
      <c r="T467" s="28">
        <v>1</v>
      </c>
      <c r="U467" s="461" t="s">
        <v>142</v>
      </c>
      <c r="V467" s="461" t="s">
        <v>570</v>
      </c>
      <c r="W467" s="461" t="s">
        <v>547</v>
      </c>
      <c r="AQ467" s="15" t="s">
        <v>19</v>
      </c>
      <c r="BH467" s="15" t="s">
        <v>19</v>
      </c>
      <c r="BY467" s="15" t="s">
        <v>19</v>
      </c>
      <c r="BZ467" s="27"/>
      <c r="CD467" s="33"/>
      <c r="CF467" s="29"/>
      <c r="CG467" s="33"/>
      <c r="CI467" s="29"/>
      <c r="CM467" s="33"/>
      <c r="DB467" s="21"/>
    </row>
    <row r="468" spans="1:106" ht="15" customHeight="1" x14ac:dyDescent="0.15">
      <c r="A468" s="95">
        <v>466</v>
      </c>
      <c r="B468" s="6" t="s">
        <v>456</v>
      </c>
      <c r="C468" s="37">
        <v>41935</v>
      </c>
      <c r="D468" s="25" t="s">
        <v>452</v>
      </c>
      <c r="E468" s="38">
        <v>0.41944444444444445</v>
      </c>
      <c r="F468" s="95" t="s">
        <v>532</v>
      </c>
      <c r="G468" s="25" t="s">
        <v>556</v>
      </c>
      <c r="H468" s="181">
        <v>4.3934027777777773E-2</v>
      </c>
      <c r="I468" s="183">
        <v>0.45877314814814812</v>
      </c>
      <c r="K468" s="12" t="s">
        <v>534</v>
      </c>
      <c r="L468" s="12" t="s">
        <v>535</v>
      </c>
      <c r="M468" s="26">
        <v>4.8216435185185154E-2</v>
      </c>
      <c r="N468" s="54" t="s">
        <v>728</v>
      </c>
      <c r="Q468" s="27" t="s">
        <v>134</v>
      </c>
      <c r="R468" s="30" t="s">
        <v>733</v>
      </c>
      <c r="T468" s="28">
        <v>1</v>
      </c>
      <c r="AQ468" s="15" t="s">
        <v>19</v>
      </c>
      <c r="AR468" s="32" t="s">
        <v>134</v>
      </c>
      <c r="AS468" s="30" t="s">
        <v>729</v>
      </c>
      <c r="BH468" s="15" t="s">
        <v>19</v>
      </c>
      <c r="BY468" s="15" t="s">
        <v>19</v>
      </c>
      <c r="BZ468" s="27"/>
      <c r="CD468" s="33"/>
      <c r="CF468" s="29"/>
      <c r="CG468" s="33"/>
      <c r="CI468" s="29"/>
      <c r="CM468" s="33"/>
      <c r="DB468" s="21"/>
    </row>
    <row r="469" spans="1:106" ht="15" customHeight="1" x14ac:dyDescent="0.15">
      <c r="A469" s="95">
        <v>467</v>
      </c>
      <c r="B469" s="6" t="s">
        <v>456</v>
      </c>
      <c r="C469" s="37">
        <v>41935</v>
      </c>
      <c r="D469" s="25" t="s">
        <v>452</v>
      </c>
      <c r="E469" s="38">
        <v>0.41944444444444445</v>
      </c>
      <c r="F469" s="95" t="s">
        <v>532</v>
      </c>
      <c r="G469" s="25" t="s">
        <v>556</v>
      </c>
      <c r="H469" s="181">
        <v>4.3934027777777773E-2</v>
      </c>
      <c r="I469" s="183">
        <v>0.45877314814814812</v>
      </c>
      <c r="K469" s="12" t="s">
        <v>534</v>
      </c>
      <c r="L469" s="12" t="s">
        <v>535</v>
      </c>
      <c r="M469" s="26">
        <v>4.8274305555555522E-2</v>
      </c>
      <c r="N469" s="54" t="s">
        <v>730</v>
      </c>
      <c r="P469" s="33">
        <v>1</v>
      </c>
      <c r="Q469" s="27" t="s">
        <v>134</v>
      </c>
      <c r="R469" s="30" t="s">
        <v>733</v>
      </c>
      <c r="T469" s="28">
        <v>1</v>
      </c>
      <c r="AP469" s="25" t="s">
        <v>731</v>
      </c>
      <c r="AQ469" s="15" t="s">
        <v>19</v>
      </c>
      <c r="AR469" s="32" t="s">
        <v>134</v>
      </c>
      <c r="AS469" s="30" t="s">
        <v>729</v>
      </c>
      <c r="BH469" s="15" t="s">
        <v>19</v>
      </c>
      <c r="BY469" s="15" t="s">
        <v>19</v>
      </c>
      <c r="BZ469" s="27"/>
      <c r="CD469" s="33"/>
      <c r="CF469" s="29"/>
      <c r="CG469" s="33"/>
      <c r="CI469" s="29"/>
      <c r="CM469" s="33"/>
      <c r="DB469" s="21"/>
    </row>
    <row r="470" spans="1:106" ht="15" customHeight="1" x14ac:dyDescent="0.15">
      <c r="A470" s="95">
        <v>468</v>
      </c>
      <c r="B470" s="6" t="s">
        <v>456</v>
      </c>
      <c r="C470" s="37">
        <v>41935</v>
      </c>
      <c r="D470" s="25" t="s">
        <v>452</v>
      </c>
      <c r="E470" s="38">
        <v>0.41944444444444445</v>
      </c>
      <c r="F470" s="95" t="s">
        <v>532</v>
      </c>
      <c r="G470" s="25" t="s">
        <v>556</v>
      </c>
      <c r="H470" s="181">
        <v>4.3934027777777773E-2</v>
      </c>
      <c r="I470" s="183">
        <v>0.45877314814814812</v>
      </c>
      <c r="K470" s="12" t="s">
        <v>534</v>
      </c>
      <c r="L470" s="12" t="s">
        <v>535</v>
      </c>
      <c r="M470" s="26">
        <v>4.833217592592589E-2</v>
      </c>
      <c r="N470" s="54" t="s">
        <v>732</v>
      </c>
      <c r="P470" s="33">
        <v>1</v>
      </c>
      <c r="Q470" s="27" t="s">
        <v>134</v>
      </c>
      <c r="R470" s="30" t="s">
        <v>733</v>
      </c>
      <c r="T470" s="28">
        <v>1</v>
      </c>
      <c r="AI470" s="30" t="s">
        <v>517</v>
      </c>
      <c r="AJ470" s="30" t="s">
        <v>602</v>
      </c>
      <c r="AK470" s="29"/>
      <c r="AL470" s="29">
        <v>1</v>
      </c>
      <c r="AQ470" s="15" t="s">
        <v>19</v>
      </c>
      <c r="AR470" s="32" t="s">
        <v>135</v>
      </c>
      <c r="AS470" s="30" t="s">
        <v>561</v>
      </c>
      <c r="AT470" s="30" t="s">
        <v>590</v>
      </c>
      <c r="AU470" s="29">
        <v>1</v>
      </c>
      <c r="BH470" s="15" t="s">
        <v>19</v>
      </c>
      <c r="BI470" s="27" t="s">
        <v>134</v>
      </c>
      <c r="BJ470" s="30" t="s">
        <v>729</v>
      </c>
      <c r="BL470" s="30">
        <v>1</v>
      </c>
      <c r="BY470" s="15" t="s">
        <v>19</v>
      </c>
      <c r="BZ470" s="27"/>
      <c r="CD470" s="33"/>
      <c r="CF470" s="29"/>
      <c r="CG470" s="33"/>
      <c r="CI470" s="29"/>
      <c r="CM470" s="33"/>
      <c r="DB470" s="21"/>
    </row>
    <row r="471" spans="1:106" ht="15" customHeight="1" x14ac:dyDescent="0.15">
      <c r="A471" s="95">
        <v>469</v>
      </c>
      <c r="B471" s="6" t="s">
        <v>456</v>
      </c>
      <c r="C471" s="37">
        <v>41935</v>
      </c>
      <c r="D471" s="25" t="s">
        <v>452</v>
      </c>
      <c r="E471" s="38">
        <v>0.41944444444444445</v>
      </c>
      <c r="F471" s="95" t="s">
        <v>532</v>
      </c>
      <c r="G471" s="25" t="s">
        <v>556</v>
      </c>
      <c r="H471" s="181">
        <v>4.3934027777777773E-2</v>
      </c>
      <c r="I471" s="183">
        <v>0.45877314814814812</v>
      </c>
      <c r="K471" s="12" t="s">
        <v>534</v>
      </c>
      <c r="L471" s="12" t="s">
        <v>535</v>
      </c>
      <c r="M471" s="26">
        <v>4.8390046296296257E-2</v>
      </c>
      <c r="N471" s="54" t="s">
        <v>732</v>
      </c>
      <c r="P471" s="33">
        <v>1</v>
      </c>
      <c r="Q471" s="27" t="s">
        <v>134</v>
      </c>
      <c r="R471" s="30" t="s">
        <v>733</v>
      </c>
      <c r="T471" s="28">
        <v>1</v>
      </c>
      <c r="AQ471" s="15" t="s">
        <v>19</v>
      </c>
      <c r="AR471" s="32" t="s">
        <v>135</v>
      </c>
      <c r="AS471" s="30" t="s">
        <v>561</v>
      </c>
      <c r="AT471" s="30" t="s">
        <v>590</v>
      </c>
      <c r="AU471" s="29">
        <v>1</v>
      </c>
      <c r="BH471" s="15" t="s">
        <v>19</v>
      </c>
      <c r="BI471" s="27" t="s">
        <v>134</v>
      </c>
      <c r="BJ471" s="30" t="s">
        <v>729</v>
      </c>
      <c r="BL471" s="30">
        <v>1</v>
      </c>
      <c r="BY471" s="15" t="s">
        <v>19</v>
      </c>
      <c r="BZ471" s="27"/>
      <c r="CD471" s="33"/>
      <c r="CF471" s="29"/>
      <c r="CG471" s="33"/>
      <c r="CI471" s="29"/>
      <c r="CM471" s="33"/>
      <c r="DB471" s="21"/>
    </row>
    <row r="472" spans="1:106" ht="15" customHeight="1" x14ac:dyDescent="0.15">
      <c r="A472" s="95">
        <v>470</v>
      </c>
      <c r="B472" s="6" t="s">
        <v>456</v>
      </c>
      <c r="C472" s="37">
        <v>41935</v>
      </c>
      <c r="D472" s="25" t="s">
        <v>452</v>
      </c>
      <c r="E472" s="38">
        <v>0.41944444444444445</v>
      </c>
      <c r="F472" s="95" t="s">
        <v>532</v>
      </c>
      <c r="G472" s="25" t="s">
        <v>556</v>
      </c>
      <c r="H472" s="181">
        <v>4.3934027777777773E-2</v>
      </c>
      <c r="I472" s="183">
        <v>0.45877314814814812</v>
      </c>
      <c r="K472" s="12" t="s">
        <v>534</v>
      </c>
      <c r="L472" s="12" t="s">
        <v>535</v>
      </c>
      <c r="M472" s="26">
        <v>4.8447916666666625E-2</v>
      </c>
      <c r="N472" s="54" t="s">
        <v>732</v>
      </c>
      <c r="P472" s="33">
        <v>0</v>
      </c>
      <c r="Q472" s="27" t="s">
        <v>134</v>
      </c>
      <c r="R472" s="30" t="s">
        <v>728</v>
      </c>
      <c r="T472" s="28">
        <v>1</v>
      </c>
      <c r="U472" s="30" t="s">
        <v>140</v>
      </c>
      <c r="V472" s="30" t="s">
        <v>734</v>
      </c>
      <c r="AG472" s="27" t="s">
        <v>143</v>
      </c>
      <c r="AH472" s="29" t="s">
        <v>735</v>
      </c>
      <c r="AQ472" s="15" t="s">
        <v>19</v>
      </c>
      <c r="AR472" s="32" t="s">
        <v>135</v>
      </c>
      <c r="AS472" s="30" t="s">
        <v>561</v>
      </c>
      <c r="AT472" s="30" t="s">
        <v>590</v>
      </c>
      <c r="AU472" s="29">
        <v>1</v>
      </c>
      <c r="BH472" s="15" t="s">
        <v>19</v>
      </c>
      <c r="BI472" s="27" t="s">
        <v>134</v>
      </c>
      <c r="BJ472" s="30" t="s">
        <v>735</v>
      </c>
      <c r="BL472" s="30">
        <v>1</v>
      </c>
      <c r="BY472" s="15" t="s">
        <v>19</v>
      </c>
      <c r="BZ472" s="27"/>
      <c r="CD472" s="33"/>
      <c r="CF472" s="29"/>
      <c r="CG472" s="33"/>
      <c r="CI472" s="29"/>
      <c r="CM472" s="33"/>
      <c r="DB472" s="21"/>
    </row>
    <row r="473" spans="1:106" ht="15" customHeight="1" x14ac:dyDescent="0.15">
      <c r="A473" s="95">
        <v>471</v>
      </c>
      <c r="B473" s="6" t="s">
        <v>456</v>
      </c>
      <c r="C473" s="37">
        <v>41935</v>
      </c>
      <c r="D473" s="25" t="s">
        <v>452</v>
      </c>
      <c r="E473" s="38">
        <v>0.41944444444444445</v>
      </c>
      <c r="F473" s="95" t="s">
        <v>532</v>
      </c>
      <c r="G473" s="25" t="s">
        <v>556</v>
      </c>
      <c r="H473" s="181">
        <v>4.3934027777777773E-2</v>
      </c>
      <c r="I473" s="183">
        <v>0.45877314814814812</v>
      </c>
      <c r="K473" s="12" t="s">
        <v>534</v>
      </c>
      <c r="L473" s="12" t="s">
        <v>535</v>
      </c>
      <c r="M473" s="26">
        <v>4.8505787037036993E-2</v>
      </c>
      <c r="N473" s="54" t="s">
        <v>732</v>
      </c>
      <c r="P473" s="33">
        <v>0</v>
      </c>
      <c r="Q473" s="27" t="s">
        <v>134</v>
      </c>
      <c r="R473" s="30" t="s">
        <v>728</v>
      </c>
      <c r="T473" s="28">
        <v>1</v>
      </c>
      <c r="U473" s="30" t="s">
        <v>140</v>
      </c>
      <c r="V473" s="30" t="s">
        <v>736</v>
      </c>
      <c r="AG473" s="27" t="s">
        <v>143</v>
      </c>
      <c r="AH473" s="29" t="s">
        <v>739</v>
      </c>
      <c r="AQ473" s="15" t="s">
        <v>19</v>
      </c>
      <c r="AR473" s="32" t="s">
        <v>135</v>
      </c>
      <c r="AS473" s="30" t="s">
        <v>561</v>
      </c>
      <c r="AT473" s="30" t="s">
        <v>590</v>
      </c>
      <c r="AU473" s="29">
        <v>0</v>
      </c>
      <c r="AV473" s="30" t="s">
        <v>140</v>
      </c>
      <c r="AW473" s="30" t="s">
        <v>737</v>
      </c>
      <c r="BH473" s="15" t="s">
        <v>19</v>
      </c>
      <c r="BI473" s="27" t="s">
        <v>134</v>
      </c>
      <c r="BJ473" s="30" t="s">
        <v>735</v>
      </c>
      <c r="BL473" s="30">
        <v>1</v>
      </c>
      <c r="BM473" s="33" t="s">
        <v>140</v>
      </c>
      <c r="BN473" s="30" t="s">
        <v>738</v>
      </c>
      <c r="BY473" s="15" t="s">
        <v>19</v>
      </c>
      <c r="BZ473" s="27"/>
      <c r="CD473" s="33"/>
      <c r="CF473" s="29"/>
      <c r="CG473" s="33"/>
      <c r="CI473" s="29"/>
      <c r="CM473" s="33"/>
      <c r="DB473" s="21"/>
    </row>
    <row r="474" spans="1:106" ht="15" customHeight="1" x14ac:dyDescent="0.15">
      <c r="A474" s="95">
        <v>472</v>
      </c>
      <c r="B474" s="6" t="s">
        <v>456</v>
      </c>
      <c r="C474" s="37">
        <v>41935</v>
      </c>
      <c r="D474" s="25" t="s">
        <v>452</v>
      </c>
      <c r="E474" s="38">
        <v>0.41944444444444445</v>
      </c>
      <c r="F474" s="95" t="s">
        <v>532</v>
      </c>
      <c r="G474" s="25" t="s">
        <v>556</v>
      </c>
      <c r="H474" s="181">
        <v>4.3934027777777773E-2</v>
      </c>
      <c r="I474" s="183">
        <v>0.45877314814814812</v>
      </c>
      <c r="K474" s="12" t="s">
        <v>534</v>
      </c>
      <c r="L474" s="12" t="s">
        <v>535</v>
      </c>
      <c r="M474" s="26">
        <v>4.8563657407407361E-2</v>
      </c>
      <c r="N474" s="54" t="s">
        <v>740</v>
      </c>
      <c r="P474" s="33">
        <v>0</v>
      </c>
      <c r="Q474" s="27" t="s">
        <v>134</v>
      </c>
      <c r="R474" s="30" t="s">
        <v>741</v>
      </c>
      <c r="T474" s="28">
        <v>1</v>
      </c>
      <c r="U474" s="30" t="s">
        <v>140</v>
      </c>
      <c r="V474" s="30" t="s">
        <v>742</v>
      </c>
      <c r="AQ474" s="15" t="s">
        <v>19</v>
      </c>
      <c r="BH474" s="15" t="s">
        <v>19</v>
      </c>
      <c r="BY474" s="15" t="s">
        <v>19</v>
      </c>
      <c r="BZ474" s="27"/>
      <c r="CD474" s="33"/>
      <c r="CF474" s="29"/>
      <c r="CG474" s="33"/>
      <c r="CI474" s="29"/>
      <c r="CM474" s="33"/>
      <c r="DB474" s="21"/>
    </row>
    <row r="475" spans="1:106" ht="15" customHeight="1" x14ac:dyDescent="0.15">
      <c r="A475" s="95">
        <v>473</v>
      </c>
      <c r="B475" s="6" t="s">
        <v>456</v>
      </c>
      <c r="C475" s="37">
        <v>41935</v>
      </c>
      <c r="D475" s="25" t="s">
        <v>452</v>
      </c>
      <c r="E475" s="38">
        <v>0.41944444444444445</v>
      </c>
      <c r="F475" s="95" t="s">
        <v>532</v>
      </c>
      <c r="G475" s="25" t="s">
        <v>556</v>
      </c>
      <c r="H475" s="181">
        <v>4.3934027777777773E-2</v>
      </c>
      <c r="I475" s="183">
        <v>0.45877314814814812</v>
      </c>
      <c r="K475" s="12" t="s">
        <v>534</v>
      </c>
      <c r="L475" s="12" t="s">
        <v>535</v>
      </c>
      <c r="M475" s="26">
        <v>4.8621527777777729E-2</v>
      </c>
      <c r="N475" s="54" t="s">
        <v>743</v>
      </c>
      <c r="P475" s="33">
        <v>1</v>
      </c>
      <c r="Q475" s="27" t="s">
        <v>134</v>
      </c>
      <c r="R475" s="30" t="s">
        <v>744</v>
      </c>
      <c r="T475" s="28">
        <v>1</v>
      </c>
      <c r="AQ475" s="15" t="s">
        <v>19</v>
      </c>
      <c r="BH475" s="15" t="s">
        <v>19</v>
      </c>
      <c r="BY475" s="15" t="s">
        <v>19</v>
      </c>
      <c r="BZ475" s="27"/>
      <c r="CD475" s="33"/>
      <c r="CF475" s="29"/>
      <c r="CG475" s="33"/>
      <c r="CI475" s="29"/>
      <c r="CM475" s="33"/>
      <c r="DB475" s="21"/>
    </row>
    <row r="476" spans="1:106" ht="15" customHeight="1" x14ac:dyDescent="0.15">
      <c r="A476" s="95">
        <v>474</v>
      </c>
      <c r="B476" s="6" t="s">
        <v>456</v>
      </c>
      <c r="C476" s="37">
        <v>41935</v>
      </c>
      <c r="D476" s="25" t="s">
        <v>452</v>
      </c>
      <c r="E476" s="38">
        <v>0.41944444444444445</v>
      </c>
      <c r="F476" s="95" t="s">
        <v>532</v>
      </c>
      <c r="G476" s="25" t="s">
        <v>556</v>
      </c>
      <c r="H476" s="181">
        <v>4.3934027777777773E-2</v>
      </c>
      <c r="I476" s="183">
        <v>0.45877314814814812</v>
      </c>
      <c r="K476" s="12" t="s">
        <v>534</v>
      </c>
      <c r="L476" s="12" t="s">
        <v>535</v>
      </c>
      <c r="M476" s="26">
        <v>4.8679398148148097E-2</v>
      </c>
      <c r="N476" s="54" t="s">
        <v>745</v>
      </c>
      <c r="P476" s="33">
        <v>1</v>
      </c>
      <c r="Q476" s="27" t="s">
        <v>134</v>
      </c>
      <c r="R476" s="30" t="s">
        <v>746</v>
      </c>
      <c r="T476" s="28">
        <v>1</v>
      </c>
      <c r="U476" s="460" t="s">
        <v>142</v>
      </c>
      <c r="V476" s="460" t="s">
        <v>546</v>
      </c>
      <c r="W476" s="460" t="s">
        <v>570</v>
      </c>
      <c r="X476" s="30" t="s">
        <v>186</v>
      </c>
      <c r="Y476" s="30" t="s">
        <v>733</v>
      </c>
      <c r="Z476" s="29">
        <v>1</v>
      </c>
      <c r="AQ476" s="15" t="s">
        <v>19</v>
      </c>
      <c r="BH476" s="15" t="s">
        <v>19</v>
      </c>
      <c r="BY476" s="15" t="s">
        <v>19</v>
      </c>
      <c r="BZ476" s="27"/>
      <c r="CD476" s="33"/>
      <c r="CF476" s="29"/>
      <c r="CG476" s="33"/>
      <c r="CI476" s="29"/>
      <c r="CM476" s="33"/>
      <c r="CP476" s="30">
        <v>1</v>
      </c>
      <c r="CQ476" s="30">
        <v>1</v>
      </c>
      <c r="CR476" s="30">
        <v>1</v>
      </c>
      <c r="CS476" s="30">
        <v>0</v>
      </c>
      <c r="CT476" s="30">
        <v>1</v>
      </c>
      <c r="CU476" s="30">
        <v>1</v>
      </c>
      <c r="CV476" s="30">
        <v>1</v>
      </c>
      <c r="CW476" s="30">
        <v>2</v>
      </c>
      <c r="DB476" s="21"/>
    </row>
    <row r="477" spans="1:106" ht="15" customHeight="1" x14ac:dyDescent="0.15">
      <c r="A477" s="95">
        <v>475</v>
      </c>
      <c r="B477" s="6" t="s">
        <v>456</v>
      </c>
      <c r="C477" s="37">
        <v>41935</v>
      </c>
      <c r="D477" s="25" t="s">
        <v>452</v>
      </c>
      <c r="E477" s="38">
        <v>0.41944444444444445</v>
      </c>
      <c r="F477" s="95" t="s">
        <v>532</v>
      </c>
      <c r="G477" s="25" t="s">
        <v>556</v>
      </c>
      <c r="H477" s="181">
        <v>4.3934027777777773E-2</v>
      </c>
      <c r="I477" s="183">
        <v>0.45877314814814812</v>
      </c>
      <c r="K477" s="12" t="s">
        <v>534</v>
      </c>
      <c r="L477" s="12" t="s">
        <v>535</v>
      </c>
      <c r="M477" s="26">
        <v>4.8737268518518465E-2</v>
      </c>
      <c r="N477" s="54" t="s">
        <v>747</v>
      </c>
      <c r="P477" s="33">
        <v>1</v>
      </c>
      <c r="Q477" s="27" t="s">
        <v>134</v>
      </c>
      <c r="R477" s="30" t="s">
        <v>748</v>
      </c>
      <c r="T477" s="28">
        <v>1</v>
      </c>
      <c r="AQ477" s="15" t="s">
        <v>19</v>
      </c>
      <c r="BH477" s="15" t="s">
        <v>19</v>
      </c>
      <c r="BY477" s="15" t="s">
        <v>19</v>
      </c>
      <c r="BZ477" s="27"/>
      <c r="CD477" s="33"/>
      <c r="CF477" s="29"/>
      <c r="CG477" s="33"/>
      <c r="CI477" s="29"/>
      <c r="CM477" s="33"/>
      <c r="DB477" s="21"/>
    </row>
    <row r="478" spans="1:106" ht="15" customHeight="1" x14ac:dyDescent="0.15">
      <c r="A478" s="95">
        <v>476</v>
      </c>
      <c r="B478" s="6" t="s">
        <v>456</v>
      </c>
      <c r="C478" s="37">
        <v>41935</v>
      </c>
      <c r="D478" s="25" t="s">
        <v>452</v>
      </c>
      <c r="E478" s="38">
        <v>0.41944444444444445</v>
      </c>
      <c r="F478" s="95" t="s">
        <v>532</v>
      </c>
      <c r="G478" s="25" t="s">
        <v>556</v>
      </c>
      <c r="H478" s="181">
        <v>4.3934027777777773E-2</v>
      </c>
      <c r="I478" s="183">
        <v>0.45877314814814812</v>
      </c>
      <c r="K478" s="12" t="s">
        <v>534</v>
      </c>
      <c r="L478" s="12" t="s">
        <v>535</v>
      </c>
      <c r="M478" s="26">
        <v>4.8795138888888832E-2</v>
      </c>
      <c r="N478" s="54" t="s">
        <v>536</v>
      </c>
      <c r="Q478" s="27" t="s">
        <v>134</v>
      </c>
      <c r="R478" s="30" t="s">
        <v>536</v>
      </c>
      <c r="T478" s="28">
        <v>1</v>
      </c>
      <c r="AQ478" s="15" t="s">
        <v>19</v>
      </c>
      <c r="BH478" s="15" t="s">
        <v>19</v>
      </c>
      <c r="BY478" s="15" t="s">
        <v>19</v>
      </c>
      <c r="BZ478" s="27"/>
      <c r="CD478" s="33"/>
      <c r="CF478" s="29"/>
      <c r="CG478" s="33"/>
      <c r="CI478" s="29"/>
      <c r="CM478" s="33"/>
      <c r="DB478" s="21"/>
    </row>
    <row r="479" spans="1:106" ht="15" customHeight="1" x14ac:dyDescent="0.15">
      <c r="A479" s="95">
        <v>477</v>
      </c>
      <c r="B479" s="6" t="s">
        <v>456</v>
      </c>
      <c r="C479" s="37">
        <v>41935</v>
      </c>
      <c r="D479" s="25" t="s">
        <v>452</v>
      </c>
      <c r="E479" s="38">
        <v>0.41944444444444445</v>
      </c>
      <c r="F479" s="95" t="s">
        <v>532</v>
      </c>
      <c r="G479" s="25" t="s">
        <v>556</v>
      </c>
      <c r="H479" s="181">
        <v>4.3934027777777773E-2</v>
      </c>
      <c r="I479" s="183">
        <v>0.45877314814814812</v>
      </c>
      <c r="K479" s="12" t="s">
        <v>534</v>
      </c>
      <c r="L479" s="12" t="s">
        <v>535</v>
      </c>
      <c r="M479" s="26">
        <v>4.88530092592592E-2</v>
      </c>
      <c r="N479" s="54" t="s">
        <v>144</v>
      </c>
      <c r="AQ479" s="15" t="s">
        <v>19</v>
      </c>
      <c r="BH479" s="15" t="s">
        <v>19</v>
      </c>
      <c r="BY479" s="15" t="s">
        <v>19</v>
      </c>
      <c r="BZ479" s="27"/>
      <c r="CD479" s="33"/>
      <c r="CF479" s="29"/>
      <c r="CG479" s="33"/>
      <c r="CI479" s="29"/>
      <c r="CM479" s="33"/>
      <c r="DB479" s="21"/>
    </row>
    <row r="480" spans="1:106" ht="15" customHeight="1" x14ac:dyDescent="0.15">
      <c r="A480" s="95">
        <v>478</v>
      </c>
      <c r="B480" s="6" t="s">
        <v>456</v>
      </c>
      <c r="C480" s="37">
        <v>41935</v>
      </c>
      <c r="D480" s="25" t="s">
        <v>452</v>
      </c>
      <c r="E480" s="38">
        <v>0.41944444444444445</v>
      </c>
      <c r="F480" s="95" t="s">
        <v>532</v>
      </c>
      <c r="G480" s="25" t="s">
        <v>556</v>
      </c>
      <c r="H480" s="181">
        <v>4.3934027777777773E-2</v>
      </c>
      <c r="I480" s="183">
        <v>0.45877314814814812</v>
      </c>
      <c r="K480" s="12" t="s">
        <v>534</v>
      </c>
      <c r="L480" s="12" t="s">
        <v>535</v>
      </c>
      <c r="M480" s="26">
        <v>4.8910879629629568E-2</v>
      </c>
      <c r="N480" s="54" t="s">
        <v>144</v>
      </c>
      <c r="AQ480" s="15" t="s">
        <v>19</v>
      </c>
      <c r="BH480" s="15" t="s">
        <v>19</v>
      </c>
      <c r="BY480" s="15" t="s">
        <v>19</v>
      </c>
      <c r="BZ480" s="27"/>
      <c r="CD480" s="33"/>
      <c r="CF480" s="29"/>
      <c r="CG480" s="33"/>
      <c r="CI480" s="29"/>
      <c r="CM480" s="33"/>
      <c r="DB480" s="21"/>
    </row>
    <row r="481" spans="1:106" ht="15" customHeight="1" x14ac:dyDescent="0.15">
      <c r="A481" s="95">
        <v>479</v>
      </c>
      <c r="B481" s="6" t="s">
        <v>456</v>
      </c>
      <c r="C481" s="37">
        <v>41935</v>
      </c>
      <c r="D481" s="25" t="s">
        <v>452</v>
      </c>
      <c r="E481" s="38">
        <v>0.41944444444444445</v>
      </c>
      <c r="F481" s="95" t="s">
        <v>532</v>
      </c>
      <c r="G481" s="25" t="s">
        <v>556</v>
      </c>
      <c r="H481" s="181">
        <v>4.3934027777777773E-2</v>
      </c>
      <c r="I481" s="183">
        <v>0.45877314814814812</v>
      </c>
      <c r="K481" s="12" t="s">
        <v>534</v>
      </c>
      <c r="L481" s="12" t="s">
        <v>535</v>
      </c>
      <c r="M481" s="26">
        <v>4.8968749999999936E-2</v>
      </c>
      <c r="N481" s="54" t="s">
        <v>182</v>
      </c>
      <c r="AQ481" s="15" t="s">
        <v>19</v>
      </c>
      <c r="BH481" s="15" t="s">
        <v>19</v>
      </c>
      <c r="BY481" s="15" t="s">
        <v>19</v>
      </c>
      <c r="BZ481" s="27"/>
      <c r="CD481" s="33"/>
      <c r="CF481" s="29"/>
      <c r="CG481" s="33"/>
      <c r="CI481" s="29"/>
      <c r="CM481" s="33"/>
      <c r="DB481" s="21"/>
    </row>
    <row r="482" spans="1:106" ht="15" customHeight="1" x14ac:dyDescent="0.15">
      <c r="A482" s="95">
        <v>480</v>
      </c>
      <c r="B482" s="6" t="s">
        <v>456</v>
      </c>
      <c r="C482" s="37">
        <v>41935</v>
      </c>
      <c r="D482" s="25" t="s">
        <v>452</v>
      </c>
      <c r="E482" s="38">
        <v>0.41944444444444445</v>
      </c>
      <c r="F482" s="95" t="s">
        <v>532</v>
      </c>
      <c r="G482" s="25" t="s">
        <v>556</v>
      </c>
      <c r="H482" s="181">
        <v>4.3934027777777773E-2</v>
      </c>
      <c r="I482" s="183">
        <v>0.45877314814814812</v>
      </c>
      <c r="K482" s="12" t="s">
        <v>534</v>
      </c>
      <c r="L482" s="12" t="s">
        <v>535</v>
      </c>
      <c r="M482" s="26">
        <v>4.9026620370370304E-2</v>
      </c>
      <c r="N482" s="54" t="s">
        <v>144</v>
      </c>
      <c r="AQ482" s="15" t="s">
        <v>19</v>
      </c>
      <c r="BH482" s="15" t="s">
        <v>19</v>
      </c>
      <c r="BY482" s="15" t="s">
        <v>19</v>
      </c>
      <c r="BZ482" s="27"/>
      <c r="CD482" s="33"/>
      <c r="CF482" s="29"/>
      <c r="CG482" s="33"/>
      <c r="CI482" s="29"/>
      <c r="CM482" s="33"/>
      <c r="DB482" s="21"/>
    </row>
    <row r="483" spans="1:106" ht="15" customHeight="1" x14ac:dyDescent="0.15">
      <c r="A483" s="95">
        <v>481</v>
      </c>
      <c r="B483" s="6" t="s">
        <v>456</v>
      </c>
      <c r="C483" s="37">
        <v>41935</v>
      </c>
      <c r="D483" s="25" t="s">
        <v>452</v>
      </c>
      <c r="E483" s="38">
        <v>0.41944444444444445</v>
      </c>
      <c r="F483" s="95" t="s">
        <v>532</v>
      </c>
      <c r="G483" s="25" t="s">
        <v>556</v>
      </c>
      <c r="H483" s="181">
        <v>4.3934027777777773E-2</v>
      </c>
      <c r="I483" s="183">
        <v>0.45877314814814812</v>
      </c>
      <c r="K483" s="12" t="s">
        <v>534</v>
      </c>
      <c r="L483" s="12" t="s">
        <v>535</v>
      </c>
      <c r="M483" s="26">
        <v>4.9084490740740672E-2</v>
      </c>
      <c r="N483" s="54" t="s">
        <v>144</v>
      </c>
      <c r="AQ483" s="15" t="s">
        <v>19</v>
      </c>
      <c r="BH483" s="15" t="s">
        <v>19</v>
      </c>
      <c r="BY483" s="15" t="s">
        <v>19</v>
      </c>
      <c r="BZ483" s="27"/>
      <c r="CD483" s="33"/>
      <c r="CF483" s="29"/>
      <c r="CG483" s="33"/>
      <c r="CI483" s="29"/>
      <c r="CM483" s="33"/>
      <c r="DB483" s="21"/>
    </row>
    <row r="484" spans="1:106" ht="15" customHeight="1" x14ac:dyDescent="0.15">
      <c r="A484" s="95">
        <v>482</v>
      </c>
      <c r="B484" s="6" t="s">
        <v>456</v>
      </c>
      <c r="C484" s="37">
        <v>41935</v>
      </c>
      <c r="D484" s="25" t="s">
        <v>452</v>
      </c>
      <c r="E484" s="38">
        <v>0.41944444444444445</v>
      </c>
      <c r="F484" s="95" t="s">
        <v>532</v>
      </c>
      <c r="G484" s="25" t="s">
        <v>556</v>
      </c>
      <c r="H484" s="181">
        <v>4.3934027777777773E-2</v>
      </c>
      <c r="I484" s="183">
        <v>0.45877314814814812</v>
      </c>
      <c r="K484" s="12" t="s">
        <v>534</v>
      </c>
      <c r="L484" s="12" t="s">
        <v>535</v>
      </c>
      <c r="M484" s="26">
        <v>4.9142361111111039E-2</v>
      </c>
      <c r="N484" s="54" t="s">
        <v>144</v>
      </c>
      <c r="AQ484" s="15" t="s">
        <v>19</v>
      </c>
      <c r="BH484" s="15" t="s">
        <v>19</v>
      </c>
      <c r="BY484" s="15" t="s">
        <v>19</v>
      </c>
      <c r="BZ484" s="27"/>
      <c r="CD484" s="33"/>
      <c r="CF484" s="29"/>
      <c r="CG484" s="33"/>
      <c r="CI484" s="29"/>
      <c r="CM484" s="33"/>
      <c r="DB484" s="21"/>
    </row>
    <row r="485" spans="1:106" ht="15" customHeight="1" x14ac:dyDescent="0.15">
      <c r="A485" s="95">
        <v>483</v>
      </c>
      <c r="B485" s="6" t="s">
        <v>456</v>
      </c>
      <c r="C485" s="37">
        <v>41935</v>
      </c>
      <c r="D485" s="25" t="s">
        <v>452</v>
      </c>
      <c r="E485" s="38">
        <v>0.41944444444444445</v>
      </c>
      <c r="F485" s="95" t="s">
        <v>532</v>
      </c>
      <c r="G485" s="25" t="s">
        <v>556</v>
      </c>
      <c r="H485" s="181">
        <v>4.3934027777777773E-2</v>
      </c>
      <c r="I485" s="183">
        <v>0.45877314814814812</v>
      </c>
      <c r="K485" s="12" t="s">
        <v>534</v>
      </c>
      <c r="L485" s="12" t="s">
        <v>535</v>
      </c>
      <c r="M485" s="26">
        <v>4.9200231481481407E-2</v>
      </c>
      <c r="N485" s="54" t="s">
        <v>144</v>
      </c>
      <c r="AQ485" s="15" t="s">
        <v>19</v>
      </c>
      <c r="BH485" s="15" t="s">
        <v>19</v>
      </c>
      <c r="BY485" s="15" t="s">
        <v>19</v>
      </c>
      <c r="BZ485" s="27"/>
      <c r="CD485" s="33"/>
      <c r="CF485" s="29"/>
      <c r="CG485" s="33"/>
      <c r="CI485" s="29"/>
      <c r="CM485" s="33"/>
      <c r="DB485" s="21"/>
    </row>
    <row r="486" spans="1:106" ht="15" customHeight="1" x14ac:dyDescent="0.15">
      <c r="A486" s="95">
        <v>484</v>
      </c>
      <c r="B486" s="6" t="s">
        <v>456</v>
      </c>
      <c r="C486" s="37">
        <v>41935</v>
      </c>
      <c r="D486" s="25" t="s">
        <v>452</v>
      </c>
      <c r="E486" s="38">
        <v>0.41944444444444445</v>
      </c>
      <c r="F486" s="95" t="s">
        <v>532</v>
      </c>
      <c r="G486" s="25" t="s">
        <v>556</v>
      </c>
      <c r="H486" s="181">
        <v>4.3934027777777773E-2</v>
      </c>
      <c r="I486" s="183">
        <v>0.45877314814814812</v>
      </c>
      <c r="K486" s="12" t="s">
        <v>534</v>
      </c>
      <c r="L486" s="12" t="s">
        <v>535</v>
      </c>
      <c r="M486" s="26">
        <v>4.9258101851851775E-2</v>
      </c>
      <c r="N486" s="54" t="s">
        <v>144</v>
      </c>
      <c r="AQ486" s="15" t="s">
        <v>19</v>
      </c>
      <c r="BH486" s="15" t="s">
        <v>19</v>
      </c>
      <c r="BY486" s="15" t="s">
        <v>19</v>
      </c>
      <c r="BZ486" s="27"/>
      <c r="CD486" s="33"/>
      <c r="CF486" s="29"/>
      <c r="CG486" s="33"/>
      <c r="CI486" s="29"/>
      <c r="CM486" s="33"/>
      <c r="DB486" s="21"/>
    </row>
    <row r="487" spans="1:106" ht="15" customHeight="1" x14ac:dyDescent="0.15">
      <c r="A487" s="95">
        <v>485</v>
      </c>
      <c r="B487" s="6" t="s">
        <v>456</v>
      </c>
      <c r="C487" s="37">
        <v>41935</v>
      </c>
      <c r="D487" s="25" t="s">
        <v>452</v>
      </c>
      <c r="E487" s="38">
        <v>0.41944444444444445</v>
      </c>
      <c r="F487" s="95" t="s">
        <v>532</v>
      </c>
      <c r="G487" s="25" t="s">
        <v>556</v>
      </c>
      <c r="H487" s="181">
        <v>4.3934027777777773E-2</v>
      </c>
      <c r="I487" s="183">
        <v>0.45877314814814812</v>
      </c>
      <c r="K487" s="12" t="s">
        <v>534</v>
      </c>
      <c r="L487" s="12" t="s">
        <v>535</v>
      </c>
      <c r="M487" s="26">
        <v>4.9315972222222143E-2</v>
      </c>
      <c r="N487" s="54" t="s">
        <v>144</v>
      </c>
      <c r="AC487" s="30"/>
      <c r="AQ487" s="15" t="s">
        <v>19</v>
      </c>
      <c r="BH487" s="15" t="s">
        <v>19</v>
      </c>
      <c r="BY487" s="15" t="s">
        <v>19</v>
      </c>
      <c r="BZ487" s="27"/>
      <c r="CD487" s="33"/>
      <c r="CF487" s="29"/>
      <c r="CG487" s="33"/>
      <c r="CI487" s="29"/>
      <c r="CM487" s="33"/>
      <c r="DB487" s="21"/>
    </row>
    <row r="488" spans="1:106" ht="15" customHeight="1" x14ac:dyDescent="0.15">
      <c r="A488" s="95">
        <v>486</v>
      </c>
      <c r="B488" s="6" t="s">
        <v>456</v>
      </c>
      <c r="C488" s="37">
        <v>41935</v>
      </c>
      <c r="D488" s="25" t="s">
        <v>452</v>
      </c>
      <c r="E488" s="38">
        <v>0.41944444444444445</v>
      </c>
      <c r="F488" s="95" t="s">
        <v>532</v>
      </c>
      <c r="G488" s="25" t="s">
        <v>556</v>
      </c>
      <c r="H488" s="181">
        <v>4.3934027777777773E-2</v>
      </c>
      <c r="I488" s="183">
        <v>0.45877314814814812</v>
      </c>
      <c r="K488" s="12" t="s">
        <v>534</v>
      </c>
      <c r="L488" s="12" t="s">
        <v>535</v>
      </c>
      <c r="M488" s="26">
        <v>4.9373842592592511E-2</v>
      </c>
      <c r="N488" s="54" t="s">
        <v>144</v>
      </c>
      <c r="AQ488" s="15" t="s">
        <v>19</v>
      </c>
      <c r="BH488" s="15" t="s">
        <v>19</v>
      </c>
      <c r="BY488" s="15" t="s">
        <v>19</v>
      </c>
      <c r="BZ488" s="27"/>
      <c r="CD488" s="33"/>
      <c r="CF488" s="29"/>
      <c r="CG488" s="33"/>
      <c r="CI488" s="29"/>
      <c r="CM488" s="33"/>
      <c r="DB488" s="21"/>
    </row>
    <row r="489" spans="1:106" ht="15" customHeight="1" x14ac:dyDescent="0.15">
      <c r="A489" s="95">
        <v>487</v>
      </c>
      <c r="B489" s="9" t="s">
        <v>456</v>
      </c>
      <c r="C489" s="37">
        <v>41935</v>
      </c>
      <c r="D489" s="25" t="s">
        <v>452</v>
      </c>
      <c r="E489" s="38">
        <v>0.41944444444444445</v>
      </c>
      <c r="F489" s="95" t="s">
        <v>532</v>
      </c>
      <c r="G489" s="25" t="s">
        <v>556</v>
      </c>
      <c r="H489" s="181">
        <v>4.3934027777777773E-2</v>
      </c>
      <c r="I489" s="183">
        <v>0.45877314814814812</v>
      </c>
      <c r="K489" s="115" t="s">
        <v>534</v>
      </c>
      <c r="L489" s="115" t="s">
        <v>535</v>
      </c>
      <c r="M489" s="26">
        <v>4.9431712962962879E-2</v>
      </c>
      <c r="N489" s="54" t="s">
        <v>144</v>
      </c>
      <c r="AP489" s="25" t="s">
        <v>749</v>
      </c>
      <c r="AQ489" s="15" t="s">
        <v>19</v>
      </c>
      <c r="BH489" s="15" t="s">
        <v>19</v>
      </c>
      <c r="BY489" s="15" t="s">
        <v>19</v>
      </c>
      <c r="BZ489" s="27"/>
      <c r="CD489" s="33"/>
      <c r="CF489" s="29"/>
      <c r="CG489" s="33"/>
      <c r="CI489" s="29"/>
      <c r="CM489" s="33"/>
      <c r="DB489" s="30"/>
    </row>
    <row r="490" spans="1:106" ht="15" customHeight="1" x14ac:dyDescent="0.15">
      <c r="A490" s="95">
        <v>488</v>
      </c>
      <c r="B490" s="6" t="s">
        <v>456</v>
      </c>
      <c r="C490" s="37">
        <v>41935</v>
      </c>
      <c r="D490" s="25" t="s">
        <v>452</v>
      </c>
      <c r="E490" s="38">
        <v>0.41944444444444445</v>
      </c>
      <c r="F490" s="95" t="s">
        <v>532</v>
      </c>
      <c r="G490" s="25" t="s">
        <v>556</v>
      </c>
      <c r="H490" s="181">
        <v>4.3934027777777773E-2</v>
      </c>
      <c r="I490" s="183">
        <v>0.45877314814814812</v>
      </c>
      <c r="K490" s="12" t="s">
        <v>534</v>
      </c>
      <c r="L490" s="12" t="s">
        <v>535</v>
      </c>
      <c r="M490" s="26">
        <v>4.9489583333333247E-2</v>
      </c>
      <c r="N490" s="54" t="s">
        <v>144</v>
      </c>
      <c r="AQ490" s="15" t="s">
        <v>19</v>
      </c>
      <c r="BH490" s="15" t="s">
        <v>19</v>
      </c>
      <c r="BY490" s="15" t="s">
        <v>19</v>
      </c>
      <c r="BZ490" s="27"/>
      <c r="CD490" s="33"/>
      <c r="CF490" s="29"/>
      <c r="CG490" s="33"/>
      <c r="CI490" s="29"/>
      <c r="CM490" s="33"/>
      <c r="DB490" s="30"/>
    </row>
    <row r="491" spans="1:106" ht="15" customHeight="1" x14ac:dyDescent="0.15">
      <c r="A491" s="95">
        <v>489</v>
      </c>
      <c r="B491" s="6" t="s">
        <v>456</v>
      </c>
      <c r="C491" s="37">
        <v>41935</v>
      </c>
      <c r="D491" s="25" t="s">
        <v>452</v>
      </c>
      <c r="E491" s="38">
        <v>0.41944444444444445</v>
      </c>
      <c r="F491" s="95" t="s">
        <v>532</v>
      </c>
      <c r="G491" s="25" t="s">
        <v>556</v>
      </c>
      <c r="H491" s="181">
        <v>4.3934027777777773E-2</v>
      </c>
      <c r="I491" s="183">
        <v>0.45877314814814812</v>
      </c>
      <c r="K491" s="12" t="s">
        <v>534</v>
      </c>
      <c r="L491" s="12" t="s">
        <v>535</v>
      </c>
      <c r="M491" s="26">
        <v>4.9547453703703614E-2</v>
      </c>
      <c r="N491" s="54" t="s">
        <v>144</v>
      </c>
      <c r="AQ491" s="15" t="s">
        <v>19</v>
      </c>
      <c r="BH491" s="15" t="s">
        <v>19</v>
      </c>
      <c r="BY491" s="15" t="s">
        <v>19</v>
      </c>
      <c r="BZ491" s="27"/>
      <c r="CD491" s="33"/>
      <c r="CF491" s="29"/>
      <c r="CG491" s="33"/>
      <c r="CI491" s="29"/>
      <c r="CM491" s="33"/>
      <c r="DB491" s="30"/>
    </row>
    <row r="492" spans="1:106" ht="15" customHeight="1" x14ac:dyDescent="0.15">
      <c r="A492" s="95">
        <v>490</v>
      </c>
      <c r="B492" s="6" t="s">
        <v>456</v>
      </c>
      <c r="C492" s="37">
        <v>41935</v>
      </c>
      <c r="D492" s="25" t="s">
        <v>452</v>
      </c>
      <c r="E492" s="38">
        <v>0.41944444444444445</v>
      </c>
      <c r="F492" s="95" t="s">
        <v>532</v>
      </c>
      <c r="G492" s="25" t="s">
        <v>556</v>
      </c>
      <c r="H492" s="181">
        <v>4.3934027777777773E-2</v>
      </c>
      <c r="I492" s="183">
        <v>0.45877314814814812</v>
      </c>
      <c r="K492" s="12" t="s">
        <v>534</v>
      </c>
      <c r="L492" s="12" t="s">
        <v>535</v>
      </c>
      <c r="M492" s="26">
        <v>4.9605324074073982E-2</v>
      </c>
      <c r="N492" s="54" t="s">
        <v>182</v>
      </c>
      <c r="AQ492" s="15" t="s">
        <v>19</v>
      </c>
      <c r="BH492" s="15" t="s">
        <v>19</v>
      </c>
      <c r="BY492" s="15" t="s">
        <v>19</v>
      </c>
      <c r="BZ492" s="27"/>
      <c r="CD492" s="33"/>
      <c r="CF492" s="29"/>
      <c r="CG492" s="33"/>
      <c r="CI492" s="29"/>
      <c r="CM492" s="33"/>
      <c r="DB492" s="30"/>
    </row>
    <row r="493" spans="1:106" ht="15" customHeight="1" x14ac:dyDescent="0.15">
      <c r="A493" s="95">
        <v>491</v>
      </c>
      <c r="B493" s="6" t="s">
        <v>456</v>
      </c>
      <c r="C493" s="37">
        <v>41935</v>
      </c>
      <c r="D493" s="25" t="s">
        <v>452</v>
      </c>
      <c r="E493" s="38">
        <v>0.41944444444444445</v>
      </c>
      <c r="F493" s="95" t="s">
        <v>532</v>
      </c>
      <c r="G493" s="25" t="s">
        <v>556</v>
      </c>
      <c r="H493" s="181">
        <v>4.3934027777777773E-2</v>
      </c>
      <c r="I493" s="183">
        <v>0.45877314814814812</v>
      </c>
      <c r="K493" s="12" t="s">
        <v>534</v>
      </c>
      <c r="L493" s="12" t="s">
        <v>535</v>
      </c>
      <c r="M493" s="26">
        <v>4.966319444444435E-2</v>
      </c>
      <c r="N493" s="54" t="s">
        <v>182</v>
      </c>
      <c r="AQ493" s="15" t="s">
        <v>19</v>
      </c>
      <c r="BH493" s="15" t="s">
        <v>19</v>
      </c>
      <c r="BY493" s="15" t="s">
        <v>19</v>
      </c>
      <c r="BZ493" s="27"/>
      <c r="CD493" s="33"/>
      <c r="CF493" s="29"/>
      <c r="CG493" s="33"/>
      <c r="CI493" s="29"/>
      <c r="CM493" s="33"/>
      <c r="DB493" s="30"/>
    </row>
    <row r="494" spans="1:106" ht="15" customHeight="1" x14ac:dyDescent="0.15">
      <c r="A494" s="95">
        <v>492</v>
      </c>
      <c r="B494" s="6" t="s">
        <v>456</v>
      </c>
      <c r="C494" s="37">
        <v>41935</v>
      </c>
      <c r="D494" s="25" t="s">
        <v>452</v>
      </c>
      <c r="E494" s="38">
        <v>0.41944444444444445</v>
      </c>
      <c r="F494" s="95" t="s">
        <v>532</v>
      </c>
      <c r="G494" s="25" t="s">
        <v>556</v>
      </c>
      <c r="H494" s="181">
        <v>4.3934027777777773E-2</v>
      </c>
      <c r="I494" s="183">
        <v>0.45877314814814812</v>
      </c>
      <c r="K494" s="12" t="s">
        <v>534</v>
      </c>
      <c r="L494" s="12" t="s">
        <v>535</v>
      </c>
      <c r="M494" s="26">
        <v>4.9721064814814718E-2</v>
      </c>
      <c r="N494" s="54" t="s">
        <v>1016</v>
      </c>
      <c r="P494" s="33">
        <v>1</v>
      </c>
      <c r="Q494" s="27" t="s">
        <v>597</v>
      </c>
      <c r="R494" s="30" t="s">
        <v>890</v>
      </c>
      <c r="S494" s="30" t="s">
        <v>590</v>
      </c>
      <c r="T494" s="29">
        <v>1</v>
      </c>
      <c r="U494" s="461" t="s">
        <v>142</v>
      </c>
      <c r="V494" s="461" t="s">
        <v>899</v>
      </c>
      <c r="W494" s="461" t="s">
        <v>264</v>
      </c>
      <c r="AG494" s="27" t="s">
        <v>196</v>
      </c>
      <c r="AH494" s="29" t="s">
        <v>1019</v>
      </c>
      <c r="AP494" s="25" t="s">
        <v>1018</v>
      </c>
      <c r="AQ494" s="15" t="s">
        <v>19</v>
      </c>
      <c r="BH494" s="15" t="s">
        <v>19</v>
      </c>
      <c r="BY494" s="15" t="s">
        <v>19</v>
      </c>
      <c r="BZ494" s="27"/>
      <c r="CD494" s="33"/>
      <c r="CF494" s="29"/>
      <c r="CG494" s="33"/>
      <c r="CI494" s="29"/>
      <c r="CM494" s="33"/>
      <c r="DB494" s="30"/>
    </row>
    <row r="495" spans="1:106" ht="15" customHeight="1" x14ac:dyDescent="0.15">
      <c r="A495" s="95">
        <v>493</v>
      </c>
      <c r="B495" s="6" t="s">
        <v>456</v>
      </c>
      <c r="C495" s="37">
        <v>41935</v>
      </c>
      <c r="D495" s="25" t="s">
        <v>452</v>
      </c>
      <c r="E495" s="38">
        <v>0.41944444444444445</v>
      </c>
      <c r="F495" s="95" t="s">
        <v>532</v>
      </c>
      <c r="G495" s="25" t="s">
        <v>556</v>
      </c>
      <c r="H495" s="181">
        <v>4.3934027777777773E-2</v>
      </c>
      <c r="I495" s="183">
        <v>0.45877314814814812</v>
      </c>
      <c r="K495" s="12" t="s">
        <v>534</v>
      </c>
      <c r="L495" s="12" t="s">
        <v>535</v>
      </c>
      <c r="M495" s="26">
        <v>4.9778935185185086E-2</v>
      </c>
      <c r="N495" s="54" t="s">
        <v>1017</v>
      </c>
      <c r="P495" s="33">
        <v>1</v>
      </c>
      <c r="Q495" s="27" t="s">
        <v>597</v>
      </c>
      <c r="R495" s="30" t="s">
        <v>890</v>
      </c>
      <c r="S495" s="30" t="s">
        <v>590</v>
      </c>
      <c r="T495" s="29">
        <v>1</v>
      </c>
      <c r="U495" s="30" t="s">
        <v>142</v>
      </c>
      <c r="V495" s="30" t="s">
        <v>570</v>
      </c>
      <c r="W495" s="29" t="s">
        <v>547</v>
      </c>
      <c r="AP495" s="276" t="s">
        <v>1015</v>
      </c>
      <c r="AQ495" s="15" t="s">
        <v>19</v>
      </c>
      <c r="AV495" s="30" t="s">
        <v>142</v>
      </c>
      <c r="AW495" s="30" t="s">
        <v>546</v>
      </c>
      <c r="AX495" s="29" t="s">
        <v>555</v>
      </c>
      <c r="BH495" s="15" t="s">
        <v>19</v>
      </c>
      <c r="BY495" s="15" t="s">
        <v>19</v>
      </c>
      <c r="BZ495" s="27"/>
      <c r="CD495" s="33"/>
      <c r="CF495" s="29"/>
      <c r="CG495" s="33"/>
      <c r="CI495" s="29"/>
      <c r="CM495" s="33"/>
      <c r="DB495" s="30"/>
    </row>
    <row r="496" spans="1:106" ht="15" customHeight="1" x14ac:dyDescent="0.15">
      <c r="A496" s="95">
        <v>494</v>
      </c>
      <c r="B496" s="6" t="s">
        <v>456</v>
      </c>
      <c r="C496" s="37">
        <v>41935</v>
      </c>
      <c r="D496" s="25" t="s">
        <v>452</v>
      </c>
      <c r="E496" s="38">
        <v>0.41944444444444445</v>
      </c>
      <c r="F496" s="95" t="s">
        <v>532</v>
      </c>
      <c r="G496" s="25" t="s">
        <v>556</v>
      </c>
      <c r="H496" s="181">
        <v>4.3934027777777773E-2</v>
      </c>
      <c r="I496" s="183">
        <v>0.45877314814814812</v>
      </c>
      <c r="K496" s="12" t="s">
        <v>534</v>
      </c>
      <c r="L496" s="12" t="s">
        <v>535</v>
      </c>
      <c r="M496" s="26">
        <v>4.9836805555555454E-2</v>
      </c>
      <c r="N496" s="54" t="s">
        <v>899</v>
      </c>
      <c r="AM496" s="3" t="s">
        <v>1020</v>
      </c>
      <c r="AP496" s="25" t="s">
        <v>1021</v>
      </c>
      <c r="AQ496" s="15" t="s">
        <v>19</v>
      </c>
      <c r="BH496" s="15" t="s">
        <v>19</v>
      </c>
      <c r="BY496" s="15" t="s">
        <v>19</v>
      </c>
      <c r="BZ496" s="27"/>
      <c r="CD496" s="33"/>
      <c r="CF496" s="29"/>
      <c r="CG496" s="33"/>
      <c r="CI496" s="29"/>
      <c r="CM496" s="33"/>
      <c r="DB496" s="30"/>
    </row>
    <row r="497" spans="1:106" ht="15" customHeight="1" x14ac:dyDescent="0.15">
      <c r="A497" s="95">
        <v>495</v>
      </c>
      <c r="B497" s="6" t="s">
        <v>456</v>
      </c>
      <c r="C497" s="37">
        <v>41935</v>
      </c>
      <c r="D497" s="25" t="s">
        <v>452</v>
      </c>
      <c r="E497" s="38">
        <v>0.41944444444444445</v>
      </c>
      <c r="F497" s="95" t="s">
        <v>532</v>
      </c>
      <c r="G497" s="25" t="s">
        <v>556</v>
      </c>
      <c r="H497" s="181">
        <v>4.3934027777777773E-2</v>
      </c>
      <c r="I497" s="183">
        <v>0.45877314814814812</v>
      </c>
      <c r="K497" s="12" t="s">
        <v>534</v>
      </c>
      <c r="L497" s="12" t="s">
        <v>535</v>
      </c>
      <c r="M497" s="26">
        <v>4.9894675925925822E-2</v>
      </c>
      <c r="N497" s="54" t="s">
        <v>532</v>
      </c>
      <c r="AM497" s="3" t="s">
        <v>1020</v>
      </c>
      <c r="AQ497" s="15" t="s">
        <v>19</v>
      </c>
      <c r="BH497" s="15" t="s">
        <v>19</v>
      </c>
      <c r="BY497" s="15" t="s">
        <v>19</v>
      </c>
      <c r="BZ497" s="27"/>
      <c r="CD497" s="33"/>
      <c r="CF497" s="29"/>
      <c r="CG497" s="33"/>
      <c r="CI497" s="29"/>
      <c r="CM497" s="33"/>
      <c r="DB497" s="30"/>
    </row>
    <row r="498" spans="1:106" ht="15" customHeight="1" x14ac:dyDescent="0.15">
      <c r="A498" s="95">
        <v>496</v>
      </c>
      <c r="B498" s="6" t="s">
        <v>456</v>
      </c>
      <c r="C498" s="37">
        <v>41935</v>
      </c>
      <c r="D498" s="25" t="s">
        <v>452</v>
      </c>
      <c r="E498" s="38">
        <v>0.41944444444444445</v>
      </c>
      <c r="F498" s="95" t="s">
        <v>532</v>
      </c>
      <c r="G498" s="25" t="s">
        <v>556</v>
      </c>
      <c r="H498" s="181">
        <v>4.3934027777777773E-2</v>
      </c>
      <c r="I498" s="183">
        <v>0.45877314814814812</v>
      </c>
      <c r="K498" s="12" t="s">
        <v>534</v>
      </c>
      <c r="L498" s="12" t="s">
        <v>535</v>
      </c>
      <c r="M498" s="26">
        <v>4.9952546296296189E-2</v>
      </c>
      <c r="N498" s="54" t="s">
        <v>413</v>
      </c>
      <c r="AQ498" s="15" t="s">
        <v>19</v>
      </c>
      <c r="BH498" s="15" t="s">
        <v>19</v>
      </c>
      <c r="BY498" s="15" t="s">
        <v>19</v>
      </c>
      <c r="BZ498" s="27"/>
      <c r="CD498" s="33"/>
      <c r="CF498" s="29"/>
      <c r="CG498" s="33"/>
      <c r="CI498" s="29"/>
      <c r="CM498" s="33"/>
      <c r="DB498" s="30"/>
    </row>
    <row r="499" spans="1:106" ht="15" customHeight="1" x14ac:dyDescent="0.15">
      <c r="A499" s="95">
        <v>497</v>
      </c>
      <c r="B499" s="6" t="s">
        <v>456</v>
      </c>
      <c r="C499" s="37">
        <v>41935</v>
      </c>
      <c r="D499" s="25" t="s">
        <v>452</v>
      </c>
      <c r="E499" s="38">
        <v>0.41944444444444445</v>
      </c>
      <c r="F499" s="95" t="s">
        <v>532</v>
      </c>
      <c r="G499" s="25" t="s">
        <v>556</v>
      </c>
      <c r="H499" s="181">
        <v>4.3934027777777773E-2</v>
      </c>
      <c r="I499" s="183">
        <v>0.45877314814814812</v>
      </c>
      <c r="K499" s="12" t="s">
        <v>534</v>
      </c>
      <c r="L499" s="12" t="s">
        <v>535</v>
      </c>
      <c r="M499" s="26">
        <v>5.0010416666666557E-2</v>
      </c>
      <c r="N499" s="54" t="s">
        <v>413</v>
      </c>
      <c r="AQ499" s="15" t="s">
        <v>19</v>
      </c>
      <c r="BH499" s="15" t="s">
        <v>19</v>
      </c>
      <c r="BY499" s="15" t="s">
        <v>19</v>
      </c>
      <c r="BZ499" s="27"/>
      <c r="CD499" s="33"/>
      <c r="CF499" s="29"/>
      <c r="CG499" s="33"/>
      <c r="CI499" s="29"/>
      <c r="CM499" s="33"/>
      <c r="DB499" s="30"/>
    </row>
    <row r="500" spans="1:106" ht="15" customHeight="1" x14ac:dyDescent="0.15">
      <c r="A500" s="95">
        <v>498</v>
      </c>
      <c r="B500" s="6" t="s">
        <v>456</v>
      </c>
      <c r="C500" s="37">
        <v>41935</v>
      </c>
      <c r="D500" s="25" t="s">
        <v>452</v>
      </c>
      <c r="E500" s="38">
        <v>0.41944444444444445</v>
      </c>
      <c r="F500" s="95" t="s">
        <v>532</v>
      </c>
      <c r="G500" s="25" t="s">
        <v>556</v>
      </c>
      <c r="H500" s="181">
        <v>4.3934027777777773E-2</v>
      </c>
      <c r="I500" s="183">
        <v>0.45877314814814812</v>
      </c>
      <c r="K500" s="12" t="s">
        <v>534</v>
      </c>
      <c r="L500" s="12" t="s">
        <v>535</v>
      </c>
      <c r="M500" s="26">
        <v>5.0068287037036925E-2</v>
      </c>
      <c r="N500" s="54" t="s">
        <v>413</v>
      </c>
      <c r="AQ500" s="15" t="s">
        <v>19</v>
      </c>
      <c r="BH500" s="15" t="s">
        <v>19</v>
      </c>
      <c r="BY500" s="15" t="s">
        <v>19</v>
      </c>
      <c r="BZ500" s="27"/>
      <c r="CD500" s="33"/>
      <c r="CF500" s="29"/>
      <c r="CG500" s="33"/>
      <c r="CI500" s="29"/>
      <c r="CM500" s="33"/>
      <c r="DB500" s="30"/>
    </row>
    <row r="501" spans="1:106" ht="15" customHeight="1" x14ac:dyDescent="0.15">
      <c r="A501" s="95">
        <v>499</v>
      </c>
      <c r="B501" s="6" t="s">
        <v>456</v>
      </c>
      <c r="C501" s="37">
        <v>41935</v>
      </c>
      <c r="D501" s="25" t="s">
        <v>452</v>
      </c>
      <c r="E501" s="38">
        <v>0.41944444444444445</v>
      </c>
      <c r="F501" s="95" t="s">
        <v>532</v>
      </c>
      <c r="G501" s="25" t="s">
        <v>556</v>
      </c>
      <c r="H501" s="181">
        <v>4.3934027777777773E-2</v>
      </c>
      <c r="I501" s="183">
        <v>0.45877314814814812</v>
      </c>
      <c r="K501" s="12" t="s">
        <v>534</v>
      </c>
      <c r="L501" s="12" t="s">
        <v>535</v>
      </c>
      <c r="M501" s="26">
        <v>5.0126157407407293E-2</v>
      </c>
      <c r="N501" s="54" t="s">
        <v>413</v>
      </c>
      <c r="AQ501" s="15" t="s">
        <v>19</v>
      </c>
      <c r="BH501" s="15" t="s">
        <v>19</v>
      </c>
      <c r="BY501" s="15" t="s">
        <v>19</v>
      </c>
      <c r="BZ501" s="27"/>
      <c r="CD501" s="33"/>
      <c r="CF501" s="29"/>
      <c r="CG501" s="33"/>
      <c r="CI501" s="29"/>
      <c r="CM501" s="33"/>
      <c r="DB501" s="30"/>
    </row>
    <row r="502" spans="1:106" ht="15" customHeight="1" x14ac:dyDescent="0.15">
      <c r="A502" s="95">
        <v>500</v>
      </c>
      <c r="B502" s="6" t="s">
        <v>456</v>
      </c>
      <c r="C502" s="37">
        <v>41935</v>
      </c>
      <c r="D502" s="25" t="s">
        <v>452</v>
      </c>
      <c r="E502" s="38">
        <v>0.41944444444444445</v>
      </c>
      <c r="F502" s="95" t="s">
        <v>532</v>
      </c>
      <c r="G502" s="25" t="s">
        <v>556</v>
      </c>
      <c r="H502" s="181">
        <v>4.3934027777777773E-2</v>
      </c>
      <c r="I502" s="183">
        <v>0.45877314814814812</v>
      </c>
      <c r="K502" s="12" t="s">
        <v>534</v>
      </c>
      <c r="L502" s="12" t="s">
        <v>535</v>
      </c>
      <c r="M502" s="26">
        <v>5.0184027777777661E-2</v>
      </c>
      <c r="N502" s="54" t="s">
        <v>1022</v>
      </c>
      <c r="P502" s="33">
        <v>1</v>
      </c>
      <c r="Q502" s="27" t="s">
        <v>134</v>
      </c>
      <c r="R502" s="256" t="s">
        <v>1022</v>
      </c>
      <c r="T502" s="28">
        <v>1</v>
      </c>
      <c r="AQ502" s="15" t="s">
        <v>19</v>
      </c>
      <c r="BH502" s="15" t="s">
        <v>19</v>
      </c>
      <c r="BY502" s="15" t="s">
        <v>19</v>
      </c>
      <c r="BZ502" s="27"/>
      <c r="CD502" s="33"/>
      <c r="CF502" s="29"/>
      <c r="CG502" s="33"/>
      <c r="CI502" s="29"/>
      <c r="CM502" s="33"/>
      <c r="DB502" s="30"/>
    </row>
    <row r="503" spans="1:106" ht="15" customHeight="1" x14ac:dyDescent="0.15">
      <c r="A503" s="95">
        <v>501</v>
      </c>
      <c r="B503" s="6" t="s">
        <v>456</v>
      </c>
      <c r="C503" s="37">
        <v>41935</v>
      </c>
      <c r="D503" s="25" t="s">
        <v>452</v>
      </c>
      <c r="E503" s="38">
        <v>0.41944444444444445</v>
      </c>
      <c r="F503" s="95" t="s">
        <v>532</v>
      </c>
      <c r="G503" s="25" t="s">
        <v>556</v>
      </c>
      <c r="H503" s="181">
        <v>4.3934027777777773E-2</v>
      </c>
      <c r="I503" s="183">
        <v>0.45877314814814812</v>
      </c>
      <c r="K503" s="12" t="s">
        <v>534</v>
      </c>
      <c r="L503" s="12" t="s">
        <v>535</v>
      </c>
      <c r="M503" s="26">
        <v>5.0241898148148029E-2</v>
      </c>
      <c r="N503" s="54" t="s">
        <v>232</v>
      </c>
      <c r="AQ503" s="15" t="s">
        <v>19</v>
      </c>
      <c r="BH503" s="15" t="s">
        <v>19</v>
      </c>
      <c r="BY503" s="15" t="s">
        <v>19</v>
      </c>
      <c r="BZ503" s="27"/>
      <c r="CD503" s="33"/>
      <c r="CF503" s="29"/>
      <c r="CG503" s="33"/>
      <c r="CI503" s="29"/>
      <c r="CM503" s="33"/>
      <c r="DB503" s="30"/>
    </row>
    <row r="504" spans="1:106" ht="15" customHeight="1" x14ac:dyDescent="0.15">
      <c r="A504" s="95">
        <v>502</v>
      </c>
      <c r="B504" s="6" t="s">
        <v>456</v>
      </c>
      <c r="C504" s="37">
        <v>41935</v>
      </c>
      <c r="D504" s="25" t="s">
        <v>452</v>
      </c>
      <c r="E504" s="38">
        <v>0.41944444444444445</v>
      </c>
      <c r="F504" s="95" t="s">
        <v>532</v>
      </c>
      <c r="G504" s="25" t="s">
        <v>556</v>
      </c>
      <c r="H504" s="181">
        <v>4.3934027777777773E-2</v>
      </c>
      <c r="I504" s="183">
        <v>0.45877314814814812</v>
      </c>
      <c r="K504" s="12" t="s">
        <v>534</v>
      </c>
      <c r="L504" s="12" t="s">
        <v>535</v>
      </c>
      <c r="M504" s="26">
        <v>5.0299768518518397E-2</v>
      </c>
      <c r="N504" s="54" t="s">
        <v>554</v>
      </c>
      <c r="AQ504" s="15" t="s">
        <v>19</v>
      </c>
      <c r="BH504" s="15" t="s">
        <v>19</v>
      </c>
      <c r="BY504" s="15" t="s">
        <v>19</v>
      </c>
      <c r="BZ504" s="27"/>
      <c r="CD504" s="33"/>
      <c r="CF504" s="29"/>
      <c r="CG504" s="33"/>
      <c r="CI504" s="29"/>
      <c r="CM504" s="33"/>
      <c r="DB504" s="30"/>
    </row>
    <row r="505" spans="1:106" ht="15" customHeight="1" x14ac:dyDescent="0.15">
      <c r="A505" s="95">
        <v>503</v>
      </c>
      <c r="B505" s="6" t="s">
        <v>456</v>
      </c>
      <c r="C505" s="37">
        <v>41935</v>
      </c>
      <c r="D505" s="25" t="s">
        <v>452</v>
      </c>
      <c r="E505" s="38">
        <v>0.41944444444444445</v>
      </c>
      <c r="F505" s="95" t="s">
        <v>532</v>
      </c>
      <c r="G505" s="25" t="s">
        <v>556</v>
      </c>
      <c r="H505" s="181">
        <v>4.3934027777777773E-2</v>
      </c>
      <c r="I505" s="183">
        <v>0.45877314814814812</v>
      </c>
      <c r="K505" s="12" t="s">
        <v>534</v>
      </c>
      <c r="L505" s="12" t="s">
        <v>535</v>
      </c>
      <c r="M505" s="26">
        <v>5.0357638888888764E-2</v>
      </c>
      <c r="N505" s="54" t="s">
        <v>570</v>
      </c>
      <c r="AQ505" s="15" t="s">
        <v>19</v>
      </c>
      <c r="BH505" s="15" t="s">
        <v>19</v>
      </c>
      <c r="BY505" s="15" t="s">
        <v>19</v>
      </c>
      <c r="BZ505" s="27"/>
      <c r="CD505" s="33"/>
      <c r="CF505" s="29"/>
      <c r="CG505" s="33"/>
      <c r="CI505" s="29"/>
      <c r="CM505" s="33"/>
      <c r="DB505" s="30"/>
    </row>
    <row r="506" spans="1:106" ht="15" customHeight="1" x14ac:dyDescent="0.15">
      <c r="A506" s="95">
        <v>504</v>
      </c>
      <c r="B506" s="6" t="s">
        <v>456</v>
      </c>
      <c r="C506" s="37">
        <v>41935</v>
      </c>
      <c r="D506" s="25" t="s">
        <v>452</v>
      </c>
      <c r="E506" s="38">
        <v>0.41944444444444445</v>
      </c>
      <c r="F506" s="95" t="s">
        <v>532</v>
      </c>
      <c r="G506" s="25" t="s">
        <v>556</v>
      </c>
      <c r="H506" s="181">
        <v>4.3934027777777773E-2</v>
      </c>
      <c r="I506" s="183">
        <v>0.45877314814814812</v>
      </c>
      <c r="K506" s="12" t="s">
        <v>534</v>
      </c>
      <c r="L506" s="12" t="s">
        <v>535</v>
      </c>
      <c r="M506" s="26">
        <v>5.0415509259259132E-2</v>
      </c>
      <c r="N506" s="54" t="s">
        <v>144</v>
      </c>
      <c r="AQ506" s="15" t="s">
        <v>19</v>
      </c>
      <c r="BH506" s="15" t="s">
        <v>19</v>
      </c>
      <c r="BY506" s="15" t="s">
        <v>19</v>
      </c>
      <c r="BZ506" s="27"/>
      <c r="CD506" s="33"/>
      <c r="CF506" s="29"/>
      <c r="CG506" s="33"/>
      <c r="CI506" s="29"/>
      <c r="CM506" s="33"/>
      <c r="DB506" s="30"/>
    </row>
    <row r="507" spans="1:106" ht="15" customHeight="1" x14ac:dyDescent="0.15">
      <c r="A507" s="95">
        <v>505</v>
      </c>
      <c r="B507" s="6" t="s">
        <v>456</v>
      </c>
      <c r="C507" s="37">
        <v>41935</v>
      </c>
      <c r="D507" s="25" t="s">
        <v>452</v>
      </c>
      <c r="E507" s="38">
        <v>0.41944444444444445</v>
      </c>
      <c r="F507" s="95" t="s">
        <v>532</v>
      </c>
      <c r="G507" s="25" t="s">
        <v>556</v>
      </c>
      <c r="H507" s="181">
        <v>4.3934027777777773E-2</v>
      </c>
      <c r="I507" s="183">
        <v>0.45877314814814812</v>
      </c>
      <c r="K507" s="12" t="s">
        <v>534</v>
      </c>
      <c r="L507" s="12" t="s">
        <v>535</v>
      </c>
      <c r="M507" s="26">
        <v>5.04733796296295E-2</v>
      </c>
      <c r="N507" s="54" t="s">
        <v>102</v>
      </c>
      <c r="AQ507" s="15" t="s">
        <v>19</v>
      </c>
      <c r="BH507" s="15" t="s">
        <v>19</v>
      </c>
      <c r="BY507" s="15" t="s">
        <v>19</v>
      </c>
      <c r="BZ507" s="27"/>
      <c r="CD507" s="33"/>
      <c r="CF507" s="29"/>
      <c r="CG507" s="33"/>
      <c r="CI507" s="29"/>
      <c r="CM507" s="33"/>
      <c r="DB507" s="30"/>
    </row>
    <row r="508" spans="1:106" ht="15" customHeight="1" x14ac:dyDescent="0.15">
      <c r="A508" s="95">
        <v>506</v>
      </c>
      <c r="B508" s="6" t="s">
        <v>456</v>
      </c>
      <c r="C508" s="37">
        <v>41935</v>
      </c>
      <c r="D508" s="25" t="s">
        <v>452</v>
      </c>
      <c r="E508" s="38">
        <v>0.41944444444444445</v>
      </c>
      <c r="F508" s="95" t="s">
        <v>532</v>
      </c>
      <c r="G508" s="25" t="s">
        <v>556</v>
      </c>
      <c r="H508" s="181">
        <v>4.3934027777777773E-2</v>
      </c>
      <c r="I508" s="183">
        <v>0.45877314814814812</v>
      </c>
      <c r="K508" s="12" t="s">
        <v>534</v>
      </c>
      <c r="L508" s="12" t="s">
        <v>535</v>
      </c>
      <c r="M508" s="26">
        <v>5.0531249999999868E-2</v>
      </c>
      <c r="N508" s="54" t="s">
        <v>102</v>
      </c>
      <c r="AQ508" s="15" t="s">
        <v>19</v>
      </c>
      <c r="BH508" s="15" t="s">
        <v>19</v>
      </c>
      <c r="BY508" s="15" t="s">
        <v>19</v>
      </c>
      <c r="BZ508" s="27"/>
      <c r="CD508" s="33"/>
      <c r="CF508" s="29"/>
      <c r="CG508" s="33"/>
      <c r="CI508" s="29"/>
      <c r="CM508" s="33"/>
      <c r="DB508" s="30"/>
    </row>
    <row r="509" spans="1:106" ht="15" customHeight="1" x14ac:dyDescent="0.15">
      <c r="A509" s="95">
        <v>507</v>
      </c>
      <c r="B509" s="6" t="s">
        <v>456</v>
      </c>
      <c r="C509" s="37">
        <v>41935</v>
      </c>
      <c r="D509" s="25" t="s">
        <v>452</v>
      </c>
      <c r="E509" s="38">
        <v>0.41944444444444445</v>
      </c>
      <c r="F509" s="95" t="s">
        <v>532</v>
      </c>
      <c r="G509" s="25" t="s">
        <v>556</v>
      </c>
      <c r="H509" s="181">
        <v>4.3934027777777773E-2</v>
      </c>
      <c r="I509" s="183">
        <v>0.45877314814814812</v>
      </c>
      <c r="K509" s="12" t="s">
        <v>534</v>
      </c>
      <c r="L509" s="12" t="s">
        <v>535</v>
      </c>
      <c r="M509" s="26">
        <v>5.0589120370370236E-2</v>
      </c>
      <c r="N509" s="54" t="s">
        <v>102</v>
      </c>
      <c r="AQ509" s="15" t="s">
        <v>19</v>
      </c>
      <c r="BH509" s="15" t="s">
        <v>19</v>
      </c>
      <c r="BY509" s="15" t="s">
        <v>19</v>
      </c>
      <c r="BZ509" s="27"/>
      <c r="CD509" s="33"/>
      <c r="CF509" s="29"/>
      <c r="CG509" s="33"/>
      <c r="CI509" s="29"/>
      <c r="CM509" s="33"/>
      <c r="DB509" s="30"/>
    </row>
    <row r="510" spans="1:106" ht="15" customHeight="1" x14ac:dyDescent="0.15">
      <c r="A510" s="95">
        <v>508</v>
      </c>
      <c r="B510" s="6" t="s">
        <v>456</v>
      </c>
      <c r="C510" s="37">
        <v>41935</v>
      </c>
      <c r="D510" s="25" t="s">
        <v>452</v>
      </c>
      <c r="E510" s="38">
        <v>0.41944444444444445</v>
      </c>
      <c r="F510" s="95" t="s">
        <v>532</v>
      </c>
      <c r="G510" s="25" t="s">
        <v>556</v>
      </c>
      <c r="H510" s="181">
        <v>4.3934027777777773E-2</v>
      </c>
      <c r="I510" s="183">
        <v>0.45877314814814812</v>
      </c>
      <c r="K510" s="12" t="s">
        <v>534</v>
      </c>
      <c r="L510" s="12" t="s">
        <v>535</v>
      </c>
      <c r="M510" s="26">
        <v>5.0646990740740604E-2</v>
      </c>
      <c r="N510" s="54" t="s">
        <v>102</v>
      </c>
      <c r="AQ510" s="15" t="s">
        <v>19</v>
      </c>
      <c r="BH510" s="15" t="s">
        <v>19</v>
      </c>
      <c r="BY510" s="15" t="s">
        <v>19</v>
      </c>
      <c r="BZ510" s="27"/>
      <c r="CD510" s="33"/>
      <c r="CF510" s="29"/>
      <c r="CG510" s="33"/>
      <c r="CI510" s="29"/>
      <c r="CM510" s="33"/>
      <c r="DB510" s="30"/>
    </row>
    <row r="511" spans="1:106" ht="15" customHeight="1" x14ac:dyDescent="0.15">
      <c r="A511" s="95">
        <v>509</v>
      </c>
      <c r="B511" s="6" t="s">
        <v>456</v>
      </c>
      <c r="C511" s="37">
        <v>41935</v>
      </c>
      <c r="D511" s="25" t="s">
        <v>452</v>
      </c>
      <c r="E511" s="38">
        <v>0.41944444444444445</v>
      </c>
      <c r="F511" s="95" t="s">
        <v>532</v>
      </c>
      <c r="G511" s="25" t="s">
        <v>556</v>
      </c>
      <c r="H511" s="181">
        <v>4.3934027777777773E-2</v>
      </c>
      <c r="I511" s="183">
        <v>0.45877314814814812</v>
      </c>
      <c r="K511" s="12" t="s">
        <v>534</v>
      </c>
      <c r="L511" s="12" t="s">
        <v>535</v>
      </c>
      <c r="M511" s="26">
        <v>5.0704861111110971E-2</v>
      </c>
      <c r="N511" s="54" t="s">
        <v>102</v>
      </c>
      <c r="AQ511" s="15" t="s">
        <v>19</v>
      </c>
      <c r="BH511" s="15" t="s">
        <v>19</v>
      </c>
      <c r="BY511" s="15" t="s">
        <v>19</v>
      </c>
      <c r="BZ511" s="27"/>
      <c r="CD511" s="33"/>
      <c r="CF511" s="29"/>
      <c r="CG511" s="33"/>
      <c r="CI511" s="29"/>
      <c r="CM511" s="33"/>
      <c r="DB511" s="30"/>
    </row>
    <row r="512" spans="1:106" ht="15" customHeight="1" x14ac:dyDescent="0.15">
      <c r="A512" s="95">
        <v>510</v>
      </c>
      <c r="B512" s="6" t="s">
        <v>456</v>
      </c>
      <c r="C512" s="37">
        <v>41935</v>
      </c>
      <c r="D512" s="25" t="s">
        <v>452</v>
      </c>
      <c r="E512" s="38">
        <v>0.41944444444444445</v>
      </c>
      <c r="F512" s="95" t="s">
        <v>532</v>
      </c>
      <c r="G512" s="25" t="s">
        <v>556</v>
      </c>
      <c r="H512" s="181">
        <v>4.3934027777777773E-2</v>
      </c>
      <c r="I512" s="183">
        <v>0.45877314814814812</v>
      </c>
      <c r="K512" s="12" t="s">
        <v>534</v>
      </c>
      <c r="L512" s="12" t="s">
        <v>535</v>
      </c>
      <c r="M512" s="26">
        <v>5.0762731481481339E-2</v>
      </c>
      <c r="N512" s="54" t="s">
        <v>102</v>
      </c>
      <c r="AQ512" s="15" t="s">
        <v>19</v>
      </c>
      <c r="BH512" s="15" t="s">
        <v>19</v>
      </c>
      <c r="BY512" s="15" t="s">
        <v>19</v>
      </c>
      <c r="BZ512" s="27"/>
      <c r="CD512" s="33"/>
      <c r="CF512" s="29"/>
      <c r="CG512" s="33"/>
      <c r="CI512" s="29"/>
      <c r="CM512" s="33"/>
      <c r="DB512" s="30"/>
    </row>
    <row r="513" spans="1:106" s="44" customFormat="1" ht="15" customHeight="1" x14ac:dyDescent="0.15">
      <c r="A513" s="96">
        <v>511</v>
      </c>
      <c r="B513" s="7" t="s">
        <v>456</v>
      </c>
      <c r="C513" s="39">
        <v>41935</v>
      </c>
      <c r="D513" s="40" t="s">
        <v>452</v>
      </c>
      <c r="E513" s="41">
        <v>0.41944444444444445</v>
      </c>
      <c r="F513" s="96" t="s">
        <v>532</v>
      </c>
      <c r="G513" s="40" t="s">
        <v>556</v>
      </c>
      <c r="H513" s="182">
        <v>4.3934027777777773E-2</v>
      </c>
      <c r="I513" s="145">
        <v>0.45877314814814812</v>
      </c>
      <c r="J513" s="40"/>
      <c r="K513" s="146" t="s">
        <v>534</v>
      </c>
      <c r="L513" s="146" t="s">
        <v>535</v>
      </c>
      <c r="M513" s="42">
        <v>5.0820601851851707E-2</v>
      </c>
      <c r="N513" s="101" t="s">
        <v>102</v>
      </c>
      <c r="O513" s="47"/>
      <c r="P513" s="50"/>
      <c r="Q513" s="43"/>
      <c r="T513" s="45"/>
      <c r="W513" s="46"/>
      <c r="Z513" s="46"/>
      <c r="AC513" s="46"/>
      <c r="AG513" s="43"/>
      <c r="AH513" s="46"/>
      <c r="AL513" s="46"/>
      <c r="AM513" s="4"/>
      <c r="AO513" s="457"/>
      <c r="AP513" s="40"/>
      <c r="AQ513" s="48" t="s">
        <v>19</v>
      </c>
      <c r="AR513" s="49"/>
      <c r="AU513" s="46"/>
      <c r="AX513" s="46"/>
      <c r="BA513" s="46"/>
      <c r="BD513" s="46"/>
      <c r="BH513" s="48" t="s">
        <v>19</v>
      </c>
      <c r="BI513" s="43"/>
      <c r="BM513" s="50"/>
      <c r="BO513" s="46"/>
      <c r="BP513" s="50"/>
      <c r="BR513" s="46"/>
      <c r="BV513" s="50"/>
      <c r="BX513" s="46"/>
      <c r="BY513" s="48" t="s">
        <v>19</v>
      </c>
      <c r="BZ513" s="43"/>
      <c r="CD513" s="50"/>
      <c r="CF513" s="46"/>
      <c r="CG513" s="50"/>
      <c r="CI513" s="46"/>
      <c r="CM513" s="50"/>
      <c r="CO513" s="46"/>
    </row>
    <row r="514" spans="1:106" ht="15" customHeight="1" x14ac:dyDescent="0.15">
      <c r="A514" s="95">
        <v>512</v>
      </c>
      <c r="B514" s="6" t="s">
        <v>456</v>
      </c>
      <c r="C514" s="37">
        <v>41935</v>
      </c>
      <c r="D514" s="25" t="s">
        <v>452</v>
      </c>
      <c r="E514" s="38">
        <v>0.41944444444444445</v>
      </c>
      <c r="F514" s="95" t="s">
        <v>532</v>
      </c>
      <c r="G514" s="25" t="s">
        <v>798</v>
      </c>
      <c r="H514" s="181">
        <v>4.3934027777777773E-2</v>
      </c>
      <c r="I514" s="183">
        <v>0.45877314814814812</v>
      </c>
      <c r="K514" s="12" t="s">
        <v>534</v>
      </c>
      <c r="L514" s="12" t="s">
        <v>535</v>
      </c>
      <c r="M514" s="26">
        <v>5.0878472222222221E-2</v>
      </c>
      <c r="N514" s="54" t="s">
        <v>102</v>
      </c>
      <c r="AO514" s="456" t="s">
        <v>1140</v>
      </c>
      <c r="AQ514" s="15" t="s">
        <v>19</v>
      </c>
      <c r="BH514" s="15" t="s">
        <v>19</v>
      </c>
      <c r="BY514" s="15" t="s">
        <v>19</v>
      </c>
      <c r="BZ514" s="27"/>
      <c r="CD514" s="33"/>
      <c r="CF514" s="29"/>
      <c r="CG514" s="33"/>
      <c r="CI514" s="29"/>
      <c r="CM514" s="33"/>
      <c r="DB514" s="21"/>
    </row>
    <row r="515" spans="1:106" ht="15" customHeight="1" x14ac:dyDescent="0.15">
      <c r="A515" s="95">
        <v>513</v>
      </c>
      <c r="B515" s="6" t="s">
        <v>456</v>
      </c>
      <c r="C515" s="37">
        <v>41935</v>
      </c>
      <c r="D515" s="25" t="s">
        <v>452</v>
      </c>
      <c r="E515" s="38">
        <v>0.41944444444444445</v>
      </c>
      <c r="F515" s="95" t="s">
        <v>532</v>
      </c>
      <c r="G515" s="25" t="s">
        <v>798</v>
      </c>
      <c r="H515" s="181">
        <v>4.3934027777777773E-2</v>
      </c>
      <c r="I515" s="183">
        <v>0.45877314814814812</v>
      </c>
      <c r="K515" s="12" t="s">
        <v>534</v>
      </c>
      <c r="L515" s="12" t="s">
        <v>535</v>
      </c>
      <c r="M515" s="26">
        <v>5.0936342592592589E-2</v>
      </c>
      <c r="N515" s="54" t="s">
        <v>102</v>
      </c>
      <c r="AO515" s="456" t="s">
        <v>1140</v>
      </c>
      <c r="AQ515" s="15" t="s">
        <v>19</v>
      </c>
      <c r="BH515" s="15" t="s">
        <v>19</v>
      </c>
      <c r="BY515" s="15" t="s">
        <v>19</v>
      </c>
      <c r="BZ515" s="27"/>
      <c r="CD515" s="33"/>
      <c r="CF515" s="29"/>
      <c r="CG515" s="33"/>
      <c r="CI515" s="29"/>
      <c r="CM515" s="33"/>
      <c r="DB515" s="21"/>
    </row>
    <row r="516" spans="1:106" ht="15" customHeight="1" x14ac:dyDescent="0.15">
      <c r="A516" s="95">
        <v>514</v>
      </c>
      <c r="B516" s="6" t="s">
        <v>456</v>
      </c>
      <c r="C516" s="37">
        <v>41935</v>
      </c>
      <c r="D516" s="25" t="s">
        <v>452</v>
      </c>
      <c r="E516" s="38">
        <v>0.41944444444444445</v>
      </c>
      <c r="F516" s="95" t="s">
        <v>532</v>
      </c>
      <c r="G516" s="25" t="s">
        <v>798</v>
      </c>
      <c r="H516" s="181">
        <v>4.3934027777777773E-2</v>
      </c>
      <c r="I516" s="183">
        <v>0.45877314814814812</v>
      </c>
      <c r="K516" s="12" t="s">
        <v>534</v>
      </c>
      <c r="L516" s="12" t="s">
        <v>535</v>
      </c>
      <c r="M516" s="26">
        <v>5.0994212962962956E-2</v>
      </c>
      <c r="N516" s="54" t="s">
        <v>102</v>
      </c>
      <c r="AO516" s="456" t="s">
        <v>1140</v>
      </c>
      <c r="AQ516" s="15" t="s">
        <v>19</v>
      </c>
      <c r="BH516" s="15" t="s">
        <v>19</v>
      </c>
      <c r="BY516" s="15" t="s">
        <v>19</v>
      </c>
      <c r="BZ516" s="27"/>
      <c r="CD516" s="33"/>
      <c r="CF516" s="29"/>
      <c r="CG516" s="33"/>
      <c r="CI516" s="29"/>
      <c r="CM516" s="33"/>
      <c r="DB516" s="21"/>
    </row>
    <row r="517" spans="1:106" ht="15" customHeight="1" x14ac:dyDescent="0.15">
      <c r="A517" s="95">
        <v>515</v>
      </c>
      <c r="B517" s="6" t="s">
        <v>456</v>
      </c>
      <c r="C517" s="37">
        <v>41935</v>
      </c>
      <c r="D517" s="25" t="s">
        <v>452</v>
      </c>
      <c r="E517" s="38">
        <v>0.41944444444444445</v>
      </c>
      <c r="F517" s="95" t="s">
        <v>532</v>
      </c>
      <c r="G517" s="25" t="s">
        <v>798</v>
      </c>
      <c r="H517" s="181">
        <v>4.3934027777777773E-2</v>
      </c>
      <c r="I517" s="183">
        <v>0.45877314814814812</v>
      </c>
      <c r="K517" s="12" t="s">
        <v>534</v>
      </c>
      <c r="L517" s="12" t="s">
        <v>535</v>
      </c>
      <c r="M517" s="26">
        <v>5.1052083333333324E-2</v>
      </c>
      <c r="N517" s="54" t="s">
        <v>102</v>
      </c>
      <c r="AO517" s="456" t="s">
        <v>1140</v>
      </c>
      <c r="AQ517" s="15" t="s">
        <v>19</v>
      </c>
      <c r="BH517" s="15" t="s">
        <v>19</v>
      </c>
      <c r="BY517" s="15" t="s">
        <v>19</v>
      </c>
      <c r="BZ517" s="27"/>
      <c r="CD517" s="33"/>
      <c r="CF517" s="29"/>
      <c r="CG517" s="33"/>
      <c r="CI517" s="29"/>
      <c r="CM517" s="33"/>
      <c r="DB517" s="21"/>
    </row>
    <row r="518" spans="1:106" ht="15" customHeight="1" x14ac:dyDescent="0.15">
      <c r="A518" s="95">
        <v>516</v>
      </c>
      <c r="B518" s="6" t="s">
        <v>456</v>
      </c>
      <c r="C518" s="37">
        <v>41935</v>
      </c>
      <c r="D518" s="25" t="s">
        <v>452</v>
      </c>
      <c r="E518" s="38">
        <v>0.41944444444444445</v>
      </c>
      <c r="F518" s="95" t="s">
        <v>532</v>
      </c>
      <c r="G518" s="25" t="s">
        <v>798</v>
      </c>
      <c r="H518" s="181">
        <v>4.3934027777777773E-2</v>
      </c>
      <c r="I518" s="183">
        <v>0.45877314814814812</v>
      </c>
      <c r="K518" s="12" t="s">
        <v>534</v>
      </c>
      <c r="L518" s="12" t="s">
        <v>535</v>
      </c>
      <c r="M518" s="26">
        <v>5.1109953703703692E-2</v>
      </c>
      <c r="N518" s="54" t="s">
        <v>102</v>
      </c>
      <c r="AO518" s="456" t="s">
        <v>1140</v>
      </c>
      <c r="AQ518" s="15" t="s">
        <v>19</v>
      </c>
      <c r="BH518" s="15" t="s">
        <v>19</v>
      </c>
      <c r="BY518" s="15" t="s">
        <v>19</v>
      </c>
      <c r="BZ518" s="27"/>
      <c r="CD518" s="33"/>
      <c r="CF518" s="29"/>
      <c r="CG518" s="33"/>
      <c r="CI518" s="29"/>
      <c r="CM518" s="33"/>
      <c r="DB518" s="21"/>
    </row>
    <row r="519" spans="1:106" ht="15" customHeight="1" x14ac:dyDescent="0.15">
      <c r="A519" s="95">
        <v>517</v>
      </c>
      <c r="B519" s="6" t="s">
        <v>456</v>
      </c>
      <c r="C519" s="37">
        <v>41935</v>
      </c>
      <c r="D519" s="25" t="s">
        <v>452</v>
      </c>
      <c r="E519" s="38">
        <v>0.41944444444444445</v>
      </c>
      <c r="F519" s="95" t="s">
        <v>532</v>
      </c>
      <c r="G519" s="25" t="s">
        <v>798</v>
      </c>
      <c r="H519" s="181">
        <v>4.3934027777777773E-2</v>
      </c>
      <c r="I519" s="183">
        <v>0.45877314814814812</v>
      </c>
      <c r="K519" s="12" t="s">
        <v>534</v>
      </c>
      <c r="L519" s="12" t="s">
        <v>535</v>
      </c>
      <c r="M519" s="26">
        <v>5.116782407407406E-2</v>
      </c>
      <c r="N519" s="54" t="s">
        <v>555</v>
      </c>
      <c r="AO519" s="456" t="s">
        <v>1140</v>
      </c>
      <c r="AQ519" s="15" t="s">
        <v>19</v>
      </c>
      <c r="BH519" s="15" t="s">
        <v>19</v>
      </c>
      <c r="BY519" s="15" t="s">
        <v>19</v>
      </c>
      <c r="BZ519" s="27"/>
      <c r="CD519" s="33"/>
      <c r="CF519" s="29"/>
      <c r="CG519" s="33"/>
      <c r="CI519" s="29"/>
      <c r="CM519" s="33"/>
      <c r="DB519" s="21"/>
    </row>
    <row r="520" spans="1:106" ht="15" customHeight="1" x14ac:dyDescent="0.15">
      <c r="A520" s="95">
        <v>518</v>
      </c>
      <c r="B520" s="6" t="s">
        <v>456</v>
      </c>
      <c r="C520" s="37">
        <v>41935</v>
      </c>
      <c r="D520" s="25" t="s">
        <v>452</v>
      </c>
      <c r="E520" s="38">
        <v>0.41944444444444445</v>
      </c>
      <c r="F520" s="95" t="s">
        <v>532</v>
      </c>
      <c r="G520" s="25" t="s">
        <v>798</v>
      </c>
      <c r="H520" s="181">
        <v>4.3934027777777773E-2</v>
      </c>
      <c r="I520" s="183">
        <v>0.45877314814814812</v>
      </c>
      <c r="K520" s="12" t="s">
        <v>534</v>
      </c>
      <c r="L520" s="12" t="s">
        <v>535</v>
      </c>
      <c r="M520" s="26">
        <v>5.1225694444444428E-2</v>
      </c>
      <c r="N520" s="54" t="s">
        <v>898</v>
      </c>
      <c r="P520" s="33">
        <v>0</v>
      </c>
      <c r="Q520" s="27" t="s">
        <v>134</v>
      </c>
      <c r="R520" s="30" t="s">
        <v>728</v>
      </c>
      <c r="T520" s="28">
        <v>1</v>
      </c>
      <c r="U520" s="30" t="s">
        <v>140</v>
      </c>
      <c r="V520" s="30" t="s">
        <v>890</v>
      </c>
      <c r="AM520" s="3" t="s">
        <v>902</v>
      </c>
      <c r="AO520" s="456" t="s">
        <v>1140</v>
      </c>
      <c r="AQ520" s="15" t="s">
        <v>19</v>
      </c>
      <c r="AR520" s="32" t="s">
        <v>134</v>
      </c>
      <c r="AS520" s="30" t="s">
        <v>559</v>
      </c>
      <c r="AU520" s="29">
        <v>1</v>
      </c>
      <c r="BH520" s="15" t="s">
        <v>19</v>
      </c>
      <c r="BY520" s="15" t="s">
        <v>19</v>
      </c>
      <c r="BZ520" s="27"/>
      <c r="CD520" s="33"/>
      <c r="CF520" s="29"/>
      <c r="CG520" s="33"/>
      <c r="CI520" s="29"/>
      <c r="CM520" s="33"/>
      <c r="DB520" s="21"/>
    </row>
    <row r="521" spans="1:106" ht="15" customHeight="1" x14ac:dyDescent="0.15">
      <c r="A521" s="95">
        <v>519</v>
      </c>
      <c r="B521" s="6" t="s">
        <v>456</v>
      </c>
      <c r="C521" s="37">
        <v>41935</v>
      </c>
      <c r="D521" s="25" t="s">
        <v>452</v>
      </c>
      <c r="E521" s="38">
        <v>0.41944444444444445</v>
      </c>
      <c r="F521" s="95" t="s">
        <v>532</v>
      </c>
      <c r="G521" s="25" t="s">
        <v>798</v>
      </c>
      <c r="H521" s="181">
        <v>4.3934027777777773E-2</v>
      </c>
      <c r="I521" s="183">
        <v>0.45877314814814812</v>
      </c>
      <c r="K521" s="12" t="s">
        <v>534</v>
      </c>
      <c r="L521" s="12" t="s">
        <v>535</v>
      </c>
      <c r="M521" s="26">
        <v>5.1283564814814796E-2</v>
      </c>
      <c r="N521" s="54" t="s">
        <v>413</v>
      </c>
      <c r="AM521" s="3" t="s">
        <v>902</v>
      </c>
      <c r="AO521" s="456" t="s">
        <v>1140</v>
      </c>
      <c r="AQ521" s="15" t="s">
        <v>19</v>
      </c>
      <c r="BH521" s="15" t="s">
        <v>19</v>
      </c>
      <c r="BY521" s="15" t="s">
        <v>19</v>
      </c>
      <c r="BZ521" s="27"/>
      <c r="CD521" s="33"/>
      <c r="CF521" s="29"/>
      <c r="CG521" s="33"/>
      <c r="CI521" s="29"/>
      <c r="CM521" s="33"/>
      <c r="DB521" s="21"/>
    </row>
    <row r="522" spans="1:106" ht="15" customHeight="1" x14ac:dyDescent="0.15">
      <c r="A522" s="95">
        <v>520</v>
      </c>
      <c r="B522" s="6" t="s">
        <v>456</v>
      </c>
      <c r="C522" s="37">
        <v>41935</v>
      </c>
      <c r="D522" s="25" t="s">
        <v>452</v>
      </c>
      <c r="E522" s="38">
        <v>0.41944444444444445</v>
      </c>
      <c r="F522" s="95" t="s">
        <v>532</v>
      </c>
      <c r="G522" s="25" t="s">
        <v>798</v>
      </c>
      <c r="H522" s="181">
        <v>4.3934027777777773E-2</v>
      </c>
      <c r="I522" s="183">
        <v>0.45877314814814812</v>
      </c>
      <c r="K522" s="12" t="s">
        <v>534</v>
      </c>
      <c r="L522" s="12" t="s">
        <v>535</v>
      </c>
      <c r="M522" s="26">
        <v>5.1341435185185164E-2</v>
      </c>
      <c r="N522" s="54" t="s">
        <v>900</v>
      </c>
      <c r="P522" s="33">
        <v>1</v>
      </c>
      <c r="Q522" s="27" t="s">
        <v>134</v>
      </c>
      <c r="R522" s="30" t="s">
        <v>901</v>
      </c>
      <c r="T522" s="28">
        <v>1</v>
      </c>
      <c r="AM522" s="3" t="s">
        <v>902</v>
      </c>
      <c r="AO522" s="456" t="s">
        <v>1140</v>
      </c>
      <c r="AQ522" s="15" t="s">
        <v>19</v>
      </c>
      <c r="AR522" s="32" t="s">
        <v>134</v>
      </c>
      <c r="AS522" s="30" t="s">
        <v>899</v>
      </c>
      <c r="AU522" s="29">
        <v>1</v>
      </c>
      <c r="BH522" s="15" t="s">
        <v>19</v>
      </c>
      <c r="BY522" s="15" t="s">
        <v>19</v>
      </c>
      <c r="BZ522" s="27"/>
      <c r="CD522" s="33"/>
      <c r="CF522" s="29"/>
      <c r="CG522" s="33"/>
      <c r="CI522" s="29"/>
      <c r="CM522" s="33"/>
      <c r="DB522" s="21"/>
    </row>
    <row r="523" spans="1:106" ht="15" customHeight="1" x14ac:dyDescent="0.15">
      <c r="A523" s="95">
        <v>521</v>
      </c>
      <c r="B523" s="6" t="s">
        <v>456</v>
      </c>
      <c r="C523" s="37">
        <v>41935</v>
      </c>
      <c r="D523" s="25" t="s">
        <v>452</v>
      </c>
      <c r="E523" s="38">
        <v>0.41944444444444445</v>
      </c>
      <c r="F523" s="95" t="s">
        <v>532</v>
      </c>
      <c r="G523" s="25" t="s">
        <v>798</v>
      </c>
      <c r="H523" s="181">
        <v>4.3934027777777773E-2</v>
      </c>
      <c r="I523" s="183">
        <v>0.45877314814814812</v>
      </c>
      <c r="K523" s="12" t="s">
        <v>534</v>
      </c>
      <c r="L523" s="12" t="s">
        <v>535</v>
      </c>
      <c r="M523" s="26">
        <v>5.1399305555555531E-2</v>
      </c>
      <c r="N523" s="54" t="s">
        <v>899</v>
      </c>
      <c r="AM523" s="3" t="s">
        <v>902</v>
      </c>
      <c r="AO523" s="456" t="s">
        <v>1140</v>
      </c>
      <c r="AQ523" s="15" t="s">
        <v>19</v>
      </c>
      <c r="BH523" s="15" t="s">
        <v>19</v>
      </c>
      <c r="BY523" s="15" t="s">
        <v>19</v>
      </c>
      <c r="BZ523" s="27"/>
      <c r="CD523" s="33"/>
      <c r="CF523" s="29"/>
      <c r="CG523" s="33"/>
      <c r="CI523" s="29"/>
      <c r="CM523" s="33"/>
      <c r="DB523" s="21"/>
    </row>
    <row r="524" spans="1:106" ht="15" customHeight="1" x14ac:dyDescent="0.15">
      <c r="A524" s="95">
        <v>522</v>
      </c>
      <c r="B524" s="6" t="s">
        <v>456</v>
      </c>
      <c r="C524" s="37">
        <v>41935</v>
      </c>
      <c r="D524" s="25" t="s">
        <v>452</v>
      </c>
      <c r="E524" s="38">
        <v>0.41944444444444445</v>
      </c>
      <c r="F524" s="95" t="s">
        <v>532</v>
      </c>
      <c r="G524" s="25" t="s">
        <v>798</v>
      </c>
      <c r="H524" s="181">
        <v>4.3934027777777773E-2</v>
      </c>
      <c r="I524" s="183">
        <v>0.45877314814814812</v>
      </c>
      <c r="K524" s="12" t="s">
        <v>534</v>
      </c>
      <c r="L524" s="12" t="s">
        <v>535</v>
      </c>
      <c r="M524" s="26">
        <v>5.1457175925925899E-2</v>
      </c>
      <c r="N524" s="54" t="s">
        <v>899</v>
      </c>
      <c r="U524" s="30" t="s">
        <v>142</v>
      </c>
      <c r="V524" s="30" t="s">
        <v>570</v>
      </c>
      <c r="W524" s="29" t="s">
        <v>547</v>
      </c>
      <c r="AM524" s="3" t="s">
        <v>902</v>
      </c>
      <c r="AO524" s="456" t="s">
        <v>1140</v>
      </c>
      <c r="AQ524" s="15" t="s">
        <v>19</v>
      </c>
      <c r="BH524" s="15" t="s">
        <v>19</v>
      </c>
      <c r="BY524" s="15" t="s">
        <v>19</v>
      </c>
      <c r="BZ524" s="27"/>
      <c r="CD524" s="33"/>
      <c r="CF524" s="29"/>
      <c r="CG524" s="33"/>
      <c r="CI524" s="29"/>
      <c r="CM524" s="33"/>
      <c r="DB524" s="21"/>
    </row>
    <row r="525" spans="1:106" ht="15" customHeight="1" x14ac:dyDescent="0.15">
      <c r="A525" s="95">
        <v>523</v>
      </c>
      <c r="B525" s="6" t="s">
        <v>456</v>
      </c>
      <c r="C525" s="37">
        <v>41935</v>
      </c>
      <c r="D525" s="25" t="s">
        <v>452</v>
      </c>
      <c r="E525" s="38">
        <v>0.41944444444444445</v>
      </c>
      <c r="F525" s="95" t="s">
        <v>532</v>
      </c>
      <c r="G525" s="25" t="s">
        <v>798</v>
      </c>
      <c r="H525" s="181">
        <v>4.3934027777777773E-2</v>
      </c>
      <c r="I525" s="183">
        <v>0.45877314814814812</v>
      </c>
      <c r="K525" s="12" t="s">
        <v>534</v>
      </c>
      <c r="L525" s="12" t="s">
        <v>535</v>
      </c>
      <c r="M525" s="26">
        <v>5.1515046296296267E-2</v>
      </c>
      <c r="N525" s="54" t="s">
        <v>903</v>
      </c>
      <c r="P525" s="33" t="s">
        <v>848</v>
      </c>
      <c r="Q525" s="27" t="s">
        <v>134</v>
      </c>
      <c r="R525" s="30" t="s">
        <v>602</v>
      </c>
      <c r="T525" s="28">
        <v>1</v>
      </c>
      <c r="U525" s="30" t="s">
        <v>142</v>
      </c>
      <c r="V525" s="30" t="s">
        <v>570</v>
      </c>
      <c r="W525" s="29" t="s">
        <v>547</v>
      </c>
      <c r="AM525" s="3" t="s">
        <v>902</v>
      </c>
      <c r="AO525" s="456" t="s">
        <v>1140</v>
      </c>
      <c r="AQ525" s="15" t="s">
        <v>19</v>
      </c>
      <c r="BH525" s="15" t="s">
        <v>19</v>
      </c>
      <c r="BY525" s="15" t="s">
        <v>19</v>
      </c>
      <c r="BZ525" s="27"/>
      <c r="CD525" s="33"/>
      <c r="CF525" s="29"/>
      <c r="CG525" s="33"/>
      <c r="CI525" s="29"/>
      <c r="CM525" s="33"/>
      <c r="DB525" s="21"/>
    </row>
    <row r="526" spans="1:106" ht="15" customHeight="1" x14ac:dyDescent="0.15">
      <c r="A526" s="95">
        <v>524</v>
      </c>
      <c r="B526" s="6" t="s">
        <v>456</v>
      </c>
      <c r="C526" s="37">
        <v>41935</v>
      </c>
      <c r="D526" s="25" t="s">
        <v>452</v>
      </c>
      <c r="E526" s="38">
        <v>0.41944444444444445</v>
      </c>
      <c r="F526" s="95" t="s">
        <v>532</v>
      </c>
      <c r="G526" s="25" t="s">
        <v>798</v>
      </c>
      <c r="H526" s="181">
        <v>4.3934027777777773E-2</v>
      </c>
      <c r="I526" s="183">
        <v>0.45877314814814812</v>
      </c>
      <c r="K526" s="12" t="s">
        <v>534</v>
      </c>
      <c r="L526" s="12" t="s">
        <v>535</v>
      </c>
      <c r="M526" s="26">
        <v>5.1572916666666635E-2</v>
      </c>
      <c r="N526" s="54" t="s">
        <v>903</v>
      </c>
      <c r="P526" s="33">
        <v>1</v>
      </c>
      <c r="Q526" s="27" t="s">
        <v>134</v>
      </c>
      <c r="R526" s="30" t="s">
        <v>602</v>
      </c>
      <c r="T526" s="28">
        <v>1</v>
      </c>
      <c r="U526" s="30" t="s">
        <v>142</v>
      </c>
      <c r="V526" s="30" t="s">
        <v>570</v>
      </c>
      <c r="W526" s="29" t="s">
        <v>547</v>
      </c>
      <c r="AM526" s="3" t="s">
        <v>902</v>
      </c>
      <c r="AO526" s="456" t="s">
        <v>1140</v>
      </c>
      <c r="AQ526" s="15" t="s">
        <v>19</v>
      </c>
      <c r="BH526" s="15" t="s">
        <v>19</v>
      </c>
      <c r="BY526" s="15" t="s">
        <v>19</v>
      </c>
      <c r="BZ526" s="27"/>
      <c r="CD526" s="33"/>
      <c r="CF526" s="29"/>
      <c r="CG526" s="33"/>
      <c r="CI526" s="29"/>
      <c r="CM526" s="33"/>
      <c r="DB526" s="21"/>
    </row>
    <row r="527" spans="1:106" ht="15" customHeight="1" x14ac:dyDescent="0.15">
      <c r="A527" s="95">
        <v>525</v>
      </c>
      <c r="B527" s="6" t="s">
        <v>456</v>
      </c>
      <c r="C527" s="37">
        <v>41935</v>
      </c>
      <c r="D527" s="25" t="s">
        <v>452</v>
      </c>
      <c r="E527" s="38">
        <v>0.41944444444444445</v>
      </c>
      <c r="F527" s="95" t="s">
        <v>532</v>
      </c>
      <c r="G527" s="25" t="s">
        <v>798</v>
      </c>
      <c r="H527" s="181">
        <v>4.3934027777777773E-2</v>
      </c>
      <c r="I527" s="183">
        <v>0.45877314814814812</v>
      </c>
      <c r="K527" s="12" t="s">
        <v>534</v>
      </c>
      <c r="L527" s="12" t="s">
        <v>535</v>
      </c>
      <c r="M527" s="26">
        <v>5.1630787037037003E-2</v>
      </c>
      <c r="N527" s="54" t="s">
        <v>728</v>
      </c>
      <c r="Q527" s="27" t="s">
        <v>135</v>
      </c>
      <c r="R527" s="30" t="s">
        <v>729</v>
      </c>
      <c r="S527" s="30" t="s">
        <v>570</v>
      </c>
      <c r="T527" s="28">
        <v>1</v>
      </c>
      <c r="AM527" s="3" t="s">
        <v>902</v>
      </c>
      <c r="AO527" s="456" t="s">
        <v>1140</v>
      </c>
      <c r="AQ527" s="15" t="s">
        <v>19</v>
      </c>
      <c r="BH527" s="15" t="s">
        <v>19</v>
      </c>
      <c r="BY527" s="15" t="s">
        <v>19</v>
      </c>
      <c r="BZ527" s="27"/>
      <c r="CD527" s="33"/>
      <c r="CF527" s="29"/>
      <c r="CG527" s="33"/>
      <c r="CI527" s="29"/>
      <c r="CM527" s="33"/>
      <c r="DB527" s="21"/>
    </row>
    <row r="528" spans="1:106" ht="15" customHeight="1" x14ac:dyDescent="0.15">
      <c r="A528" s="95">
        <v>526</v>
      </c>
      <c r="B528" s="6" t="s">
        <v>456</v>
      </c>
      <c r="C528" s="37">
        <v>41935</v>
      </c>
      <c r="D528" s="25" t="s">
        <v>452</v>
      </c>
      <c r="E528" s="38">
        <v>0.41944444444444445</v>
      </c>
      <c r="F528" s="95" t="s">
        <v>532</v>
      </c>
      <c r="G528" s="25" t="s">
        <v>798</v>
      </c>
      <c r="H528" s="181">
        <v>4.3934027777777773E-2</v>
      </c>
      <c r="I528" s="183">
        <v>0.45877314814814812</v>
      </c>
      <c r="K528" s="12" t="s">
        <v>534</v>
      </c>
      <c r="L528" s="12" t="s">
        <v>535</v>
      </c>
      <c r="M528" s="26">
        <v>5.1688657407407371E-2</v>
      </c>
      <c r="N528" s="54" t="s">
        <v>144</v>
      </c>
      <c r="AO528" s="456" t="s">
        <v>1140</v>
      </c>
      <c r="AQ528" s="15" t="s">
        <v>19</v>
      </c>
      <c r="BH528" s="15" t="s">
        <v>19</v>
      </c>
      <c r="BY528" s="15" t="s">
        <v>19</v>
      </c>
      <c r="BZ528" s="27"/>
      <c r="CD528" s="33"/>
      <c r="CF528" s="29"/>
      <c r="CG528" s="33"/>
      <c r="CI528" s="29"/>
      <c r="CM528" s="33"/>
      <c r="DB528" s="21"/>
    </row>
    <row r="529" spans="1:106" ht="15" customHeight="1" x14ac:dyDescent="0.15">
      <c r="A529" s="95">
        <v>527</v>
      </c>
      <c r="B529" s="6" t="s">
        <v>456</v>
      </c>
      <c r="C529" s="37">
        <v>41935</v>
      </c>
      <c r="D529" s="25" t="s">
        <v>452</v>
      </c>
      <c r="E529" s="38">
        <v>0.41944444444444445</v>
      </c>
      <c r="F529" s="95" t="s">
        <v>532</v>
      </c>
      <c r="G529" s="25" t="s">
        <v>798</v>
      </c>
      <c r="H529" s="181">
        <v>4.3934027777777773E-2</v>
      </c>
      <c r="I529" s="183">
        <v>0.45877314814814812</v>
      </c>
      <c r="K529" s="12" t="s">
        <v>534</v>
      </c>
      <c r="L529" s="12" t="s">
        <v>535</v>
      </c>
      <c r="M529" s="26">
        <v>5.1746527777777739E-2</v>
      </c>
      <c r="N529" s="54" t="s">
        <v>182</v>
      </c>
      <c r="AO529" s="456" t="s">
        <v>1140</v>
      </c>
      <c r="AQ529" s="15" t="s">
        <v>19</v>
      </c>
      <c r="BH529" s="15" t="s">
        <v>19</v>
      </c>
      <c r="BY529" s="15" t="s">
        <v>19</v>
      </c>
      <c r="BZ529" s="27"/>
      <c r="CD529" s="33"/>
      <c r="CF529" s="29"/>
      <c r="CG529" s="33"/>
      <c r="CI529" s="29"/>
      <c r="CM529" s="33"/>
      <c r="DB529" s="21"/>
    </row>
    <row r="530" spans="1:106" ht="15" customHeight="1" x14ac:dyDescent="0.15">
      <c r="A530" s="95">
        <v>528</v>
      </c>
      <c r="B530" s="6" t="s">
        <v>456</v>
      </c>
      <c r="C530" s="37">
        <v>41935</v>
      </c>
      <c r="D530" s="25" t="s">
        <v>452</v>
      </c>
      <c r="E530" s="38">
        <v>0.41944444444444445</v>
      </c>
      <c r="F530" s="95" t="s">
        <v>532</v>
      </c>
      <c r="G530" s="25" t="s">
        <v>798</v>
      </c>
      <c r="H530" s="181">
        <v>4.3934027777777773E-2</v>
      </c>
      <c r="I530" s="183">
        <v>0.45877314814814812</v>
      </c>
      <c r="K530" s="12" t="s">
        <v>534</v>
      </c>
      <c r="L530" s="12" t="s">
        <v>535</v>
      </c>
      <c r="M530" s="26">
        <v>5.1804398148148106E-2</v>
      </c>
      <c r="N530" s="54" t="s">
        <v>182</v>
      </c>
      <c r="AO530" s="456" t="s">
        <v>1140</v>
      </c>
      <c r="AQ530" s="15" t="s">
        <v>19</v>
      </c>
      <c r="BH530" s="15" t="s">
        <v>19</v>
      </c>
      <c r="BY530" s="15" t="s">
        <v>19</v>
      </c>
      <c r="BZ530" s="27"/>
      <c r="CD530" s="33"/>
      <c r="CF530" s="29"/>
      <c r="CG530" s="33"/>
      <c r="CI530" s="29"/>
      <c r="CM530" s="33"/>
      <c r="DB530" s="21"/>
    </row>
    <row r="531" spans="1:106" ht="15" customHeight="1" x14ac:dyDescent="0.15">
      <c r="A531" s="95">
        <v>529</v>
      </c>
      <c r="B531" s="6" t="s">
        <v>456</v>
      </c>
      <c r="C531" s="37">
        <v>41935</v>
      </c>
      <c r="D531" s="25" t="s">
        <v>452</v>
      </c>
      <c r="E531" s="38">
        <v>0.41944444444444445</v>
      </c>
      <c r="F531" s="95" t="s">
        <v>532</v>
      </c>
      <c r="G531" s="25" t="s">
        <v>798</v>
      </c>
      <c r="H531" s="181">
        <v>4.3934027777777773E-2</v>
      </c>
      <c r="I531" s="183">
        <v>0.45877314814814812</v>
      </c>
      <c r="K531" s="12" t="s">
        <v>534</v>
      </c>
      <c r="L531" s="12" t="s">
        <v>535</v>
      </c>
      <c r="M531" s="26">
        <v>5.1862268518518474E-2</v>
      </c>
      <c r="N531" s="54" t="s">
        <v>102</v>
      </c>
      <c r="AO531" s="456" t="s">
        <v>1140</v>
      </c>
      <c r="AQ531" s="15" t="s">
        <v>19</v>
      </c>
      <c r="BH531" s="15" t="s">
        <v>19</v>
      </c>
      <c r="BY531" s="15" t="s">
        <v>19</v>
      </c>
      <c r="BZ531" s="27"/>
      <c r="CD531" s="33"/>
      <c r="CF531" s="29"/>
      <c r="CG531" s="33"/>
      <c r="CI531" s="29"/>
      <c r="CM531" s="33"/>
      <c r="DB531" s="21"/>
    </row>
    <row r="532" spans="1:106" ht="15" customHeight="1" x14ac:dyDescent="0.15">
      <c r="A532" s="95">
        <v>530</v>
      </c>
      <c r="B532" s="6" t="s">
        <v>456</v>
      </c>
      <c r="C532" s="37">
        <v>41935</v>
      </c>
      <c r="D532" s="25" t="s">
        <v>452</v>
      </c>
      <c r="E532" s="38">
        <v>0.41944444444444445</v>
      </c>
      <c r="F532" s="95" t="s">
        <v>532</v>
      </c>
      <c r="G532" s="25" t="s">
        <v>798</v>
      </c>
      <c r="H532" s="181">
        <v>4.3934027777777773E-2</v>
      </c>
      <c r="I532" s="183">
        <v>0.45877314814814812</v>
      </c>
      <c r="K532" s="12" t="s">
        <v>534</v>
      </c>
      <c r="L532" s="12" t="s">
        <v>535</v>
      </c>
      <c r="M532" s="26">
        <v>5.1920138888888842E-2</v>
      </c>
      <c r="N532" s="54" t="s">
        <v>102</v>
      </c>
      <c r="AO532" s="456" t="s">
        <v>1140</v>
      </c>
      <c r="AQ532" s="15" t="s">
        <v>19</v>
      </c>
      <c r="BH532" s="15" t="s">
        <v>19</v>
      </c>
      <c r="BY532" s="15" t="s">
        <v>19</v>
      </c>
      <c r="BZ532" s="27"/>
      <c r="CD532" s="33"/>
      <c r="CF532" s="29"/>
      <c r="CG532" s="33"/>
      <c r="CI532" s="29"/>
      <c r="CM532" s="33"/>
      <c r="DB532" s="21"/>
    </row>
    <row r="533" spans="1:106" ht="15" customHeight="1" x14ac:dyDescent="0.15">
      <c r="A533" s="95">
        <v>531</v>
      </c>
      <c r="B533" s="6" t="s">
        <v>456</v>
      </c>
      <c r="C533" s="37">
        <v>41935</v>
      </c>
      <c r="D533" s="25" t="s">
        <v>452</v>
      </c>
      <c r="E533" s="38">
        <v>0.41944444444444445</v>
      </c>
      <c r="F533" s="95" t="s">
        <v>532</v>
      </c>
      <c r="G533" s="25" t="s">
        <v>798</v>
      </c>
      <c r="H533" s="181">
        <v>4.3934027777777773E-2</v>
      </c>
      <c r="I533" s="183">
        <v>0.45877314814814812</v>
      </c>
      <c r="K533" s="12" t="s">
        <v>534</v>
      </c>
      <c r="L533" s="12" t="s">
        <v>535</v>
      </c>
      <c r="M533" s="26">
        <v>5.197800925925921E-2</v>
      </c>
      <c r="N533" s="54" t="s">
        <v>102</v>
      </c>
      <c r="AO533" s="456" t="s">
        <v>1140</v>
      </c>
      <c r="AQ533" s="15" t="s">
        <v>19</v>
      </c>
      <c r="BH533" s="15" t="s">
        <v>19</v>
      </c>
      <c r="BY533" s="15" t="s">
        <v>19</v>
      </c>
      <c r="BZ533" s="27"/>
      <c r="CD533" s="33"/>
      <c r="CF533" s="29"/>
      <c r="CG533" s="33"/>
      <c r="CI533" s="29"/>
      <c r="CM533" s="33"/>
      <c r="DB533" s="21"/>
    </row>
    <row r="534" spans="1:106" ht="15" customHeight="1" x14ac:dyDescent="0.15">
      <c r="A534" s="95">
        <v>532</v>
      </c>
      <c r="B534" s="6" t="s">
        <v>456</v>
      </c>
      <c r="C534" s="37">
        <v>41935</v>
      </c>
      <c r="D534" s="25" t="s">
        <v>452</v>
      </c>
      <c r="E534" s="38">
        <v>0.41944444444444445</v>
      </c>
      <c r="F534" s="95" t="s">
        <v>532</v>
      </c>
      <c r="G534" s="25" t="s">
        <v>798</v>
      </c>
      <c r="H534" s="181">
        <v>4.3934027777777773E-2</v>
      </c>
      <c r="I534" s="183">
        <v>0.45877314814814812</v>
      </c>
      <c r="K534" s="12" t="s">
        <v>534</v>
      </c>
      <c r="L534" s="12" t="s">
        <v>535</v>
      </c>
      <c r="M534" s="26">
        <v>5.2035879629629578E-2</v>
      </c>
      <c r="N534" s="54" t="s">
        <v>102</v>
      </c>
      <c r="AO534" s="456" t="s">
        <v>1140</v>
      </c>
      <c r="AQ534" s="15" t="s">
        <v>19</v>
      </c>
      <c r="BH534" s="15" t="s">
        <v>19</v>
      </c>
      <c r="BY534" s="15" t="s">
        <v>19</v>
      </c>
      <c r="BZ534" s="27"/>
      <c r="CD534" s="33"/>
      <c r="CF534" s="29"/>
      <c r="CG534" s="33"/>
      <c r="CI534" s="29"/>
      <c r="CM534" s="33"/>
      <c r="DB534" s="21"/>
    </row>
    <row r="535" spans="1:106" ht="15" customHeight="1" x14ac:dyDescent="0.15">
      <c r="A535" s="95">
        <v>533</v>
      </c>
      <c r="B535" s="6" t="s">
        <v>456</v>
      </c>
      <c r="C535" s="37">
        <v>41935</v>
      </c>
      <c r="D535" s="25" t="s">
        <v>452</v>
      </c>
      <c r="E535" s="38">
        <v>0.41944444444444445</v>
      </c>
      <c r="F535" s="95" t="s">
        <v>532</v>
      </c>
      <c r="G535" s="25" t="s">
        <v>798</v>
      </c>
      <c r="H535" s="181">
        <v>4.3934027777777773E-2</v>
      </c>
      <c r="I535" s="183">
        <v>0.45877314814814812</v>
      </c>
      <c r="K535" s="12" t="s">
        <v>534</v>
      </c>
      <c r="L535" s="12" t="s">
        <v>535</v>
      </c>
      <c r="M535" s="26">
        <v>5.2093749999999946E-2</v>
      </c>
      <c r="N535" s="54" t="s">
        <v>102</v>
      </c>
      <c r="AO535" s="456" t="s">
        <v>1140</v>
      </c>
      <c r="AQ535" s="15" t="s">
        <v>19</v>
      </c>
      <c r="BH535" s="15" t="s">
        <v>19</v>
      </c>
      <c r="BY535" s="15" t="s">
        <v>19</v>
      </c>
      <c r="BZ535" s="27"/>
      <c r="CD535" s="33"/>
      <c r="CF535" s="29"/>
      <c r="CG535" s="33"/>
      <c r="CI535" s="29"/>
      <c r="CM535" s="33"/>
      <c r="DB535" s="21"/>
    </row>
    <row r="536" spans="1:106" ht="15" customHeight="1" x14ac:dyDescent="0.15">
      <c r="A536" s="95">
        <v>534</v>
      </c>
      <c r="B536" s="6" t="s">
        <v>456</v>
      </c>
      <c r="C536" s="37">
        <v>41935</v>
      </c>
      <c r="D536" s="25" t="s">
        <v>452</v>
      </c>
      <c r="E536" s="38">
        <v>0.41944444444444445</v>
      </c>
      <c r="F536" s="95" t="s">
        <v>532</v>
      </c>
      <c r="G536" s="25" t="s">
        <v>798</v>
      </c>
      <c r="H536" s="181">
        <v>4.3934027777777773E-2</v>
      </c>
      <c r="I536" s="183">
        <v>0.45877314814814812</v>
      </c>
      <c r="K536" s="12" t="s">
        <v>534</v>
      </c>
      <c r="L536" s="12" t="s">
        <v>535</v>
      </c>
      <c r="M536" s="26">
        <v>5.2151620370370314E-2</v>
      </c>
      <c r="N536" s="54" t="s">
        <v>102</v>
      </c>
      <c r="AO536" s="456" t="s">
        <v>1140</v>
      </c>
      <c r="AQ536" s="15" t="s">
        <v>19</v>
      </c>
      <c r="BH536" s="15" t="s">
        <v>19</v>
      </c>
      <c r="BY536" s="15" t="s">
        <v>19</v>
      </c>
      <c r="BZ536" s="27"/>
      <c r="CD536" s="33"/>
      <c r="CF536" s="29"/>
      <c r="CG536" s="33"/>
      <c r="CI536" s="29"/>
      <c r="CM536" s="33"/>
      <c r="DB536" s="21"/>
    </row>
    <row r="537" spans="1:106" ht="15" customHeight="1" x14ac:dyDescent="0.15">
      <c r="A537" s="95">
        <v>535</v>
      </c>
      <c r="B537" s="6" t="s">
        <v>456</v>
      </c>
      <c r="C537" s="37">
        <v>41935</v>
      </c>
      <c r="D537" s="25" t="s">
        <v>452</v>
      </c>
      <c r="E537" s="38">
        <v>0.41944444444444445</v>
      </c>
      <c r="F537" s="95" t="s">
        <v>532</v>
      </c>
      <c r="G537" s="25" t="s">
        <v>798</v>
      </c>
      <c r="H537" s="181">
        <v>4.3934027777777773E-2</v>
      </c>
      <c r="I537" s="183">
        <v>0.45877314814814812</v>
      </c>
      <c r="K537" s="12" t="s">
        <v>534</v>
      </c>
      <c r="L537" s="12" t="s">
        <v>535</v>
      </c>
      <c r="M537" s="26">
        <v>5.2209490740740681E-2</v>
      </c>
      <c r="N537" s="54" t="s">
        <v>102</v>
      </c>
      <c r="AO537" s="456" t="s">
        <v>1140</v>
      </c>
      <c r="AQ537" s="15" t="s">
        <v>19</v>
      </c>
      <c r="BH537" s="15" t="s">
        <v>19</v>
      </c>
      <c r="BY537" s="15" t="s">
        <v>19</v>
      </c>
      <c r="BZ537" s="27"/>
      <c r="CD537" s="33"/>
      <c r="CF537" s="29"/>
      <c r="CG537" s="33"/>
      <c r="CI537" s="29"/>
      <c r="CM537" s="33"/>
      <c r="DB537" s="21"/>
    </row>
    <row r="538" spans="1:106" ht="15" customHeight="1" x14ac:dyDescent="0.15">
      <c r="A538" s="95">
        <v>536</v>
      </c>
      <c r="B538" s="6" t="s">
        <v>456</v>
      </c>
      <c r="C538" s="37">
        <v>41935</v>
      </c>
      <c r="D538" s="25" t="s">
        <v>452</v>
      </c>
      <c r="E538" s="38">
        <v>0.41944444444444445</v>
      </c>
      <c r="F538" s="95" t="s">
        <v>532</v>
      </c>
      <c r="G538" s="25" t="s">
        <v>798</v>
      </c>
      <c r="H538" s="181">
        <v>4.3934027777777773E-2</v>
      </c>
      <c r="I538" s="183">
        <v>0.45877314814814812</v>
      </c>
      <c r="K538" s="12" t="s">
        <v>534</v>
      </c>
      <c r="L538" s="12" t="s">
        <v>535</v>
      </c>
      <c r="M538" s="26">
        <v>5.2267361111111049E-2</v>
      </c>
      <c r="N538" s="54" t="s">
        <v>102</v>
      </c>
      <c r="AO538" s="456" t="s">
        <v>1140</v>
      </c>
      <c r="AQ538" s="15" t="s">
        <v>19</v>
      </c>
      <c r="BH538" s="15" t="s">
        <v>19</v>
      </c>
      <c r="BY538" s="15" t="s">
        <v>19</v>
      </c>
      <c r="BZ538" s="27"/>
      <c r="CD538" s="33"/>
      <c r="CF538" s="29"/>
      <c r="CG538" s="33"/>
      <c r="CI538" s="29"/>
      <c r="CM538" s="33"/>
      <c r="DB538" s="21"/>
    </row>
    <row r="539" spans="1:106" ht="15" customHeight="1" x14ac:dyDescent="0.15">
      <c r="A539" s="95">
        <v>537</v>
      </c>
      <c r="B539" s="6" t="s">
        <v>456</v>
      </c>
      <c r="C539" s="37">
        <v>41935</v>
      </c>
      <c r="D539" s="25" t="s">
        <v>452</v>
      </c>
      <c r="E539" s="38">
        <v>0.41944444444444445</v>
      </c>
      <c r="F539" s="95" t="s">
        <v>532</v>
      </c>
      <c r="G539" s="25" t="s">
        <v>798</v>
      </c>
      <c r="H539" s="181">
        <v>4.3934027777777773E-2</v>
      </c>
      <c r="I539" s="183">
        <v>0.45877314814814812</v>
      </c>
      <c r="K539" s="12" t="s">
        <v>534</v>
      </c>
      <c r="L539" s="12" t="s">
        <v>535</v>
      </c>
      <c r="M539" s="26">
        <v>5.2325231481481417E-2</v>
      </c>
      <c r="N539" s="54" t="s">
        <v>102</v>
      </c>
      <c r="AO539" s="456" t="s">
        <v>1140</v>
      </c>
      <c r="AQ539" s="15" t="s">
        <v>19</v>
      </c>
      <c r="BH539" s="15" t="s">
        <v>19</v>
      </c>
      <c r="BY539" s="15" t="s">
        <v>19</v>
      </c>
      <c r="BZ539" s="27"/>
      <c r="CD539" s="33"/>
      <c r="CF539" s="29"/>
      <c r="CG539" s="33"/>
      <c r="CI539" s="29"/>
      <c r="CM539" s="33"/>
      <c r="DB539" s="21"/>
    </row>
    <row r="540" spans="1:106" ht="15" customHeight="1" x14ac:dyDescent="0.15">
      <c r="A540" s="95">
        <v>538</v>
      </c>
      <c r="B540" s="6" t="s">
        <v>456</v>
      </c>
      <c r="C540" s="37">
        <v>41935</v>
      </c>
      <c r="D540" s="25" t="s">
        <v>452</v>
      </c>
      <c r="E540" s="38">
        <v>0.41944444444444445</v>
      </c>
      <c r="F540" s="95" t="s">
        <v>532</v>
      </c>
      <c r="G540" s="25" t="s">
        <v>798</v>
      </c>
      <c r="H540" s="181">
        <v>4.3934027777777773E-2</v>
      </c>
      <c r="I540" s="183">
        <v>0.45877314814814812</v>
      </c>
      <c r="K540" s="12" t="s">
        <v>534</v>
      </c>
      <c r="L540" s="12" t="s">
        <v>535</v>
      </c>
      <c r="M540" s="26">
        <v>5.2383101851851785E-2</v>
      </c>
      <c r="N540" s="54" t="s">
        <v>224</v>
      </c>
      <c r="AO540" s="456" t="s">
        <v>1140</v>
      </c>
      <c r="AQ540" s="15" t="s">
        <v>19</v>
      </c>
      <c r="BH540" s="15" t="s">
        <v>19</v>
      </c>
      <c r="BY540" s="15" t="s">
        <v>19</v>
      </c>
      <c r="BZ540" s="27"/>
      <c r="CD540" s="33"/>
      <c r="CF540" s="29"/>
      <c r="CG540" s="33"/>
      <c r="CI540" s="29"/>
      <c r="CM540" s="33"/>
      <c r="DB540" s="21"/>
    </row>
    <row r="541" spans="1:106" ht="15" customHeight="1" x14ac:dyDescent="0.15">
      <c r="A541" s="95">
        <v>539</v>
      </c>
      <c r="B541" s="6" t="s">
        <v>456</v>
      </c>
      <c r="C541" s="37">
        <v>41935</v>
      </c>
      <c r="D541" s="25" t="s">
        <v>452</v>
      </c>
      <c r="E541" s="38">
        <v>0.41944444444444445</v>
      </c>
      <c r="F541" s="95" t="s">
        <v>532</v>
      </c>
      <c r="G541" s="25" t="s">
        <v>798</v>
      </c>
      <c r="H541" s="181">
        <v>4.3934027777777773E-2</v>
      </c>
      <c r="I541" s="183">
        <v>0.45877314814814812</v>
      </c>
      <c r="K541" s="12" t="s">
        <v>534</v>
      </c>
      <c r="L541" s="12" t="s">
        <v>535</v>
      </c>
      <c r="M541" s="26">
        <v>5.2440972222222153E-2</v>
      </c>
      <c r="N541" s="54" t="s">
        <v>887</v>
      </c>
      <c r="P541" s="33">
        <v>1</v>
      </c>
      <c r="Q541" s="27" t="s">
        <v>134</v>
      </c>
      <c r="R541" s="30" t="s">
        <v>888</v>
      </c>
      <c r="T541" s="28">
        <v>1</v>
      </c>
      <c r="AG541" s="27" t="s">
        <v>143</v>
      </c>
      <c r="AO541" s="456" t="s">
        <v>1140</v>
      </c>
      <c r="AQ541" s="15" t="s">
        <v>19</v>
      </c>
      <c r="AR541" s="32" t="s">
        <v>134</v>
      </c>
      <c r="AS541" s="30" t="s">
        <v>889</v>
      </c>
      <c r="AU541" s="29">
        <v>1</v>
      </c>
      <c r="BH541" s="15" t="s">
        <v>19</v>
      </c>
      <c r="BY541" s="15" t="s">
        <v>19</v>
      </c>
      <c r="BZ541" s="27"/>
      <c r="CD541" s="33"/>
      <c r="CF541" s="29"/>
      <c r="CG541" s="33"/>
      <c r="CI541" s="29"/>
      <c r="CM541" s="33"/>
      <c r="DB541" s="21"/>
    </row>
    <row r="542" spans="1:106" ht="15" customHeight="1" x14ac:dyDescent="0.15">
      <c r="A542" s="95">
        <v>540</v>
      </c>
      <c r="B542" s="6" t="s">
        <v>456</v>
      </c>
      <c r="C542" s="37">
        <v>41935</v>
      </c>
      <c r="D542" s="25" t="s">
        <v>452</v>
      </c>
      <c r="E542" s="38">
        <v>0.41944444444444445</v>
      </c>
      <c r="F542" s="95" t="s">
        <v>532</v>
      </c>
      <c r="G542" s="25" t="s">
        <v>798</v>
      </c>
      <c r="H542" s="181">
        <v>4.3934027777777773E-2</v>
      </c>
      <c r="I542" s="183">
        <v>0.45877314814814812</v>
      </c>
      <c r="K542" s="12" t="s">
        <v>534</v>
      </c>
      <c r="L542" s="12" t="s">
        <v>535</v>
      </c>
      <c r="M542" s="26">
        <v>5.2498842592592521E-2</v>
      </c>
      <c r="N542" s="54" t="s">
        <v>891</v>
      </c>
      <c r="P542" s="33">
        <v>1</v>
      </c>
      <c r="Q542" s="27" t="s">
        <v>134</v>
      </c>
      <c r="R542" s="30" t="s">
        <v>888</v>
      </c>
      <c r="T542" s="28">
        <v>1</v>
      </c>
      <c r="X542" s="30" t="s">
        <v>186</v>
      </c>
      <c r="Y542" s="30" t="s">
        <v>890</v>
      </c>
      <c r="Z542" s="29">
        <v>1</v>
      </c>
      <c r="AG542" s="27" t="s">
        <v>143</v>
      </c>
      <c r="AO542" s="456" t="s">
        <v>1140</v>
      </c>
      <c r="AQ542" s="15" t="s">
        <v>19</v>
      </c>
      <c r="AR542" s="32" t="s">
        <v>134</v>
      </c>
      <c r="AS542" s="30" t="s">
        <v>892</v>
      </c>
      <c r="AU542" s="29">
        <v>1</v>
      </c>
      <c r="BH542" s="15" t="s">
        <v>19</v>
      </c>
      <c r="BY542" s="15" t="s">
        <v>19</v>
      </c>
      <c r="BZ542" s="27"/>
      <c r="CD542" s="33"/>
      <c r="CF542" s="29"/>
      <c r="CG542" s="33"/>
      <c r="CI542" s="29"/>
      <c r="CM542" s="33"/>
      <c r="CT542" s="30">
        <v>1</v>
      </c>
      <c r="CU542" s="30">
        <v>1</v>
      </c>
      <c r="CV542" s="30">
        <v>1</v>
      </c>
      <c r="CW542" s="30">
        <v>3</v>
      </c>
      <c r="DB542" s="21"/>
    </row>
    <row r="543" spans="1:106" ht="15" customHeight="1" x14ac:dyDescent="0.15">
      <c r="A543" s="95">
        <v>541</v>
      </c>
      <c r="B543" s="6" t="s">
        <v>456</v>
      </c>
      <c r="C543" s="37">
        <v>41935</v>
      </c>
      <c r="D543" s="25" t="s">
        <v>452</v>
      </c>
      <c r="E543" s="38">
        <v>0.41944444444444445</v>
      </c>
      <c r="F543" s="95" t="s">
        <v>532</v>
      </c>
      <c r="G543" s="25" t="s">
        <v>798</v>
      </c>
      <c r="H543" s="181">
        <v>4.3934027777777773E-2</v>
      </c>
      <c r="I543" s="183">
        <v>0.45877314814814812</v>
      </c>
      <c r="K543" s="12" t="s">
        <v>534</v>
      </c>
      <c r="L543" s="12" t="s">
        <v>535</v>
      </c>
      <c r="M543" s="26">
        <v>5.2556712962962888E-2</v>
      </c>
      <c r="N543" s="54" t="s">
        <v>893</v>
      </c>
      <c r="P543" s="33">
        <v>1</v>
      </c>
      <c r="Q543" s="27" t="s">
        <v>134</v>
      </c>
      <c r="R543" s="30" t="s">
        <v>536</v>
      </c>
      <c r="T543" s="28">
        <v>1</v>
      </c>
      <c r="AG543" s="27" t="s">
        <v>143</v>
      </c>
      <c r="AO543" s="456" t="s">
        <v>1140</v>
      </c>
      <c r="AQ543" s="15" t="s">
        <v>19</v>
      </c>
      <c r="AR543" s="32" t="s">
        <v>134</v>
      </c>
      <c r="AS543" s="30" t="s">
        <v>895</v>
      </c>
      <c r="AU543" s="29">
        <v>1</v>
      </c>
      <c r="BH543" s="15" t="s">
        <v>19</v>
      </c>
      <c r="BY543" s="15" t="s">
        <v>19</v>
      </c>
      <c r="BZ543" s="27"/>
      <c r="CD543" s="33"/>
      <c r="CF543" s="29"/>
      <c r="CG543" s="33"/>
      <c r="CI543" s="29"/>
      <c r="CM543" s="33"/>
      <c r="DB543" s="21"/>
    </row>
    <row r="544" spans="1:106" ht="15" customHeight="1" x14ac:dyDescent="0.15">
      <c r="A544" s="95">
        <v>542</v>
      </c>
      <c r="B544" s="6" t="s">
        <v>456</v>
      </c>
      <c r="C544" s="37">
        <v>41935</v>
      </c>
      <c r="D544" s="25" t="s">
        <v>452</v>
      </c>
      <c r="E544" s="38">
        <v>0.41944444444444445</v>
      </c>
      <c r="F544" s="95" t="s">
        <v>532</v>
      </c>
      <c r="G544" s="25" t="s">
        <v>798</v>
      </c>
      <c r="H544" s="181">
        <v>4.3934027777777773E-2</v>
      </c>
      <c r="I544" s="183">
        <v>0.45877314814814812</v>
      </c>
      <c r="K544" s="12" t="s">
        <v>534</v>
      </c>
      <c r="L544" s="12" t="s">
        <v>535</v>
      </c>
      <c r="M544" s="26">
        <v>5.2614583333333256E-2</v>
      </c>
      <c r="N544" s="54" t="s">
        <v>893</v>
      </c>
      <c r="P544" s="33">
        <v>1</v>
      </c>
      <c r="Q544" s="27" t="s">
        <v>134</v>
      </c>
      <c r="R544" s="30" t="s">
        <v>895</v>
      </c>
      <c r="T544" s="28">
        <v>1</v>
      </c>
      <c r="AG544" s="27" t="s">
        <v>143</v>
      </c>
      <c r="AO544" s="456" t="s">
        <v>1140</v>
      </c>
      <c r="AQ544" s="15" t="s">
        <v>19</v>
      </c>
      <c r="BH544" s="15" t="s">
        <v>19</v>
      </c>
      <c r="BY544" s="15" t="s">
        <v>19</v>
      </c>
      <c r="BZ544" s="27"/>
      <c r="CD544" s="33"/>
      <c r="CF544" s="29"/>
      <c r="CG544" s="33"/>
      <c r="CI544" s="29"/>
      <c r="CM544" s="33"/>
      <c r="DB544" s="21"/>
    </row>
    <row r="545" spans="1:106" ht="15" customHeight="1" x14ac:dyDescent="0.15">
      <c r="A545" s="95">
        <v>543</v>
      </c>
      <c r="B545" s="6" t="s">
        <v>456</v>
      </c>
      <c r="C545" s="37">
        <v>41935</v>
      </c>
      <c r="D545" s="25" t="s">
        <v>452</v>
      </c>
      <c r="E545" s="38">
        <v>0.41944444444444445</v>
      </c>
      <c r="F545" s="95" t="s">
        <v>532</v>
      </c>
      <c r="G545" s="25" t="s">
        <v>798</v>
      </c>
      <c r="H545" s="181">
        <v>4.3934027777777773E-2</v>
      </c>
      <c r="I545" s="183">
        <v>0.45877314814814812</v>
      </c>
      <c r="K545" s="12" t="s">
        <v>534</v>
      </c>
      <c r="L545" s="12" t="s">
        <v>535</v>
      </c>
      <c r="M545" s="26">
        <v>5.2672453703703624E-2</v>
      </c>
      <c r="N545" s="54" t="s">
        <v>891</v>
      </c>
      <c r="P545" s="33">
        <v>1</v>
      </c>
      <c r="Q545" s="27" t="s">
        <v>134</v>
      </c>
      <c r="R545" s="30" t="s">
        <v>894</v>
      </c>
      <c r="T545" s="28">
        <v>1</v>
      </c>
      <c r="U545" s="30" t="s">
        <v>140</v>
      </c>
      <c r="V545" s="30" t="s">
        <v>550</v>
      </c>
      <c r="X545" s="30" t="s">
        <v>243</v>
      </c>
      <c r="Y545" s="30" t="s">
        <v>894</v>
      </c>
      <c r="Z545" s="29">
        <v>1</v>
      </c>
      <c r="AG545" s="27" t="s">
        <v>143</v>
      </c>
      <c r="AO545" s="456" t="s">
        <v>1140</v>
      </c>
      <c r="AQ545" s="15" t="s">
        <v>19</v>
      </c>
      <c r="BH545" s="15" t="s">
        <v>19</v>
      </c>
      <c r="BY545" s="15" t="s">
        <v>19</v>
      </c>
      <c r="BZ545" s="27"/>
      <c r="CD545" s="33"/>
      <c r="CF545" s="29"/>
      <c r="CG545" s="33"/>
      <c r="CI545" s="29"/>
      <c r="CM545" s="33"/>
      <c r="CT545" s="30">
        <v>1</v>
      </c>
      <c r="CU545" s="30">
        <v>1</v>
      </c>
      <c r="CV545" s="30">
        <v>1</v>
      </c>
      <c r="CW545" s="30" t="s">
        <v>1460</v>
      </c>
      <c r="CX545" s="30" t="s">
        <v>1461</v>
      </c>
      <c r="DB545" s="21"/>
    </row>
    <row r="546" spans="1:106" ht="15" customHeight="1" x14ac:dyDescent="0.15">
      <c r="A546" s="95">
        <v>544</v>
      </c>
      <c r="B546" s="6" t="s">
        <v>456</v>
      </c>
      <c r="C546" s="37">
        <v>41935</v>
      </c>
      <c r="D546" s="25" t="s">
        <v>452</v>
      </c>
      <c r="E546" s="38">
        <v>0.41944444444444445</v>
      </c>
      <c r="F546" s="95" t="s">
        <v>532</v>
      </c>
      <c r="G546" s="25" t="s">
        <v>798</v>
      </c>
      <c r="H546" s="181">
        <v>4.3934027777777773E-2</v>
      </c>
      <c r="I546" s="183">
        <v>0.45877314814814812</v>
      </c>
      <c r="K546" s="12" t="s">
        <v>534</v>
      </c>
      <c r="L546" s="12" t="s">
        <v>535</v>
      </c>
      <c r="M546" s="26">
        <v>5.2730324074073992E-2</v>
      </c>
      <c r="N546" s="54" t="s">
        <v>891</v>
      </c>
      <c r="P546" s="33">
        <v>1</v>
      </c>
      <c r="Q546" s="27" t="s">
        <v>134</v>
      </c>
      <c r="R546" s="30" t="s">
        <v>536</v>
      </c>
      <c r="T546" s="28">
        <v>1</v>
      </c>
      <c r="AG546" s="27" t="s">
        <v>143</v>
      </c>
      <c r="AO546" s="456" t="s">
        <v>1140</v>
      </c>
      <c r="AQ546" s="15" t="s">
        <v>19</v>
      </c>
      <c r="AR546" s="32" t="s">
        <v>134</v>
      </c>
      <c r="AS546" s="30" t="s">
        <v>896</v>
      </c>
      <c r="AU546" s="29">
        <v>1</v>
      </c>
      <c r="BH546" s="15" t="s">
        <v>19</v>
      </c>
      <c r="BY546" s="15" t="s">
        <v>19</v>
      </c>
      <c r="BZ546" s="27"/>
      <c r="CD546" s="33"/>
      <c r="CF546" s="29"/>
      <c r="CG546" s="33"/>
      <c r="CI546" s="29"/>
      <c r="CM546" s="33"/>
      <c r="DB546" s="21"/>
    </row>
    <row r="547" spans="1:106" ht="15" customHeight="1" x14ac:dyDescent="0.15">
      <c r="A547" s="95">
        <v>545</v>
      </c>
      <c r="B547" s="6" t="s">
        <v>456</v>
      </c>
      <c r="C547" s="37">
        <v>41935</v>
      </c>
      <c r="D547" s="25" t="s">
        <v>452</v>
      </c>
      <c r="E547" s="38">
        <v>0.41944444444444445</v>
      </c>
      <c r="F547" s="95" t="s">
        <v>532</v>
      </c>
      <c r="G547" s="25" t="s">
        <v>798</v>
      </c>
      <c r="H547" s="181">
        <v>4.3934027777777773E-2</v>
      </c>
      <c r="I547" s="183">
        <v>0.45877314814814812</v>
      </c>
      <c r="K547" s="12" t="s">
        <v>534</v>
      </c>
      <c r="L547" s="12" t="s">
        <v>535</v>
      </c>
      <c r="M547" s="26">
        <v>5.278819444444436E-2</v>
      </c>
      <c r="N547" s="54" t="s">
        <v>897</v>
      </c>
      <c r="P547" s="33">
        <v>1</v>
      </c>
      <c r="Q547" s="27" t="s">
        <v>134</v>
      </c>
      <c r="R547" s="30" t="s">
        <v>728</v>
      </c>
      <c r="T547" s="28">
        <v>1</v>
      </c>
      <c r="AO547" s="456" t="s">
        <v>1140</v>
      </c>
      <c r="AQ547" s="15" t="s">
        <v>19</v>
      </c>
      <c r="AR547" s="32" t="s">
        <v>134</v>
      </c>
      <c r="AS547" s="30" t="s">
        <v>892</v>
      </c>
      <c r="AU547" s="29">
        <v>1</v>
      </c>
      <c r="BH547" s="15" t="s">
        <v>19</v>
      </c>
      <c r="BY547" s="15" t="s">
        <v>19</v>
      </c>
      <c r="BZ547" s="27"/>
      <c r="CD547" s="33"/>
      <c r="CF547" s="29"/>
      <c r="CG547" s="33"/>
      <c r="CI547" s="29"/>
      <c r="CM547" s="33"/>
      <c r="DB547" s="21"/>
    </row>
    <row r="548" spans="1:106" ht="15" customHeight="1" x14ac:dyDescent="0.15">
      <c r="A548" s="95">
        <v>546</v>
      </c>
      <c r="B548" s="6" t="s">
        <v>456</v>
      </c>
      <c r="C548" s="37">
        <v>41935</v>
      </c>
      <c r="D548" s="25" t="s">
        <v>452</v>
      </c>
      <c r="E548" s="38">
        <v>0.41944444444444445</v>
      </c>
      <c r="F548" s="95" t="s">
        <v>532</v>
      </c>
      <c r="G548" s="25" t="s">
        <v>798</v>
      </c>
      <c r="H548" s="181">
        <v>4.3934027777777773E-2</v>
      </c>
      <c r="I548" s="183">
        <v>0.45877314814814812</v>
      </c>
      <c r="K548" s="12" t="s">
        <v>534</v>
      </c>
      <c r="L548" s="12" t="s">
        <v>535</v>
      </c>
      <c r="M548" s="26">
        <v>5.2846064814814728E-2</v>
      </c>
      <c r="N548" s="54" t="s">
        <v>728</v>
      </c>
      <c r="Q548" s="27" t="s">
        <v>134</v>
      </c>
      <c r="R548" s="30" t="s">
        <v>728</v>
      </c>
      <c r="T548" s="28">
        <v>1</v>
      </c>
      <c r="X548" s="30" t="s">
        <v>186</v>
      </c>
      <c r="Y548" s="30" t="s">
        <v>536</v>
      </c>
      <c r="Z548" s="29">
        <v>1</v>
      </c>
      <c r="AO548" s="456" t="s">
        <v>1140</v>
      </c>
      <c r="AQ548" s="15" t="s">
        <v>19</v>
      </c>
      <c r="AR548" s="27"/>
      <c r="AU548" s="28"/>
      <c r="BH548" s="15" t="s">
        <v>19</v>
      </c>
      <c r="BY548" s="15" t="s">
        <v>19</v>
      </c>
      <c r="BZ548" s="27"/>
      <c r="CD548" s="33"/>
      <c r="CF548" s="29"/>
      <c r="CG548" s="33"/>
      <c r="CI548" s="29"/>
      <c r="CM548" s="33"/>
      <c r="CT548" s="30">
        <v>1</v>
      </c>
      <c r="CU548" s="30">
        <v>1</v>
      </c>
      <c r="CV548" s="30">
        <v>1</v>
      </c>
      <c r="CW548" s="30">
        <v>2</v>
      </c>
      <c r="DB548" s="21"/>
    </row>
    <row r="549" spans="1:106" s="44" customFormat="1" ht="15" customHeight="1" x14ac:dyDescent="0.15">
      <c r="A549" s="95">
        <v>547</v>
      </c>
      <c r="B549" s="7" t="s">
        <v>456</v>
      </c>
      <c r="C549" s="39">
        <v>41935</v>
      </c>
      <c r="D549" s="40" t="s">
        <v>452</v>
      </c>
      <c r="E549" s="41">
        <v>0.41944444444444445</v>
      </c>
      <c r="F549" s="96" t="s">
        <v>532</v>
      </c>
      <c r="G549" s="40" t="s">
        <v>798</v>
      </c>
      <c r="H549" s="182">
        <v>4.3934027777777773E-2</v>
      </c>
      <c r="I549" s="145">
        <v>0.45877314814814812</v>
      </c>
      <c r="J549" s="40"/>
      <c r="K549" s="146" t="s">
        <v>534</v>
      </c>
      <c r="L549" s="146" t="s">
        <v>535</v>
      </c>
      <c r="M549" s="42">
        <v>5.2903935185185096E-2</v>
      </c>
      <c r="N549" s="101" t="s">
        <v>728</v>
      </c>
      <c r="O549" s="47"/>
      <c r="P549" s="50"/>
      <c r="Q549" s="43" t="s">
        <v>134</v>
      </c>
      <c r="R549" s="44" t="s">
        <v>536</v>
      </c>
      <c r="T549" s="45">
        <v>1</v>
      </c>
      <c r="W549" s="46"/>
      <c r="Z549" s="46"/>
      <c r="AC549" s="46"/>
      <c r="AG549" s="43"/>
      <c r="AH549" s="46"/>
      <c r="AL549" s="46"/>
      <c r="AM549" s="4"/>
      <c r="AO549" s="456" t="s">
        <v>1140</v>
      </c>
      <c r="AP549" s="40" t="s">
        <v>904</v>
      </c>
      <c r="AQ549" s="48" t="s">
        <v>19</v>
      </c>
      <c r="AR549" s="49"/>
      <c r="AU549" s="46"/>
      <c r="AX549" s="46"/>
      <c r="BA549" s="46"/>
      <c r="BD549" s="46"/>
      <c r="BH549" s="48" t="s">
        <v>19</v>
      </c>
      <c r="BI549" s="43"/>
      <c r="BM549" s="50"/>
      <c r="BO549" s="46"/>
      <c r="BP549" s="50"/>
      <c r="BR549" s="46"/>
      <c r="BV549" s="50"/>
      <c r="BX549" s="46"/>
      <c r="BY549" s="48" t="s">
        <v>19</v>
      </c>
      <c r="BZ549" s="43"/>
      <c r="CD549" s="50"/>
      <c r="CF549" s="46"/>
      <c r="CG549" s="50"/>
      <c r="CI549" s="46"/>
      <c r="CM549" s="50"/>
      <c r="CO549" s="46"/>
    </row>
    <row r="550" spans="1:106" ht="15" customHeight="1" x14ac:dyDescent="0.15">
      <c r="A550" s="95">
        <v>548</v>
      </c>
      <c r="B550" s="6" t="s">
        <v>424</v>
      </c>
      <c r="C550" s="37">
        <v>41527</v>
      </c>
      <c r="D550" s="25" t="s">
        <v>322</v>
      </c>
      <c r="E550" s="38">
        <v>0.37013888888888885</v>
      </c>
      <c r="F550" s="95" t="s">
        <v>315</v>
      </c>
      <c r="G550" s="25" t="s">
        <v>579</v>
      </c>
      <c r="H550" s="181">
        <v>1.9431712962962963E-2</v>
      </c>
      <c r="I550" s="183">
        <v>0.38386268518518524</v>
      </c>
      <c r="K550" s="12" t="s">
        <v>319</v>
      </c>
      <c r="L550" s="12" t="s">
        <v>320</v>
      </c>
      <c r="M550" s="26">
        <v>1.9431712962962963E-2</v>
      </c>
      <c r="N550" s="54" t="s">
        <v>412</v>
      </c>
      <c r="AO550" s="456" t="s">
        <v>1140</v>
      </c>
      <c r="AP550" s="25" t="s">
        <v>580</v>
      </c>
      <c r="AQ550" s="15" t="s">
        <v>19</v>
      </c>
      <c r="BH550" s="15" t="s">
        <v>19</v>
      </c>
      <c r="BY550" s="15" t="s">
        <v>19</v>
      </c>
      <c r="BZ550" s="27"/>
      <c r="CD550" s="33"/>
      <c r="CF550" s="29"/>
      <c r="CG550" s="33"/>
      <c r="CI550" s="29"/>
      <c r="CM550" s="33"/>
      <c r="DB550" s="21"/>
    </row>
    <row r="551" spans="1:106" ht="15" customHeight="1" x14ac:dyDescent="0.15">
      <c r="A551" s="95">
        <v>549</v>
      </c>
      <c r="B551" s="6" t="s">
        <v>424</v>
      </c>
      <c r="C551" s="37">
        <v>41527</v>
      </c>
      <c r="D551" s="25" t="s">
        <v>322</v>
      </c>
      <c r="E551" s="38">
        <v>0.37013888888888885</v>
      </c>
      <c r="F551" s="95" t="s">
        <v>315</v>
      </c>
      <c r="G551" s="25" t="s">
        <v>579</v>
      </c>
      <c r="H551" s="181">
        <v>1.9431712962962963E-2</v>
      </c>
      <c r="I551" s="183">
        <v>0.38386268518518524</v>
      </c>
      <c r="K551" s="12" t="s">
        <v>319</v>
      </c>
      <c r="L551" s="12" t="s">
        <v>320</v>
      </c>
      <c r="M551" s="26">
        <v>1.9489583333333334E-2</v>
      </c>
      <c r="N551" s="54" t="s">
        <v>102</v>
      </c>
      <c r="AO551" s="456" t="s">
        <v>1140</v>
      </c>
      <c r="AQ551" s="15" t="s">
        <v>19</v>
      </c>
      <c r="BH551" s="15" t="s">
        <v>19</v>
      </c>
      <c r="BY551" s="15" t="s">
        <v>19</v>
      </c>
      <c r="BZ551" s="27"/>
      <c r="CD551" s="33"/>
      <c r="CF551" s="29"/>
      <c r="CG551" s="33"/>
      <c r="CI551" s="29"/>
      <c r="CM551" s="33"/>
      <c r="DB551" s="21"/>
    </row>
    <row r="552" spans="1:106" ht="15" customHeight="1" x14ac:dyDescent="0.15">
      <c r="A552" s="95">
        <v>550</v>
      </c>
      <c r="B552" s="6" t="s">
        <v>424</v>
      </c>
      <c r="C552" s="37">
        <v>41527</v>
      </c>
      <c r="D552" s="25" t="s">
        <v>322</v>
      </c>
      <c r="E552" s="38">
        <v>0.37013888888888885</v>
      </c>
      <c r="F552" s="95" t="s">
        <v>315</v>
      </c>
      <c r="G552" s="25" t="s">
        <v>579</v>
      </c>
      <c r="H552" s="181">
        <v>1.9431712962962963E-2</v>
      </c>
      <c r="I552" s="183">
        <v>0.38386268518518524</v>
      </c>
      <c r="K552" s="12" t="s">
        <v>319</v>
      </c>
      <c r="L552" s="12" t="s">
        <v>320</v>
      </c>
      <c r="M552" s="26">
        <v>1.9547453703703706E-2</v>
      </c>
      <c r="N552" s="54" t="s">
        <v>102</v>
      </c>
      <c r="AO552" s="456" t="s">
        <v>1140</v>
      </c>
      <c r="AQ552" s="15" t="s">
        <v>19</v>
      </c>
      <c r="BH552" s="15" t="s">
        <v>19</v>
      </c>
      <c r="BY552" s="15" t="s">
        <v>19</v>
      </c>
      <c r="BZ552" s="27"/>
      <c r="CD552" s="33"/>
      <c r="CF552" s="29"/>
      <c r="CG552" s="33"/>
      <c r="CI552" s="29"/>
      <c r="CM552" s="33"/>
      <c r="DB552" s="21"/>
    </row>
    <row r="553" spans="1:106" ht="15" customHeight="1" x14ac:dyDescent="0.15">
      <c r="A553" s="95">
        <v>551</v>
      </c>
      <c r="B553" s="6" t="s">
        <v>424</v>
      </c>
      <c r="C553" s="37">
        <v>41527</v>
      </c>
      <c r="D553" s="25" t="s">
        <v>322</v>
      </c>
      <c r="E553" s="38">
        <v>0.37013888888888885</v>
      </c>
      <c r="F553" s="95" t="s">
        <v>315</v>
      </c>
      <c r="G553" s="25" t="s">
        <v>579</v>
      </c>
      <c r="H553" s="181">
        <v>1.9431712962962963E-2</v>
      </c>
      <c r="I553" s="183">
        <v>0.38386268518518524</v>
      </c>
      <c r="K553" s="12" t="s">
        <v>319</v>
      </c>
      <c r="L553" s="12" t="s">
        <v>320</v>
      </c>
      <c r="M553" s="26">
        <v>1.9605324074074077E-2</v>
      </c>
      <c r="N553" s="54" t="s">
        <v>102</v>
      </c>
      <c r="AO553" s="456" t="s">
        <v>1140</v>
      </c>
      <c r="AQ553" s="15" t="s">
        <v>19</v>
      </c>
      <c r="BH553" s="15" t="s">
        <v>19</v>
      </c>
      <c r="BY553" s="15" t="s">
        <v>19</v>
      </c>
      <c r="BZ553" s="27"/>
      <c r="CD553" s="33"/>
      <c r="CF553" s="29"/>
      <c r="CG553" s="33"/>
      <c r="CI553" s="29"/>
      <c r="CM553" s="33"/>
      <c r="DB553" s="21"/>
    </row>
    <row r="554" spans="1:106" ht="15" customHeight="1" x14ac:dyDescent="0.15">
      <c r="A554" s="95">
        <v>552</v>
      </c>
      <c r="B554" s="6" t="s">
        <v>424</v>
      </c>
      <c r="C554" s="37">
        <v>41527</v>
      </c>
      <c r="D554" s="25" t="s">
        <v>322</v>
      </c>
      <c r="E554" s="38">
        <v>0.37013888888888885</v>
      </c>
      <c r="F554" s="95" t="s">
        <v>315</v>
      </c>
      <c r="G554" s="25" t="s">
        <v>579</v>
      </c>
      <c r="H554" s="181">
        <v>1.9431712962962963E-2</v>
      </c>
      <c r="I554" s="183">
        <v>0.38386268518518524</v>
      </c>
      <c r="K554" s="12" t="s">
        <v>319</v>
      </c>
      <c r="L554" s="12" t="s">
        <v>320</v>
      </c>
      <c r="M554" s="26">
        <v>1.9663194444444448E-2</v>
      </c>
      <c r="N554" s="54" t="s">
        <v>102</v>
      </c>
      <c r="AO554" s="456" t="s">
        <v>1140</v>
      </c>
      <c r="AQ554" s="15" t="s">
        <v>19</v>
      </c>
      <c r="BH554" s="15" t="s">
        <v>19</v>
      </c>
      <c r="BY554" s="15" t="s">
        <v>19</v>
      </c>
      <c r="BZ554" s="27"/>
      <c r="CD554" s="33"/>
      <c r="CF554" s="29"/>
      <c r="CG554" s="33"/>
      <c r="CI554" s="29"/>
      <c r="CM554" s="33"/>
      <c r="DB554" s="21"/>
    </row>
    <row r="555" spans="1:106" ht="15" customHeight="1" x14ac:dyDescent="0.15">
      <c r="A555" s="95">
        <v>553</v>
      </c>
      <c r="B555" s="6" t="s">
        <v>424</v>
      </c>
      <c r="C555" s="37">
        <v>41527</v>
      </c>
      <c r="D555" s="25" t="s">
        <v>322</v>
      </c>
      <c r="E555" s="38">
        <v>0.37013888888888885</v>
      </c>
      <c r="F555" s="95" t="s">
        <v>315</v>
      </c>
      <c r="G555" s="25" t="s">
        <v>579</v>
      </c>
      <c r="H555" s="181">
        <v>1.9431712962962963E-2</v>
      </c>
      <c r="I555" s="183">
        <v>0.38386268518518524</v>
      </c>
      <c r="K555" s="12" t="s">
        <v>319</v>
      </c>
      <c r="L555" s="12" t="s">
        <v>320</v>
      </c>
      <c r="M555" s="26">
        <v>1.972106481481482E-2</v>
      </c>
      <c r="N555" s="54" t="s">
        <v>413</v>
      </c>
      <c r="AO555" s="456" t="s">
        <v>1140</v>
      </c>
      <c r="AQ555" s="15" t="s">
        <v>19</v>
      </c>
      <c r="BH555" s="15" t="s">
        <v>19</v>
      </c>
      <c r="BY555" s="15" t="s">
        <v>19</v>
      </c>
      <c r="BZ555" s="27"/>
      <c r="CD555" s="33"/>
      <c r="CF555" s="29"/>
      <c r="CG555" s="33"/>
      <c r="CI555" s="29"/>
      <c r="CM555" s="33"/>
      <c r="DB555" s="21"/>
    </row>
    <row r="556" spans="1:106" ht="15" customHeight="1" x14ac:dyDescent="0.15">
      <c r="A556" s="95">
        <v>554</v>
      </c>
      <c r="B556" s="6" t="s">
        <v>424</v>
      </c>
      <c r="C556" s="37">
        <v>41527</v>
      </c>
      <c r="D556" s="25" t="s">
        <v>322</v>
      </c>
      <c r="E556" s="38">
        <v>0.37013888888888885</v>
      </c>
      <c r="F556" s="95" t="s">
        <v>315</v>
      </c>
      <c r="G556" s="25" t="s">
        <v>579</v>
      </c>
      <c r="H556" s="181">
        <v>1.9431712962962963E-2</v>
      </c>
      <c r="I556" s="183">
        <v>0.38386268518518524</v>
      </c>
      <c r="K556" s="12" t="s">
        <v>319</v>
      </c>
      <c r="L556" s="12" t="s">
        <v>320</v>
      </c>
      <c r="M556" s="26">
        <v>1.9778935185185191E-2</v>
      </c>
      <c r="N556" s="54" t="s">
        <v>144</v>
      </c>
      <c r="AO556" s="456" t="s">
        <v>1140</v>
      </c>
      <c r="AQ556" s="15" t="s">
        <v>19</v>
      </c>
      <c r="BH556" s="15" t="s">
        <v>19</v>
      </c>
      <c r="BY556" s="15" t="s">
        <v>19</v>
      </c>
      <c r="BZ556" s="27"/>
      <c r="CD556" s="33"/>
      <c r="CF556" s="29"/>
      <c r="CG556" s="33"/>
      <c r="CI556" s="29"/>
      <c r="CM556" s="33"/>
      <c r="DB556" s="21"/>
    </row>
    <row r="557" spans="1:106" ht="15" customHeight="1" x14ac:dyDescent="0.15">
      <c r="A557" s="95">
        <v>555</v>
      </c>
      <c r="B557" s="6" t="s">
        <v>424</v>
      </c>
      <c r="C557" s="37">
        <v>41527</v>
      </c>
      <c r="D557" s="25" t="s">
        <v>322</v>
      </c>
      <c r="E557" s="38">
        <v>0.37013888888888885</v>
      </c>
      <c r="F557" s="95" t="s">
        <v>315</v>
      </c>
      <c r="G557" s="25" t="s">
        <v>579</v>
      </c>
      <c r="H557" s="181">
        <v>1.9431712962962963E-2</v>
      </c>
      <c r="I557" s="183">
        <v>0.38386268518518524</v>
      </c>
      <c r="K557" s="12" t="s">
        <v>319</v>
      </c>
      <c r="L557" s="12" t="s">
        <v>320</v>
      </c>
      <c r="M557" s="26">
        <v>1.9836805555555562E-2</v>
      </c>
      <c r="N557" s="54" t="s">
        <v>102</v>
      </c>
      <c r="AO557" s="456" t="s">
        <v>1140</v>
      </c>
      <c r="AQ557" s="15" t="s">
        <v>19</v>
      </c>
      <c r="BH557" s="15" t="s">
        <v>19</v>
      </c>
      <c r="BY557" s="15" t="s">
        <v>19</v>
      </c>
      <c r="BZ557" s="27"/>
      <c r="CD557" s="33"/>
      <c r="CF557" s="29"/>
      <c r="CG557" s="33"/>
      <c r="CI557" s="29"/>
      <c r="CM557" s="33"/>
      <c r="DB557" s="21"/>
    </row>
    <row r="558" spans="1:106" ht="15" customHeight="1" x14ac:dyDescent="0.15">
      <c r="A558" s="95">
        <v>556</v>
      </c>
      <c r="B558" s="6" t="s">
        <v>424</v>
      </c>
      <c r="C558" s="37">
        <v>41527</v>
      </c>
      <c r="D558" s="25" t="s">
        <v>322</v>
      </c>
      <c r="E558" s="38">
        <v>0.37013888888888885</v>
      </c>
      <c r="F558" s="95" t="s">
        <v>315</v>
      </c>
      <c r="G558" s="25" t="s">
        <v>579</v>
      </c>
      <c r="H558" s="181">
        <v>1.9431712962962963E-2</v>
      </c>
      <c r="I558" s="183">
        <v>0.38386268518518524</v>
      </c>
      <c r="K558" s="12" t="s">
        <v>319</v>
      </c>
      <c r="L558" s="12" t="s">
        <v>320</v>
      </c>
      <c r="M558" s="26">
        <v>1.9894675925925934E-2</v>
      </c>
      <c r="N558" s="54" t="s">
        <v>102</v>
      </c>
      <c r="AO558" s="456" t="s">
        <v>1140</v>
      </c>
      <c r="AQ558" s="15" t="s">
        <v>19</v>
      </c>
      <c r="BH558" s="15" t="s">
        <v>19</v>
      </c>
      <c r="BY558" s="15" t="s">
        <v>19</v>
      </c>
      <c r="BZ558" s="27"/>
      <c r="CD558" s="33"/>
      <c r="CF558" s="29"/>
      <c r="CG558" s="33"/>
      <c r="CI558" s="29"/>
      <c r="CM558" s="33"/>
      <c r="DB558" s="21"/>
    </row>
    <row r="559" spans="1:106" ht="15" customHeight="1" x14ac:dyDescent="0.15">
      <c r="A559" s="95">
        <v>557</v>
      </c>
      <c r="B559" s="6" t="s">
        <v>424</v>
      </c>
      <c r="C559" s="37">
        <v>41527</v>
      </c>
      <c r="D559" s="25" t="s">
        <v>322</v>
      </c>
      <c r="E559" s="38">
        <v>0.37013888888888885</v>
      </c>
      <c r="F559" s="95" t="s">
        <v>315</v>
      </c>
      <c r="G559" s="25" t="s">
        <v>579</v>
      </c>
      <c r="H559" s="181">
        <v>1.9431712962962963E-2</v>
      </c>
      <c r="I559" s="183">
        <v>0.38386268518518524</v>
      </c>
      <c r="K559" s="12" t="s">
        <v>319</v>
      </c>
      <c r="L559" s="12" t="s">
        <v>320</v>
      </c>
      <c r="M559" s="26">
        <v>1.9952546296296305E-2</v>
      </c>
      <c r="N559" s="54" t="s">
        <v>102</v>
      </c>
      <c r="AO559" s="456" t="s">
        <v>1140</v>
      </c>
      <c r="AQ559" s="15" t="s">
        <v>19</v>
      </c>
      <c r="BH559" s="15" t="s">
        <v>19</v>
      </c>
      <c r="BY559" s="15" t="s">
        <v>19</v>
      </c>
      <c r="BZ559" s="27"/>
      <c r="CD559" s="33"/>
      <c r="CF559" s="29"/>
      <c r="CG559" s="33"/>
      <c r="CI559" s="29"/>
      <c r="CM559" s="33"/>
      <c r="DB559" s="21"/>
    </row>
    <row r="560" spans="1:106" ht="15" customHeight="1" x14ac:dyDescent="0.15">
      <c r="A560" s="95">
        <v>558</v>
      </c>
      <c r="B560" s="6" t="s">
        <v>424</v>
      </c>
      <c r="C560" s="37">
        <v>41527</v>
      </c>
      <c r="D560" s="25" t="s">
        <v>322</v>
      </c>
      <c r="E560" s="38">
        <v>0.37013888888888885</v>
      </c>
      <c r="F560" s="95" t="s">
        <v>315</v>
      </c>
      <c r="G560" s="25" t="s">
        <v>579</v>
      </c>
      <c r="H560" s="181">
        <v>1.9431712962962963E-2</v>
      </c>
      <c r="I560" s="183">
        <v>0.38386268518518524</v>
      </c>
      <c r="K560" s="12" t="s">
        <v>319</v>
      </c>
      <c r="L560" s="12" t="s">
        <v>320</v>
      </c>
      <c r="M560" s="26">
        <v>2.0010416666666676E-2</v>
      </c>
      <c r="N560" s="54" t="s">
        <v>102</v>
      </c>
      <c r="AO560" s="456" t="s">
        <v>1140</v>
      </c>
      <c r="AQ560" s="15" t="s">
        <v>19</v>
      </c>
      <c r="BH560" s="15" t="s">
        <v>19</v>
      </c>
      <c r="BY560" s="15" t="s">
        <v>19</v>
      </c>
      <c r="BZ560" s="27"/>
      <c r="CD560" s="33"/>
      <c r="CF560" s="29"/>
      <c r="CG560" s="33"/>
      <c r="CI560" s="29"/>
      <c r="CM560" s="33"/>
      <c r="DB560" s="21"/>
    </row>
    <row r="561" spans="1:106" ht="15" customHeight="1" x14ac:dyDescent="0.15">
      <c r="A561" s="95">
        <v>559</v>
      </c>
      <c r="B561" s="6" t="s">
        <v>424</v>
      </c>
      <c r="C561" s="37">
        <v>41527</v>
      </c>
      <c r="D561" s="25" t="s">
        <v>322</v>
      </c>
      <c r="E561" s="38">
        <v>0.37013888888888885</v>
      </c>
      <c r="F561" s="95" t="s">
        <v>315</v>
      </c>
      <c r="G561" s="25" t="s">
        <v>579</v>
      </c>
      <c r="H561" s="181">
        <v>1.9431712962962963E-2</v>
      </c>
      <c r="I561" s="183">
        <v>0.38386268518518524</v>
      </c>
      <c r="K561" s="12" t="s">
        <v>319</v>
      </c>
      <c r="L561" s="12" t="s">
        <v>320</v>
      </c>
      <c r="M561" s="26">
        <v>2.0068287037037048E-2</v>
      </c>
      <c r="N561" s="54" t="s">
        <v>102</v>
      </c>
      <c r="AO561" s="456" t="s">
        <v>1140</v>
      </c>
      <c r="AQ561" s="15" t="s">
        <v>19</v>
      </c>
      <c r="BH561" s="15" t="s">
        <v>19</v>
      </c>
      <c r="BY561" s="15" t="s">
        <v>19</v>
      </c>
      <c r="BZ561" s="27"/>
      <c r="CD561" s="33"/>
      <c r="CF561" s="29"/>
      <c r="CG561" s="33"/>
      <c r="CI561" s="29"/>
      <c r="CM561" s="33"/>
      <c r="DB561" s="21"/>
    </row>
    <row r="562" spans="1:106" ht="15" customHeight="1" x14ac:dyDescent="0.15">
      <c r="A562" s="95">
        <v>560</v>
      </c>
      <c r="B562" s="6" t="s">
        <v>424</v>
      </c>
      <c r="C562" s="37">
        <v>41527</v>
      </c>
      <c r="D562" s="25" t="s">
        <v>322</v>
      </c>
      <c r="E562" s="38">
        <v>0.37013888888888885</v>
      </c>
      <c r="F562" s="95" t="s">
        <v>315</v>
      </c>
      <c r="G562" s="25" t="s">
        <v>579</v>
      </c>
      <c r="H562" s="181">
        <v>1.9431712962962963E-2</v>
      </c>
      <c r="I562" s="183">
        <v>0.38386268518518524</v>
      </c>
      <c r="K562" s="12" t="s">
        <v>319</v>
      </c>
      <c r="L562" s="12" t="s">
        <v>320</v>
      </c>
      <c r="M562" s="26">
        <v>2.0126157407407419E-2</v>
      </c>
      <c r="N562" s="54" t="s">
        <v>102</v>
      </c>
      <c r="AO562" s="456" t="s">
        <v>1140</v>
      </c>
      <c r="AQ562" s="15" t="s">
        <v>19</v>
      </c>
      <c r="BH562" s="15" t="s">
        <v>19</v>
      </c>
      <c r="BY562" s="15" t="s">
        <v>19</v>
      </c>
      <c r="BZ562" s="27"/>
      <c r="CD562" s="33"/>
      <c r="CF562" s="29"/>
      <c r="CG562" s="33"/>
      <c r="CI562" s="29"/>
      <c r="CM562" s="33"/>
      <c r="DB562" s="21"/>
    </row>
    <row r="563" spans="1:106" ht="15" customHeight="1" x14ac:dyDescent="0.15">
      <c r="A563" s="95">
        <v>561</v>
      </c>
      <c r="B563" s="6" t="s">
        <v>424</v>
      </c>
      <c r="C563" s="37">
        <v>41527</v>
      </c>
      <c r="D563" s="25" t="s">
        <v>322</v>
      </c>
      <c r="E563" s="38">
        <v>0.37013888888888885</v>
      </c>
      <c r="F563" s="95" t="s">
        <v>315</v>
      </c>
      <c r="G563" s="25" t="s">
        <v>579</v>
      </c>
      <c r="H563" s="181">
        <v>1.9431712962962963E-2</v>
      </c>
      <c r="I563" s="183">
        <v>0.38386268518518524</v>
      </c>
      <c r="K563" s="12" t="s">
        <v>319</v>
      </c>
      <c r="L563" s="12" t="s">
        <v>320</v>
      </c>
      <c r="M563" s="26">
        <v>2.018402777777779E-2</v>
      </c>
      <c r="N563" s="54" t="s">
        <v>102</v>
      </c>
      <c r="AO563" s="456" t="s">
        <v>1140</v>
      </c>
      <c r="AQ563" s="15" t="s">
        <v>19</v>
      </c>
      <c r="BH563" s="15" t="s">
        <v>19</v>
      </c>
      <c r="BY563" s="15" t="s">
        <v>19</v>
      </c>
      <c r="BZ563" s="27"/>
      <c r="CD563" s="33"/>
      <c r="CF563" s="29"/>
      <c r="CG563" s="33"/>
      <c r="CI563" s="29"/>
      <c r="CM563" s="33"/>
      <c r="DB563" s="21"/>
    </row>
    <row r="564" spans="1:106" ht="15" customHeight="1" x14ac:dyDescent="0.15">
      <c r="A564" s="95">
        <v>562</v>
      </c>
      <c r="B564" s="6" t="s">
        <v>424</v>
      </c>
      <c r="C564" s="37">
        <v>41527</v>
      </c>
      <c r="D564" s="25" t="s">
        <v>322</v>
      </c>
      <c r="E564" s="38">
        <v>0.37013888888888885</v>
      </c>
      <c r="F564" s="95" t="s">
        <v>315</v>
      </c>
      <c r="G564" s="25" t="s">
        <v>579</v>
      </c>
      <c r="H564" s="181">
        <v>1.9431712962962963E-2</v>
      </c>
      <c r="I564" s="183">
        <v>0.38386268518518524</v>
      </c>
      <c r="K564" s="12" t="s">
        <v>319</v>
      </c>
      <c r="L564" s="12" t="s">
        <v>320</v>
      </c>
      <c r="M564" s="26">
        <v>2.0241898148148162E-2</v>
      </c>
      <c r="N564" s="54" t="s">
        <v>102</v>
      </c>
      <c r="AO564" s="456" t="s">
        <v>1140</v>
      </c>
      <c r="AQ564" s="15" t="s">
        <v>19</v>
      </c>
      <c r="BH564" s="15" t="s">
        <v>19</v>
      </c>
      <c r="BY564" s="15" t="s">
        <v>19</v>
      </c>
      <c r="BZ564" s="27"/>
      <c r="CD564" s="33"/>
      <c r="CF564" s="29"/>
      <c r="CG564" s="33"/>
      <c r="CI564" s="29"/>
      <c r="CM564" s="33"/>
      <c r="DB564" s="21"/>
    </row>
    <row r="565" spans="1:106" ht="15" customHeight="1" x14ac:dyDescent="0.15">
      <c r="A565" s="95">
        <v>563</v>
      </c>
      <c r="B565" s="6" t="s">
        <v>424</v>
      </c>
      <c r="C565" s="37">
        <v>41527</v>
      </c>
      <c r="D565" s="25" t="s">
        <v>322</v>
      </c>
      <c r="E565" s="38">
        <v>0.37013888888888885</v>
      </c>
      <c r="F565" s="95" t="s">
        <v>315</v>
      </c>
      <c r="G565" s="25" t="s">
        <v>579</v>
      </c>
      <c r="H565" s="181">
        <v>1.9431712962962963E-2</v>
      </c>
      <c r="I565" s="183">
        <v>0.38386268518518524</v>
      </c>
      <c r="K565" s="12" t="s">
        <v>319</v>
      </c>
      <c r="L565" s="12" t="s">
        <v>320</v>
      </c>
      <c r="M565" s="26">
        <v>2.0299768518518533E-2</v>
      </c>
      <c r="N565" s="54" t="s">
        <v>102</v>
      </c>
      <c r="AO565" s="456" t="s">
        <v>1140</v>
      </c>
      <c r="AQ565" s="15" t="s">
        <v>19</v>
      </c>
      <c r="BH565" s="15" t="s">
        <v>19</v>
      </c>
      <c r="BY565" s="15" t="s">
        <v>19</v>
      </c>
      <c r="BZ565" s="27"/>
      <c r="CD565" s="33"/>
      <c r="CF565" s="29"/>
      <c r="CG565" s="33"/>
      <c r="CI565" s="29"/>
      <c r="CM565" s="33"/>
      <c r="DB565" s="21"/>
    </row>
    <row r="566" spans="1:106" ht="15" customHeight="1" x14ac:dyDescent="0.15">
      <c r="A566" s="95">
        <v>564</v>
      </c>
      <c r="B566" s="6" t="s">
        <v>424</v>
      </c>
      <c r="C566" s="37">
        <v>41527</v>
      </c>
      <c r="D566" s="25" t="s">
        <v>322</v>
      </c>
      <c r="E566" s="38">
        <v>0.37013888888888885</v>
      </c>
      <c r="F566" s="95" t="s">
        <v>315</v>
      </c>
      <c r="G566" s="25" t="s">
        <v>579</v>
      </c>
      <c r="H566" s="181">
        <v>1.9431712962962963E-2</v>
      </c>
      <c r="I566" s="183">
        <v>0.38386268518518524</v>
      </c>
      <c r="K566" s="12" t="s">
        <v>319</v>
      </c>
      <c r="L566" s="12" t="s">
        <v>320</v>
      </c>
      <c r="M566" s="26">
        <v>2.0357638888888904E-2</v>
      </c>
      <c r="N566" s="54" t="s">
        <v>102</v>
      </c>
      <c r="AO566" s="456" t="s">
        <v>1140</v>
      </c>
      <c r="AQ566" s="15" t="s">
        <v>19</v>
      </c>
      <c r="BH566" s="15" t="s">
        <v>19</v>
      </c>
      <c r="BY566" s="15" t="s">
        <v>19</v>
      </c>
      <c r="BZ566" s="27"/>
      <c r="CD566" s="33"/>
      <c r="CF566" s="29"/>
      <c r="CG566" s="33"/>
      <c r="CI566" s="29"/>
      <c r="CM566" s="33"/>
      <c r="DB566" s="21"/>
    </row>
    <row r="567" spans="1:106" ht="15" customHeight="1" x14ac:dyDescent="0.15">
      <c r="A567" s="95">
        <v>565</v>
      </c>
      <c r="B567" s="6" t="s">
        <v>424</v>
      </c>
      <c r="C567" s="37">
        <v>41527</v>
      </c>
      <c r="D567" s="25" t="s">
        <v>322</v>
      </c>
      <c r="E567" s="38">
        <v>0.37013888888888885</v>
      </c>
      <c r="F567" s="95" t="s">
        <v>315</v>
      </c>
      <c r="G567" s="25" t="s">
        <v>579</v>
      </c>
      <c r="H567" s="181">
        <v>1.9431712962962963E-2</v>
      </c>
      <c r="I567" s="183">
        <v>0.38386268518518524</v>
      </c>
      <c r="K567" s="12" t="s">
        <v>319</v>
      </c>
      <c r="L567" s="12" t="s">
        <v>320</v>
      </c>
      <c r="M567" s="26">
        <v>2.0415509259259276E-2</v>
      </c>
      <c r="N567" s="54" t="s">
        <v>102</v>
      </c>
      <c r="AO567" s="456" t="s">
        <v>1140</v>
      </c>
      <c r="AQ567" s="15" t="s">
        <v>19</v>
      </c>
      <c r="BH567" s="15" t="s">
        <v>19</v>
      </c>
      <c r="BY567" s="15" t="s">
        <v>19</v>
      </c>
      <c r="BZ567" s="27"/>
      <c r="CD567" s="33"/>
      <c r="CF567" s="29"/>
      <c r="CG567" s="33"/>
      <c r="CI567" s="29"/>
      <c r="CM567" s="33"/>
      <c r="DB567" s="21"/>
    </row>
    <row r="568" spans="1:106" ht="15" customHeight="1" x14ac:dyDescent="0.15">
      <c r="A568" s="95">
        <v>566</v>
      </c>
      <c r="B568" s="6" t="s">
        <v>424</v>
      </c>
      <c r="C568" s="37">
        <v>41527</v>
      </c>
      <c r="D568" s="25" t="s">
        <v>322</v>
      </c>
      <c r="E568" s="38">
        <v>0.37013888888888885</v>
      </c>
      <c r="F568" s="95" t="s">
        <v>315</v>
      </c>
      <c r="G568" s="25" t="s">
        <v>579</v>
      </c>
      <c r="H568" s="181">
        <v>1.9431712962962963E-2</v>
      </c>
      <c r="I568" s="183">
        <v>0.38386268518518524</v>
      </c>
      <c r="K568" s="12" t="s">
        <v>319</v>
      </c>
      <c r="L568" s="12" t="s">
        <v>320</v>
      </c>
      <c r="M568" s="26">
        <v>2.0473379629629647E-2</v>
      </c>
      <c r="N568" s="54" t="s">
        <v>102</v>
      </c>
      <c r="AO568" s="456" t="s">
        <v>1140</v>
      </c>
      <c r="AQ568" s="15" t="s">
        <v>19</v>
      </c>
      <c r="BH568" s="15" t="s">
        <v>19</v>
      </c>
      <c r="BY568" s="15" t="s">
        <v>19</v>
      </c>
      <c r="BZ568" s="27"/>
      <c r="CD568" s="33"/>
      <c r="CF568" s="29"/>
      <c r="CG568" s="33"/>
      <c r="CI568" s="29"/>
      <c r="CM568" s="33"/>
      <c r="DB568" s="21"/>
    </row>
    <row r="569" spans="1:106" ht="15" customHeight="1" x14ac:dyDescent="0.15">
      <c r="A569" s="95">
        <v>567</v>
      </c>
      <c r="B569" s="6" t="s">
        <v>424</v>
      </c>
      <c r="C569" s="37">
        <v>41527</v>
      </c>
      <c r="D569" s="25" t="s">
        <v>322</v>
      </c>
      <c r="E569" s="38">
        <v>0.37013888888888885</v>
      </c>
      <c r="F569" s="95" t="s">
        <v>315</v>
      </c>
      <c r="G569" s="25" t="s">
        <v>579</v>
      </c>
      <c r="H569" s="181">
        <v>1.9431712962962963E-2</v>
      </c>
      <c r="I569" s="183">
        <v>0.38386268518518524</v>
      </c>
      <c r="K569" s="12" t="s">
        <v>319</v>
      </c>
      <c r="L569" s="12" t="s">
        <v>320</v>
      </c>
      <c r="M569" s="26">
        <v>2.0531250000000018E-2</v>
      </c>
      <c r="N569" s="54" t="s">
        <v>102</v>
      </c>
      <c r="AO569" s="456" t="s">
        <v>1140</v>
      </c>
      <c r="AQ569" s="15" t="s">
        <v>19</v>
      </c>
      <c r="BH569" s="15" t="s">
        <v>19</v>
      </c>
      <c r="BY569" s="15" t="s">
        <v>19</v>
      </c>
      <c r="BZ569" s="27"/>
      <c r="CD569" s="33"/>
      <c r="CF569" s="29"/>
      <c r="CG569" s="33"/>
      <c r="CI569" s="29"/>
      <c r="CM569" s="33"/>
      <c r="DB569" s="21"/>
    </row>
    <row r="570" spans="1:106" ht="15" customHeight="1" x14ac:dyDescent="0.15">
      <c r="A570" s="95">
        <v>568</v>
      </c>
      <c r="B570" s="6" t="s">
        <v>424</v>
      </c>
      <c r="C570" s="37">
        <v>41527</v>
      </c>
      <c r="D570" s="25" t="s">
        <v>322</v>
      </c>
      <c r="E570" s="38">
        <v>0.37013888888888885</v>
      </c>
      <c r="F570" s="95" t="s">
        <v>315</v>
      </c>
      <c r="G570" s="25" t="s">
        <v>579</v>
      </c>
      <c r="H570" s="181">
        <v>1.9431712962962963E-2</v>
      </c>
      <c r="I570" s="183">
        <v>0.38386268518518524</v>
      </c>
      <c r="K570" s="12" t="s">
        <v>319</v>
      </c>
      <c r="L570" s="12" t="s">
        <v>320</v>
      </c>
      <c r="M570" s="26">
        <v>2.058912037037039E-2</v>
      </c>
      <c r="N570" s="54" t="s">
        <v>102</v>
      </c>
      <c r="AO570" s="456" t="s">
        <v>1140</v>
      </c>
      <c r="AQ570" s="15" t="s">
        <v>19</v>
      </c>
      <c r="BH570" s="15" t="s">
        <v>19</v>
      </c>
      <c r="BY570" s="15" t="s">
        <v>19</v>
      </c>
      <c r="BZ570" s="27"/>
      <c r="CD570" s="33"/>
      <c r="CF570" s="29"/>
      <c r="CG570" s="33"/>
      <c r="CI570" s="29"/>
      <c r="CM570" s="33"/>
      <c r="DB570" s="21"/>
    </row>
    <row r="571" spans="1:106" ht="15" customHeight="1" x14ac:dyDescent="0.15">
      <c r="A571" s="95">
        <v>569</v>
      </c>
      <c r="B571" s="6" t="s">
        <v>424</v>
      </c>
      <c r="C571" s="37">
        <v>41527</v>
      </c>
      <c r="D571" s="25" t="s">
        <v>322</v>
      </c>
      <c r="E571" s="38">
        <v>0.37013888888888885</v>
      </c>
      <c r="F571" s="95" t="s">
        <v>315</v>
      </c>
      <c r="G571" s="25" t="s">
        <v>579</v>
      </c>
      <c r="H571" s="181">
        <v>1.9431712962962963E-2</v>
      </c>
      <c r="I571" s="183">
        <v>0.38386268518518524</v>
      </c>
      <c r="K571" s="12" t="s">
        <v>319</v>
      </c>
      <c r="L571" s="12" t="s">
        <v>320</v>
      </c>
      <c r="M571" s="26">
        <v>2.0646990740740761E-2</v>
      </c>
      <c r="N571" s="54" t="s">
        <v>102</v>
      </c>
      <c r="AO571" s="456" t="s">
        <v>1140</v>
      </c>
      <c r="AQ571" s="15" t="s">
        <v>19</v>
      </c>
      <c r="BH571" s="15" t="s">
        <v>19</v>
      </c>
      <c r="BY571" s="15" t="s">
        <v>19</v>
      </c>
      <c r="BZ571" s="27"/>
      <c r="CD571" s="33"/>
      <c r="CF571" s="29"/>
      <c r="CG571" s="33"/>
      <c r="CI571" s="29"/>
      <c r="CM571" s="33"/>
      <c r="DB571" s="21"/>
    </row>
    <row r="572" spans="1:106" ht="15" customHeight="1" x14ac:dyDescent="0.15">
      <c r="A572" s="95">
        <v>570</v>
      </c>
      <c r="B572" s="6" t="s">
        <v>424</v>
      </c>
      <c r="C572" s="37">
        <v>41527</v>
      </c>
      <c r="D572" s="25" t="s">
        <v>322</v>
      </c>
      <c r="E572" s="38">
        <v>0.37013888888888885</v>
      </c>
      <c r="F572" s="95" t="s">
        <v>315</v>
      </c>
      <c r="G572" s="25" t="s">
        <v>579</v>
      </c>
      <c r="H572" s="181">
        <v>1.9431712962962963E-2</v>
      </c>
      <c r="I572" s="183">
        <v>0.38386268518518524</v>
      </c>
      <c r="K572" s="12" t="s">
        <v>319</v>
      </c>
      <c r="L572" s="12" t="s">
        <v>320</v>
      </c>
      <c r="M572" s="26">
        <v>2.0704861111111132E-2</v>
      </c>
      <c r="N572" s="54" t="s">
        <v>102</v>
      </c>
      <c r="AO572" s="456" t="s">
        <v>1140</v>
      </c>
      <c r="AQ572" s="15" t="s">
        <v>19</v>
      </c>
      <c r="BH572" s="15" t="s">
        <v>19</v>
      </c>
      <c r="BY572" s="15" t="s">
        <v>19</v>
      </c>
      <c r="BZ572" s="27"/>
      <c r="CD572" s="33"/>
      <c r="CF572" s="29"/>
      <c r="CG572" s="33"/>
      <c r="CI572" s="29"/>
      <c r="CM572" s="33"/>
      <c r="DB572" s="21"/>
    </row>
    <row r="573" spans="1:106" ht="15" customHeight="1" x14ac:dyDescent="0.15">
      <c r="A573" s="95">
        <v>571</v>
      </c>
      <c r="B573" s="6" t="s">
        <v>424</v>
      </c>
      <c r="C573" s="37">
        <v>41527</v>
      </c>
      <c r="D573" s="25" t="s">
        <v>322</v>
      </c>
      <c r="E573" s="38">
        <v>0.37013888888888885</v>
      </c>
      <c r="F573" s="95" t="s">
        <v>315</v>
      </c>
      <c r="G573" s="25" t="s">
        <v>579</v>
      </c>
      <c r="H573" s="181">
        <v>1.9431712962962963E-2</v>
      </c>
      <c r="I573" s="183">
        <v>0.38386268518518524</v>
      </c>
      <c r="K573" s="12" t="s">
        <v>319</v>
      </c>
      <c r="L573" s="12" t="s">
        <v>320</v>
      </c>
      <c r="M573" s="26">
        <v>2.0762731481481504E-2</v>
      </c>
      <c r="N573" s="54" t="s">
        <v>102</v>
      </c>
      <c r="AO573" s="456" t="s">
        <v>1140</v>
      </c>
      <c r="AQ573" s="15" t="s">
        <v>19</v>
      </c>
      <c r="BH573" s="15" t="s">
        <v>19</v>
      </c>
      <c r="BY573" s="15" t="s">
        <v>19</v>
      </c>
      <c r="BZ573" s="27"/>
      <c r="CD573" s="33"/>
      <c r="CF573" s="29"/>
      <c r="CG573" s="33"/>
      <c r="CI573" s="29"/>
      <c r="CM573" s="33"/>
      <c r="DB573" s="21"/>
    </row>
    <row r="574" spans="1:106" ht="15" customHeight="1" x14ac:dyDescent="0.15">
      <c r="A574" s="95">
        <v>572</v>
      </c>
      <c r="B574" s="6" t="s">
        <v>424</v>
      </c>
      <c r="C574" s="37">
        <v>41527</v>
      </c>
      <c r="D574" s="25" t="s">
        <v>322</v>
      </c>
      <c r="E574" s="38">
        <v>0.37013888888888885</v>
      </c>
      <c r="F574" s="95" t="s">
        <v>315</v>
      </c>
      <c r="G574" s="25" t="s">
        <v>579</v>
      </c>
      <c r="H574" s="181">
        <v>1.9431712962962963E-2</v>
      </c>
      <c r="I574" s="183">
        <v>0.38386268518518524</v>
      </c>
      <c r="K574" s="12" t="s">
        <v>319</v>
      </c>
      <c r="L574" s="12" t="s">
        <v>320</v>
      </c>
      <c r="M574" s="26">
        <v>2.0820601851851875E-2</v>
      </c>
      <c r="N574" s="54" t="s">
        <v>102</v>
      </c>
      <c r="AO574" s="456" t="s">
        <v>1140</v>
      </c>
      <c r="AQ574" s="15" t="s">
        <v>19</v>
      </c>
      <c r="BH574" s="15" t="s">
        <v>19</v>
      </c>
      <c r="BY574" s="15" t="s">
        <v>19</v>
      </c>
      <c r="BZ574" s="27"/>
      <c r="CD574" s="33"/>
      <c r="CF574" s="29"/>
      <c r="CG574" s="33"/>
      <c r="CI574" s="29"/>
      <c r="CM574" s="33"/>
      <c r="DB574" s="21"/>
    </row>
    <row r="575" spans="1:106" ht="15" customHeight="1" x14ac:dyDescent="0.15">
      <c r="A575" s="95">
        <v>573</v>
      </c>
      <c r="B575" s="6" t="s">
        <v>424</v>
      </c>
      <c r="C575" s="37">
        <v>41527</v>
      </c>
      <c r="D575" s="25" t="s">
        <v>322</v>
      </c>
      <c r="E575" s="38">
        <v>0.37013888888888885</v>
      </c>
      <c r="F575" s="95" t="s">
        <v>315</v>
      </c>
      <c r="G575" s="25" t="s">
        <v>579</v>
      </c>
      <c r="H575" s="181">
        <v>1.9431712962962963E-2</v>
      </c>
      <c r="I575" s="183">
        <v>0.38386268518518524</v>
      </c>
      <c r="K575" s="12" t="s">
        <v>319</v>
      </c>
      <c r="L575" s="12" t="s">
        <v>320</v>
      </c>
      <c r="M575" s="26">
        <v>2.0878472222222246E-2</v>
      </c>
      <c r="N575" s="54" t="s">
        <v>102</v>
      </c>
      <c r="AO575" s="456" t="s">
        <v>1140</v>
      </c>
      <c r="AQ575" s="15" t="s">
        <v>19</v>
      </c>
      <c r="BH575" s="15" t="s">
        <v>19</v>
      </c>
      <c r="BY575" s="15" t="s">
        <v>19</v>
      </c>
      <c r="BZ575" s="27"/>
      <c r="CD575" s="33"/>
      <c r="CF575" s="29"/>
      <c r="CG575" s="33"/>
      <c r="CI575" s="29"/>
      <c r="CM575" s="33"/>
      <c r="DB575" s="21"/>
    </row>
    <row r="576" spans="1:106" ht="15" customHeight="1" x14ac:dyDescent="0.15">
      <c r="A576" s="95">
        <v>574</v>
      </c>
      <c r="B576" s="6" t="s">
        <v>424</v>
      </c>
      <c r="C576" s="37">
        <v>41527</v>
      </c>
      <c r="D576" s="25" t="s">
        <v>322</v>
      </c>
      <c r="E576" s="38">
        <v>0.37013888888888885</v>
      </c>
      <c r="F576" s="95" t="s">
        <v>315</v>
      </c>
      <c r="G576" s="25" t="s">
        <v>579</v>
      </c>
      <c r="H576" s="181">
        <v>1.9431712962962963E-2</v>
      </c>
      <c r="I576" s="183">
        <v>0.38386268518518524</v>
      </c>
      <c r="K576" s="12" t="s">
        <v>319</v>
      </c>
      <c r="L576" s="12" t="s">
        <v>320</v>
      </c>
      <c r="M576" s="26">
        <v>2.0936342592592617E-2</v>
      </c>
      <c r="N576" s="54" t="s">
        <v>102</v>
      </c>
      <c r="AO576" s="456" t="s">
        <v>1140</v>
      </c>
      <c r="AQ576" s="15" t="s">
        <v>19</v>
      </c>
      <c r="BH576" s="15" t="s">
        <v>19</v>
      </c>
      <c r="BY576" s="15" t="s">
        <v>19</v>
      </c>
      <c r="BZ576" s="27"/>
      <c r="CD576" s="33"/>
      <c r="CF576" s="29"/>
      <c r="CG576" s="33"/>
      <c r="CI576" s="29"/>
      <c r="CM576" s="33"/>
      <c r="DB576" s="21"/>
    </row>
    <row r="577" spans="1:106" ht="15" customHeight="1" x14ac:dyDescent="0.15">
      <c r="A577" s="95">
        <v>575</v>
      </c>
      <c r="B577" s="6" t="s">
        <v>424</v>
      </c>
      <c r="C577" s="37">
        <v>41527</v>
      </c>
      <c r="D577" s="25" t="s">
        <v>322</v>
      </c>
      <c r="E577" s="38">
        <v>0.37013888888888885</v>
      </c>
      <c r="F577" s="95" t="s">
        <v>315</v>
      </c>
      <c r="G577" s="25" t="s">
        <v>579</v>
      </c>
      <c r="H577" s="181">
        <v>1.9431712962962963E-2</v>
      </c>
      <c r="I577" s="183">
        <v>0.38386268518518524</v>
      </c>
      <c r="K577" s="12" t="s">
        <v>319</v>
      </c>
      <c r="L577" s="12" t="s">
        <v>320</v>
      </c>
      <c r="M577" s="26">
        <v>2.0994212962962989E-2</v>
      </c>
      <c r="N577" s="54" t="s">
        <v>102</v>
      </c>
      <c r="AO577" s="456" t="s">
        <v>1140</v>
      </c>
      <c r="AQ577" s="15" t="s">
        <v>19</v>
      </c>
      <c r="BH577" s="15" t="s">
        <v>19</v>
      </c>
      <c r="BY577" s="15" t="s">
        <v>19</v>
      </c>
      <c r="BZ577" s="27"/>
      <c r="CD577" s="33"/>
      <c r="CF577" s="29"/>
      <c r="CG577" s="33"/>
      <c r="CI577" s="29"/>
      <c r="CM577" s="33"/>
      <c r="DB577" s="21"/>
    </row>
    <row r="578" spans="1:106" ht="15" customHeight="1" x14ac:dyDescent="0.15">
      <c r="A578" s="95">
        <v>576</v>
      </c>
      <c r="B578" s="6" t="s">
        <v>424</v>
      </c>
      <c r="C578" s="37">
        <v>41527</v>
      </c>
      <c r="D578" s="25" t="s">
        <v>322</v>
      </c>
      <c r="E578" s="38">
        <v>0.37013888888888885</v>
      </c>
      <c r="F578" s="95" t="s">
        <v>315</v>
      </c>
      <c r="G578" s="25" t="s">
        <v>579</v>
      </c>
      <c r="H578" s="181">
        <v>1.9431712962962963E-2</v>
      </c>
      <c r="I578" s="183">
        <v>0.38386268518518524</v>
      </c>
      <c r="K578" s="12" t="s">
        <v>319</v>
      </c>
      <c r="L578" s="12" t="s">
        <v>320</v>
      </c>
      <c r="M578" s="26">
        <v>2.105208333333336E-2</v>
      </c>
      <c r="N578" s="54" t="s">
        <v>581</v>
      </c>
      <c r="AO578" s="456" t="s">
        <v>1140</v>
      </c>
      <c r="AP578" s="25" t="s">
        <v>582</v>
      </c>
      <c r="AQ578" s="15" t="s">
        <v>19</v>
      </c>
      <c r="BH578" s="15" t="s">
        <v>19</v>
      </c>
      <c r="BY578" s="15" t="s">
        <v>19</v>
      </c>
      <c r="BZ578" s="27"/>
      <c r="CD578" s="33"/>
      <c r="CF578" s="29"/>
      <c r="CG578" s="33"/>
      <c r="CI578" s="29"/>
      <c r="CM578" s="33"/>
      <c r="DB578" s="21"/>
    </row>
    <row r="579" spans="1:106" ht="15" customHeight="1" x14ac:dyDescent="0.15">
      <c r="A579" s="95">
        <v>577</v>
      </c>
      <c r="B579" s="6" t="s">
        <v>424</v>
      </c>
      <c r="C579" s="37">
        <v>41527</v>
      </c>
      <c r="D579" s="25" t="s">
        <v>322</v>
      </c>
      <c r="E579" s="38">
        <v>0.37013888888888885</v>
      </c>
      <c r="F579" s="95" t="s">
        <v>315</v>
      </c>
      <c r="G579" s="25" t="s">
        <v>579</v>
      </c>
      <c r="H579" s="181">
        <v>1.9431712962962963E-2</v>
      </c>
      <c r="I579" s="183">
        <v>0.38386268518518524</v>
      </c>
      <c r="K579" s="12" t="s">
        <v>319</v>
      </c>
      <c r="L579" s="12" t="s">
        <v>320</v>
      </c>
      <c r="M579" s="26">
        <v>2.1109953703703731E-2</v>
      </c>
      <c r="N579" s="54" t="s">
        <v>102</v>
      </c>
      <c r="AO579" s="456" t="s">
        <v>1140</v>
      </c>
      <c r="AQ579" s="15" t="s">
        <v>19</v>
      </c>
      <c r="BH579" s="15" t="s">
        <v>19</v>
      </c>
      <c r="BY579" s="15" t="s">
        <v>19</v>
      </c>
      <c r="BZ579" s="27"/>
      <c r="CD579" s="33"/>
      <c r="CF579" s="29"/>
      <c r="CG579" s="33"/>
      <c r="CI579" s="29"/>
      <c r="CM579" s="33"/>
      <c r="DB579" s="21"/>
    </row>
    <row r="580" spans="1:106" ht="15" customHeight="1" x14ac:dyDescent="0.15">
      <c r="A580" s="95">
        <v>578</v>
      </c>
      <c r="B580" s="6" t="s">
        <v>424</v>
      </c>
      <c r="C580" s="37">
        <v>41527</v>
      </c>
      <c r="D580" s="25" t="s">
        <v>322</v>
      </c>
      <c r="E580" s="38">
        <v>0.37013888888888885</v>
      </c>
      <c r="F580" s="95" t="s">
        <v>315</v>
      </c>
      <c r="G580" s="25" t="s">
        <v>579</v>
      </c>
      <c r="H580" s="181">
        <v>1.9431712962962963E-2</v>
      </c>
      <c r="I580" s="183">
        <v>0.38386268518518524</v>
      </c>
      <c r="K580" s="12" t="s">
        <v>319</v>
      </c>
      <c r="L580" s="12" t="s">
        <v>320</v>
      </c>
      <c r="M580" s="26">
        <v>2.1167824074074103E-2</v>
      </c>
      <c r="N580" s="54" t="s">
        <v>102</v>
      </c>
      <c r="AO580" s="456" t="s">
        <v>1140</v>
      </c>
      <c r="AQ580" s="15" t="s">
        <v>19</v>
      </c>
      <c r="BH580" s="15" t="s">
        <v>19</v>
      </c>
      <c r="BY580" s="15" t="s">
        <v>19</v>
      </c>
      <c r="BZ580" s="27"/>
      <c r="CD580" s="33"/>
      <c r="CF580" s="29"/>
      <c r="CG580" s="33"/>
      <c r="CI580" s="29"/>
      <c r="CM580" s="33"/>
      <c r="DB580" s="21"/>
    </row>
    <row r="581" spans="1:106" ht="15" customHeight="1" x14ac:dyDescent="0.15">
      <c r="A581" s="95">
        <v>579</v>
      </c>
      <c r="B581" s="6" t="s">
        <v>424</v>
      </c>
      <c r="C581" s="37">
        <v>41527</v>
      </c>
      <c r="D581" s="25" t="s">
        <v>322</v>
      </c>
      <c r="E581" s="38">
        <v>0.37013888888888885</v>
      </c>
      <c r="F581" s="95" t="s">
        <v>315</v>
      </c>
      <c r="G581" s="25" t="s">
        <v>579</v>
      </c>
      <c r="H581" s="181">
        <v>1.9431712962962963E-2</v>
      </c>
      <c r="I581" s="183">
        <v>0.38386268518518524</v>
      </c>
      <c r="K581" s="12" t="s">
        <v>319</v>
      </c>
      <c r="L581" s="12" t="s">
        <v>320</v>
      </c>
      <c r="M581" s="26">
        <v>2.1225694444444474E-2</v>
      </c>
      <c r="N581" s="54" t="s">
        <v>102</v>
      </c>
      <c r="AC581" s="30"/>
      <c r="AO581" s="456" t="s">
        <v>1140</v>
      </c>
      <c r="AQ581" s="15" t="s">
        <v>19</v>
      </c>
      <c r="BH581" s="15" t="s">
        <v>19</v>
      </c>
      <c r="BY581" s="15" t="s">
        <v>19</v>
      </c>
      <c r="BZ581" s="27"/>
      <c r="CD581" s="33"/>
      <c r="CF581" s="29"/>
      <c r="CG581" s="33"/>
      <c r="CI581" s="29"/>
      <c r="CM581" s="33"/>
      <c r="DB581" s="21"/>
    </row>
    <row r="582" spans="1:106" ht="15" customHeight="1" x14ac:dyDescent="0.15">
      <c r="A582" s="95">
        <v>580</v>
      </c>
      <c r="B582" s="6" t="s">
        <v>424</v>
      </c>
      <c r="C582" s="37">
        <v>41527</v>
      </c>
      <c r="D582" s="25" t="s">
        <v>322</v>
      </c>
      <c r="E582" s="38">
        <v>0.37013888888888885</v>
      </c>
      <c r="F582" s="95" t="s">
        <v>315</v>
      </c>
      <c r="G582" s="25" t="s">
        <v>579</v>
      </c>
      <c r="H582" s="181">
        <v>1.9431712962962963E-2</v>
      </c>
      <c r="I582" s="183">
        <v>0.38386268518518524</v>
      </c>
      <c r="K582" s="12" t="s">
        <v>319</v>
      </c>
      <c r="L582" s="12" t="s">
        <v>320</v>
      </c>
      <c r="M582" s="26">
        <v>2.1283564814814845E-2</v>
      </c>
      <c r="N582" s="54" t="s">
        <v>102</v>
      </c>
      <c r="AC582" s="30"/>
      <c r="AO582" s="456" t="s">
        <v>1140</v>
      </c>
      <c r="AQ582" s="15" t="s">
        <v>19</v>
      </c>
      <c r="BH582" s="15" t="s">
        <v>19</v>
      </c>
      <c r="BY582" s="15" t="s">
        <v>19</v>
      </c>
      <c r="BZ582" s="27"/>
      <c r="CD582" s="33"/>
      <c r="CF582" s="29"/>
      <c r="CG582" s="33"/>
      <c r="CI582" s="29"/>
      <c r="CM582" s="33"/>
      <c r="DB582" s="21"/>
    </row>
    <row r="583" spans="1:106" ht="15" customHeight="1" x14ac:dyDescent="0.15">
      <c r="A583" s="95">
        <v>581</v>
      </c>
      <c r="B583" s="6" t="s">
        <v>424</v>
      </c>
      <c r="C583" s="37">
        <v>41527</v>
      </c>
      <c r="D583" s="25" t="s">
        <v>322</v>
      </c>
      <c r="E583" s="38">
        <v>0.37013888888888885</v>
      </c>
      <c r="F583" s="95" t="s">
        <v>315</v>
      </c>
      <c r="G583" s="25" t="s">
        <v>579</v>
      </c>
      <c r="H583" s="181">
        <v>1.9431712962962963E-2</v>
      </c>
      <c r="I583" s="183">
        <v>0.38386268518518524</v>
      </c>
      <c r="K583" s="12" t="s">
        <v>319</v>
      </c>
      <c r="L583" s="12" t="s">
        <v>320</v>
      </c>
      <c r="M583" s="26">
        <v>2.1341435185185217E-2</v>
      </c>
      <c r="N583" s="54" t="s">
        <v>102</v>
      </c>
      <c r="AC583" s="30"/>
      <c r="AO583" s="456" t="s">
        <v>1140</v>
      </c>
      <c r="AQ583" s="15" t="s">
        <v>19</v>
      </c>
      <c r="BH583" s="15" t="s">
        <v>19</v>
      </c>
      <c r="BY583" s="15" t="s">
        <v>19</v>
      </c>
      <c r="BZ583" s="27"/>
      <c r="CD583" s="33"/>
      <c r="CF583" s="29"/>
      <c r="CG583" s="33"/>
      <c r="CI583" s="29"/>
      <c r="CM583" s="33"/>
      <c r="DB583" s="21"/>
    </row>
    <row r="584" spans="1:106" ht="15" customHeight="1" x14ac:dyDescent="0.15">
      <c r="A584" s="95">
        <v>582</v>
      </c>
      <c r="B584" s="6" t="s">
        <v>424</v>
      </c>
      <c r="C584" s="37">
        <v>41527</v>
      </c>
      <c r="D584" s="25" t="s">
        <v>322</v>
      </c>
      <c r="E584" s="38">
        <v>0.37013888888888885</v>
      </c>
      <c r="F584" s="95" t="s">
        <v>315</v>
      </c>
      <c r="G584" s="25" t="s">
        <v>579</v>
      </c>
      <c r="H584" s="181">
        <v>1.9431712962962963E-2</v>
      </c>
      <c r="I584" s="183">
        <v>0.38386268518518524</v>
      </c>
      <c r="K584" s="12" t="s">
        <v>319</v>
      </c>
      <c r="L584" s="12" t="s">
        <v>320</v>
      </c>
      <c r="M584" s="26">
        <v>2.1399305555555588E-2</v>
      </c>
      <c r="N584" s="54" t="s">
        <v>102</v>
      </c>
      <c r="AO584" s="456" t="s">
        <v>1140</v>
      </c>
      <c r="AQ584" s="15" t="s">
        <v>19</v>
      </c>
      <c r="BH584" s="15" t="s">
        <v>19</v>
      </c>
      <c r="BY584" s="15" t="s">
        <v>19</v>
      </c>
      <c r="BZ584" s="27"/>
      <c r="CD584" s="33"/>
      <c r="CF584" s="29"/>
      <c r="CG584" s="33"/>
      <c r="CI584" s="29"/>
      <c r="CM584" s="33"/>
      <c r="DB584" s="21"/>
    </row>
    <row r="585" spans="1:106" s="44" customFormat="1" ht="15" customHeight="1" x14ac:dyDescent="0.15">
      <c r="A585" s="95">
        <v>583</v>
      </c>
      <c r="B585" s="7" t="s">
        <v>424</v>
      </c>
      <c r="C585" s="39">
        <v>41527</v>
      </c>
      <c r="D585" s="40" t="s">
        <v>322</v>
      </c>
      <c r="E585" s="41">
        <v>0.37013888888888885</v>
      </c>
      <c r="F585" s="96" t="s">
        <v>315</v>
      </c>
      <c r="G585" s="40" t="s">
        <v>579</v>
      </c>
      <c r="H585" s="182">
        <v>1.9431712962962963E-2</v>
      </c>
      <c r="I585" s="145">
        <v>0.38386268518518524</v>
      </c>
      <c r="J585" s="40"/>
      <c r="K585" s="146" t="s">
        <v>319</v>
      </c>
      <c r="L585" s="146" t="s">
        <v>320</v>
      </c>
      <c r="M585" s="42">
        <v>2.1457175925925959E-2</v>
      </c>
      <c r="N585" s="101" t="s">
        <v>102</v>
      </c>
      <c r="O585" s="47"/>
      <c r="P585" s="50"/>
      <c r="Q585" s="43"/>
      <c r="T585" s="45"/>
      <c r="W585" s="46"/>
      <c r="Z585" s="46"/>
      <c r="AC585" s="46"/>
      <c r="AG585" s="43"/>
      <c r="AH585" s="46"/>
      <c r="AL585" s="46"/>
      <c r="AM585" s="4"/>
      <c r="AO585" s="456" t="s">
        <v>1140</v>
      </c>
      <c r="AP585" s="40" t="s">
        <v>583</v>
      </c>
      <c r="AQ585" s="48" t="s">
        <v>19</v>
      </c>
      <c r="AR585" s="49"/>
      <c r="AU585" s="46"/>
      <c r="AX585" s="46"/>
      <c r="BA585" s="46"/>
      <c r="BD585" s="46"/>
      <c r="BH585" s="48" t="s">
        <v>19</v>
      </c>
      <c r="BI585" s="43"/>
      <c r="BM585" s="50"/>
      <c r="BO585" s="46"/>
      <c r="BP585" s="50"/>
      <c r="BR585" s="46"/>
      <c r="BV585" s="50"/>
      <c r="BX585" s="46"/>
      <c r="BY585" s="48" t="s">
        <v>19</v>
      </c>
      <c r="BZ585" s="43"/>
      <c r="CD585" s="50"/>
      <c r="CF585" s="46"/>
      <c r="CG585" s="50"/>
      <c r="CI585" s="46"/>
      <c r="CM585" s="50"/>
      <c r="CO585" s="46"/>
    </row>
    <row r="586" spans="1:106" ht="15" customHeight="1" x14ac:dyDescent="0.15">
      <c r="A586" s="95">
        <v>584</v>
      </c>
      <c r="B586" s="112" t="s">
        <v>453</v>
      </c>
      <c r="C586" s="124">
        <v>41935</v>
      </c>
      <c r="D586" s="112" t="s">
        <v>421</v>
      </c>
      <c r="E586" s="117">
        <v>0.3034722222222222</v>
      </c>
      <c r="F586" s="95" t="s">
        <v>555</v>
      </c>
      <c r="G586" s="25" t="s">
        <v>585</v>
      </c>
      <c r="H586" s="181">
        <v>2.0362268518518519E-2</v>
      </c>
      <c r="I586" s="149">
        <v>0.31717361111111109</v>
      </c>
      <c r="K586" s="12" t="s">
        <v>534</v>
      </c>
      <c r="L586" s="12" t="s">
        <v>495</v>
      </c>
      <c r="M586" s="26">
        <v>2.0362268518518519E-2</v>
      </c>
      <c r="N586" s="54" t="s">
        <v>589</v>
      </c>
      <c r="P586" s="33">
        <v>5</v>
      </c>
      <c r="Q586" s="27" t="s">
        <v>135</v>
      </c>
      <c r="R586" s="30" t="s">
        <v>423</v>
      </c>
      <c r="S586" s="30" t="s">
        <v>590</v>
      </c>
      <c r="T586" s="28">
        <v>1</v>
      </c>
      <c r="AI586" s="30" t="s">
        <v>517</v>
      </c>
      <c r="AJ586" s="30" t="s">
        <v>415</v>
      </c>
      <c r="AK586" s="29"/>
      <c r="AL586" s="29">
        <v>1</v>
      </c>
      <c r="AP586" s="25" t="s">
        <v>591</v>
      </c>
      <c r="AQ586" s="15" t="s">
        <v>19</v>
      </c>
      <c r="BH586" s="15" t="s">
        <v>19</v>
      </c>
      <c r="BY586" s="15" t="s">
        <v>19</v>
      </c>
      <c r="BZ586" s="27"/>
      <c r="CD586" s="33"/>
      <c r="CF586" s="29"/>
      <c r="CG586" s="33"/>
      <c r="CI586" s="29"/>
      <c r="CM586" s="33"/>
      <c r="DB586" s="21"/>
    </row>
    <row r="587" spans="1:106" ht="15" customHeight="1" x14ac:dyDescent="0.15">
      <c r="A587" s="95">
        <v>585</v>
      </c>
      <c r="B587" s="112" t="s">
        <v>453</v>
      </c>
      <c r="C587" s="124">
        <v>41935</v>
      </c>
      <c r="D587" s="112" t="s">
        <v>421</v>
      </c>
      <c r="E587" s="117">
        <v>0.3034722222222222</v>
      </c>
      <c r="F587" s="95" t="s">
        <v>555</v>
      </c>
      <c r="G587" s="25" t="s">
        <v>585</v>
      </c>
      <c r="H587" s="181">
        <v>2.0362268518518519E-2</v>
      </c>
      <c r="I587" s="149">
        <v>0.31717361111111109</v>
      </c>
      <c r="K587" s="12" t="s">
        <v>534</v>
      </c>
      <c r="L587" s="12" t="s">
        <v>495</v>
      </c>
      <c r="M587" s="26">
        <v>2.042013888888889E-2</v>
      </c>
      <c r="N587" s="54" t="s">
        <v>589</v>
      </c>
      <c r="P587" s="33">
        <v>5</v>
      </c>
      <c r="Q587" s="27" t="s">
        <v>135</v>
      </c>
      <c r="R587" s="30" t="s">
        <v>423</v>
      </c>
      <c r="S587" s="30" t="s">
        <v>590</v>
      </c>
      <c r="T587" s="28">
        <v>1</v>
      </c>
      <c r="AG587" s="27" t="s">
        <v>593</v>
      </c>
      <c r="AH587" s="29" t="s">
        <v>401</v>
      </c>
      <c r="AP587" s="25" t="s">
        <v>592</v>
      </c>
      <c r="AQ587" s="15" t="s">
        <v>19</v>
      </c>
      <c r="BH587" s="15" t="s">
        <v>19</v>
      </c>
      <c r="BY587" s="15" t="s">
        <v>19</v>
      </c>
      <c r="BZ587" s="27"/>
      <c r="CD587" s="33"/>
      <c r="CF587" s="29"/>
      <c r="CG587" s="33"/>
      <c r="CI587" s="29"/>
      <c r="CM587" s="33"/>
      <c r="DB587" s="21"/>
    </row>
    <row r="588" spans="1:106" ht="15" customHeight="1" x14ac:dyDescent="0.15">
      <c r="A588" s="95">
        <v>586</v>
      </c>
      <c r="B588" s="112" t="s">
        <v>453</v>
      </c>
      <c r="C588" s="124">
        <v>41935</v>
      </c>
      <c r="D588" s="112" t="s">
        <v>421</v>
      </c>
      <c r="E588" s="117">
        <v>0.3034722222222222</v>
      </c>
      <c r="F588" s="95" t="s">
        <v>555</v>
      </c>
      <c r="G588" s="25" t="s">
        <v>585</v>
      </c>
      <c r="H588" s="181">
        <v>2.0362268518518519E-2</v>
      </c>
      <c r="I588" s="149">
        <v>0.31717361111111109</v>
      </c>
      <c r="K588" s="12" t="s">
        <v>534</v>
      </c>
      <c r="L588" s="12" t="s">
        <v>495</v>
      </c>
      <c r="M588" s="26">
        <v>2.0478009259259262E-2</v>
      </c>
      <c r="N588" s="54" t="s">
        <v>594</v>
      </c>
      <c r="P588" s="33" t="s">
        <v>595</v>
      </c>
      <c r="Q588" s="27" t="s">
        <v>134</v>
      </c>
      <c r="R588" s="30" t="s">
        <v>423</v>
      </c>
      <c r="T588" s="28">
        <v>1</v>
      </c>
      <c r="AM588" s="3" t="s">
        <v>596</v>
      </c>
      <c r="AQ588" s="15" t="s">
        <v>19</v>
      </c>
      <c r="AR588" s="32" t="s">
        <v>597</v>
      </c>
      <c r="AS588" s="30" t="s">
        <v>598</v>
      </c>
      <c r="AT588" s="30" t="s">
        <v>398</v>
      </c>
      <c r="AU588" s="29">
        <v>1</v>
      </c>
      <c r="BH588" s="15" t="s">
        <v>19</v>
      </c>
      <c r="BY588" s="15" t="s">
        <v>19</v>
      </c>
      <c r="BZ588" s="27"/>
      <c r="CD588" s="33"/>
      <c r="CF588" s="29"/>
      <c r="CG588" s="33"/>
      <c r="CI588" s="29"/>
      <c r="CM588" s="33"/>
      <c r="DB588" s="21"/>
    </row>
    <row r="589" spans="1:106" ht="15" customHeight="1" x14ac:dyDescent="0.15">
      <c r="A589" s="95">
        <v>587</v>
      </c>
      <c r="B589" s="112" t="s">
        <v>453</v>
      </c>
      <c r="C589" s="124">
        <v>41935</v>
      </c>
      <c r="D589" s="112" t="s">
        <v>421</v>
      </c>
      <c r="E589" s="117">
        <v>0.3034722222222222</v>
      </c>
      <c r="F589" s="95" t="s">
        <v>555</v>
      </c>
      <c r="G589" s="25" t="s">
        <v>585</v>
      </c>
      <c r="H589" s="181">
        <v>2.0362268518518519E-2</v>
      </c>
      <c r="I589" s="149">
        <v>0.31717361111111109</v>
      </c>
      <c r="K589" s="12" t="s">
        <v>534</v>
      </c>
      <c r="L589" s="12" t="s">
        <v>495</v>
      </c>
      <c r="M589" s="26">
        <v>2.0535879629629633E-2</v>
      </c>
      <c r="N589" s="54" t="s">
        <v>599</v>
      </c>
      <c r="Q589" s="27" t="s">
        <v>134</v>
      </c>
      <c r="R589" s="30" t="s">
        <v>600</v>
      </c>
      <c r="T589" s="28">
        <v>1</v>
      </c>
      <c r="AQ589" s="15" t="s">
        <v>19</v>
      </c>
      <c r="BH589" s="15" t="s">
        <v>19</v>
      </c>
      <c r="BY589" s="15" t="s">
        <v>19</v>
      </c>
      <c r="BZ589" s="27"/>
      <c r="CD589" s="33"/>
      <c r="CF589" s="29"/>
      <c r="CG589" s="33"/>
      <c r="CI589" s="29"/>
      <c r="CM589" s="33"/>
      <c r="DB589" s="21"/>
    </row>
    <row r="590" spans="1:106" ht="15" customHeight="1" x14ac:dyDescent="0.15">
      <c r="A590" s="95">
        <v>588</v>
      </c>
      <c r="B590" s="112" t="s">
        <v>453</v>
      </c>
      <c r="C590" s="124">
        <v>41935</v>
      </c>
      <c r="D590" s="112" t="s">
        <v>421</v>
      </c>
      <c r="E590" s="117">
        <v>0.3034722222222222</v>
      </c>
      <c r="F590" s="95" t="s">
        <v>555</v>
      </c>
      <c r="G590" s="25" t="s">
        <v>585</v>
      </c>
      <c r="H590" s="181">
        <v>2.0362268518518519E-2</v>
      </c>
      <c r="I590" s="149">
        <v>0.31717361111111109</v>
      </c>
      <c r="K590" s="12" t="s">
        <v>534</v>
      </c>
      <c r="L590" s="12" t="s">
        <v>495</v>
      </c>
      <c r="M590" s="26">
        <v>2.0593750000000004E-2</v>
      </c>
      <c r="N590" s="54" t="s">
        <v>601</v>
      </c>
      <c r="P590" s="33">
        <v>2</v>
      </c>
      <c r="Q590" s="27" t="s">
        <v>134</v>
      </c>
      <c r="R590" s="30" t="s">
        <v>602</v>
      </c>
      <c r="T590" s="28">
        <v>1</v>
      </c>
      <c r="AP590" s="25" t="s">
        <v>603</v>
      </c>
      <c r="AQ590" s="15" t="s">
        <v>19</v>
      </c>
      <c r="BH590" s="15" t="s">
        <v>19</v>
      </c>
      <c r="BY590" s="15" t="s">
        <v>19</v>
      </c>
      <c r="BZ590" s="27"/>
      <c r="CD590" s="33"/>
      <c r="CF590" s="29"/>
      <c r="CG590" s="33"/>
      <c r="CI590" s="29"/>
      <c r="CM590" s="33"/>
      <c r="DB590" s="21"/>
    </row>
    <row r="591" spans="1:106" ht="15" customHeight="1" x14ac:dyDescent="0.15">
      <c r="A591" s="95">
        <v>589</v>
      </c>
      <c r="B591" s="112" t="s">
        <v>453</v>
      </c>
      <c r="C591" s="124">
        <v>41935</v>
      </c>
      <c r="D591" s="112" t="s">
        <v>421</v>
      </c>
      <c r="E591" s="117">
        <v>0.3034722222222222</v>
      </c>
      <c r="F591" s="95" t="s">
        <v>555</v>
      </c>
      <c r="G591" s="25" t="s">
        <v>585</v>
      </c>
      <c r="H591" s="181">
        <v>2.0362268518518519E-2</v>
      </c>
      <c r="I591" s="149">
        <v>0.31717361111111109</v>
      </c>
      <c r="K591" s="12" t="s">
        <v>534</v>
      </c>
      <c r="L591" s="12" t="s">
        <v>495</v>
      </c>
      <c r="M591" s="26">
        <v>2.0651620370370376E-2</v>
      </c>
      <c r="N591" s="54" t="s">
        <v>606</v>
      </c>
      <c r="P591" s="33">
        <v>1</v>
      </c>
      <c r="Q591" s="27" t="s">
        <v>134</v>
      </c>
      <c r="R591" s="30" t="s">
        <v>602</v>
      </c>
      <c r="T591" s="28">
        <v>1</v>
      </c>
      <c r="AG591" s="27" t="s">
        <v>143</v>
      </c>
      <c r="AH591" s="29" t="s">
        <v>607</v>
      </c>
      <c r="AP591" s="25" t="s">
        <v>605</v>
      </c>
      <c r="AQ591" s="15" t="s">
        <v>19</v>
      </c>
      <c r="BH591" s="15" t="s">
        <v>19</v>
      </c>
      <c r="BY591" s="15" t="s">
        <v>19</v>
      </c>
      <c r="BZ591" s="27"/>
      <c r="CD591" s="33"/>
      <c r="CF591" s="29"/>
      <c r="CG591" s="33"/>
      <c r="CI591" s="29"/>
      <c r="CM591" s="33"/>
      <c r="DB591" s="21"/>
    </row>
    <row r="592" spans="1:106" ht="15" customHeight="1" x14ac:dyDescent="0.15">
      <c r="A592" s="95">
        <v>590</v>
      </c>
      <c r="B592" s="112" t="s">
        <v>453</v>
      </c>
      <c r="C592" s="124">
        <v>41935</v>
      </c>
      <c r="D592" s="112" t="s">
        <v>421</v>
      </c>
      <c r="E592" s="117">
        <v>0.3034722222222222</v>
      </c>
      <c r="F592" s="95" t="s">
        <v>555</v>
      </c>
      <c r="G592" s="25" t="s">
        <v>585</v>
      </c>
      <c r="H592" s="181">
        <v>2.0362268518518519E-2</v>
      </c>
      <c r="I592" s="149">
        <v>0.31717361111111109</v>
      </c>
      <c r="K592" s="12" t="s">
        <v>534</v>
      </c>
      <c r="L592" s="12" t="s">
        <v>495</v>
      </c>
      <c r="M592" s="26">
        <v>2.0709490740740747E-2</v>
      </c>
      <c r="N592" s="54" t="s">
        <v>357</v>
      </c>
      <c r="AP592" s="25" t="s">
        <v>608</v>
      </c>
      <c r="AQ592" s="15" t="s">
        <v>19</v>
      </c>
      <c r="BH592" s="15" t="s">
        <v>19</v>
      </c>
      <c r="BY592" s="15" t="s">
        <v>19</v>
      </c>
      <c r="BZ592" s="27"/>
      <c r="CD592" s="33"/>
      <c r="CF592" s="29"/>
      <c r="CG592" s="33"/>
      <c r="CI592" s="29"/>
      <c r="CM592" s="33"/>
      <c r="DB592" s="21"/>
    </row>
    <row r="593" spans="1:106" ht="15" customHeight="1" x14ac:dyDescent="0.15">
      <c r="A593" s="95">
        <v>591</v>
      </c>
      <c r="B593" s="112" t="s">
        <v>453</v>
      </c>
      <c r="C593" s="124">
        <v>41935</v>
      </c>
      <c r="D593" s="112" t="s">
        <v>421</v>
      </c>
      <c r="E593" s="117">
        <v>0.3034722222222222</v>
      </c>
      <c r="F593" s="95" t="s">
        <v>555</v>
      </c>
      <c r="G593" s="25" t="s">
        <v>585</v>
      </c>
      <c r="H593" s="181">
        <v>2.0362268518518519E-2</v>
      </c>
      <c r="I593" s="149">
        <v>0.31717361111111109</v>
      </c>
      <c r="K593" s="12" t="s">
        <v>534</v>
      </c>
      <c r="L593" s="12" t="s">
        <v>495</v>
      </c>
      <c r="M593" s="26">
        <v>2.0767361111111118E-2</v>
      </c>
      <c r="N593" s="54" t="s">
        <v>357</v>
      </c>
      <c r="AQ593" s="15" t="s">
        <v>19</v>
      </c>
      <c r="BH593" s="15" t="s">
        <v>19</v>
      </c>
      <c r="BY593" s="15" t="s">
        <v>19</v>
      </c>
      <c r="BZ593" s="27"/>
      <c r="CD593" s="33"/>
      <c r="CF593" s="29"/>
      <c r="CG593" s="33"/>
      <c r="CI593" s="29"/>
      <c r="CM593" s="33"/>
      <c r="DB593" s="21"/>
    </row>
    <row r="594" spans="1:106" ht="15" customHeight="1" x14ac:dyDescent="0.15">
      <c r="A594" s="95">
        <v>592</v>
      </c>
      <c r="B594" s="112" t="s">
        <v>453</v>
      </c>
      <c r="C594" s="124">
        <v>41935</v>
      </c>
      <c r="D594" s="112" t="s">
        <v>421</v>
      </c>
      <c r="E594" s="117">
        <v>0.3034722222222222</v>
      </c>
      <c r="F594" s="95" t="s">
        <v>555</v>
      </c>
      <c r="G594" s="25" t="s">
        <v>585</v>
      </c>
      <c r="H594" s="181">
        <v>2.0362268518518519E-2</v>
      </c>
      <c r="I594" s="149">
        <v>0.31717361111111109</v>
      </c>
      <c r="K594" s="12" t="s">
        <v>534</v>
      </c>
      <c r="L594" s="12" t="s">
        <v>495</v>
      </c>
      <c r="M594" s="26">
        <v>2.082523148148149E-2</v>
      </c>
      <c r="N594" s="54" t="s">
        <v>144</v>
      </c>
      <c r="AQ594" s="15" t="s">
        <v>19</v>
      </c>
      <c r="BH594" s="15" t="s">
        <v>19</v>
      </c>
      <c r="BY594" s="15" t="s">
        <v>19</v>
      </c>
      <c r="BZ594" s="27"/>
      <c r="CD594" s="33"/>
      <c r="CF594" s="29"/>
      <c r="CG594" s="33"/>
      <c r="CI594" s="29"/>
      <c r="CM594" s="33"/>
      <c r="DB594" s="21"/>
    </row>
    <row r="595" spans="1:106" ht="15" customHeight="1" x14ac:dyDescent="0.15">
      <c r="A595" s="95">
        <v>593</v>
      </c>
      <c r="B595" s="112" t="s">
        <v>453</v>
      </c>
      <c r="C595" s="124">
        <v>41935</v>
      </c>
      <c r="D595" s="112" t="s">
        <v>421</v>
      </c>
      <c r="E595" s="117">
        <v>0.3034722222222222</v>
      </c>
      <c r="F595" s="95" t="s">
        <v>555</v>
      </c>
      <c r="G595" s="25" t="s">
        <v>585</v>
      </c>
      <c r="H595" s="181">
        <v>2.0362268518518519E-2</v>
      </c>
      <c r="I595" s="149">
        <v>0.31717361111111109</v>
      </c>
      <c r="K595" s="12" t="s">
        <v>534</v>
      </c>
      <c r="L595" s="12" t="s">
        <v>495</v>
      </c>
      <c r="M595" s="26">
        <v>2.0883101851851861E-2</v>
      </c>
      <c r="N595" s="54" t="s">
        <v>636</v>
      </c>
      <c r="P595" s="33">
        <v>0</v>
      </c>
      <c r="Q595" s="27" t="s">
        <v>135</v>
      </c>
      <c r="R595" s="30" t="s">
        <v>637</v>
      </c>
      <c r="S595" s="30" t="s">
        <v>398</v>
      </c>
      <c r="T595" s="28">
        <v>0</v>
      </c>
      <c r="U595" s="30" t="s">
        <v>140</v>
      </c>
      <c r="V595" s="30" t="s">
        <v>415</v>
      </c>
      <c r="AP595" s="25" t="s">
        <v>640</v>
      </c>
      <c r="AQ595" s="15" t="s">
        <v>19</v>
      </c>
      <c r="AR595" s="32" t="s">
        <v>134</v>
      </c>
      <c r="AS595" s="30" t="s">
        <v>429</v>
      </c>
      <c r="AU595" s="29">
        <v>1</v>
      </c>
      <c r="AV595" s="30" t="s">
        <v>140</v>
      </c>
      <c r="AW595" s="30" t="s">
        <v>638</v>
      </c>
      <c r="BH595" s="15" t="s">
        <v>19</v>
      </c>
      <c r="BM595" s="33" t="s">
        <v>140</v>
      </c>
      <c r="BN595" s="30" t="s">
        <v>639</v>
      </c>
      <c r="BY595" s="15" t="s">
        <v>19</v>
      </c>
      <c r="BZ595" s="27"/>
      <c r="CD595" s="33"/>
      <c r="CF595" s="29"/>
      <c r="CG595" s="33"/>
      <c r="CI595" s="29"/>
      <c r="CM595" s="33"/>
      <c r="DB595" s="21"/>
    </row>
    <row r="596" spans="1:106" ht="15" customHeight="1" x14ac:dyDescent="0.15">
      <c r="A596" s="95">
        <v>594</v>
      </c>
      <c r="B596" s="112" t="s">
        <v>453</v>
      </c>
      <c r="C596" s="124">
        <v>41935</v>
      </c>
      <c r="D596" s="112" t="s">
        <v>421</v>
      </c>
      <c r="E596" s="117">
        <v>0.3034722222222222</v>
      </c>
      <c r="F596" s="95" t="s">
        <v>555</v>
      </c>
      <c r="G596" s="25" t="s">
        <v>585</v>
      </c>
      <c r="H596" s="181">
        <v>2.0362268518518519E-2</v>
      </c>
      <c r="I596" s="149">
        <v>0.31717361111111109</v>
      </c>
      <c r="K596" s="12" t="s">
        <v>534</v>
      </c>
      <c r="L596" s="12" t="s">
        <v>495</v>
      </c>
      <c r="M596" s="26">
        <v>2.0940972222222232E-2</v>
      </c>
      <c r="N596" s="54" t="s">
        <v>589</v>
      </c>
      <c r="P596" s="33">
        <v>0</v>
      </c>
      <c r="Q596" s="27" t="s">
        <v>135</v>
      </c>
      <c r="R596" s="30" t="s">
        <v>634</v>
      </c>
      <c r="S596" s="30" t="s">
        <v>398</v>
      </c>
      <c r="T596" s="28">
        <v>1</v>
      </c>
      <c r="U596" s="460" t="s">
        <v>246</v>
      </c>
      <c r="V596" s="460" t="s">
        <v>635</v>
      </c>
      <c r="AQ596" s="15" t="s">
        <v>19</v>
      </c>
      <c r="AR596" s="32" t="s">
        <v>134</v>
      </c>
      <c r="AS596" s="30" t="s">
        <v>627</v>
      </c>
      <c r="AU596" s="29">
        <v>1</v>
      </c>
      <c r="BH596" s="15" t="s">
        <v>19</v>
      </c>
      <c r="BI596" s="27" t="s">
        <v>134</v>
      </c>
      <c r="BJ596" s="30" t="s">
        <v>576</v>
      </c>
      <c r="BY596" s="15" t="s">
        <v>19</v>
      </c>
      <c r="BZ596" s="27"/>
      <c r="CD596" s="33"/>
      <c r="CF596" s="29"/>
      <c r="CG596" s="33"/>
      <c r="CI596" s="29"/>
      <c r="CM596" s="33"/>
      <c r="CP596" s="30">
        <v>1</v>
      </c>
      <c r="CQ596" s="30">
        <v>1</v>
      </c>
      <c r="CR596" s="30">
        <v>1</v>
      </c>
      <c r="CS596" s="30">
        <v>1</v>
      </c>
      <c r="DB596" s="21"/>
    </row>
    <row r="597" spans="1:106" ht="15" customHeight="1" x14ac:dyDescent="0.15">
      <c r="A597" s="95">
        <v>595</v>
      </c>
      <c r="B597" s="112" t="s">
        <v>453</v>
      </c>
      <c r="C597" s="124">
        <v>41935</v>
      </c>
      <c r="D597" s="112" t="s">
        <v>421</v>
      </c>
      <c r="E597" s="117">
        <v>0.3034722222222222</v>
      </c>
      <c r="F597" s="95" t="s">
        <v>555</v>
      </c>
      <c r="G597" s="25" t="s">
        <v>585</v>
      </c>
      <c r="H597" s="181">
        <v>2.0362268518518519E-2</v>
      </c>
      <c r="I597" s="149">
        <v>0.31717361111111109</v>
      </c>
      <c r="K597" s="12" t="s">
        <v>534</v>
      </c>
      <c r="L597" s="12" t="s">
        <v>495</v>
      </c>
      <c r="M597" s="26">
        <v>2.0998842592592604E-2</v>
      </c>
      <c r="N597" s="54" t="s">
        <v>589</v>
      </c>
      <c r="P597" s="33">
        <v>0</v>
      </c>
      <c r="Q597" s="27" t="s">
        <v>135</v>
      </c>
      <c r="R597" s="30" t="s">
        <v>626</v>
      </c>
      <c r="S597" s="30" t="s">
        <v>401</v>
      </c>
      <c r="T597" s="28">
        <v>0</v>
      </c>
      <c r="U597" s="30" t="s">
        <v>140</v>
      </c>
      <c r="V597" s="30" t="s">
        <v>629</v>
      </c>
      <c r="AA597" s="30" t="s">
        <v>240</v>
      </c>
      <c r="AB597" s="30" t="s">
        <v>576</v>
      </c>
      <c r="AC597" s="29" t="s">
        <v>315</v>
      </c>
      <c r="AG597" s="27" t="s">
        <v>615</v>
      </c>
      <c r="AH597" s="29" t="s">
        <v>628</v>
      </c>
      <c r="AP597" s="25" t="s">
        <v>632</v>
      </c>
      <c r="AQ597" s="15" t="s">
        <v>19</v>
      </c>
      <c r="AR597" s="32" t="s">
        <v>134</v>
      </c>
      <c r="AS597" s="30" t="s">
        <v>627</v>
      </c>
      <c r="AU597" s="29">
        <v>1</v>
      </c>
      <c r="BH597" s="15" t="s">
        <v>19</v>
      </c>
      <c r="BY597" s="15" t="s">
        <v>19</v>
      </c>
      <c r="BZ597" s="27"/>
      <c r="CD597" s="33"/>
      <c r="CF597" s="29"/>
      <c r="CG597" s="33"/>
      <c r="CI597" s="29"/>
      <c r="CM597" s="33"/>
      <c r="DB597" s="21"/>
    </row>
    <row r="598" spans="1:106" ht="15" customHeight="1" x14ac:dyDescent="0.15">
      <c r="A598" s="95">
        <v>596</v>
      </c>
      <c r="B598" s="112" t="s">
        <v>453</v>
      </c>
      <c r="C598" s="124">
        <v>41935</v>
      </c>
      <c r="D598" s="112" t="s">
        <v>421</v>
      </c>
      <c r="E598" s="117">
        <v>0.3034722222222222</v>
      </c>
      <c r="F598" s="95" t="s">
        <v>555</v>
      </c>
      <c r="G598" s="25" t="s">
        <v>585</v>
      </c>
      <c r="H598" s="181">
        <v>2.0362268518518519E-2</v>
      </c>
      <c r="I598" s="149">
        <v>0.31717361111111109</v>
      </c>
      <c r="K598" s="12" t="s">
        <v>534</v>
      </c>
      <c r="L598" s="12" t="s">
        <v>495</v>
      </c>
      <c r="M598" s="26">
        <v>2.1056712962962975E-2</v>
      </c>
      <c r="N598" s="54" t="s">
        <v>630</v>
      </c>
      <c r="P598" s="33">
        <v>0</v>
      </c>
      <c r="U598" s="30" t="s">
        <v>140</v>
      </c>
      <c r="V598" s="30" t="s">
        <v>631</v>
      </c>
      <c r="AP598" s="25" t="s">
        <v>633</v>
      </c>
      <c r="AQ598" s="15" t="s">
        <v>19</v>
      </c>
      <c r="BH598" s="15" t="s">
        <v>19</v>
      </c>
      <c r="BY598" s="15" t="s">
        <v>19</v>
      </c>
      <c r="BZ598" s="27"/>
      <c r="CD598" s="33"/>
      <c r="CF598" s="29"/>
      <c r="CG598" s="33"/>
      <c r="CI598" s="29"/>
      <c r="CM598" s="33"/>
      <c r="DB598" s="21"/>
    </row>
    <row r="599" spans="1:106" ht="15" customHeight="1" x14ac:dyDescent="0.15">
      <c r="A599" s="95">
        <v>597</v>
      </c>
      <c r="B599" s="112" t="s">
        <v>453</v>
      </c>
      <c r="C599" s="124">
        <v>41935</v>
      </c>
      <c r="D599" s="112" t="s">
        <v>421</v>
      </c>
      <c r="E599" s="117">
        <v>0.3034722222222222</v>
      </c>
      <c r="F599" s="95" t="s">
        <v>555</v>
      </c>
      <c r="G599" s="25" t="s">
        <v>585</v>
      </c>
      <c r="H599" s="181">
        <v>2.0362268518518519E-2</v>
      </c>
      <c r="I599" s="149">
        <v>0.31717361111111109</v>
      </c>
      <c r="K599" s="12" t="s">
        <v>534</v>
      </c>
      <c r="L599" s="12" t="s">
        <v>495</v>
      </c>
      <c r="M599" s="26">
        <v>2.1114583333333346E-2</v>
      </c>
      <c r="N599" s="54" t="s">
        <v>625</v>
      </c>
      <c r="P599" s="33">
        <v>2</v>
      </c>
      <c r="AQ599" s="15" t="s">
        <v>19</v>
      </c>
      <c r="BH599" s="15" t="s">
        <v>19</v>
      </c>
      <c r="BY599" s="15" t="s">
        <v>19</v>
      </c>
      <c r="BZ599" s="27"/>
      <c r="CD599" s="33"/>
      <c r="CF599" s="29"/>
      <c r="CG599" s="33"/>
      <c r="CI599" s="29"/>
      <c r="CM599" s="33"/>
      <c r="DB599" s="21"/>
    </row>
    <row r="600" spans="1:106" ht="15" customHeight="1" x14ac:dyDescent="0.15">
      <c r="A600" s="95">
        <v>598</v>
      </c>
      <c r="B600" s="112" t="s">
        <v>453</v>
      </c>
      <c r="C600" s="124">
        <v>41935</v>
      </c>
      <c r="D600" s="112" t="s">
        <v>421</v>
      </c>
      <c r="E600" s="117">
        <v>0.3034722222222222</v>
      </c>
      <c r="F600" s="95" t="s">
        <v>555</v>
      </c>
      <c r="G600" s="25" t="s">
        <v>585</v>
      </c>
      <c r="H600" s="181">
        <v>2.0362268518518519E-2</v>
      </c>
      <c r="I600" s="149">
        <v>0.31717361111111109</v>
      </c>
      <c r="K600" s="12" t="s">
        <v>534</v>
      </c>
      <c r="L600" s="12" t="s">
        <v>495</v>
      </c>
      <c r="M600" s="26">
        <v>2.1172453703703718E-2</v>
      </c>
      <c r="N600" s="54" t="s">
        <v>609</v>
      </c>
      <c r="P600" s="33">
        <v>0</v>
      </c>
      <c r="Q600" s="27" t="s">
        <v>135</v>
      </c>
      <c r="R600" s="30" t="s">
        <v>610</v>
      </c>
      <c r="S600" s="30" t="s">
        <v>590</v>
      </c>
      <c r="T600" s="28">
        <v>0</v>
      </c>
      <c r="U600" s="460" t="s">
        <v>142</v>
      </c>
      <c r="V600" s="460" t="s">
        <v>532</v>
      </c>
      <c r="W600" s="460" t="s">
        <v>315</v>
      </c>
      <c r="AD600" s="30" t="s">
        <v>611</v>
      </c>
      <c r="AE600" s="30" t="s">
        <v>546</v>
      </c>
      <c r="AF600" s="30" t="s">
        <v>401</v>
      </c>
      <c r="AM600" s="3" t="s">
        <v>613</v>
      </c>
      <c r="AP600" s="25" t="s">
        <v>617</v>
      </c>
      <c r="AQ600" s="15" t="s">
        <v>19</v>
      </c>
      <c r="AV600" s="30" t="s">
        <v>142</v>
      </c>
      <c r="AW600" s="30" t="s">
        <v>415</v>
      </c>
      <c r="AX600" s="29" t="s">
        <v>264</v>
      </c>
      <c r="BH600" s="15" t="s">
        <v>19</v>
      </c>
      <c r="BY600" s="15" t="s">
        <v>19</v>
      </c>
      <c r="BZ600" s="27"/>
      <c r="CD600" s="33"/>
      <c r="CF600" s="29"/>
      <c r="CG600" s="33"/>
      <c r="CI600" s="29"/>
      <c r="CM600" s="33"/>
      <c r="CP600" s="30">
        <v>1</v>
      </c>
      <c r="CQ600" s="30">
        <v>1</v>
      </c>
      <c r="CR600" s="30">
        <v>1</v>
      </c>
      <c r="CS600" s="30">
        <v>1</v>
      </c>
      <c r="DB600" s="21"/>
    </row>
    <row r="601" spans="1:106" ht="15" customHeight="1" x14ac:dyDescent="0.15">
      <c r="A601" s="95">
        <v>599</v>
      </c>
      <c r="B601" s="112" t="s">
        <v>453</v>
      </c>
      <c r="C601" s="124">
        <v>41935</v>
      </c>
      <c r="D601" s="112" t="s">
        <v>421</v>
      </c>
      <c r="E601" s="117">
        <v>0.3034722222222222</v>
      </c>
      <c r="F601" s="95" t="s">
        <v>555</v>
      </c>
      <c r="G601" s="25" t="s">
        <v>585</v>
      </c>
      <c r="H601" s="181">
        <v>2.0362268518518519E-2</v>
      </c>
      <c r="I601" s="149">
        <v>0.31717361111111109</v>
      </c>
      <c r="K601" s="12" t="s">
        <v>534</v>
      </c>
      <c r="L601" s="12" t="s">
        <v>495</v>
      </c>
      <c r="M601" s="26">
        <v>2.1230324074074089E-2</v>
      </c>
      <c r="N601" s="54" t="s">
        <v>612</v>
      </c>
      <c r="P601" s="33">
        <v>0</v>
      </c>
      <c r="U601" s="460" t="s">
        <v>142</v>
      </c>
      <c r="V601" s="460" t="s">
        <v>315</v>
      </c>
      <c r="W601" s="460" t="s">
        <v>532</v>
      </c>
      <c r="AA601" s="30" t="s">
        <v>240</v>
      </c>
      <c r="AB601" s="30" t="s">
        <v>614</v>
      </c>
      <c r="AC601" s="29" t="s">
        <v>401</v>
      </c>
      <c r="AG601" s="27" t="s">
        <v>615</v>
      </c>
      <c r="AH601" s="29" t="s">
        <v>616</v>
      </c>
      <c r="AP601" s="25" t="s">
        <v>623</v>
      </c>
      <c r="AQ601" s="15" t="s">
        <v>19</v>
      </c>
      <c r="BH601" s="15" t="s">
        <v>19</v>
      </c>
      <c r="BY601" s="15" t="s">
        <v>19</v>
      </c>
      <c r="BZ601" s="27"/>
      <c r="CD601" s="33"/>
      <c r="CF601" s="29"/>
      <c r="CG601" s="33"/>
      <c r="CI601" s="29"/>
      <c r="CM601" s="33"/>
      <c r="CP601" s="30">
        <v>1</v>
      </c>
      <c r="CQ601" s="30">
        <v>1</v>
      </c>
      <c r="CR601" s="30">
        <v>0</v>
      </c>
      <c r="CS601" s="30">
        <v>0</v>
      </c>
      <c r="DB601" s="21"/>
    </row>
    <row r="602" spans="1:106" ht="15" customHeight="1" x14ac:dyDescent="0.15">
      <c r="A602" s="95">
        <v>600</v>
      </c>
      <c r="B602" s="112" t="s">
        <v>453</v>
      </c>
      <c r="C602" s="124">
        <v>41935</v>
      </c>
      <c r="D602" s="112" t="s">
        <v>421</v>
      </c>
      <c r="E602" s="117">
        <v>0.3034722222222222</v>
      </c>
      <c r="F602" s="95" t="s">
        <v>555</v>
      </c>
      <c r="G602" s="25" t="s">
        <v>585</v>
      </c>
      <c r="H602" s="181">
        <v>2.0362268518518519E-2</v>
      </c>
      <c r="I602" s="149">
        <v>0.31717361111111109</v>
      </c>
      <c r="K602" s="12" t="s">
        <v>534</v>
      </c>
      <c r="L602" s="12" t="s">
        <v>495</v>
      </c>
      <c r="M602" s="26">
        <v>2.128819444444446E-2</v>
      </c>
      <c r="N602" s="54" t="s">
        <v>618</v>
      </c>
      <c r="P602" s="33">
        <v>0</v>
      </c>
      <c r="AA602" s="30" t="s">
        <v>240</v>
      </c>
      <c r="AB602" s="30" t="s">
        <v>614</v>
      </c>
      <c r="AC602" s="29" t="s">
        <v>401</v>
      </c>
      <c r="AG602" s="27" t="s">
        <v>615</v>
      </c>
      <c r="AH602" s="29" t="s">
        <v>616</v>
      </c>
      <c r="AQ602" s="15" t="s">
        <v>19</v>
      </c>
      <c r="BH602" s="15" t="s">
        <v>19</v>
      </c>
      <c r="BY602" s="15" t="s">
        <v>19</v>
      </c>
      <c r="BZ602" s="27"/>
      <c r="CD602" s="33"/>
      <c r="CF602" s="29"/>
      <c r="CG602" s="33"/>
      <c r="CI602" s="29"/>
      <c r="CM602" s="33"/>
      <c r="DB602" s="21"/>
    </row>
    <row r="603" spans="1:106" ht="15" customHeight="1" x14ac:dyDescent="0.15">
      <c r="A603" s="95">
        <v>601</v>
      </c>
      <c r="B603" s="112" t="s">
        <v>453</v>
      </c>
      <c r="C603" s="124">
        <v>41935</v>
      </c>
      <c r="D603" s="112" t="s">
        <v>421</v>
      </c>
      <c r="E603" s="117">
        <v>0.3034722222222222</v>
      </c>
      <c r="F603" s="95" t="s">
        <v>555</v>
      </c>
      <c r="G603" s="25" t="s">
        <v>585</v>
      </c>
      <c r="H603" s="181">
        <v>2.0362268518518519E-2</v>
      </c>
      <c r="I603" s="149">
        <v>0.31717361111111109</v>
      </c>
      <c r="K603" s="12" t="s">
        <v>534</v>
      </c>
      <c r="L603" s="12" t="s">
        <v>495</v>
      </c>
      <c r="M603" s="26">
        <v>2.1346064814814832E-2</v>
      </c>
      <c r="N603" s="54" t="s">
        <v>619</v>
      </c>
      <c r="P603" s="33">
        <v>0</v>
      </c>
      <c r="AA603" s="30" t="s">
        <v>240</v>
      </c>
      <c r="AB603" s="30" t="s">
        <v>614</v>
      </c>
      <c r="AC603" s="29" t="s">
        <v>401</v>
      </c>
      <c r="AG603" s="27" t="s">
        <v>615</v>
      </c>
      <c r="AH603" s="29" t="s">
        <v>616</v>
      </c>
      <c r="AQ603" s="15" t="s">
        <v>19</v>
      </c>
      <c r="BH603" s="15" t="s">
        <v>19</v>
      </c>
      <c r="BY603" s="15" t="s">
        <v>19</v>
      </c>
      <c r="BZ603" s="27"/>
      <c r="CD603" s="33"/>
      <c r="CF603" s="29"/>
      <c r="CG603" s="33"/>
      <c r="CI603" s="29"/>
      <c r="CM603" s="33"/>
      <c r="DB603" s="21"/>
    </row>
    <row r="604" spans="1:106" ht="15" customHeight="1" x14ac:dyDescent="0.15">
      <c r="A604" s="95">
        <v>602</v>
      </c>
      <c r="B604" s="112" t="s">
        <v>453</v>
      </c>
      <c r="C604" s="124">
        <v>41935</v>
      </c>
      <c r="D604" s="112" t="s">
        <v>421</v>
      </c>
      <c r="E604" s="117">
        <v>0.3034722222222222</v>
      </c>
      <c r="F604" s="95" t="s">
        <v>555</v>
      </c>
      <c r="G604" s="25" t="s">
        <v>585</v>
      </c>
      <c r="H604" s="181">
        <v>2.0362268518518519E-2</v>
      </c>
      <c r="I604" s="149">
        <v>0.31717361111111109</v>
      </c>
      <c r="K604" s="12" t="s">
        <v>534</v>
      </c>
      <c r="L604" s="12" t="s">
        <v>495</v>
      </c>
      <c r="M604" s="26">
        <v>2.1403935185185203E-2</v>
      </c>
      <c r="N604" s="54" t="s">
        <v>619</v>
      </c>
      <c r="P604" s="33">
        <v>0</v>
      </c>
      <c r="AA604" s="30" t="s">
        <v>240</v>
      </c>
      <c r="AB604" s="30" t="s">
        <v>614</v>
      </c>
      <c r="AC604" s="29" t="s">
        <v>401</v>
      </c>
      <c r="AG604" s="27" t="s">
        <v>620</v>
      </c>
      <c r="AH604" s="29" t="s">
        <v>616</v>
      </c>
      <c r="AQ604" s="15" t="s">
        <v>19</v>
      </c>
      <c r="BH604" s="15" t="s">
        <v>19</v>
      </c>
      <c r="BY604" s="15" t="s">
        <v>19</v>
      </c>
      <c r="BZ604" s="27"/>
      <c r="CD604" s="33"/>
      <c r="CF604" s="29"/>
      <c r="CG604" s="33"/>
      <c r="CI604" s="29"/>
      <c r="CM604" s="33"/>
      <c r="DB604" s="21"/>
    </row>
    <row r="605" spans="1:106" ht="15" customHeight="1" x14ac:dyDescent="0.15">
      <c r="A605" s="95">
        <v>603</v>
      </c>
      <c r="B605" s="112" t="s">
        <v>453</v>
      </c>
      <c r="C605" s="124">
        <v>41935</v>
      </c>
      <c r="D605" s="112" t="s">
        <v>421</v>
      </c>
      <c r="E605" s="117">
        <v>0.3034722222222222</v>
      </c>
      <c r="F605" s="95" t="s">
        <v>555</v>
      </c>
      <c r="G605" s="25" t="s">
        <v>585</v>
      </c>
      <c r="H605" s="181">
        <v>2.0362268518518519E-2</v>
      </c>
      <c r="I605" s="149">
        <v>0.31717361111111109</v>
      </c>
      <c r="K605" s="12" t="s">
        <v>534</v>
      </c>
      <c r="L605" s="12" t="s">
        <v>495</v>
      </c>
      <c r="M605" s="26">
        <v>2.1461805555555574E-2</v>
      </c>
      <c r="N605" s="54" t="s">
        <v>619</v>
      </c>
      <c r="P605" s="33">
        <v>1</v>
      </c>
      <c r="Q605" s="27" t="s">
        <v>134</v>
      </c>
      <c r="R605" s="30" t="s">
        <v>621</v>
      </c>
      <c r="T605" s="28">
        <v>1</v>
      </c>
      <c r="AP605" s="25" t="s">
        <v>622</v>
      </c>
      <c r="AQ605" s="15" t="s">
        <v>19</v>
      </c>
      <c r="BH605" s="15" t="s">
        <v>19</v>
      </c>
      <c r="BY605" s="15" t="s">
        <v>19</v>
      </c>
      <c r="BZ605" s="27"/>
      <c r="CD605" s="33"/>
      <c r="CF605" s="29"/>
      <c r="CG605" s="33"/>
      <c r="CI605" s="29"/>
      <c r="CM605" s="33"/>
      <c r="DB605" s="21"/>
    </row>
    <row r="606" spans="1:106" ht="15" customHeight="1" x14ac:dyDescent="0.15">
      <c r="A606" s="95">
        <v>604</v>
      </c>
      <c r="B606" s="112" t="s">
        <v>453</v>
      </c>
      <c r="C606" s="124">
        <v>41935</v>
      </c>
      <c r="D606" s="112" t="s">
        <v>421</v>
      </c>
      <c r="E606" s="117">
        <v>0.3034722222222222</v>
      </c>
      <c r="F606" s="95" t="s">
        <v>555</v>
      </c>
      <c r="G606" s="25" t="s">
        <v>585</v>
      </c>
      <c r="H606" s="181">
        <v>2.0362268518518519E-2</v>
      </c>
      <c r="I606" s="149">
        <v>0.31717361111111109</v>
      </c>
      <c r="K606" s="12" t="s">
        <v>534</v>
      </c>
      <c r="L606" s="12" t="s">
        <v>495</v>
      </c>
      <c r="M606" s="26">
        <v>2.1519675925925946E-2</v>
      </c>
      <c r="N606" s="54" t="s">
        <v>546</v>
      </c>
      <c r="AP606" s="25" t="s">
        <v>624</v>
      </c>
      <c r="AQ606" s="15" t="s">
        <v>19</v>
      </c>
      <c r="BH606" s="15" t="s">
        <v>19</v>
      </c>
      <c r="BY606" s="15" t="s">
        <v>19</v>
      </c>
      <c r="BZ606" s="27"/>
      <c r="CD606" s="33"/>
      <c r="CF606" s="29"/>
      <c r="CG606" s="33"/>
      <c r="CI606" s="29"/>
      <c r="CM606" s="33"/>
      <c r="DB606" s="21"/>
    </row>
    <row r="607" spans="1:106" ht="15" customHeight="1" x14ac:dyDescent="0.15">
      <c r="A607" s="95">
        <v>605</v>
      </c>
      <c r="B607" s="112" t="s">
        <v>453</v>
      </c>
      <c r="C607" s="124">
        <v>41935</v>
      </c>
      <c r="D607" s="112" t="s">
        <v>421</v>
      </c>
      <c r="E607" s="117">
        <v>0.3034722222222222</v>
      </c>
      <c r="F607" s="95" t="s">
        <v>555</v>
      </c>
      <c r="G607" s="25" t="s">
        <v>585</v>
      </c>
      <c r="H607" s="181">
        <v>2.0362268518518519E-2</v>
      </c>
      <c r="I607" s="149">
        <v>0.31717361111111109</v>
      </c>
      <c r="K607" s="12" t="s">
        <v>534</v>
      </c>
      <c r="L607" s="12" t="s">
        <v>495</v>
      </c>
      <c r="M607" s="26">
        <v>2.1577546296296317E-2</v>
      </c>
      <c r="N607" s="54" t="s">
        <v>144</v>
      </c>
      <c r="AQ607" s="15" t="s">
        <v>19</v>
      </c>
      <c r="BH607" s="15" t="s">
        <v>19</v>
      </c>
      <c r="BY607" s="15" t="s">
        <v>19</v>
      </c>
      <c r="BZ607" s="27"/>
      <c r="CD607" s="33"/>
      <c r="CF607" s="29"/>
      <c r="CG607" s="33"/>
      <c r="CI607" s="29"/>
      <c r="CM607" s="33"/>
      <c r="DB607" s="21"/>
    </row>
    <row r="608" spans="1:106" ht="15" customHeight="1" x14ac:dyDescent="0.15">
      <c r="A608" s="95">
        <v>606</v>
      </c>
      <c r="B608" s="112" t="s">
        <v>453</v>
      </c>
      <c r="C608" s="124">
        <v>41935</v>
      </c>
      <c r="D608" s="112" t="s">
        <v>421</v>
      </c>
      <c r="E608" s="117">
        <v>0.3034722222222222</v>
      </c>
      <c r="F608" s="95" t="s">
        <v>555</v>
      </c>
      <c r="G608" s="25" t="s">
        <v>585</v>
      </c>
      <c r="H608" s="181">
        <v>2.0362268518518519E-2</v>
      </c>
      <c r="I608" s="149">
        <v>0.31717361111111109</v>
      </c>
      <c r="K608" s="12" t="s">
        <v>534</v>
      </c>
      <c r="L608" s="12" t="s">
        <v>495</v>
      </c>
      <c r="M608" s="26">
        <v>2.1635416666666688E-2</v>
      </c>
      <c r="N608" s="54" t="s">
        <v>102</v>
      </c>
      <c r="AQ608" s="15" t="s">
        <v>19</v>
      </c>
      <c r="BH608" s="15" t="s">
        <v>19</v>
      </c>
      <c r="BY608" s="15" t="s">
        <v>19</v>
      </c>
      <c r="BZ608" s="27"/>
      <c r="CD608" s="33"/>
      <c r="CF608" s="29"/>
      <c r="CG608" s="33"/>
      <c r="CI608" s="29"/>
      <c r="CM608" s="33"/>
      <c r="DB608" s="21"/>
    </row>
    <row r="609" spans="1:106" ht="15" customHeight="1" x14ac:dyDescent="0.15">
      <c r="A609" s="95">
        <v>607</v>
      </c>
      <c r="B609" s="112" t="s">
        <v>453</v>
      </c>
      <c r="C609" s="124">
        <v>41935</v>
      </c>
      <c r="D609" s="112" t="s">
        <v>421</v>
      </c>
      <c r="E609" s="117">
        <v>0.3034722222222222</v>
      </c>
      <c r="F609" s="95" t="s">
        <v>555</v>
      </c>
      <c r="G609" s="25" t="s">
        <v>585</v>
      </c>
      <c r="H609" s="181">
        <v>2.0362268518518519E-2</v>
      </c>
      <c r="I609" s="149">
        <v>0.31717361111111109</v>
      </c>
      <c r="K609" s="12" t="s">
        <v>534</v>
      </c>
      <c r="L609" s="12" t="s">
        <v>495</v>
      </c>
      <c r="M609" s="26">
        <v>2.169328703703706E-2</v>
      </c>
      <c r="N609" s="54" t="s">
        <v>224</v>
      </c>
      <c r="AQ609" s="15" t="s">
        <v>19</v>
      </c>
      <c r="BH609" s="15" t="s">
        <v>19</v>
      </c>
      <c r="BY609" s="15" t="s">
        <v>19</v>
      </c>
      <c r="BZ609" s="27"/>
      <c r="CD609" s="33"/>
      <c r="CF609" s="29"/>
      <c r="CG609" s="33"/>
      <c r="CI609" s="29"/>
      <c r="CM609" s="33"/>
      <c r="DB609" s="21"/>
    </row>
    <row r="610" spans="1:106" ht="15" customHeight="1" x14ac:dyDescent="0.15">
      <c r="A610" s="95">
        <v>608</v>
      </c>
      <c r="B610" s="112" t="s">
        <v>453</v>
      </c>
      <c r="C610" s="124">
        <v>41935</v>
      </c>
      <c r="D610" s="112" t="s">
        <v>421</v>
      </c>
      <c r="E610" s="117">
        <v>0.3034722222222222</v>
      </c>
      <c r="F610" s="95" t="s">
        <v>555</v>
      </c>
      <c r="G610" s="25" t="s">
        <v>585</v>
      </c>
      <c r="H610" s="181">
        <v>2.0362268518518519E-2</v>
      </c>
      <c r="I610" s="149">
        <v>0.31717361111111109</v>
      </c>
      <c r="K610" s="12" t="s">
        <v>534</v>
      </c>
      <c r="L610" s="12" t="s">
        <v>495</v>
      </c>
      <c r="M610" s="26">
        <v>2.1751157407407431E-2</v>
      </c>
      <c r="N610" s="54" t="s">
        <v>357</v>
      </c>
      <c r="AP610" s="25" t="s">
        <v>641</v>
      </c>
      <c r="AQ610" s="15" t="s">
        <v>19</v>
      </c>
      <c r="BH610" s="15" t="s">
        <v>19</v>
      </c>
      <c r="BY610" s="15" t="s">
        <v>19</v>
      </c>
      <c r="BZ610" s="27"/>
      <c r="CD610" s="33"/>
      <c r="CF610" s="29"/>
      <c r="CG610" s="33"/>
      <c r="CI610" s="29"/>
      <c r="CM610" s="33"/>
      <c r="DB610" s="21"/>
    </row>
    <row r="611" spans="1:106" ht="15" customHeight="1" x14ac:dyDescent="0.15">
      <c r="A611" s="95">
        <v>609</v>
      </c>
      <c r="B611" s="112" t="s">
        <v>453</v>
      </c>
      <c r="C611" s="124">
        <v>41935</v>
      </c>
      <c r="D611" s="112" t="s">
        <v>421</v>
      </c>
      <c r="E611" s="117">
        <v>0.3034722222222222</v>
      </c>
      <c r="F611" s="95" t="s">
        <v>555</v>
      </c>
      <c r="G611" s="25" t="s">
        <v>585</v>
      </c>
      <c r="H611" s="181">
        <v>2.0362268518518519E-2</v>
      </c>
      <c r="I611" s="149">
        <v>0.31717361111111109</v>
      </c>
      <c r="K611" s="12" t="s">
        <v>534</v>
      </c>
      <c r="L611" s="12" t="s">
        <v>495</v>
      </c>
      <c r="M611" s="26">
        <v>2.1809027777777802E-2</v>
      </c>
      <c r="N611" s="54" t="s">
        <v>429</v>
      </c>
      <c r="AP611" s="25" t="s">
        <v>725</v>
      </c>
      <c r="AQ611" s="15" t="s">
        <v>19</v>
      </c>
      <c r="BH611" s="15" t="s">
        <v>19</v>
      </c>
      <c r="BY611" s="15" t="s">
        <v>19</v>
      </c>
      <c r="BZ611" s="27"/>
      <c r="CD611" s="33"/>
      <c r="CF611" s="29"/>
      <c r="CG611" s="33"/>
      <c r="CI611" s="29"/>
      <c r="CM611" s="33"/>
      <c r="DB611" s="21"/>
    </row>
    <row r="612" spans="1:106" ht="15" customHeight="1" x14ac:dyDescent="0.15">
      <c r="A612" s="95">
        <v>610</v>
      </c>
      <c r="B612" s="112" t="s">
        <v>453</v>
      </c>
      <c r="C612" s="124">
        <v>41935</v>
      </c>
      <c r="D612" s="112" t="s">
        <v>421</v>
      </c>
      <c r="E612" s="117">
        <v>0.3034722222222222</v>
      </c>
      <c r="F612" s="95" t="s">
        <v>555</v>
      </c>
      <c r="G612" s="25" t="s">
        <v>585</v>
      </c>
      <c r="H612" s="181">
        <v>2.0362268518518519E-2</v>
      </c>
      <c r="I612" s="149">
        <v>0.31717361111111109</v>
      </c>
      <c r="K612" s="12" t="s">
        <v>534</v>
      </c>
      <c r="L612" s="12" t="s">
        <v>495</v>
      </c>
      <c r="M612" s="26">
        <v>2.1866898148148173E-2</v>
      </c>
      <c r="N612" s="54" t="s">
        <v>600</v>
      </c>
      <c r="U612" s="30" t="s">
        <v>168</v>
      </c>
      <c r="V612" s="30" t="s">
        <v>398</v>
      </c>
      <c r="W612" s="29" t="s">
        <v>357</v>
      </c>
      <c r="AQ612" s="15" t="s">
        <v>19</v>
      </c>
      <c r="BH612" s="15" t="s">
        <v>19</v>
      </c>
      <c r="BY612" s="15" t="s">
        <v>19</v>
      </c>
      <c r="BZ612" s="27"/>
      <c r="CD612" s="33"/>
      <c r="CF612" s="29"/>
      <c r="CG612" s="33"/>
      <c r="CI612" s="29"/>
      <c r="CM612" s="33"/>
      <c r="DB612" s="21"/>
    </row>
    <row r="613" spans="1:106" ht="15" customHeight="1" x14ac:dyDescent="0.15">
      <c r="A613" s="95">
        <v>611</v>
      </c>
      <c r="B613" s="112" t="s">
        <v>453</v>
      </c>
      <c r="C613" s="124">
        <v>41935</v>
      </c>
      <c r="D613" s="112" t="s">
        <v>421</v>
      </c>
      <c r="E613" s="117">
        <v>0.3034722222222222</v>
      </c>
      <c r="F613" s="95" t="s">
        <v>555</v>
      </c>
      <c r="G613" s="25" t="s">
        <v>585</v>
      </c>
      <c r="H613" s="181">
        <v>2.0362268518518519E-2</v>
      </c>
      <c r="I613" s="149">
        <v>0.31717361111111109</v>
      </c>
      <c r="K613" s="12" t="s">
        <v>534</v>
      </c>
      <c r="L613" s="12" t="s">
        <v>495</v>
      </c>
      <c r="M613" s="26">
        <v>2.1924768518518545E-2</v>
      </c>
      <c r="N613" s="54" t="s">
        <v>726</v>
      </c>
      <c r="U613" s="30" t="s">
        <v>565</v>
      </c>
      <c r="V613" s="30" t="s">
        <v>398</v>
      </c>
      <c r="W613" s="29" t="s">
        <v>357</v>
      </c>
      <c r="AQ613" s="15" t="s">
        <v>19</v>
      </c>
      <c r="BH613" s="15" t="s">
        <v>19</v>
      </c>
      <c r="BY613" s="15" t="s">
        <v>19</v>
      </c>
      <c r="BZ613" s="27"/>
      <c r="CD613" s="33"/>
      <c r="CF613" s="29"/>
      <c r="CG613" s="33"/>
      <c r="CI613" s="29"/>
      <c r="CM613" s="33"/>
      <c r="DB613" s="21"/>
    </row>
    <row r="614" spans="1:106" ht="15" customHeight="1" x14ac:dyDescent="0.15">
      <c r="A614" s="95">
        <v>612</v>
      </c>
      <c r="B614" s="112" t="s">
        <v>453</v>
      </c>
      <c r="C614" s="124">
        <v>41935</v>
      </c>
      <c r="D614" s="112" t="s">
        <v>421</v>
      </c>
      <c r="E614" s="117">
        <v>0.3034722222222222</v>
      </c>
      <c r="F614" s="95" t="s">
        <v>555</v>
      </c>
      <c r="G614" s="25" t="s">
        <v>585</v>
      </c>
      <c r="H614" s="181">
        <v>2.0362268518518519E-2</v>
      </c>
      <c r="I614" s="149">
        <v>0.31717361111111109</v>
      </c>
      <c r="K614" s="12" t="s">
        <v>534</v>
      </c>
      <c r="L614" s="12" t="s">
        <v>495</v>
      </c>
      <c r="M614" s="26">
        <v>2.1982638888888916E-2</v>
      </c>
      <c r="N614" s="54" t="s">
        <v>726</v>
      </c>
      <c r="Q614" s="27" t="s">
        <v>134</v>
      </c>
      <c r="R614" s="30" t="s">
        <v>350</v>
      </c>
      <c r="T614" s="28">
        <v>1</v>
      </c>
      <c r="U614" s="30" t="s">
        <v>565</v>
      </c>
      <c r="V614" s="30" t="s">
        <v>398</v>
      </c>
      <c r="W614" s="29" t="s">
        <v>357</v>
      </c>
      <c r="AQ614" s="15" t="s">
        <v>19</v>
      </c>
      <c r="BH614" s="15" t="s">
        <v>19</v>
      </c>
      <c r="BY614" s="15" t="s">
        <v>19</v>
      </c>
      <c r="BZ614" s="27"/>
      <c r="CD614" s="33"/>
      <c r="CF614" s="29"/>
      <c r="CG614" s="33"/>
      <c r="CI614" s="29"/>
      <c r="CM614" s="33"/>
      <c r="DB614" s="21"/>
    </row>
    <row r="615" spans="1:106" ht="15" customHeight="1" x14ac:dyDescent="0.15">
      <c r="A615" s="95">
        <v>613</v>
      </c>
      <c r="B615" s="112" t="s">
        <v>453</v>
      </c>
      <c r="C615" s="124">
        <v>41935</v>
      </c>
      <c r="D615" s="112" t="s">
        <v>421</v>
      </c>
      <c r="E615" s="117">
        <v>0.3034722222222222</v>
      </c>
      <c r="F615" s="95" t="s">
        <v>555</v>
      </c>
      <c r="G615" s="25" t="s">
        <v>585</v>
      </c>
      <c r="H615" s="181">
        <v>2.0362268518518519E-2</v>
      </c>
      <c r="I615" s="149">
        <v>0.31717361111111109</v>
      </c>
      <c r="K615" s="12" t="s">
        <v>534</v>
      </c>
      <c r="L615" s="12" t="s">
        <v>495</v>
      </c>
      <c r="M615" s="26">
        <v>2.2040509259259287E-2</v>
      </c>
      <c r="N615" s="54" t="s">
        <v>726</v>
      </c>
      <c r="Q615" s="27" t="s">
        <v>134</v>
      </c>
      <c r="R615" s="30" t="s">
        <v>350</v>
      </c>
      <c r="T615" s="28">
        <v>1</v>
      </c>
      <c r="U615" s="30" t="s">
        <v>565</v>
      </c>
      <c r="V615" s="30" t="s">
        <v>398</v>
      </c>
      <c r="W615" s="29" t="s">
        <v>357</v>
      </c>
      <c r="X615" s="30" t="s">
        <v>243</v>
      </c>
      <c r="Y615" s="30" t="s">
        <v>349</v>
      </c>
      <c r="Z615" s="29">
        <v>1</v>
      </c>
      <c r="AQ615" s="15" t="s">
        <v>19</v>
      </c>
      <c r="BH615" s="15" t="s">
        <v>19</v>
      </c>
      <c r="BY615" s="15" t="s">
        <v>19</v>
      </c>
      <c r="BZ615" s="27"/>
      <c r="CD615" s="33"/>
      <c r="CF615" s="29"/>
      <c r="CG615" s="33"/>
      <c r="CI615" s="29"/>
      <c r="CM615" s="33"/>
      <c r="CT615" s="30">
        <v>1</v>
      </c>
      <c r="CU615" s="30">
        <v>1</v>
      </c>
      <c r="CV615" s="30">
        <v>1</v>
      </c>
      <c r="CW615" s="30">
        <v>2</v>
      </c>
      <c r="DB615" s="21"/>
    </row>
    <row r="616" spans="1:106" ht="15" customHeight="1" x14ac:dyDescent="0.15">
      <c r="A616" s="95">
        <v>614</v>
      </c>
      <c r="B616" s="112" t="s">
        <v>453</v>
      </c>
      <c r="C616" s="124">
        <v>41935</v>
      </c>
      <c r="D616" s="112" t="s">
        <v>421</v>
      </c>
      <c r="E616" s="117">
        <v>0.3034722222222222</v>
      </c>
      <c r="F616" s="95" t="s">
        <v>555</v>
      </c>
      <c r="G616" s="25" t="s">
        <v>585</v>
      </c>
      <c r="H616" s="181">
        <v>2.0362268518518519E-2</v>
      </c>
      <c r="I616" s="149">
        <v>0.31717361111111109</v>
      </c>
      <c r="K616" s="12" t="s">
        <v>534</v>
      </c>
      <c r="L616" s="12" t="s">
        <v>495</v>
      </c>
      <c r="M616" s="26">
        <v>2.2098379629629659E-2</v>
      </c>
      <c r="N616" s="54" t="s">
        <v>726</v>
      </c>
      <c r="Q616" s="27" t="s">
        <v>134</v>
      </c>
      <c r="R616" s="30" t="s">
        <v>350</v>
      </c>
      <c r="T616" s="28">
        <v>1</v>
      </c>
      <c r="U616" s="30" t="s">
        <v>565</v>
      </c>
      <c r="V616" s="30" t="s">
        <v>398</v>
      </c>
      <c r="W616" s="29" t="s">
        <v>357</v>
      </c>
      <c r="AQ616" s="15" t="s">
        <v>19</v>
      </c>
      <c r="BH616" s="15" t="s">
        <v>19</v>
      </c>
      <c r="BY616" s="15" t="s">
        <v>19</v>
      </c>
      <c r="BZ616" s="27"/>
      <c r="CD616" s="33"/>
      <c r="CF616" s="29"/>
      <c r="CG616" s="33"/>
      <c r="CI616" s="29"/>
      <c r="CM616" s="33"/>
      <c r="DB616" s="21"/>
    </row>
    <row r="617" spans="1:106" ht="15" customHeight="1" x14ac:dyDescent="0.15">
      <c r="A617" s="95">
        <v>615</v>
      </c>
      <c r="B617" s="112" t="s">
        <v>453</v>
      </c>
      <c r="C617" s="124">
        <v>41935</v>
      </c>
      <c r="D617" s="112" t="s">
        <v>421</v>
      </c>
      <c r="E617" s="117">
        <v>0.3034722222222222</v>
      </c>
      <c r="F617" s="95" t="s">
        <v>555</v>
      </c>
      <c r="G617" s="25" t="s">
        <v>585</v>
      </c>
      <c r="H617" s="181">
        <v>2.0362268518518519E-2</v>
      </c>
      <c r="I617" s="149">
        <v>0.31717361111111109</v>
      </c>
      <c r="K617" s="12" t="s">
        <v>534</v>
      </c>
      <c r="L617" s="12" t="s">
        <v>495</v>
      </c>
      <c r="M617" s="26">
        <v>2.215625000000003E-2</v>
      </c>
      <c r="N617" s="54" t="s">
        <v>273</v>
      </c>
      <c r="AP617" s="25" t="s">
        <v>1026</v>
      </c>
      <c r="AQ617" s="15" t="s">
        <v>19</v>
      </c>
      <c r="BH617" s="15" t="s">
        <v>19</v>
      </c>
      <c r="BY617" s="15" t="s">
        <v>19</v>
      </c>
      <c r="BZ617" s="27"/>
      <c r="CD617" s="33"/>
      <c r="CF617" s="29"/>
      <c r="CG617" s="33"/>
      <c r="CI617" s="29"/>
      <c r="CM617" s="33"/>
      <c r="DB617" s="21"/>
    </row>
    <row r="618" spans="1:106" ht="15" customHeight="1" x14ac:dyDescent="0.15">
      <c r="A618" s="95">
        <v>616</v>
      </c>
      <c r="B618" s="112" t="s">
        <v>453</v>
      </c>
      <c r="C618" s="124">
        <v>41935</v>
      </c>
      <c r="D618" s="112" t="s">
        <v>421</v>
      </c>
      <c r="E618" s="117">
        <v>0.3034722222222222</v>
      </c>
      <c r="F618" s="95" t="s">
        <v>555</v>
      </c>
      <c r="G618" s="25" t="s">
        <v>585</v>
      </c>
      <c r="H618" s="181">
        <v>2.0362268518518519E-2</v>
      </c>
      <c r="I618" s="149">
        <v>0.31717361111111109</v>
      </c>
      <c r="K618" s="12" t="s">
        <v>534</v>
      </c>
      <c r="L618" s="12" t="s">
        <v>495</v>
      </c>
      <c r="M618" s="26">
        <v>2.2214120370370401E-2</v>
      </c>
      <c r="N618" s="54" t="s">
        <v>273</v>
      </c>
      <c r="AQ618" s="15" t="s">
        <v>19</v>
      </c>
      <c r="BH618" s="15" t="s">
        <v>19</v>
      </c>
      <c r="BY618" s="15" t="s">
        <v>19</v>
      </c>
      <c r="BZ618" s="27"/>
      <c r="CD618" s="33"/>
      <c r="CF618" s="29"/>
      <c r="CG618" s="33"/>
      <c r="CI618" s="29"/>
      <c r="CM618" s="33"/>
      <c r="DB618" s="21"/>
    </row>
    <row r="619" spans="1:106" ht="15" customHeight="1" x14ac:dyDescent="0.15">
      <c r="A619" s="95">
        <v>617</v>
      </c>
      <c r="B619" s="139" t="s">
        <v>453</v>
      </c>
      <c r="C619" s="147">
        <v>41935</v>
      </c>
      <c r="D619" s="139" t="s">
        <v>421</v>
      </c>
      <c r="E619" s="148">
        <v>0.3034722222222222</v>
      </c>
      <c r="F619" s="95" t="s">
        <v>555</v>
      </c>
      <c r="G619" s="25" t="s">
        <v>585</v>
      </c>
      <c r="H619" s="181">
        <v>2.0362268518518519E-2</v>
      </c>
      <c r="I619" s="149">
        <v>0.31717361111111109</v>
      </c>
      <c r="K619" s="115" t="s">
        <v>534</v>
      </c>
      <c r="L619" s="115" t="s">
        <v>495</v>
      </c>
      <c r="M619" s="26">
        <v>2.2271990740740773E-2</v>
      </c>
      <c r="N619" s="54" t="s">
        <v>273</v>
      </c>
      <c r="AQ619" s="15" t="s">
        <v>19</v>
      </c>
      <c r="BH619" s="15" t="s">
        <v>19</v>
      </c>
      <c r="BY619" s="15" t="s">
        <v>19</v>
      </c>
      <c r="BZ619" s="27"/>
      <c r="CD619" s="33"/>
      <c r="CF619" s="29"/>
      <c r="CG619" s="33"/>
      <c r="CI619" s="29"/>
      <c r="CM619" s="33"/>
      <c r="DB619" s="30"/>
    </row>
    <row r="620" spans="1:106" ht="15" customHeight="1" x14ac:dyDescent="0.15">
      <c r="A620" s="95">
        <v>618</v>
      </c>
      <c r="B620" s="112" t="s">
        <v>453</v>
      </c>
      <c r="C620" s="124">
        <v>41935</v>
      </c>
      <c r="D620" s="112" t="s">
        <v>421</v>
      </c>
      <c r="E620" s="117">
        <v>0.3034722222222222</v>
      </c>
      <c r="F620" s="95" t="s">
        <v>555</v>
      </c>
      <c r="G620" s="25" t="s">
        <v>585</v>
      </c>
      <c r="H620" s="181">
        <v>2.0362268518518519E-2</v>
      </c>
      <c r="I620" s="149">
        <v>0.31717361111111109</v>
      </c>
      <c r="K620" s="12" t="s">
        <v>534</v>
      </c>
      <c r="L620" s="12" t="s">
        <v>495</v>
      </c>
      <c r="M620" s="26">
        <v>2.2329861111111144E-2</v>
      </c>
      <c r="N620" s="54" t="s">
        <v>273</v>
      </c>
      <c r="AQ620" s="15" t="s">
        <v>19</v>
      </c>
      <c r="BH620" s="15" t="s">
        <v>19</v>
      </c>
      <c r="BY620" s="15" t="s">
        <v>19</v>
      </c>
      <c r="BZ620" s="27"/>
      <c r="CD620" s="33"/>
      <c r="CF620" s="29"/>
      <c r="CG620" s="33"/>
      <c r="CI620" s="29"/>
      <c r="CM620" s="33"/>
      <c r="DB620" s="21"/>
    </row>
    <row r="621" spans="1:106" s="44" customFormat="1" ht="15" customHeight="1" x14ac:dyDescent="0.15">
      <c r="A621" s="95">
        <v>619</v>
      </c>
      <c r="B621" s="113" t="s">
        <v>453</v>
      </c>
      <c r="C621" s="225">
        <v>41935</v>
      </c>
      <c r="D621" s="113" t="s">
        <v>421</v>
      </c>
      <c r="E621" s="133">
        <v>0.3034722222222222</v>
      </c>
      <c r="F621" s="96" t="s">
        <v>555</v>
      </c>
      <c r="G621" s="40" t="s">
        <v>585</v>
      </c>
      <c r="H621" s="182">
        <v>2.0362268518518519E-2</v>
      </c>
      <c r="I621" s="199">
        <v>0.31717361111111109</v>
      </c>
      <c r="J621" s="40"/>
      <c r="K621" s="146" t="s">
        <v>534</v>
      </c>
      <c r="L621" s="146" t="s">
        <v>495</v>
      </c>
      <c r="M621" s="42">
        <v>2.2387731481481515E-2</v>
      </c>
      <c r="N621" s="101" t="s">
        <v>273</v>
      </c>
      <c r="O621" s="47"/>
      <c r="P621" s="50"/>
      <c r="Q621" s="43"/>
      <c r="T621" s="45"/>
      <c r="W621" s="46"/>
      <c r="Z621" s="46"/>
      <c r="AC621" s="46"/>
      <c r="AG621" s="43"/>
      <c r="AH621" s="46"/>
      <c r="AL621" s="46"/>
      <c r="AM621" s="4"/>
      <c r="AO621" s="457"/>
      <c r="AP621" s="40"/>
      <c r="AQ621" s="48" t="s">
        <v>19</v>
      </c>
      <c r="AR621" s="49"/>
      <c r="AU621" s="46"/>
      <c r="AX621" s="46"/>
      <c r="BA621" s="46"/>
      <c r="BD621" s="46"/>
      <c r="BH621" s="48" t="s">
        <v>19</v>
      </c>
      <c r="BI621" s="43"/>
      <c r="BM621" s="50"/>
      <c r="BO621" s="46"/>
      <c r="BP621" s="50"/>
      <c r="BR621" s="46"/>
      <c r="BV621" s="50"/>
      <c r="BX621" s="46"/>
      <c r="BY621" s="48" t="s">
        <v>19</v>
      </c>
      <c r="BZ621" s="43"/>
      <c r="CD621" s="50"/>
      <c r="CF621" s="46"/>
      <c r="CG621" s="50"/>
      <c r="CI621" s="46"/>
      <c r="CM621" s="50"/>
      <c r="CO621" s="46"/>
    </row>
    <row r="622" spans="1:106" ht="15" customHeight="1" x14ac:dyDescent="0.15">
      <c r="A622" s="95">
        <v>620</v>
      </c>
      <c r="B622" s="112" t="s">
        <v>453</v>
      </c>
      <c r="C622" s="124">
        <v>41935</v>
      </c>
      <c r="D622" s="112" t="s">
        <v>421</v>
      </c>
      <c r="E622" s="117">
        <v>0.3034722222222222</v>
      </c>
      <c r="F622" s="95" t="s">
        <v>555</v>
      </c>
      <c r="G622" s="25" t="s">
        <v>750</v>
      </c>
      <c r="H622" s="181">
        <v>2.5357638888888891E-2</v>
      </c>
      <c r="I622" s="183">
        <v>0.32216898148148143</v>
      </c>
      <c r="J622" s="227">
        <v>0.31896527777777772</v>
      </c>
      <c r="K622" s="12" t="s">
        <v>534</v>
      </c>
      <c r="L622" s="12" t="s">
        <v>495</v>
      </c>
      <c r="M622" s="26">
        <v>2.8829861111111108E-2</v>
      </c>
      <c r="N622" s="54" t="s">
        <v>102</v>
      </c>
      <c r="O622" s="52"/>
      <c r="P622" s="99"/>
      <c r="Q622" s="36"/>
      <c r="R622" s="10"/>
      <c r="S622" s="10"/>
      <c r="T622" s="51"/>
      <c r="AQ622" s="15" t="s">
        <v>19</v>
      </c>
      <c r="BH622" s="15" t="s">
        <v>19</v>
      </c>
      <c r="BY622" s="15" t="s">
        <v>19</v>
      </c>
      <c r="BZ622" s="27"/>
      <c r="CD622" s="33"/>
      <c r="CF622" s="29"/>
      <c r="CG622" s="33"/>
      <c r="CI622" s="29"/>
      <c r="CM622" s="33"/>
      <c r="DB622" s="21"/>
    </row>
    <row r="623" spans="1:106" ht="15" customHeight="1" x14ac:dyDescent="0.15">
      <c r="A623" s="95">
        <v>621</v>
      </c>
      <c r="B623" s="112" t="s">
        <v>453</v>
      </c>
      <c r="C623" s="124">
        <v>41935</v>
      </c>
      <c r="D623" s="112" t="s">
        <v>421</v>
      </c>
      <c r="E623" s="117">
        <v>0.3034722222222222</v>
      </c>
      <c r="F623" s="95" t="s">
        <v>555</v>
      </c>
      <c r="G623" s="25" t="s">
        <v>750</v>
      </c>
      <c r="H623" s="181">
        <v>2.5357638888888891E-2</v>
      </c>
      <c r="I623" s="183">
        <v>0.32216898148148143</v>
      </c>
      <c r="J623" s="227">
        <v>0.31896527777777772</v>
      </c>
      <c r="K623" s="12" t="s">
        <v>534</v>
      </c>
      <c r="L623" s="12" t="s">
        <v>495</v>
      </c>
      <c r="M623" s="26">
        <v>2.888773148148148E-2</v>
      </c>
      <c r="N623" s="54" t="s">
        <v>102</v>
      </c>
      <c r="O623" s="52"/>
      <c r="P623" s="99"/>
      <c r="Q623" s="36"/>
      <c r="S623" s="10"/>
      <c r="T623" s="51"/>
      <c r="AQ623" s="15" t="s">
        <v>19</v>
      </c>
      <c r="BH623" s="15" t="s">
        <v>19</v>
      </c>
      <c r="BY623" s="15" t="s">
        <v>19</v>
      </c>
      <c r="BZ623" s="27"/>
      <c r="CD623" s="33"/>
      <c r="CF623" s="29"/>
      <c r="CG623" s="33"/>
      <c r="CI623" s="29"/>
      <c r="CM623" s="33"/>
      <c r="DB623" s="21"/>
    </row>
    <row r="624" spans="1:106" ht="15" customHeight="1" x14ac:dyDescent="0.15">
      <c r="A624" s="95">
        <v>622</v>
      </c>
      <c r="B624" s="112" t="s">
        <v>453</v>
      </c>
      <c r="C624" s="124">
        <v>41935</v>
      </c>
      <c r="D624" s="112" t="s">
        <v>421</v>
      </c>
      <c r="E624" s="117">
        <v>0.3034722222222222</v>
      </c>
      <c r="F624" s="95" t="s">
        <v>555</v>
      </c>
      <c r="G624" s="25" t="s">
        <v>750</v>
      </c>
      <c r="H624" s="181">
        <v>2.5357638888888891E-2</v>
      </c>
      <c r="I624" s="183">
        <v>0.32216898148148143</v>
      </c>
      <c r="J624" s="227">
        <v>0.31896527777777772</v>
      </c>
      <c r="K624" s="12" t="s">
        <v>534</v>
      </c>
      <c r="L624" s="12" t="s">
        <v>495</v>
      </c>
      <c r="M624" s="26">
        <v>2.8945601851851851E-2</v>
      </c>
      <c r="N624" s="54" t="s">
        <v>102</v>
      </c>
      <c r="AQ624" s="15" t="s">
        <v>19</v>
      </c>
      <c r="BH624" s="15" t="s">
        <v>19</v>
      </c>
      <c r="BY624" s="15" t="s">
        <v>19</v>
      </c>
      <c r="BZ624" s="27"/>
      <c r="CD624" s="33"/>
      <c r="CF624" s="29"/>
      <c r="CG624" s="33"/>
      <c r="CI624" s="29"/>
      <c r="CM624" s="33"/>
      <c r="DB624" s="21"/>
    </row>
    <row r="625" spans="1:106" ht="15" customHeight="1" x14ac:dyDescent="0.15">
      <c r="A625" s="95">
        <v>623</v>
      </c>
      <c r="B625" s="112" t="s">
        <v>453</v>
      </c>
      <c r="C625" s="124">
        <v>41935</v>
      </c>
      <c r="D625" s="112" t="s">
        <v>421</v>
      </c>
      <c r="E625" s="117">
        <v>0.3034722222222222</v>
      </c>
      <c r="F625" s="95" t="s">
        <v>555</v>
      </c>
      <c r="G625" s="25" t="s">
        <v>750</v>
      </c>
      <c r="H625" s="181">
        <v>2.5357638888888891E-2</v>
      </c>
      <c r="I625" s="183">
        <v>0.32216898148148143</v>
      </c>
      <c r="J625" s="227">
        <v>0.31896527777777772</v>
      </c>
      <c r="K625" s="12" t="s">
        <v>534</v>
      </c>
      <c r="L625" s="12" t="s">
        <v>495</v>
      </c>
      <c r="M625" s="26">
        <v>2.9003472222222222E-2</v>
      </c>
      <c r="N625" s="54" t="s">
        <v>102</v>
      </c>
      <c r="AQ625" s="15" t="s">
        <v>19</v>
      </c>
      <c r="BH625" s="15" t="s">
        <v>19</v>
      </c>
      <c r="BY625" s="15" t="s">
        <v>19</v>
      </c>
      <c r="BZ625" s="27"/>
      <c r="CD625" s="33"/>
      <c r="CF625" s="29"/>
      <c r="CG625" s="33"/>
      <c r="CI625" s="29"/>
      <c r="CM625" s="33"/>
      <c r="DB625" s="21"/>
    </row>
    <row r="626" spans="1:106" ht="15" customHeight="1" x14ac:dyDescent="0.15">
      <c r="A626" s="95">
        <v>624</v>
      </c>
      <c r="B626" s="112" t="s">
        <v>453</v>
      </c>
      <c r="C626" s="124">
        <v>41935</v>
      </c>
      <c r="D626" s="112" t="s">
        <v>421</v>
      </c>
      <c r="E626" s="117">
        <v>0.3034722222222222</v>
      </c>
      <c r="F626" s="95" t="s">
        <v>555</v>
      </c>
      <c r="G626" s="25" t="s">
        <v>750</v>
      </c>
      <c r="H626" s="181">
        <v>2.5357638888888891E-2</v>
      </c>
      <c r="I626" s="183">
        <v>0.32216898148148143</v>
      </c>
      <c r="J626" s="227">
        <v>0.31896527777777772</v>
      </c>
      <c r="K626" s="12" t="s">
        <v>534</v>
      </c>
      <c r="L626" s="12" t="s">
        <v>495</v>
      </c>
      <c r="M626" s="26">
        <v>2.9061342592592593E-2</v>
      </c>
      <c r="N626" s="54" t="s">
        <v>102</v>
      </c>
      <c r="AQ626" s="15" t="s">
        <v>19</v>
      </c>
      <c r="BH626" s="15" t="s">
        <v>19</v>
      </c>
      <c r="BY626" s="15" t="s">
        <v>19</v>
      </c>
      <c r="BZ626" s="27"/>
      <c r="CD626" s="33"/>
      <c r="CF626" s="29"/>
      <c r="CG626" s="33"/>
      <c r="CI626" s="29"/>
      <c r="CM626" s="33"/>
      <c r="DB626" s="21"/>
    </row>
    <row r="627" spans="1:106" ht="15" customHeight="1" x14ac:dyDescent="0.15">
      <c r="A627" s="95">
        <v>625</v>
      </c>
      <c r="B627" s="112" t="s">
        <v>453</v>
      </c>
      <c r="C627" s="124">
        <v>41935</v>
      </c>
      <c r="D627" s="112" t="s">
        <v>421</v>
      </c>
      <c r="E627" s="117">
        <v>0.3034722222222222</v>
      </c>
      <c r="F627" s="95" t="s">
        <v>555</v>
      </c>
      <c r="G627" s="25" t="s">
        <v>750</v>
      </c>
      <c r="H627" s="181">
        <v>2.5357638888888891E-2</v>
      </c>
      <c r="I627" s="183">
        <v>0.32216898148148143</v>
      </c>
      <c r="J627" s="227">
        <v>0.31896527777777772</v>
      </c>
      <c r="K627" s="12" t="s">
        <v>534</v>
      </c>
      <c r="L627" s="12" t="s">
        <v>495</v>
      </c>
      <c r="M627" s="26">
        <v>2.9119212962962965E-2</v>
      </c>
      <c r="N627" s="54" t="s">
        <v>102</v>
      </c>
      <c r="AQ627" s="15" t="s">
        <v>19</v>
      </c>
      <c r="BH627" s="15" t="s">
        <v>19</v>
      </c>
      <c r="BY627" s="15" t="s">
        <v>19</v>
      </c>
      <c r="BZ627" s="27"/>
      <c r="CD627" s="33"/>
      <c r="CF627" s="29"/>
      <c r="CG627" s="33"/>
      <c r="CI627" s="29"/>
      <c r="CM627" s="33"/>
      <c r="DB627" s="21"/>
    </row>
    <row r="628" spans="1:106" ht="15" customHeight="1" x14ac:dyDescent="0.15">
      <c r="A628" s="95">
        <v>626</v>
      </c>
      <c r="B628" s="112" t="s">
        <v>453</v>
      </c>
      <c r="C628" s="124">
        <v>41935</v>
      </c>
      <c r="D628" s="112" t="s">
        <v>421</v>
      </c>
      <c r="E628" s="117">
        <v>0.3034722222222222</v>
      </c>
      <c r="F628" s="95" t="s">
        <v>555</v>
      </c>
      <c r="G628" s="25" t="s">
        <v>750</v>
      </c>
      <c r="H628" s="181">
        <v>2.5357638888888891E-2</v>
      </c>
      <c r="I628" s="183">
        <v>0.32216898148148143</v>
      </c>
      <c r="J628" s="227">
        <v>0.31896527777777772</v>
      </c>
      <c r="K628" s="12" t="s">
        <v>534</v>
      </c>
      <c r="L628" s="12" t="s">
        <v>495</v>
      </c>
      <c r="M628" s="26">
        <v>2.9177083333333336E-2</v>
      </c>
      <c r="N628" s="54" t="s">
        <v>102</v>
      </c>
      <c r="AQ628" s="15" t="s">
        <v>19</v>
      </c>
      <c r="BH628" s="15" t="s">
        <v>19</v>
      </c>
      <c r="BY628" s="15" t="s">
        <v>19</v>
      </c>
      <c r="BZ628" s="27"/>
      <c r="CD628" s="33"/>
      <c r="CF628" s="29"/>
      <c r="CG628" s="33"/>
      <c r="CI628" s="29"/>
      <c r="CM628" s="33"/>
      <c r="DB628" s="21"/>
    </row>
    <row r="629" spans="1:106" ht="15" customHeight="1" x14ac:dyDescent="0.15">
      <c r="A629" s="95">
        <v>627</v>
      </c>
      <c r="B629" s="112" t="s">
        <v>453</v>
      </c>
      <c r="C629" s="124">
        <v>41935</v>
      </c>
      <c r="D629" s="112" t="s">
        <v>421</v>
      </c>
      <c r="E629" s="117">
        <v>0.3034722222222222</v>
      </c>
      <c r="F629" s="95" t="s">
        <v>555</v>
      </c>
      <c r="G629" s="25" t="s">
        <v>750</v>
      </c>
      <c r="H629" s="181">
        <v>2.5357638888888891E-2</v>
      </c>
      <c r="I629" s="183">
        <v>0.32216898148148143</v>
      </c>
      <c r="J629" s="227">
        <v>0.31896527777777772</v>
      </c>
      <c r="K629" s="12" t="s">
        <v>534</v>
      </c>
      <c r="L629" s="12" t="s">
        <v>495</v>
      </c>
      <c r="M629" s="26">
        <v>2.9234953703703707E-2</v>
      </c>
      <c r="N629" s="54" t="s">
        <v>102</v>
      </c>
      <c r="AQ629" s="15" t="s">
        <v>19</v>
      </c>
      <c r="BH629" s="15" t="s">
        <v>19</v>
      </c>
      <c r="BY629" s="15" t="s">
        <v>19</v>
      </c>
      <c r="BZ629" s="27"/>
      <c r="CD629" s="33"/>
      <c r="CF629" s="29"/>
      <c r="CG629" s="33"/>
      <c r="CI629" s="29"/>
      <c r="CM629" s="33"/>
      <c r="DB629" s="21"/>
    </row>
    <row r="630" spans="1:106" ht="15" customHeight="1" x14ac:dyDescent="0.15">
      <c r="A630" s="95">
        <v>628</v>
      </c>
      <c r="B630" s="112" t="s">
        <v>453</v>
      </c>
      <c r="C630" s="124">
        <v>41935</v>
      </c>
      <c r="D630" s="112" t="s">
        <v>421</v>
      </c>
      <c r="E630" s="117">
        <v>0.3034722222222222</v>
      </c>
      <c r="F630" s="95" t="s">
        <v>555</v>
      </c>
      <c r="G630" s="25" t="s">
        <v>750</v>
      </c>
      <c r="H630" s="181">
        <v>2.5357638888888891E-2</v>
      </c>
      <c r="I630" s="183">
        <v>0.32216898148148143</v>
      </c>
      <c r="J630" s="227">
        <v>0.31896527777777772</v>
      </c>
      <c r="K630" s="12" t="s">
        <v>534</v>
      </c>
      <c r="L630" s="12" t="s">
        <v>495</v>
      </c>
      <c r="M630" s="26">
        <v>2.9292824074074079E-2</v>
      </c>
      <c r="N630" s="54" t="s">
        <v>102</v>
      </c>
      <c r="AQ630" s="15" t="s">
        <v>19</v>
      </c>
      <c r="BH630" s="15" t="s">
        <v>19</v>
      </c>
      <c r="BY630" s="15" t="s">
        <v>19</v>
      </c>
      <c r="BZ630" s="27"/>
      <c r="CD630" s="33"/>
      <c r="CF630" s="29"/>
      <c r="CG630" s="33"/>
      <c r="CI630" s="29"/>
      <c r="CM630" s="33"/>
      <c r="DB630" s="21"/>
    </row>
    <row r="631" spans="1:106" ht="15" customHeight="1" x14ac:dyDescent="0.15">
      <c r="A631" s="95">
        <v>629</v>
      </c>
      <c r="B631" s="112" t="s">
        <v>453</v>
      </c>
      <c r="C631" s="124">
        <v>41935</v>
      </c>
      <c r="D631" s="112" t="s">
        <v>421</v>
      </c>
      <c r="E631" s="117">
        <v>0.3034722222222222</v>
      </c>
      <c r="F631" s="95" t="s">
        <v>555</v>
      </c>
      <c r="G631" s="25" t="s">
        <v>750</v>
      </c>
      <c r="H631" s="181">
        <v>2.5357638888888891E-2</v>
      </c>
      <c r="I631" s="183">
        <v>0.32216898148148143</v>
      </c>
      <c r="J631" s="227">
        <v>0.31896527777777772</v>
      </c>
      <c r="K631" s="12" t="s">
        <v>534</v>
      </c>
      <c r="L631" s="12" t="s">
        <v>495</v>
      </c>
      <c r="M631" s="26">
        <v>2.935069444444445E-2</v>
      </c>
      <c r="N631" s="54" t="s">
        <v>102</v>
      </c>
      <c r="AQ631" s="15" t="s">
        <v>19</v>
      </c>
      <c r="BH631" s="15" t="s">
        <v>19</v>
      </c>
      <c r="BY631" s="15" t="s">
        <v>19</v>
      </c>
      <c r="BZ631" s="27"/>
      <c r="CD631" s="33"/>
      <c r="CF631" s="29"/>
      <c r="CG631" s="33"/>
      <c r="CI631" s="29"/>
      <c r="CM631" s="33"/>
      <c r="DB631" s="21"/>
    </row>
    <row r="632" spans="1:106" ht="15" customHeight="1" x14ac:dyDescent="0.15">
      <c r="A632" s="95">
        <v>630</v>
      </c>
      <c r="B632" s="112" t="s">
        <v>453</v>
      </c>
      <c r="C632" s="124">
        <v>41935</v>
      </c>
      <c r="D632" s="112" t="s">
        <v>421</v>
      </c>
      <c r="E632" s="117">
        <v>0.3034722222222222</v>
      </c>
      <c r="F632" s="95" t="s">
        <v>555</v>
      </c>
      <c r="G632" s="25" t="s">
        <v>750</v>
      </c>
      <c r="H632" s="181">
        <v>2.5357638888888891E-2</v>
      </c>
      <c r="I632" s="183">
        <v>0.32216898148148143</v>
      </c>
      <c r="J632" s="227">
        <v>0.31896527777777772</v>
      </c>
      <c r="K632" s="12" t="s">
        <v>534</v>
      </c>
      <c r="L632" s="12" t="s">
        <v>495</v>
      </c>
      <c r="M632" s="26">
        <v>2.9408564814814821E-2</v>
      </c>
      <c r="N632" s="54" t="s">
        <v>102</v>
      </c>
      <c r="AQ632" s="15" t="s">
        <v>19</v>
      </c>
      <c r="BH632" s="15" t="s">
        <v>19</v>
      </c>
      <c r="BY632" s="15" t="s">
        <v>19</v>
      </c>
      <c r="BZ632" s="27"/>
      <c r="CD632" s="33"/>
      <c r="CF632" s="29"/>
      <c r="CG632" s="33"/>
      <c r="CI632" s="29"/>
      <c r="CM632" s="33"/>
      <c r="DB632" s="21"/>
    </row>
    <row r="633" spans="1:106" ht="15" customHeight="1" x14ac:dyDescent="0.15">
      <c r="A633" s="95">
        <v>631</v>
      </c>
      <c r="B633" s="112" t="s">
        <v>453</v>
      </c>
      <c r="C633" s="124">
        <v>41935</v>
      </c>
      <c r="D633" s="112" t="s">
        <v>421</v>
      </c>
      <c r="E633" s="117">
        <v>0.3034722222222222</v>
      </c>
      <c r="F633" s="95" t="s">
        <v>555</v>
      </c>
      <c r="G633" s="25" t="s">
        <v>750</v>
      </c>
      <c r="H633" s="181">
        <v>2.5357638888888891E-2</v>
      </c>
      <c r="I633" s="183">
        <v>0.32216898148148143</v>
      </c>
      <c r="J633" s="227">
        <v>0.31896527777777772</v>
      </c>
      <c r="K633" s="12" t="s">
        <v>534</v>
      </c>
      <c r="L633" s="12" t="s">
        <v>495</v>
      </c>
      <c r="M633" s="26">
        <v>2.9466435185185193E-2</v>
      </c>
      <c r="N633" s="54" t="s">
        <v>102</v>
      </c>
      <c r="AQ633" s="15" t="s">
        <v>19</v>
      </c>
      <c r="BH633" s="15" t="s">
        <v>19</v>
      </c>
      <c r="BY633" s="15" t="s">
        <v>19</v>
      </c>
      <c r="BZ633" s="27"/>
      <c r="CD633" s="33"/>
      <c r="CF633" s="29"/>
      <c r="CG633" s="33"/>
      <c r="CI633" s="29"/>
      <c r="CM633" s="33"/>
      <c r="DB633" s="21"/>
    </row>
    <row r="634" spans="1:106" ht="15" customHeight="1" x14ac:dyDescent="0.15">
      <c r="A634" s="95">
        <v>632</v>
      </c>
      <c r="B634" s="112" t="s">
        <v>453</v>
      </c>
      <c r="C634" s="124">
        <v>41935</v>
      </c>
      <c r="D634" s="112" t="s">
        <v>421</v>
      </c>
      <c r="E634" s="117">
        <v>0.3034722222222222</v>
      </c>
      <c r="F634" s="95" t="s">
        <v>555</v>
      </c>
      <c r="G634" s="25" t="s">
        <v>750</v>
      </c>
      <c r="H634" s="181">
        <v>2.5357638888888891E-2</v>
      </c>
      <c r="I634" s="183">
        <v>0.32216898148148143</v>
      </c>
      <c r="J634" s="227">
        <v>0.31896527777777772</v>
      </c>
      <c r="K634" s="12" t="s">
        <v>534</v>
      </c>
      <c r="L634" s="12" t="s">
        <v>495</v>
      </c>
      <c r="M634" s="26">
        <v>2.9524305555555564E-2</v>
      </c>
      <c r="N634" s="54" t="s">
        <v>102</v>
      </c>
      <c r="AQ634" s="15" t="s">
        <v>19</v>
      </c>
      <c r="BH634" s="15" t="s">
        <v>19</v>
      </c>
      <c r="BY634" s="15" t="s">
        <v>19</v>
      </c>
      <c r="BZ634" s="27"/>
      <c r="CD634" s="33"/>
      <c r="CF634" s="29"/>
      <c r="CG634" s="33"/>
      <c r="CI634" s="29"/>
      <c r="CM634" s="33"/>
      <c r="DB634" s="21"/>
    </row>
    <row r="635" spans="1:106" ht="15" customHeight="1" x14ac:dyDescent="0.15">
      <c r="A635" s="95">
        <v>633</v>
      </c>
      <c r="B635" s="112" t="s">
        <v>453</v>
      </c>
      <c r="C635" s="124">
        <v>41935</v>
      </c>
      <c r="D635" s="112" t="s">
        <v>421</v>
      </c>
      <c r="E635" s="117">
        <v>0.3034722222222222</v>
      </c>
      <c r="F635" s="95" t="s">
        <v>555</v>
      </c>
      <c r="G635" s="25" t="s">
        <v>750</v>
      </c>
      <c r="H635" s="181">
        <v>2.5357638888888891E-2</v>
      </c>
      <c r="I635" s="183">
        <v>0.32216898148148143</v>
      </c>
      <c r="J635" s="227">
        <v>0.31896527777777772</v>
      </c>
      <c r="K635" s="12" t="s">
        <v>534</v>
      </c>
      <c r="L635" s="12" t="s">
        <v>495</v>
      </c>
      <c r="M635" s="26">
        <v>2.9582175925925935E-2</v>
      </c>
      <c r="N635" s="54" t="s">
        <v>412</v>
      </c>
      <c r="AQ635" s="15" t="s">
        <v>19</v>
      </c>
      <c r="BH635" s="15" t="s">
        <v>19</v>
      </c>
      <c r="BY635" s="15" t="s">
        <v>19</v>
      </c>
      <c r="BZ635" s="27"/>
      <c r="CD635" s="33"/>
      <c r="CF635" s="29"/>
      <c r="CG635" s="33"/>
      <c r="CI635" s="29"/>
      <c r="CM635" s="33"/>
      <c r="DB635" s="21"/>
    </row>
    <row r="636" spans="1:106" ht="15" customHeight="1" x14ac:dyDescent="0.15">
      <c r="A636" s="95">
        <v>634</v>
      </c>
      <c r="B636" s="112" t="s">
        <v>453</v>
      </c>
      <c r="C636" s="124">
        <v>41935</v>
      </c>
      <c r="D636" s="112" t="s">
        <v>421</v>
      </c>
      <c r="E636" s="117">
        <v>0.3034722222222222</v>
      </c>
      <c r="F636" s="95" t="s">
        <v>555</v>
      </c>
      <c r="G636" s="25" t="s">
        <v>750</v>
      </c>
      <c r="H636" s="181">
        <v>2.5357638888888891E-2</v>
      </c>
      <c r="I636" s="183">
        <v>0.32216898148148143</v>
      </c>
      <c r="J636" s="227">
        <v>0.31896527777777772</v>
      </c>
      <c r="K636" s="12" t="s">
        <v>534</v>
      </c>
      <c r="L636" s="12" t="s">
        <v>495</v>
      </c>
      <c r="M636" s="26">
        <v>2.9640046296296307E-2</v>
      </c>
      <c r="N636" s="54" t="s">
        <v>412</v>
      </c>
      <c r="AQ636" s="15" t="s">
        <v>19</v>
      </c>
      <c r="BH636" s="15" t="s">
        <v>19</v>
      </c>
      <c r="BY636" s="15" t="s">
        <v>19</v>
      </c>
      <c r="BZ636" s="27"/>
      <c r="CD636" s="33"/>
      <c r="CF636" s="29"/>
      <c r="CG636" s="33"/>
      <c r="CI636" s="29"/>
      <c r="CM636" s="33"/>
      <c r="DB636" s="21"/>
    </row>
    <row r="637" spans="1:106" ht="15" customHeight="1" x14ac:dyDescent="0.15">
      <c r="A637" s="95">
        <v>635</v>
      </c>
      <c r="B637" s="112" t="s">
        <v>453</v>
      </c>
      <c r="C637" s="124">
        <v>41935</v>
      </c>
      <c r="D637" s="112" t="s">
        <v>421</v>
      </c>
      <c r="E637" s="117">
        <v>0.3034722222222222</v>
      </c>
      <c r="F637" s="95" t="s">
        <v>555</v>
      </c>
      <c r="G637" s="25" t="s">
        <v>750</v>
      </c>
      <c r="H637" s="181">
        <v>2.5357638888888891E-2</v>
      </c>
      <c r="I637" s="183">
        <v>0.32216898148148143</v>
      </c>
      <c r="J637" s="227">
        <v>0.31896527777777772</v>
      </c>
      <c r="K637" s="12" t="s">
        <v>534</v>
      </c>
      <c r="L637" s="12" t="s">
        <v>495</v>
      </c>
      <c r="M637" s="26">
        <v>2.9697916666666678E-2</v>
      </c>
      <c r="N637" s="54" t="s">
        <v>412</v>
      </c>
      <c r="AQ637" s="15" t="s">
        <v>19</v>
      </c>
      <c r="BH637" s="15" t="s">
        <v>19</v>
      </c>
      <c r="BY637" s="15" t="s">
        <v>19</v>
      </c>
      <c r="BZ637" s="27"/>
      <c r="CD637" s="33"/>
      <c r="CF637" s="29"/>
      <c r="CG637" s="33"/>
      <c r="CI637" s="29"/>
      <c r="CM637" s="33"/>
      <c r="DB637" s="21"/>
    </row>
    <row r="638" spans="1:106" ht="15" customHeight="1" x14ac:dyDescent="0.15">
      <c r="A638" s="95">
        <v>636</v>
      </c>
      <c r="B638" s="112" t="s">
        <v>453</v>
      </c>
      <c r="C638" s="124">
        <v>41935</v>
      </c>
      <c r="D638" s="112" t="s">
        <v>421</v>
      </c>
      <c r="E638" s="117">
        <v>0.3034722222222222</v>
      </c>
      <c r="F638" s="95" t="s">
        <v>555</v>
      </c>
      <c r="G638" s="25" t="s">
        <v>750</v>
      </c>
      <c r="H638" s="181">
        <v>2.5357638888888891E-2</v>
      </c>
      <c r="I638" s="183">
        <v>0.32216898148148143</v>
      </c>
      <c r="J638" s="227">
        <v>0.31896527777777772</v>
      </c>
      <c r="K638" s="12" t="s">
        <v>534</v>
      </c>
      <c r="L638" s="12" t="s">
        <v>495</v>
      </c>
      <c r="M638" s="26">
        <v>2.9755787037037049E-2</v>
      </c>
      <c r="N638" s="54" t="s">
        <v>751</v>
      </c>
      <c r="P638" s="33">
        <v>1</v>
      </c>
      <c r="Q638" s="27" t="s">
        <v>134</v>
      </c>
      <c r="R638" s="30" t="s">
        <v>752</v>
      </c>
      <c r="T638" s="28">
        <v>1</v>
      </c>
      <c r="AP638" s="25" t="s">
        <v>760</v>
      </c>
      <c r="AQ638" s="15" t="s">
        <v>19</v>
      </c>
      <c r="BH638" s="15" t="s">
        <v>19</v>
      </c>
      <c r="BY638" s="15" t="s">
        <v>19</v>
      </c>
      <c r="BZ638" s="27"/>
      <c r="CD638" s="33"/>
      <c r="CF638" s="29"/>
      <c r="CG638" s="33"/>
      <c r="CI638" s="29"/>
      <c r="CM638" s="33"/>
      <c r="DB638" s="21"/>
    </row>
    <row r="639" spans="1:106" ht="15" customHeight="1" x14ac:dyDescent="0.15">
      <c r="A639" s="95">
        <v>637</v>
      </c>
      <c r="B639" s="112" t="s">
        <v>453</v>
      </c>
      <c r="C639" s="124">
        <v>41935</v>
      </c>
      <c r="D639" s="112" t="s">
        <v>421</v>
      </c>
      <c r="E639" s="117">
        <v>0.3034722222222222</v>
      </c>
      <c r="F639" s="95" t="s">
        <v>555</v>
      </c>
      <c r="G639" s="25" t="s">
        <v>750</v>
      </c>
      <c r="H639" s="181">
        <v>2.5357638888888891E-2</v>
      </c>
      <c r="I639" s="183">
        <v>0.32216898148148143</v>
      </c>
      <c r="J639" s="227">
        <v>0.31896527777777772</v>
      </c>
      <c r="K639" s="12" t="s">
        <v>534</v>
      </c>
      <c r="L639" s="12" t="s">
        <v>495</v>
      </c>
      <c r="M639" s="26">
        <v>2.9813657407407421E-2</v>
      </c>
      <c r="N639" s="54" t="s">
        <v>753</v>
      </c>
      <c r="P639" s="33">
        <v>1</v>
      </c>
      <c r="Q639" s="27" t="s">
        <v>134</v>
      </c>
      <c r="R639" s="30" t="s">
        <v>752</v>
      </c>
      <c r="T639" s="28">
        <v>1</v>
      </c>
      <c r="U639" s="30" t="s">
        <v>142</v>
      </c>
      <c r="V639" s="30" t="s">
        <v>555</v>
      </c>
      <c r="W639" s="29" t="s">
        <v>532</v>
      </c>
      <c r="AQ639" s="15" t="s">
        <v>19</v>
      </c>
      <c r="BH639" s="15" t="s">
        <v>19</v>
      </c>
      <c r="BY639" s="15" t="s">
        <v>19</v>
      </c>
      <c r="BZ639" s="27"/>
      <c r="CD639" s="33"/>
      <c r="CF639" s="29"/>
      <c r="CG639" s="33"/>
      <c r="CI639" s="29"/>
      <c r="CM639" s="33"/>
      <c r="DB639" s="21"/>
    </row>
    <row r="640" spans="1:106" ht="15" customHeight="1" x14ac:dyDescent="0.15">
      <c r="A640" s="95">
        <v>638</v>
      </c>
      <c r="B640" s="112" t="s">
        <v>453</v>
      </c>
      <c r="C640" s="124">
        <v>41935</v>
      </c>
      <c r="D640" s="112" t="s">
        <v>421</v>
      </c>
      <c r="E640" s="117">
        <v>0.3034722222222222</v>
      </c>
      <c r="F640" s="95" t="s">
        <v>555</v>
      </c>
      <c r="G640" s="25" t="s">
        <v>750</v>
      </c>
      <c r="H640" s="181">
        <v>2.5357638888888891E-2</v>
      </c>
      <c r="I640" s="183">
        <v>0.32216898148148143</v>
      </c>
      <c r="J640" s="227">
        <v>0.31896527777777772</v>
      </c>
      <c r="K640" s="12" t="s">
        <v>534</v>
      </c>
      <c r="L640" s="12" t="s">
        <v>495</v>
      </c>
      <c r="M640" s="26">
        <v>2.9871527777777792E-2</v>
      </c>
      <c r="N640" s="54" t="s">
        <v>754</v>
      </c>
      <c r="P640" s="33">
        <v>1</v>
      </c>
      <c r="AQ640" s="15" t="s">
        <v>19</v>
      </c>
      <c r="BH640" s="15" t="s">
        <v>19</v>
      </c>
      <c r="BY640" s="15" t="s">
        <v>19</v>
      </c>
      <c r="BZ640" s="27"/>
      <c r="CD640" s="33"/>
      <c r="CF640" s="29"/>
      <c r="CG640" s="33"/>
      <c r="CI640" s="29"/>
      <c r="CM640" s="33"/>
      <c r="DB640" s="21"/>
    </row>
    <row r="641" spans="1:106" ht="15" customHeight="1" x14ac:dyDescent="0.15">
      <c r="A641" s="95">
        <v>639</v>
      </c>
      <c r="B641" s="112" t="s">
        <v>453</v>
      </c>
      <c r="C641" s="124">
        <v>41935</v>
      </c>
      <c r="D641" s="112" t="s">
        <v>421</v>
      </c>
      <c r="E641" s="117">
        <v>0.3034722222222222</v>
      </c>
      <c r="F641" s="95" t="s">
        <v>555</v>
      </c>
      <c r="G641" s="25" t="s">
        <v>750</v>
      </c>
      <c r="H641" s="181">
        <v>2.5357638888888891E-2</v>
      </c>
      <c r="I641" s="183">
        <v>0.32216898148148143</v>
      </c>
      <c r="J641" s="227">
        <v>0.31896527777777772</v>
      </c>
      <c r="K641" s="12" t="s">
        <v>534</v>
      </c>
      <c r="L641" s="12" t="s">
        <v>495</v>
      </c>
      <c r="M641" s="26">
        <v>2.9929398148148163E-2</v>
      </c>
      <c r="N641" s="54" t="s">
        <v>755</v>
      </c>
      <c r="P641" s="33">
        <v>1</v>
      </c>
      <c r="Q641" s="27" t="s">
        <v>135</v>
      </c>
      <c r="R641" s="30" t="s">
        <v>756</v>
      </c>
      <c r="S641" s="30" t="s">
        <v>398</v>
      </c>
      <c r="T641" s="28">
        <v>1</v>
      </c>
      <c r="AQ641" s="15" t="s">
        <v>19</v>
      </c>
      <c r="BH641" s="15" t="s">
        <v>19</v>
      </c>
      <c r="BY641" s="15" t="s">
        <v>19</v>
      </c>
      <c r="BZ641" s="27"/>
      <c r="CD641" s="33"/>
      <c r="CF641" s="29"/>
      <c r="CG641" s="33"/>
      <c r="CI641" s="29"/>
      <c r="CM641" s="33"/>
      <c r="DB641" s="21"/>
    </row>
    <row r="642" spans="1:106" ht="15" customHeight="1" x14ac:dyDescent="0.15">
      <c r="A642" s="95">
        <v>640</v>
      </c>
      <c r="B642" s="112" t="s">
        <v>453</v>
      </c>
      <c r="C642" s="124">
        <v>41935</v>
      </c>
      <c r="D642" s="112" t="s">
        <v>421</v>
      </c>
      <c r="E642" s="117">
        <v>0.3034722222222222</v>
      </c>
      <c r="F642" s="95" t="s">
        <v>555</v>
      </c>
      <c r="G642" s="25" t="s">
        <v>750</v>
      </c>
      <c r="H642" s="181">
        <v>2.5357638888888891E-2</v>
      </c>
      <c r="I642" s="183">
        <v>0.32216898148148143</v>
      </c>
      <c r="J642" s="227">
        <v>0.31896527777777772</v>
      </c>
      <c r="K642" s="12" t="s">
        <v>534</v>
      </c>
      <c r="L642" s="12" t="s">
        <v>495</v>
      </c>
      <c r="M642" s="26">
        <v>2.9987268518518535E-2</v>
      </c>
      <c r="N642" s="54" t="s">
        <v>757</v>
      </c>
      <c r="P642" s="33">
        <v>0</v>
      </c>
      <c r="Q642" s="27" t="s">
        <v>134</v>
      </c>
      <c r="R642" s="30" t="s">
        <v>761</v>
      </c>
      <c r="T642" s="28">
        <v>1</v>
      </c>
      <c r="U642" s="30" t="s">
        <v>140</v>
      </c>
      <c r="V642" s="30" t="s">
        <v>762</v>
      </c>
      <c r="X642" s="30" t="s">
        <v>186</v>
      </c>
      <c r="Y642" s="30" t="s">
        <v>758</v>
      </c>
      <c r="Z642" s="29">
        <v>1</v>
      </c>
      <c r="AP642" s="25" t="s">
        <v>759</v>
      </c>
      <c r="AQ642" s="15" t="s">
        <v>19</v>
      </c>
      <c r="BH642" s="15" t="s">
        <v>19</v>
      </c>
      <c r="BY642" s="15" t="s">
        <v>19</v>
      </c>
      <c r="BZ642" s="27"/>
      <c r="CD642" s="33"/>
      <c r="CF642" s="29"/>
      <c r="CG642" s="33"/>
      <c r="CI642" s="29"/>
      <c r="CM642" s="33"/>
      <c r="CT642" s="30">
        <v>1</v>
      </c>
      <c r="CU642" s="30">
        <v>1</v>
      </c>
      <c r="CV642" s="30">
        <v>1</v>
      </c>
      <c r="CW642" s="30">
        <v>2</v>
      </c>
      <c r="CX642" s="30" t="s">
        <v>1461</v>
      </c>
      <c r="DB642" s="21"/>
    </row>
    <row r="643" spans="1:106" ht="15" customHeight="1" x14ac:dyDescent="0.15">
      <c r="A643" s="95">
        <v>641</v>
      </c>
      <c r="B643" s="112" t="s">
        <v>453</v>
      </c>
      <c r="C643" s="124">
        <v>41935</v>
      </c>
      <c r="D643" s="112" t="s">
        <v>421</v>
      </c>
      <c r="E643" s="117">
        <v>0.3034722222222222</v>
      </c>
      <c r="F643" s="95" t="s">
        <v>555</v>
      </c>
      <c r="G643" s="25" t="s">
        <v>750</v>
      </c>
      <c r="H643" s="181">
        <v>2.5357638888888891E-2</v>
      </c>
      <c r="I643" s="183">
        <v>0.32216898148148143</v>
      </c>
      <c r="J643" s="227">
        <v>0.31896527777777772</v>
      </c>
      <c r="K643" s="12" t="s">
        <v>534</v>
      </c>
      <c r="L643" s="12" t="s">
        <v>495</v>
      </c>
      <c r="M643" s="26">
        <v>3.0045138888888906E-2</v>
      </c>
      <c r="N643" s="54" t="s">
        <v>758</v>
      </c>
      <c r="Q643" s="27" t="s">
        <v>134</v>
      </c>
      <c r="R643" s="30" t="s">
        <v>761</v>
      </c>
      <c r="T643" s="28">
        <v>1</v>
      </c>
      <c r="U643" s="30" t="s">
        <v>140</v>
      </c>
      <c r="V643" s="30" t="s">
        <v>366</v>
      </c>
      <c r="X643" s="30" t="s">
        <v>243</v>
      </c>
      <c r="Y643" s="30" t="s">
        <v>763</v>
      </c>
      <c r="Z643" s="29">
        <v>1</v>
      </c>
      <c r="AQ643" s="15" t="s">
        <v>19</v>
      </c>
      <c r="BH643" s="15" t="s">
        <v>19</v>
      </c>
      <c r="BY643" s="15" t="s">
        <v>19</v>
      </c>
      <c r="BZ643" s="27"/>
      <c r="CD643" s="33"/>
      <c r="CF643" s="29"/>
      <c r="CG643" s="33"/>
      <c r="CI643" s="29"/>
      <c r="CM643" s="33"/>
      <c r="CT643" s="30">
        <v>1</v>
      </c>
      <c r="CU643" s="30">
        <v>0</v>
      </c>
      <c r="CV643" s="30">
        <v>0</v>
      </c>
      <c r="DB643" s="21"/>
    </row>
    <row r="644" spans="1:106" ht="15" customHeight="1" x14ac:dyDescent="0.15">
      <c r="A644" s="95">
        <v>642</v>
      </c>
      <c r="B644" s="112" t="s">
        <v>453</v>
      </c>
      <c r="C644" s="124">
        <v>41935</v>
      </c>
      <c r="D644" s="112" t="s">
        <v>421</v>
      </c>
      <c r="E644" s="117">
        <v>0.3034722222222222</v>
      </c>
      <c r="F644" s="95" t="s">
        <v>555</v>
      </c>
      <c r="G644" s="25" t="s">
        <v>750</v>
      </c>
      <c r="H644" s="181">
        <v>2.5357638888888891E-2</v>
      </c>
      <c r="I644" s="183">
        <v>0.32216898148148143</v>
      </c>
      <c r="J644" s="227">
        <v>0.31896527777777772</v>
      </c>
      <c r="K644" s="12" t="s">
        <v>534</v>
      </c>
      <c r="L644" s="12" t="s">
        <v>495</v>
      </c>
      <c r="M644" s="26">
        <v>3.0103009259259277E-2</v>
      </c>
      <c r="N644" s="54" t="s">
        <v>766</v>
      </c>
      <c r="P644" s="33">
        <v>1</v>
      </c>
      <c r="Q644" s="27" t="s">
        <v>134</v>
      </c>
      <c r="R644" s="30" t="s">
        <v>767</v>
      </c>
      <c r="T644" s="28">
        <v>1</v>
      </c>
      <c r="AQ644" s="15" t="s">
        <v>19</v>
      </c>
      <c r="AR644" s="32" t="s">
        <v>134</v>
      </c>
      <c r="AS644" s="30" t="s">
        <v>765</v>
      </c>
      <c r="AU644" s="29">
        <v>1</v>
      </c>
      <c r="BH644" s="15" t="s">
        <v>19</v>
      </c>
      <c r="BY644" s="15" t="s">
        <v>19</v>
      </c>
      <c r="BZ644" s="27"/>
      <c r="CD644" s="33"/>
      <c r="CF644" s="29"/>
      <c r="CG644" s="33"/>
      <c r="CI644" s="29"/>
      <c r="CM644" s="33"/>
      <c r="DB644" s="21"/>
    </row>
    <row r="645" spans="1:106" ht="15" customHeight="1" x14ac:dyDescent="0.15">
      <c r="A645" s="95">
        <v>643</v>
      </c>
      <c r="B645" s="112" t="s">
        <v>453</v>
      </c>
      <c r="C645" s="124">
        <v>41935</v>
      </c>
      <c r="D645" s="112" t="s">
        <v>421</v>
      </c>
      <c r="E645" s="117">
        <v>0.3034722222222222</v>
      </c>
      <c r="F645" s="95" t="s">
        <v>555</v>
      </c>
      <c r="G645" s="25" t="s">
        <v>750</v>
      </c>
      <c r="H645" s="181">
        <v>2.5357638888888891E-2</v>
      </c>
      <c r="I645" s="183">
        <v>0.32216898148148143</v>
      </c>
      <c r="J645" s="227">
        <v>0.31896527777777772</v>
      </c>
      <c r="K645" s="12" t="s">
        <v>534</v>
      </c>
      <c r="L645" s="12" t="s">
        <v>495</v>
      </c>
      <c r="M645" s="26">
        <v>3.0160879629629649E-2</v>
      </c>
      <c r="N645" s="54" t="s">
        <v>769</v>
      </c>
      <c r="P645" s="33">
        <v>0</v>
      </c>
      <c r="Q645" s="27" t="s">
        <v>134</v>
      </c>
      <c r="R645" s="30" t="s">
        <v>764</v>
      </c>
      <c r="T645" s="28">
        <v>1</v>
      </c>
      <c r="U645" s="30" t="s">
        <v>140</v>
      </c>
      <c r="V645" s="30" t="s">
        <v>555</v>
      </c>
      <c r="W645" s="29" t="s">
        <v>401</v>
      </c>
      <c r="AP645" s="25" t="s">
        <v>768</v>
      </c>
      <c r="AQ645" s="15" t="s">
        <v>19</v>
      </c>
      <c r="AV645" s="30" t="s">
        <v>140</v>
      </c>
      <c r="AW645" s="30" t="s">
        <v>555</v>
      </c>
      <c r="AX645" s="29" t="s">
        <v>590</v>
      </c>
      <c r="BH645" s="15" t="s">
        <v>19</v>
      </c>
      <c r="BY645" s="15" t="s">
        <v>19</v>
      </c>
      <c r="BZ645" s="27"/>
      <c r="CD645" s="33"/>
      <c r="CF645" s="29"/>
      <c r="CG645" s="33"/>
      <c r="CI645" s="29"/>
      <c r="CM645" s="33"/>
      <c r="DB645" s="21"/>
    </row>
    <row r="646" spans="1:106" ht="15" customHeight="1" x14ac:dyDescent="0.15">
      <c r="A646" s="95">
        <v>644</v>
      </c>
      <c r="B646" s="112" t="s">
        <v>453</v>
      </c>
      <c r="C646" s="124">
        <v>41935</v>
      </c>
      <c r="D646" s="112" t="s">
        <v>421</v>
      </c>
      <c r="E646" s="117">
        <v>0.3034722222222222</v>
      </c>
      <c r="F646" s="95" t="s">
        <v>555</v>
      </c>
      <c r="G646" s="25" t="s">
        <v>750</v>
      </c>
      <c r="H646" s="181">
        <v>2.5357638888888891E-2</v>
      </c>
      <c r="I646" s="183">
        <v>0.32216898148148143</v>
      </c>
      <c r="J646" s="227">
        <v>0.31896527777777772</v>
      </c>
      <c r="K646" s="12" t="s">
        <v>534</v>
      </c>
      <c r="L646" s="12" t="s">
        <v>495</v>
      </c>
      <c r="M646" s="26">
        <v>3.021875000000002E-2</v>
      </c>
      <c r="N646" s="54" t="s">
        <v>771</v>
      </c>
      <c r="P646" s="33">
        <v>1</v>
      </c>
      <c r="Q646" s="27" t="s">
        <v>134</v>
      </c>
      <c r="R646" s="30" t="s">
        <v>423</v>
      </c>
      <c r="T646" s="28">
        <v>1</v>
      </c>
      <c r="X646" s="30" t="s">
        <v>186</v>
      </c>
      <c r="Y646" s="30" t="s">
        <v>770</v>
      </c>
      <c r="Z646" s="29">
        <v>1</v>
      </c>
      <c r="AQ646" s="15" t="s">
        <v>19</v>
      </c>
      <c r="BH646" s="15" t="s">
        <v>19</v>
      </c>
      <c r="BY646" s="15" t="s">
        <v>19</v>
      </c>
      <c r="BZ646" s="27"/>
      <c r="CD646" s="33"/>
      <c r="CF646" s="29"/>
      <c r="CG646" s="33"/>
      <c r="CI646" s="29"/>
      <c r="CM646" s="33"/>
      <c r="CT646" s="30">
        <v>1</v>
      </c>
      <c r="CU646" s="30">
        <v>1</v>
      </c>
      <c r="CV646" s="30">
        <v>1</v>
      </c>
      <c r="CW646" s="30">
        <v>3</v>
      </c>
      <c r="CX646" s="30" t="s">
        <v>1462</v>
      </c>
      <c r="DB646" s="21"/>
    </row>
    <row r="647" spans="1:106" ht="15" customHeight="1" x14ac:dyDescent="0.15">
      <c r="A647" s="95">
        <v>645</v>
      </c>
      <c r="B647" s="112" t="s">
        <v>453</v>
      </c>
      <c r="C647" s="124">
        <v>41935</v>
      </c>
      <c r="D647" s="112" t="s">
        <v>421</v>
      </c>
      <c r="E647" s="117">
        <v>0.3034722222222222</v>
      </c>
      <c r="F647" s="95" t="s">
        <v>555</v>
      </c>
      <c r="G647" s="25" t="s">
        <v>750</v>
      </c>
      <c r="H647" s="181">
        <v>2.5357638888888891E-2</v>
      </c>
      <c r="I647" s="183">
        <v>0.32216898148148143</v>
      </c>
      <c r="J647" s="227">
        <v>0.31896527777777772</v>
      </c>
      <c r="K647" s="12" t="s">
        <v>534</v>
      </c>
      <c r="L647" s="12" t="s">
        <v>495</v>
      </c>
      <c r="M647" s="26">
        <v>3.0276620370370391E-2</v>
      </c>
      <c r="N647" s="54" t="s">
        <v>349</v>
      </c>
      <c r="AQ647" s="15" t="s">
        <v>19</v>
      </c>
      <c r="BH647" s="15" t="s">
        <v>19</v>
      </c>
      <c r="BY647" s="15" t="s">
        <v>19</v>
      </c>
      <c r="BZ647" s="27"/>
      <c r="CD647" s="33"/>
      <c r="CF647" s="29"/>
      <c r="CG647" s="33"/>
      <c r="CI647" s="29"/>
      <c r="CM647" s="33"/>
      <c r="DB647" s="21"/>
    </row>
    <row r="648" spans="1:106" ht="15" customHeight="1" x14ac:dyDescent="0.15">
      <c r="A648" s="95">
        <v>646</v>
      </c>
      <c r="B648" s="112" t="s">
        <v>453</v>
      </c>
      <c r="C648" s="124">
        <v>41935</v>
      </c>
      <c r="D648" s="112" t="s">
        <v>421</v>
      </c>
      <c r="E648" s="117">
        <v>0.3034722222222222</v>
      </c>
      <c r="F648" s="95" t="s">
        <v>555</v>
      </c>
      <c r="G648" s="25" t="s">
        <v>750</v>
      </c>
      <c r="H648" s="181">
        <v>2.5357638888888891E-2</v>
      </c>
      <c r="I648" s="183">
        <v>0.32216898148148143</v>
      </c>
      <c r="J648" s="227">
        <v>0.31896527777777772</v>
      </c>
      <c r="K648" s="12" t="s">
        <v>534</v>
      </c>
      <c r="L648" s="12" t="s">
        <v>495</v>
      </c>
      <c r="M648" s="26">
        <v>3.0334490740740763E-2</v>
      </c>
      <c r="N648" s="54" t="s">
        <v>349</v>
      </c>
      <c r="AQ648" s="15" t="s">
        <v>19</v>
      </c>
      <c r="BH648" s="15" t="s">
        <v>19</v>
      </c>
      <c r="BY648" s="15" t="s">
        <v>19</v>
      </c>
      <c r="BZ648" s="27"/>
      <c r="CD648" s="33"/>
      <c r="CF648" s="29"/>
      <c r="CG648" s="33"/>
      <c r="CI648" s="29"/>
      <c r="CM648" s="33"/>
      <c r="DB648" s="21"/>
    </row>
    <row r="649" spans="1:106" ht="15" customHeight="1" x14ac:dyDescent="0.15">
      <c r="A649" s="95">
        <v>647</v>
      </c>
      <c r="B649" s="112" t="s">
        <v>453</v>
      </c>
      <c r="C649" s="124">
        <v>41935</v>
      </c>
      <c r="D649" s="112" t="s">
        <v>421</v>
      </c>
      <c r="E649" s="117">
        <v>0.3034722222222222</v>
      </c>
      <c r="F649" s="95" t="s">
        <v>555</v>
      </c>
      <c r="G649" s="25" t="s">
        <v>750</v>
      </c>
      <c r="H649" s="181">
        <v>2.5357638888888891E-2</v>
      </c>
      <c r="I649" s="183">
        <v>0.32216898148148143</v>
      </c>
      <c r="J649" s="227">
        <v>0.31896527777777772</v>
      </c>
      <c r="K649" s="12" t="s">
        <v>534</v>
      </c>
      <c r="L649" s="12" t="s">
        <v>495</v>
      </c>
      <c r="M649" s="26">
        <v>3.0392361111111134E-2</v>
      </c>
      <c r="N649" s="54" t="s">
        <v>349</v>
      </c>
      <c r="AQ649" s="15" t="s">
        <v>19</v>
      </c>
      <c r="BH649" s="15" t="s">
        <v>19</v>
      </c>
      <c r="BY649" s="15" t="s">
        <v>19</v>
      </c>
      <c r="BZ649" s="27"/>
      <c r="CD649" s="33"/>
      <c r="CF649" s="29"/>
      <c r="CG649" s="33"/>
      <c r="CI649" s="29"/>
      <c r="CM649" s="33"/>
      <c r="DB649" s="21"/>
    </row>
    <row r="650" spans="1:106" ht="15" customHeight="1" x14ac:dyDescent="0.15">
      <c r="A650" s="95">
        <v>648</v>
      </c>
      <c r="B650" s="112" t="s">
        <v>453</v>
      </c>
      <c r="C650" s="124">
        <v>41935</v>
      </c>
      <c r="D650" s="112" t="s">
        <v>421</v>
      </c>
      <c r="E650" s="117">
        <v>0.3034722222222222</v>
      </c>
      <c r="F650" s="95" t="s">
        <v>555</v>
      </c>
      <c r="G650" s="25" t="s">
        <v>750</v>
      </c>
      <c r="H650" s="181">
        <v>2.5357638888888891E-2</v>
      </c>
      <c r="I650" s="183">
        <v>0.32216898148148143</v>
      </c>
      <c r="J650" s="227">
        <v>0.31896527777777772</v>
      </c>
      <c r="K650" s="12" t="s">
        <v>534</v>
      </c>
      <c r="L650" s="12" t="s">
        <v>495</v>
      </c>
      <c r="M650" s="26">
        <v>3.0450231481481505E-2</v>
      </c>
      <c r="N650" s="54" t="s">
        <v>349</v>
      </c>
      <c r="AQ650" s="15" t="s">
        <v>19</v>
      </c>
      <c r="BH650" s="15" t="s">
        <v>19</v>
      </c>
      <c r="BY650" s="15" t="s">
        <v>19</v>
      </c>
      <c r="BZ650" s="27"/>
      <c r="CD650" s="33"/>
      <c r="CF650" s="29"/>
      <c r="CG650" s="33"/>
      <c r="CI650" s="29"/>
      <c r="CM650" s="33"/>
      <c r="DB650" s="21"/>
    </row>
    <row r="651" spans="1:106" ht="15" customHeight="1" x14ac:dyDescent="0.15">
      <c r="A651" s="95">
        <v>649</v>
      </c>
      <c r="B651" s="112" t="s">
        <v>453</v>
      </c>
      <c r="C651" s="124">
        <v>41935</v>
      </c>
      <c r="D651" s="112" t="s">
        <v>421</v>
      </c>
      <c r="E651" s="117">
        <v>0.3034722222222222</v>
      </c>
      <c r="F651" s="95" t="s">
        <v>555</v>
      </c>
      <c r="G651" s="25" t="s">
        <v>750</v>
      </c>
      <c r="H651" s="181">
        <v>2.5357638888888891E-2</v>
      </c>
      <c r="I651" s="183">
        <v>0.32216898148148143</v>
      </c>
      <c r="J651" s="227">
        <v>0.31896527777777772</v>
      </c>
      <c r="K651" s="12" t="s">
        <v>534</v>
      </c>
      <c r="L651" s="12" t="s">
        <v>495</v>
      </c>
      <c r="M651" s="26">
        <v>3.0508101851851877E-2</v>
      </c>
      <c r="N651" s="54" t="s">
        <v>349</v>
      </c>
      <c r="AQ651" s="15" t="s">
        <v>19</v>
      </c>
      <c r="BH651" s="15" t="s">
        <v>19</v>
      </c>
      <c r="BY651" s="15" t="s">
        <v>19</v>
      </c>
      <c r="BZ651" s="27"/>
      <c r="CD651" s="33"/>
      <c r="CF651" s="29"/>
      <c r="CG651" s="33"/>
      <c r="CI651" s="29"/>
      <c r="CM651" s="33"/>
      <c r="DB651" s="21"/>
    </row>
    <row r="652" spans="1:106" ht="15" customHeight="1" x14ac:dyDescent="0.15">
      <c r="A652" s="95">
        <v>650</v>
      </c>
      <c r="B652" s="112" t="s">
        <v>453</v>
      </c>
      <c r="C652" s="124">
        <v>41935</v>
      </c>
      <c r="D652" s="112" t="s">
        <v>421</v>
      </c>
      <c r="E652" s="117">
        <v>0.3034722222222222</v>
      </c>
      <c r="F652" s="95" t="s">
        <v>555</v>
      </c>
      <c r="G652" s="25" t="s">
        <v>750</v>
      </c>
      <c r="H652" s="181">
        <v>2.5357638888888891E-2</v>
      </c>
      <c r="I652" s="183">
        <v>0.32216898148148143</v>
      </c>
      <c r="J652" s="227">
        <v>0.31896527777777772</v>
      </c>
      <c r="K652" s="12" t="s">
        <v>534</v>
      </c>
      <c r="L652" s="12" t="s">
        <v>495</v>
      </c>
      <c r="M652" s="26">
        <v>3.0565972222222248E-2</v>
      </c>
      <c r="N652" s="54" t="s">
        <v>144</v>
      </c>
      <c r="AQ652" s="15" t="s">
        <v>19</v>
      </c>
      <c r="BH652" s="15" t="s">
        <v>19</v>
      </c>
      <c r="BY652" s="15" t="s">
        <v>19</v>
      </c>
      <c r="BZ652" s="27"/>
      <c r="CD652" s="33"/>
      <c r="CF652" s="29"/>
      <c r="CG652" s="33"/>
      <c r="CI652" s="29"/>
      <c r="CM652" s="33"/>
      <c r="DB652" s="21"/>
    </row>
    <row r="653" spans="1:106" ht="15" customHeight="1" x14ac:dyDescent="0.15">
      <c r="A653" s="95">
        <v>651</v>
      </c>
      <c r="B653" s="112" t="s">
        <v>453</v>
      </c>
      <c r="C653" s="124">
        <v>41935</v>
      </c>
      <c r="D653" s="112" t="s">
        <v>421</v>
      </c>
      <c r="E653" s="117">
        <v>0.3034722222222222</v>
      </c>
      <c r="F653" s="95" t="s">
        <v>555</v>
      </c>
      <c r="G653" s="25" t="s">
        <v>750</v>
      </c>
      <c r="H653" s="181">
        <v>2.5357638888888891E-2</v>
      </c>
      <c r="I653" s="183">
        <v>0.32216898148148143</v>
      </c>
      <c r="J653" s="227">
        <v>0.31896527777777772</v>
      </c>
      <c r="K653" s="12" t="s">
        <v>534</v>
      </c>
      <c r="L653" s="12" t="s">
        <v>495</v>
      </c>
      <c r="M653" s="26">
        <v>3.0623842592592619E-2</v>
      </c>
      <c r="N653" s="54" t="s">
        <v>102</v>
      </c>
      <c r="AQ653" s="15" t="s">
        <v>19</v>
      </c>
      <c r="BH653" s="15" t="s">
        <v>19</v>
      </c>
      <c r="BY653" s="15" t="s">
        <v>19</v>
      </c>
      <c r="BZ653" s="27"/>
      <c r="CD653" s="33"/>
      <c r="CF653" s="29"/>
      <c r="CG653" s="33"/>
      <c r="CI653" s="29"/>
      <c r="CM653" s="33"/>
      <c r="DB653" s="21"/>
    </row>
    <row r="654" spans="1:106" ht="15" customHeight="1" x14ac:dyDescent="0.15">
      <c r="A654" s="95">
        <v>652</v>
      </c>
      <c r="B654" s="112" t="s">
        <v>453</v>
      </c>
      <c r="C654" s="124">
        <v>41935</v>
      </c>
      <c r="D654" s="112" t="s">
        <v>421</v>
      </c>
      <c r="E654" s="117">
        <v>0.3034722222222222</v>
      </c>
      <c r="F654" s="95" t="s">
        <v>555</v>
      </c>
      <c r="G654" s="25" t="s">
        <v>750</v>
      </c>
      <c r="H654" s="181">
        <v>2.5357638888888891E-2</v>
      </c>
      <c r="I654" s="183">
        <v>0.32216898148148143</v>
      </c>
      <c r="J654" s="227">
        <v>0.31896527777777772</v>
      </c>
      <c r="K654" s="12" t="s">
        <v>534</v>
      </c>
      <c r="L654" s="12" t="s">
        <v>495</v>
      </c>
      <c r="M654" s="26">
        <v>3.068171296296299E-2</v>
      </c>
      <c r="N654" s="54" t="s">
        <v>102</v>
      </c>
      <c r="AQ654" s="15" t="s">
        <v>19</v>
      </c>
      <c r="BH654" s="15" t="s">
        <v>19</v>
      </c>
      <c r="BY654" s="15" t="s">
        <v>19</v>
      </c>
      <c r="BZ654" s="27"/>
      <c r="CD654" s="33"/>
      <c r="CF654" s="29"/>
      <c r="CG654" s="33"/>
      <c r="CI654" s="29"/>
      <c r="CM654" s="33"/>
      <c r="DB654" s="21"/>
    </row>
    <row r="655" spans="1:106" ht="15" customHeight="1" x14ac:dyDescent="0.15">
      <c r="A655" s="95">
        <v>653</v>
      </c>
      <c r="B655" s="112" t="s">
        <v>453</v>
      </c>
      <c r="C655" s="124">
        <v>41935</v>
      </c>
      <c r="D655" s="112" t="s">
        <v>421</v>
      </c>
      <c r="E655" s="117">
        <v>0.3034722222222222</v>
      </c>
      <c r="F655" s="95" t="s">
        <v>555</v>
      </c>
      <c r="G655" s="25" t="s">
        <v>750</v>
      </c>
      <c r="H655" s="181">
        <v>2.5357638888888891E-2</v>
      </c>
      <c r="I655" s="183">
        <v>0.32216898148148143</v>
      </c>
      <c r="J655" s="227">
        <v>0.31896527777777772</v>
      </c>
      <c r="K655" s="12" t="s">
        <v>534</v>
      </c>
      <c r="L655" s="12" t="s">
        <v>495</v>
      </c>
      <c r="M655" s="26">
        <v>3.0739583333333362E-2</v>
      </c>
      <c r="N655" s="54" t="s">
        <v>102</v>
      </c>
      <c r="AQ655" s="15" t="s">
        <v>19</v>
      </c>
      <c r="BH655" s="15" t="s">
        <v>19</v>
      </c>
      <c r="BY655" s="15" t="s">
        <v>19</v>
      </c>
      <c r="BZ655" s="27"/>
      <c r="CD655" s="33"/>
      <c r="CF655" s="29"/>
      <c r="CG655" s="33"/>
      <c r="CI655" s="29"/>
      <c r="CM655" s="33"/>
      <c r="DB655" s="21"/>
    </row>
    <row r="656" spans="1:106" ht="15" customHeight="1" x14ac:dyDescent="0.15">
      <c r="A656" s="95">
        <v>654</v>
      </c>
      <c r="B656" s="112" t="s">
        <v>453</v>
      </c>
      <c r="C656" s="124">
        <v>41935</v>
      </c>
      <c r="D656" s="112" t="s">
        <v>421</v>
      </c>
      <c r="E656" s="117">
        <v>0.3034722222222222</v>
      </c>
      <c r="F656" s="95" t="s">
        <v>555</v>
      </c>
      <c r="G656" s="25" t="s">
        <v>750</v>
      </c>
      <c r="H656" s="181">
        <v>2.5357638888888891E-2</v>
      </c>
      <c r="I656" s="183">
        <v>0.32216898148148143</v>
      </c>
      <c r="J656" s="227">
        <v>0.31896527777777772</v>
      </c>
      <c r="K656" s="12" t="s">
        <v>534</v>
      </c>
      <c r="L656" s="12" t="s">
        <v>495</v>
      </c>
      <c r="M656" s="26">
        <v>3.0797453703703733E-2</v>
      </c>
      <c r="N656" s="54" t="s">
        <v>102</v>
      </c>
      <c r="AQ656" s="15" t="s">
        <v>19</v>
      </c>
      <c r="BH656" s="15" t="s">
        <v>19</v>
      </c>
      <c r="BY656" s="15" t="s">
        <v>19</v>
      </c>
      <c r="BZ656" s="27"/>
      <c r="CD656" s="33"/>
      <c r="CF656" s="29"/>
      <c r="CG656" s="33"/>
      <c r="CI656" s="29"/>
      <c r="CM656" s="33"/>
      <c r="DB656" s="21"/>
    </row>
    <row r="657" spans="1:106" ht="15" customHeight="1" x14ac:dyDescent="0.15">
      <c r="A657" s="95">
        <v>655</v>
      </c>
      <c r="B657" s="139" t="s">
        <v>453</v>
      </c>
      <c r="C657" s="147">
        <v>41935</v>
      </c>
      <c r="D657" s="139" t="s">
        <v>421</v>
      </c>
      <c r="E657" s="148">
        <v>0.3034722222222222</v>
      </c>
      <c r="F657" s="95" t="s">
        <v>555</v>
      </c>
      <c r="G657" s="25" t="s">
        <v>750</v>
      </c>
      <c r="H657" s="181">
        <v>2.5357638888888891E-2</v>
      </c>
      <c r="I657" s="183">
        <v>0.32216898148148143</v>
      </c>
      <c r="J657" s="280">
        <v>0.31896527777777772</v>
      </c>
      <c r="K657" s="115" t="s">
        <v>534</v>
      </c>
      <c r="L657" s="115" t="s">
        <v>495</v>
      </c>
      <c r="M657" s="26">
        <v>3.0855324074074104E-2</v>
      </c>
      <c r="N657" s="54" t="s">
        <v>102</v>
      </c>
      <c r="AQ657" s="15" t="s">
        <v>19</v>
      </c>
      <c r="BH657" s="15" t="s">
        <v>19</v>
      </c>
      <c r="BY657" s="15" t="s">
        <v>19</v>
      </c>
      <c r="BZ657" s="27"/>
      <c r="CD657" s="33"/>
      <c r="CF657" s="29"/>
      <c r="CG657" s="33"/>
      <c r="CI657" s="29"/>
      <c r="CM657" s="33"/>
      <c r="DB657" s="30"/>
    </row>
    <row r="658" spans="1:106" ht="15" customHeight="1" x14ac:dyDescent="0.15">
      <c r="A658" s="95">
        <v>656</v>
      </c>
      <c r="B658" s="139" t="s">
        <v>453</v>
      </c>
      <c r="C658" s="147">
        <v>41935</v>
      </c>
      <c r="D658" s="139" t="s">
        <v>421</v>
      </c>
      <c r="E658" s="148">
        <v>0.3034722222222222</v>
      </c>
      <c r="F658" s="95" t="s">
        <v>555</v>
      </c>
      <c r="G658" s="25" t="s">
        <v>750</v>
      </c>
      <c r="H658" s="181">
        <v>2.5357638888888891E-2</v>
      </c>
      <c r="I658" s="183">
        <v>0.32216898148148143</v>
      </c>
      <c r="J658" s="280">
        <v>0.31896527777777772</v>
      </c>
      <c r="K658" s="115" t="s">
        <v>534</v>
      </c>
      <c r="L658" s="115" t="s">
        <v>495</v>
      </c>
      <c r="M658" s="26">
        <f>M657+$CZ$3</f>
        <v>3.0913194444444476E-2</v>
      </c>
      <c r="N658" s="54" t="s">
        <v>102</v>
      </c>
      <c r="BY658" s="15"/>
      <c r="BZ658" s="27"/>
      <c r="CD658" s="33"/>
      <c r="CF658" s="29"/>
      <c r="CG658" s="33"/>
      <c r="CI658" s="29"/>
      <c r="CM658" s="33"/>
      <c r="DB658" s="30"/>
    </row>
    <row r="659" spans="1:106" ht="15" customHeight="1" x14ac:dyDescent="0.15">
      <c r="A659" s="95">
        <v>657</v>
      </c>
      <c r="B659" s="139" t="s">
        <v>453</v>
      </c>
      <c r="C659" s="147">
        <v>41935</v>
      </c>
      <c r="D659" s="139" t="s">
        <v>421</v>
      </c>
      <c r="E659" s="148">
        <v>0.3034722222222222</v>
      </c>
      <c r="F659" s="95" t="s">
        <v>555</v>
      </c>
      <c r="G659" s="25" t="s">
        <v>750</v>
      </c>
      <c r="H659" s="181">
        <v>2.5357638888888891E-2</v>
      </c>
      <c r="I659" s="183">
        <v>0.32216898148148143</v>
      </c>
      <c r="J659" s="280">
        <v>0.31896527777777772</v>
      </c>
      <c r="K659" s="115" t="s">
        <v>534</v>
      </c>
      <c r="L659" s="115" t="s">
        <v>495</v>
      </c>
      <c r="M659" s="26">
        <f t="shared" ref="M659:M681" si="0">M658+$CZ$3</f>
        <v>3.0971064814814847E-2</v>
      </c>
      <c r="N659" s="54" t="s">
        <v>102</v>
      </c>
      <c r="BY659" s="15"/>
      <c r="BZ659" s="27"/>
      <c r="CD659" s="33"/>
      <c r="CF659" s="29"/>
      <c r="CG659" s="33"/>
      <c r="CI659" s="29"/>
      <c r="CM659" s="33"/>
      <c r="DB659" s="30"/>
    </row>
    <row r="660" spans="1:106" ht="15" customHeight="1" x14ac:dyDescent="0.15">
      <c r="A660" s="95">
        <v>658</v>
      </c>
      <c r="B660" s="139" t="s">
        <v>453</v>
      </c>
      <c r="C660" s="147">
        <v>41935</v>
      </c>
      <c r="D660" s="139" t="s">
        <v>421</v>
      </c>
      <c r="E660" s="148">
        <v>0.3034722222222222</v>
      </c>
      <c r="F660" s="95" t="s">
        <v>555</v>
      </c>
      <c r="G660" s="25" t="s">
        <v>750</v>
      </c>
      <c r="H660" s="181">
        <v>2.5357638888888891E-2</v>
      </c>
      <c r="I660" s="183">
        <v>0.32216898148148143</v>
      </c>
      <c r="J660" s="280">
        <v>0.31896527777777772</v>
      </c>
      <c r="K660" s="115" t="s">
        <v>534</v>
      </c>
      <c r="L660" s="115" t="s">
        <v>495</v>
      </c>
      <c r="M660" s="26">
        <f t="shared" si="0"/>
        <v>3.1028935185185218E-2</v>
      </c>
      <c r="N660" s="54" t="s">
        <v>102</v>
      </c>
      <c r="BY660" s="15"/>
      <c r="BZ660" s="27"/>
      <c r="CD660" s="33"/>
      <c r="CF660" s="29"/>
      <c r="CG660" s="33"/>
      <c r="CI660" s="29"/>
      <c r="CM660" s="33"/>
      <c r="DB660" s="30"/>
    </row>
    <row r="661" spans="1:106" ht="15" customHeight="1" x14ac:dyDescent="0.15">
      <c r="A661" s="95">
        <v>659</v>
      </c>
      <c r="B661" s="139" t="s">
        <v>453</v>
      </c>
      <c r="C661" s="147">
        <v>41935</v>
      </c>
      <c r="D661" s="139" t="s">
        <v>421</v>
      </c>
      <c r="E661" s="148">
        <v>0.3034722222222222</v>
      </c>
      <c r="F661" s="95" t="s">
        <v>555</v>
      </c>
      <c r="G661" s="25" t="s">
        <v>750</v>
      </c>
      <c r="H661" s="181">
        <v>2.5357638888888891E-2</v>
      </c>
      <c r="I661" s="183">
        <v>0.32216898148148143</v>
      </c>
      <c r="J661" s="280">
        <v>0.31896527777777772</v>
      </c>
      <c r="K661" s="115" t="s">
        <v>534</v>
      </c>
      <c r="L661" s="115" t="s">
        <v>495</v>
      </c>
      <c r="M661" s="26">
        <f t="shared" si="0"/>
        <v>3.108680555555559E-2</v>
      </c>
      <c r="N661" s="54" t="s">
        <v>102</v>
      </c>
      <c r="BY661" s="15"/>
      <c r="BZ661" s="27"/>
      <c r="CD661" s="33"/>
      <c r="CF661" s="29"/>
      <c r="CG661" s="33"/>
      <c r="CI661" s="29"/>
      <c r="CM661" s="33"/>
      <c r="DB661" s="30"/>
    </row>
    <row r="662" spans="1:106" ht="15" customHeight="1" x14ac:dyDescent="0.15">
      <c r="A662" s="95">
        <v>660</v>
      </c>
      <c r="B662" s="139" t="s">
        <v>453</v>
      </c>
      <c r="C662" s="147">
        <v>41935</v>
      </c>
      <c r="D662" s="139" t="s">
        <v>421</v>
      </c>
      <c r="E662" s="148">
        <v>0.3034722222222222</v>
      </c>
      <c r="F662" s="95" t="s">
        <v>555</v>
      </c>
      <c r="G662" s="25" t="s">
        <v>750</v>
      </c>
      <c r="H662" s="181">
        <v>2.5357638888888891E-2</v>
      </c>
      <c r="I662" s="183">
        <v>0.32216898148148143</v>
      </c>
      <c r="J662" s="280">
        <v>0.31896527777777772</v>
      </c>
      <c r="K662" s="115" t="s">
        <v>534</v>
      </c>
      <c r="L662" s="115" t="s">
        <v>495</v>
      </c>
      <c r="M662" s="26">
        <f t="shared" si="0"/>
        <v>3.1144675925925961E-2</v>
      </c>
      <c r="N662" s="54" t="s">
        <v>102</v>
      </c>
      <c r="BY662" s="15"/>
      <c r="BZ662" s="27"/>
      <c r="CD662" s="33"/>
      <c r="CF662" s="29"/>
      <c r="CG662" s="33"/>
      <c r="CI662" s="29"/>
      <c r="CM662" s="33"/>
      <c r="DB662" s="30"/>
    </row>
    <row r="663" spans="1:106" ht="15" customHeight="1" x14ac:dyDescent="0.15">
      <c r="A663" s="95">
        <v>661</v>
      </c>
      <c r="B663" s="139" t="s">
        <v>453</v>
      </c>
      <c r="C663" s="147">
        <v>41935</v>
      </c>
      <c r="D663" s="139" t="s">
        <v>421</v>
      </c>
      <c r="E663" s="148">
        <v>0.3034722222222222</v>
      </c>
      <c r="F663" s="95" t="s">
        <v>555</v>
      </c>
      <c r="G663" s="25" t="s">
        <v>750</v>
      </c>
      <c r="H663" s="181">
        <v>2.5357638888888891E-2</v>
      </c>
      <c r="I663" s="183">
        <v>0.32216898148148143</v>
      </c>
      <c r="J663" s="280">
        <v>0.31896527777777772</v>
      </c>
      <c r="K663" s="115" t="s">
        <v>534</v>
      </c>
      <c r="L663" s="115" t="s">
        <v>495</v>
      </c>
      <c r="M663" s="26">
        <f t="shared" si="0"/>
        <v>3.1202546296296332E-2</v>
      </c>
      <c r="N663" s="54" t="s">
        <v>412</v>
      </c>
      <c r="BY663" s="15"/>
      <c r="BZ663" s="27"/>
      <c r="CD663" s="33"/>
      <c r="CF663" s="29"/>
      <c r="CG663" s="33"/>
      <c r="CI663" s="29"/>
      <c r="CM663" s="33"/>
      <c r="DB663" s="30"/>
    </row>
    <row r="664" spans="1:106" ht="15" customHeight="1" x14ac:dyDescent="0.15">
      <c r="A664" s="95">
        <v>662</v>
      </c>
      <c r="B664" s="139" t="s">
        <v>453</v>
      </c>
      <c r="C664" s="147">
        <v>41935</v>
      </c>
      <c r="D664" s="139" t="s">
        <v>421</v>
      </c>
      <c r="E664" s="148">
        <v>0.3034722222222222</v>
      </c>
      <c r="F664" s="95" t="s">
        <v>555</v>
      </c>
      <c r="G664" s="25" t="s">
        <v>750</v>
      </c>
      <c r="H664" s="181">
        <v>2.5357638888888891E-2</v>
      </c>
      <c r="I664" s="183">
        <v>0.32216898148148143</v>
      </c>
      <c r="J664" s="280">
        <v>0.31896527777777772</v>
      </c>
      <c r="K664" s="115" t="s">
        <v>534</v>
      </c>
      <c r="L664" s="115" t="s">
        <v>495</v>
      </c>
      <c r="M664" s="26">
        <f t="shared" si="0"/>
        <v>3.12604166666667E-2</v>
      </c>
      <c r="N664" s="54" t="s">
        <v>412</v>
      </c>
      <c r="BY664" s="15"/>
      <c r="BZ664" s="27"/>
      <c r="CD664" s="33"/>
      <c r="CF664" s="29"/>
      <c r="CG664" s="33"/>
      <c r="CI664" s="29"/>
      <c r="CM664" s="33"/>
      <c r="DB664" s="30"/>
    </row>
    <row r="665" spans="1:106" ht="15" customHeight="1" x14ac:dyDescent="0.15">
      <c r="A665" s="95">
        <v>663</v>
      </c>
      <c r="B665" s="139" t="s">
        <v>453</v>
      </c>
      <c r="C665" s="147">
        <v>41935</v>
      </c>
      <c r="D665" s="139" t="s">
        <v>421</v>
      </c>
      <c r="E665" s="148">
        <v>0.3034722222222222</v>
      </c>
      <c r="F665" s="95" t="s">
        <v>555</v>
      </c>
      <c r="G665" s="25" t="s">
        <v>750</v>
      </c>
      <c r="H665" s="181">
        <v>2.5357638888888891E-2</v>
      </c>
      <c r="I665" s="183">
        <v>0.32216898148148143</v>
      </c>
      <c r="J665" s="280">
        <v>0.31896527777777772</v>
      </c>
      <c r="K665" s="115" t="s">
        <v>534</v>
      </c>
      <c r="L665" s="115" t="s">
        <v>495</v>
      </c>
      <c r="M665" s="26">
        <f t="shared" si="0"/>
        <v>3.1318287037037068E-2</v>
      </c>
      <c r="N665" s="54" t="s">
        <v>412</v>
      </c>
      <c r="BY665" s="15"/>
      <c r="BZ665" s="27"/>
      <c r="CD665" s="33"/>
      <c r="CF665" s="29"/>
      <c r="CG665" s="33"/>
      <c r="CI665" s="29"/>
      <c r="CM665" s="33"/>
      <c r="DB665" s="30"/>
    </row>
    <row r="666" spans="1:106" ht="15" customHeight="1" x14ac:dyDescent="0.15">
      <c r="A666" s="95">
        <v>664</v>
      </c>
      <c r="B666" s="139" t="s">
        <v>453</v>
      </c>
      <c r="C666" s="147">
        <v>41935</v>
      </c>
      <c r="D666" s="139" t="s">
        <v>421</v>
      </c>
      <c r="E666" s="148">
        <v>0.3034722222222222</v>
      </c>
      <c r="F666" s="95" t="s">
        <v>555</v>
      </c>
      <c r="G666" s="25" t="s">
        <v>750</v>
      </c>
      <c r="H666" s="181">
        <v>2.5357638888888891E-2</v>
      </c>
      <c r="I666" s="183">
        <v>0.32216898148148143</v>
      </c>
      <c r="J666" s="280">
        <v>0.31896527777777772</v>
      </c>
      <c r="K666" s="115" t="s">
        <v>534</v>
      </c>
      <c r="L666" s="115" t="s">
        <v>495</v>
      </c>
      <c r="M666" s="26">
        <f t="shared" si="0"/>
        <v>3.1376157407407436E-2</v>
      </c>
      <c r="N666" s="54" t="s">
        <v>412</v>
      </c>
      <c r="BY666" s="15"/>
      <c r="BZ666" s="27"/>
      <c r="CD666" s="33"/>
      <c r="CF666" s="29"/>
      <c r="CG666" s="33"/>
      <c r="CI666" s="29"/>
      <c r="CM666" s="33"/>
      <c r="DB666" s="30"/>
    </row>
    <row r="667" spans="1:106" ht="15" customHeight="1" x14ac:dyDescent="0.15">
      <c r="A667" s="95">
        <v>665</v>
      </c>
      <c r="B667" s="139" t="s">
        <v>453</v>
      </c>
      <c r="C667" s="147">
        <v>41935</v>
      </c>
      <c r="D667" s="139" t="s">
        <v>421</v>
      </c>
      <c r="E667" s="148">
        <v>0.3034722222222222</v>
      </c>
      <c r="F667" s="95" t="s">
        <v>555</v>
      </c>
      <c r="G667" s="25" t="s">
        <v>750</v>
      </c>
      <c r="H667" s="181">
        <v>2.5357638888888891E-2</v>
      </c>
      <c r="I667" s="183">
        <v>0.32216898148148143</v>
      </c>
      <c r="J667" s="280">
        <v>0.31896527777777772</v>
      </c>
      <c r="K667" s="115" t="s">
        <v>534</v>
      </c>
      <c r="L667" s="115" t="s">
        <v>495</v>
      </c>
      <c r="M667" s="26">
        <f t="shared" si="0"/>
        <v>3.1434027777777804E-2</v>
      </c>
      <c r="N667" s="54" t="s">
        <v>102</v>
      </c>
      <c r="BY667" s="15"/>
      <c r="BZ667" s="27"/>
      <c r="CD667" s="33"/>
      <c r="CF667" s="29"/>
      <c r="CG667" s="33"/>
      <c r="CI667" s="29"/>
      <c r="CM667" s="33"/>
      <c r="DB667" s="30"/>
    </row>
    <row r="668" spans="1:106" ht="15" customHeight="1" x14ac:dyDescent="0.15">
      <c r="A668" s="95">
        <v>666</v>
      </c>
      <c r="B668" s="139" t="s">
        <v>453</v>
      </c>
      <c r="C668" s="147">
        <v>41935</v>
      </c>
      <c r="D668" s="139" t="s">
        <v>421</v>
      </c>
      <c r="E668" s="148">
        <v>0.3034722222222222</v>
      </c>
      <c r="F668" s="95" t="s">
        <v>555</v>
      </c>
      <c r="G668" s="25" t="s">
        <v>750</v>
      </c>
      <c r="H668" s="181">
        <v>2.5357638888888891E-2</v>
      </c>
      <c r="I668" s="183">
        <v>0.32216898148148143</v>
      </c>
      <c r="J668" s="280">
        <v>0.31896527777777772</v>
      </c>
      <c r="K668" s="115" t="s">
        <v>534</v>
      </c>
      <c r="L668" s="115" t="s">
        <v>495</v>
      </c>
      <c r="M668" s="26">
        <f t="shared" si="0"/>
        <v>3.1491898148148172E-2</v>
      </c>
      <c r="N668" s="54" t="s">
        <v>102</v>
      </c>
      <c r="BY668" s="15"/>
      <c r="BZ668" s="27"/>
      <c r="CD668" s="33"/>
      <c r="CF668" s="29"/>
      <c r="CG668" s="33"/>
      <c r="CI668" s="29"/>
      <c r="CM668" s="33"/>
      <c r="DB668" s="30"/>
    </row>
    <row r="669" spans="1:106" ht="15" customHeight="1" x14ac:dyDescent="0.15">
      <c r="A669" s="95">
        <v>667</v>
      </c>
      <c r="B669" s="139" t="s">
        <v>453</v>
      </c>
      <c r="C669" s="147">
        <v>41935</v>
      </c>
      <c r="D669" s="139" t="s">
        <v>421</v>
      </c>
      <c r="E669" s="148">
        <v>0.3034722222222222</v>
      </c>
      <c r="F669" s="95" t="s">
        <v>555</v>
      </c>
      <c r="G669" s="25" t="s">
        <v>750</v>
      </c>
      <c r="H669" s="181">
        <v>2.5357638888888891E-2</v>
      </c>
      <c r="I669" s="183">
        <v>0.32216898148148143</v>
      </c>
      <c r="J669" s="280">
        <v>0.31896527777777772</v>
      </c>
      <c r="K669" s="115" t="s">
        <v>534</v>
      </c>
      <c r="L669" s="115" t="s">
        <v>495</v>
      </c>
      <c r="M669" s="26">
        <f t="shared" si="0"/>
        <v>3.1549768518518539E-2</v>
      </c>
      <c r="N669" s="54" t="s">
        <v>412</v>
      </c>
      <c r="BY669" s="15"/>
      <c r="BZ669" s="27"/>
      <c r="CD669" s="33"/>
      <c r="CF669" s="29"/>
      <c r="CG669" s="33"/>
      <c r="CI669" s="29"/>
      <c r="CM669" s="33"/>
      <c r="DB669" s="30"/>
    </row>
    <row r="670" spans="1:106" ht="15" customHeight="1" x14ac:dyDescent="0.15">
      <c r="A670" s="95">
        <v>668</v>
      </c>
      <c r="B670" s="139" t="s">
        <v>453</v>
      </c>
      <c r="C670" s="147">
        <v>41935</v>
      </c>
      <c r="D670" s="139" t="s">
        <v>421</v>
      </c>
      <c r="E670" s="148">
        <v>0.3034722222222222</v>
      </c>
      <c r="F670" s="95" t="s">
        <v>555</v>
      </c>
      <c r="G670" s="25" t="s">
        <v>750</v>
      </c>
      <c r="H670" s="181">
        <v>2.5357638888888891E-2</v>
      </c>
      <c r="I670" s="183">
        <v>0.32216898148148143</v>
      </c>
      <c r="J670" s="280">
        <v>0.31896527777777772</v>
      </c>
      <c r="K670" s="115" t="s">
        <v>534</v>
      </c>
      <c r="L670" s="115" t="s">
        <v>495</v>
      </c>
      <c r="M670" s="26">
        <f t="shared" si="0"/>
        <v>3.1607638888888907E-2</v>
      </c>
      <c r="N670" s="54" t="s">
        <v>102</v>
      </c>
      <c r="BY670" s="15"/>
      <c r="BZ670" s="27"/>
      <c r="CD670" s="33"/>
      <c r="CF670" s="29"/>
      <c r="CG670" s="33"/>
      <c r="CI670" s="29"/>
      <c r="CM670" s="33"/>
      <c r="DB670" s="30"/>
    </row>
    <row r="671" spans="1:106" ht="15" customHeight="1" x14ac:dyDescent="0.15">
      <c r="A671" s="95">
        <v>669</v>
      </c>
      <c r="B671" s="139" t="s">
        <v>453</v>
      </c>
      <c r="C671" s="147">
        <v>41935</v>
      </c>
      <c r="D671" s="139" t="s">
        <v>421</v>
      </c>
      <c r="E671" s="148">
        <v>0.3034722222222222</v>
      </c>
      <c r="F671" s="95" t="s">
        <v>555</v>
      </c>
      <c r="G671" s="25" t="s">
        <v>750</v>
      </c>
      <c r="H671" s="181">
        <v>2.5357638888888891E-2</v>
      </c>
      <c r="I671" s="183">
        <v>0.32216898148148143</v>
      </c>
      <c r="J671" s="280">
        <v>0.31896527777777772</v>
      </c>
      <c r="K671" s="115" t="s">
        <v>534</v>
      </c>
      <c r="L671" s="115" t="s">
        <v>495</v>
      </c>
      <c r="M671" s="26">
        <f t="shared" si="0"/>
        <v>3.1665509259259275E-2</v>
      </c>
      <c r="N671" s="54" t="s">
        <v>102</v>
      </c>
      <c r="BY671" s="15"/>
      <c r="BZ671" s="27"/>
      <c r="CD671" s="33"/>
      <c r="CF671" s="29"/>
      <c r="CG671" s="33"/>
      <c r="CI671" s="29"/>
      <c r="CM671" s="33"/>
      <c r="DB671" s="30"/>
    </row>
    <row r="672" spans="1:106" ht="15" customHeight="1" x14ac:dyDescent="0.15">
      <c r="A672" s="95">
        <v>670</v>
      </c>
      <c r="B672" s="139" t="s">
        <v>453</v>
      </c>
      <c r="C672" s="147">
        <v>41935</v>
      </c>
      <c r="D672" s="139" t="s">
        <v>421</v>
      </c>
      <c r="E672" s="148">
        <v>0.3034722222222222</v>
      </c>
      <c r="F672" s="95" t="s">
        <v>555</v>
      </c>
      <c r="G672" s="25" t="s">
        <v>750</v>
      </c>
      <c r="H672" s="181">
        <v>2.5357638888888891E-2</v>
      </c>
      <c r="I672" s="183">
        <v>0.32216898148148143</v>
      </c>
      <c r="J672" s="280">
        <v>0.31896527777777772</v>
      </c>
      <c r="K672" s="115" t="s">
        <v>534</v>
      </c>
      <c r="L672" s="115" t="s">
        <v>495</v>
      </c>
      <c r="M672" s="26">
        <f t="shared" si="0"/>
        <v>3.1723379629629643E-2</v>
      </c>
      <c r="N672" s="54" t="s">
        <v>102</v>
      </c>
      <c r="BY672" s="15"/>
      <c r="BZ672" s="27"/>
      <c r="CD672" s="33"/>
      <c r="CF672" s="29"/>
      <c r="CG672" s="33"/>
      <c r="CI672" s="29"/>
      <c r="CM672" s="33"/>
      <c r="DB672" s="30"/>
    </row>
    <row r="673" spans="1:106" ht="15" customHeight="1" x14ac:dyDescent="0.15">
      <c r="A673" s="95">
        <v>671</v>
      </c>
      <c r="B673" s="139" t="s">
        <v>453</v>
      </c>
      <c r="C673" s="147">
        <v>41935</v>
      </c>
      <c r="D673" s="139" t="s">
        <v>421</v>
      </c>
      <c r="E673" s="148">
        <v>0.3034722222222222</v>
      </c>
      <c r="F673" s="95" t="s">
        <v>555</v>
      </c>
      <c r="G673" s="25" t="s">
        <v>750</v>
      </c>
      <c r="H673" s="181">
        <v>2.5357638888888891E-2</v>
      </c>
      <c r="I673" s="183">
        <v>0.32216898148148143</v>
      </c>
      <c r="J673" s="280">
        <v>0.31896527777777772</v>
      </c>
      <c r="K673" s="115" t="s">
        <v>534</v>
      </c>
      <c r="L673" s="115" t="s">
        <v>495</v>
      </c>
      <c r="M673" s="26">
        <f t="shared" si="0"/>
        <v>3.1781250000000011E-2</v>
      </c>
      <c r="N673" s="54" t="s">
        <v>412</v>
      </c>
      <c r="BY673" s="15"/>
      <c r="BZ673" s="27"/>
      <c r="CD673" s="33"/>
      <c r="CF673" s="29"/>
      <c r="CG673" s="33"/>
      <c r="CI673" s="29"/>
      <c r="CM673" s="33"/>
      <c r="DB673" s="30"/>
    </row>
    <row r="674" spans="1:106" ht="15" customHeight="1" x14ac:dyDescent="0.15">
      <c r="A674" s="95">
        <v>672</v>
      </c>
      <c r="B674" s="139" t="s">
        <v>453</v>
      </c>
      <c r="C674" s="147">
        <v>41935</v>
      </c>
      <c r="D674" s="139" t="s">
        <v>421</v>
      </c>
      <c r="E674" s="148">
        <v>0.3034722222222222</v>
      </c>
      <c r="F674" s="95" t="s">
        <v>555</v>
      </c>
      <c r="G674" s="25" t="s">
        <v>750</v>
      </c>
      <c r="H674" s="181">
        <v>2.5357638888888891E-2</v>
      </c>
      <c r="I674" s="183">
        <v>0.32216898148148143</v>
      </c>
      <c r="J674" s="280">
        <v>0.31896527777777772</v>
      </c>
      <c r="K674" s="115" t="s">
        <v>534</v>
      </c>
      <c r="L674" s="115" t="s">
        <v>495</v>
      </c>
      <c r="M674" s="26">
        <f t="shared" si="0"/>
        <v>3.1839120370370379E-2</v>
      </c>
      <c r="N674" s="54" t="s">
        <v>1190</v>
      </c>
      <c r="Q674" s="27" t="s">
        <v>134</v>
      </c>
      <c r="R674" s="30" t="s">
        <v>415</v>
      </c>
      <c r="T674" s="28">
        <v>1</v>
      </c>
      <c r="BY674" s="15"/>
      <c r="BZ674" s="27"/>
      <c r="CD674" s="33"/>
      <c r="CF674" s="29"/>
      <c r="CG674" s="33"/>
      <c r="CI674" s="29"/>
      <c r="CM674" s="33"/>
      <c r="DB674" s="30"/>
    </row>
    <row r="675" spans="1:106" ht="15" customHeight="1" x14ac:dyDescent="0.15">
      <c r="A675" s="95">
        <v>673</v>
      </c>
      <c r="B675" s="139" t="s">
        <v>453</v>
      </c>
      <c r="C675" s="147">
        <v>41935</v>
      </c>
      <c r="D675" s="139" t="s">
        <v>421</v>
      </c>
      <c r="E675" s="148">
        <v>0.3034722222222222</v>
      </c>
      <c r="F675" s="95" t="s">
        <v>555</v>
      </c>
      <c r="G675" s="25" t="s">
        <v>750</v>
      </c>
      <c r="H675" s="181">
        <v>2.5357638888888891E-2</v>
      </c>
      <c r="I675" s="183">
        <v>0.32216898148148143</v>
      </c>
      <c r="J675" s="280">
        <v>0.31896527777777772</v>
      </c>
      <c r="K675" s="115" t="s">
        <v>534</v>
      </c>
      <c r="L675" s="115" t="s">
        <v>495</v>
      </c>
      <c r="M675" s="26">
        <f t="shared" si="0"/>
        <v>3.1896990740740747E-2</v>
      </c>
      <c r="N675" s="54" t="s">
        <v>1191</v>
      </c>
      <c r="BY675" s="15"/>
      <c r="BZ675" s="27"/>
      <c r="CD675" s="33"/>
      <c r="CF675" s="29"/>
      <c r="CG675" s="33"/>
      <c r="CI675" s="29"/>
      <c r="CM675" s="33"/>
      <c r="DB675" s="30"/>
    </row>
    <row r="676" spans="1:106" ht="15" customHeight="1" x14ac:dyDescent="0.15">
      <c r="A676" s="95">
        <v>674</v>
      </c>
      <c r="B676" s="139" t="s">
        <v>453</v>
      </c>
      <c r="C676" s="147">
        <v>41935</v>
      </c>
      <c r="D676" s="139" t="s">
        <v>421</v>
      </c>
      <c r="E676" s="148">
        <v>0.3034722222222222</v>
      </c>
      <c r="F676" s="95" t="s">
        <v>555</v>
      </c>
      <c r="G676" s="25" t="s">
        <v>750</v>
      </c>
      <c r="H676" s="181">
        <v>2.5357638888888891E-2</v>
      </c>
      <c r="I676" s="183">
        <v>0.32216898148148143</v>
      </c>
      <c r="J676" s="280">
        <v>0.31896527777777772</v>
      </c>
      <c r="K676" s="115" t="s">
        <v>534</v>
      </c>
      <c r="L676" s="115" t="s">
        <v>495</v>
      </c>
      <c r="M676" s="26">
        <f t="shared" si="0"/>
        <v>3.1954861111111114E-2</v>
      </c>
      <c r="N676" s="54" t="s">
        <v>532</v>
      </c>
      <c r="BY676" s="15"/>
      <c r="BZ676" s="27"/>
      <c r="CD676" s="33"/>
      <c r="CF676" s="29"/>
      <c r="CG676" s="33"/>
      <c r="CI676" s="29"/>
      <c r="CM676" s="33"/>
      <c r="DB676" s="30"/>
    </row>
    <row r="677" spans="1:106" ht="15" customHeight="1" x14ac:dyDescent="0.15">
      <c r="A677" s="95">
        <v>675</v>
      </c>
      <c r="B677" s="139" t="s">
        <v>453</v>
      </c>
      <c r="C677" s="147">
        <v>41935</v>
      </c>
      <c r="D677" s="139" t="s">
        <v>421</v>
      </c>
      <c r="E677" s="148">
        <v>0.3034722222222222</v>
      </c>
      <c r="F677" s="95" t="s">
        <v>555</v>
      </c>
      <c r="G677" s="25" t="s">
        <v>750</v>
      </c>
      <c r="H677" s="181">
        <v>2.5357638888888891E-2</v>
      </c>
      <c r="I677" s="183">
        <v>0.32216898148148143</v>
      </c>
      <c r="J677" s="280">
        <v>0.31896527777777772</v>
      </c>
      <c r="K677" s="115" t="s">
        <v>534</v>
      </c>
      <c r="L677" s="115" t="s">
        <v>495</v>
      </c>
      <c r="M677" s="26">
        <f t="shared" si="0"/>
        <v>3.2012731481481482E-2</v>
      </c>
      <c r="N677" s="54" t="s">
        <v>415</v>
      </c>
      <c r="Q677" s="27" t="s">
        <v>134</v>
      </c>
      <c r="R677" s="30" t="s">
        <v>415</v>
      </c>
      <c r="T677" s="28">
        <v>1</v>
      </c>
      <c r="BY677" s="15"/>
      <c r="BZ677" s="27"/>
      <c r="CD677" s="33"/>
      <c r="CF677" s="29"/>
      <c r="CG677" s="33"/>
      <c r="CI677" s="29"/>
      <c r="CM677" s="33"/>
      <c r="DB677" s="30"/>
    </row>
    <row r="678" spans="1:106" ht="15" customHeight="1" x14ac:dyDescent="0.15">
      <c r="A678" s="95">
        <v>676</v>
      </c>
      <c r="B678" s="139" t="s">
        <v>453</v>
      </c>
      <c r="C678" s="147">
        <v>41935</v>
      </c>
      <c r="D678" s="139" t="s">
        <v>421</v>
      </c>
      <c r="E678" s="148">
        <v>0.3034722222222222</v>
      </c>
      <c r="F678" s="95" t="s">
        <v>555</v>
      </c>
      <c r="G678" s="25" t="s">
        <v>750</v>
      </c>
      <c r="H678" s="181">
        <v>2.5357638888888891E-2</v>
      </c>
      <c r="I678" s="183">
        <v>0.32216898148148143</v>
      </c>
      <c r="J678" s="280">
        <v>0.31896527777777772</v>
      </c>
      <c r="K678" s="115" t="s">
        <v>534</v>
      </c>
      <c r="L678" s="115" t="s">
        <v>495</v>
      </c>
      <c r="M678" s="26">
        <f t="shared" si="0"/>
        <v>3.207060185185185E-2</v>
      </c>
      <c r="N678" s="54" t="s">
        <v>561</v>
      </c>
      <c r="Q678" s="27" t="s">
        <v>134</v>
      </c>
      <c r="R678" s="30" t="s">
        <v>561</v>
      </c>
      <c r="T678" s="28">
        <v>1</v>
      </c>
      <c r="BY678" s="15"/>
      <c r="BZ678" s="27"/>
      <c r="CD678" s="33"/>
      <c r="CF678" s="29"/>
      <c r="CG678" s="33"/>
      <c r="CI678" s="29"/>
      <c r="CM678" s="33"/>
      <c r="DB678" s="30"/>
    </row>
    <row r="679" spans="1:106" ht="15" customHeight="1" x14ac:dyDescent="0.15">
      <c r="A679" s="95">
        <v>677</v>
      </c>
      <c r="B679" s="139" t="s">
        <v>453</v>
      </c>
      <c r="C679" s="147">
        <v>41935</v>
      </c>
      <c r="D679" s="139" t="s">
        <v>421</v>
      </c>
      <c r="E679" s="148">
        <v>0.3034722222222222</v>
      </c>
      <c r="F679" s="95" t="s">
        <v>555</v>
      </c>
      <c r="G679" s="25" t="s">
        <v>750</v>
      </c>
      <c r="H679" s="181">
        <v>2.5357638888888891E-2</v>
      </c>
      <c r="I679" s="183">
        <v>0.32216898148148143</v>
      </c>
      <c r="J679" s="280">
        <v>0.31896527777777772</v>
      </c>
      <c r="K679" s="115" t="s">
        <v>534</v>
      </c>
      <c r="L679" s="115" t="s">
        <v>495</v>
      </c>
      <c r="M679" s="26">
        <f t="shared" si="0"/>
        <v>3.2128472222222218E-2</v>
      </c>
      <c r="N679" s="54" t="s">
        <v>561</v>
      </c>
      <c r="Q679" s="27" t="s">
        <v>134</v>
      </c>
      <c r="R679" s="30" t="s">
        <v>561</v>
      </c>
      <c r="T679" s="28">
        <v>1</v>
      </c>
      <c r="BY679" s="15"/>
      <c r="BZ679" s="27"/>
      <c r="CD679" s="33"/>
      <c r="CF679" s="29"/>
      <c r="CG679" s="33"/>
      <c r="CI679" s="29"/>
      <c r="CM679" s="33"/>
      <c r="DB679" s="30"/>
    </row>
    <row r="680" spans="1:106" ht="15" customHeight="1" x14ac:dyDescent="0.15">
      <c r="A680" s="95">
        <v>678</v>
      </c>
      <c r="B680" s="139" t="s">
        <v>453</v>
      </c>
      <c r="C680" s="147">
        <v>41935</v>
      </c>
      <c r="D680" s="139" t="s">
        <v>421</v>
      </c>
      <c r="E680" s="148">
        <v>0.3034722222222222</v>
      </c>
      <c r="F680" s="95" t="s">
        <v>555</v>
      </c>
      <c r="G680" s="25" t="s">
        <v>750</v>
      </c>
      <c r="H680" s="181">
        <v>2.5357638888888891E-2</v>
      </c>
      <c r="I680" s="183">
        <v>0.32216898148148143</v>
      </c>
      <c r="J680" s="280">
        <v>0.31896527777777772</v>
      </c>
      <c r="K680" s="115" t="s">
        <v>534</v>
      </c>
      <c r="L680" s="115" t="s">
        <v>495</v>
      </c>
      <c r="M680" s="26">
        <f t="shared" si="0"/>
        <v>3.2186342592592586E-2</v>
      </c>
      <c r="N680" s="54" t="s">
        <v>561</v>
      </c>
      <c r="Q680" s="27" t="s">
        <v>134</v>
      </c>
      <c r="R680" s="30" t="s">
        <v>561</v>
      </c>
      <c r="T680" s="28">
        <v>1</v>
      </c>
      <c r="BY680" s="15"/>
      <c r="BZ680" s="27"/>
      <c r="CD680" s="33"/>
      <c r="CF680" s="29"/>
      <c r="CG680" s="33"/>
      <c r="CI680" s="29"/>
      <c r="CM680" s="33"/>
      <c r="DB680" s="30"/>
    </row>
    <row r="681" spans="1:106" s="44" customFormat="1" ht="15" customHeight="1" x14ac:dyDescent="0.15">
      <c r="A681" s="95">
        <v>679</v>
      </c>
      <c r="B681" s="113" t="s">
        <v>453</v>
      </c>
      <c r="C681" s="225">
        <v>41935</v>
      </c>
      <c r="D681" s="113" t="s">
        <v>421</v>
      </c>
      <c r="E681" s="133">
        <v>0.3034722222222222</v>
      </c>
      <c r="F681" s="96" t="s">
        <v>555</v>
      </c>
      <c r="G681" s="40" t="s">
        <v>750</v>
      </c>
      <c r="H681" s="182">
        <v>2.5357638888888891E-2</v>
      </c>
      <c r="I681" s="145">
        <v>0.32216898148148143</v>
      </c>
      <c r="J681" s="228">
        <v>0.31896527777777772</v>
      </c>
      <c r="K681" s="146" t="s">
        <v>534</v>
      </c>
      <c r="L681" s="146" t="s">
        <v>495</v>
      </c>
      <c r="M681" s="42">
        <f t="shared" si="0"/>
        <v>3.2244212962962954E-2</v>
      </c>
      <c r="N681" s="101" t="s">
        <v>1192</v>
      </c>
      <c r="O681" s="47"/>
      <c r="P681" s="50"/>
      <c r="Q681" s="43" t="s">
        <v>134</v>
      </c>
      <c r="R681" s="44" t="s">
        <v>561</v>
      </c>
      <c r="T681" s="45">
        <v>1</v>
      </c>
      <c r="U681" s="44" t="s">
        <v>1193</v>
      </c>
      <c r="V681" s="44" t="s">
        <v>141</v>
      </c>
      <c r="W681" s="46"/>
      <c r="X681" s="44" t="s">
        <v>186</v>
      </c>
      <c r="Y681" s="44" t="s">
        <v>415</v>
      </c>
      <c r="Z681" s="46">
        <v>1</v>
      </c>
      <c r="AC681" s="46"/>
      <c r="AG681" s="43"/>
      <c r="AH681" s="46"/>
      <c r="AL681" s="46"/>
      <c r="AM681" s="4"/>
      <c r="AO681" s="457"/>
      <c r="AP681" s="40" t="s">
        <v>1194</v>
      </c>
      <c r="AQ681" s="48"/>
      <c r="AR681" s="49"/>
      <c r="AU681" s="46"/>
      <c r="AX681" s="46"/>
      <c r="AY681" s="44" t="s">
        <v>243</v>
      </c>
      <c r="AZ681" s="44" t="s">
        <v>141</v>
      </c>
      <c r="BA681" s="46">
        <v>0</v>
      </c>
      <c r="BD681" s="46"/>
      <c r="BH681" s="48"/>
      <c r="BI681" s="43"/>
      <c r="BM681" s="50"/>
      <c r="BO681" s="46"/>
      <c r="BP681" s="50"/>
      <c r="BR681" s="46"/>
      <c r="BV681" s="50"/>
      <c r="BX681" s="46"/>
      <c r="BY681" s="48"/>
      <c r="BZ681" s="43"/>
      <c r="CD681" s="50"/>
      <c r="CF681" s="46"/>
      <c r="CG681" s="50"/>
      <c r="CI681" s="46"/>
      <c r="CM681" s="50"/>
      <c r="CO681" s="46"/>
      <c r="CT681" s="44">
        <v>1</v>
      </c>
      <c r="CU681" s="44">
        <v>1</v>
      </c>
      <c r="CV681" s="44">
        <v>0</v>
      </c>
    </row>
    <row r="682" spans="1:106" ht="15" customHeight="1" x14ac:dyDescent="0.15">
      <c r="A682" s="95">
        <v>680</v>
      </c>
      <c r="B682" s="6" t="s">
        <v>424</v>
      </c>
      <c r="C682" s="37">
        <v>41527</v>
      </c>
      <c r="D682" s="25" t="s">
        <v>322</v>
      </c>
      <c r="E682" s="38">
        <v>0.37013888888888885</v>
      </c>
      <c r="F682" s="95" t="s">
        <v>315</v>
      </c>
      <c r="G682" s="25" t="s">
        <v>724</v>
      </c>
      <c r="H682" s="181">
        <v>1.9431712962962963E-2</v>
      </c>
      <c r="I682" s="183">
        <v>0.38386268518518524</v>
      </c>
      <c r="K682" s="12" t="s">
        <v>319</v>
      </c>
      <c r="L682" s="12" t="s">
        <v>320</v>
      </c>
      <c r="M682" s="26">
        <v>2.2903935185185187E-2</v>
      </c>
      <c r="AO682" s="456" t="s">
        <v>1140</v>
      </c>
      <c r="AP682" s="102" t="s">
        <v>1054</v>
      </c>
      <c r="AQ682" s="15" t="s">
        <v>19</v>
      </c>
      <c r="BH682" s="15" t="s">
        <v>19</v>
      </c>
      <c r="BY682" s="15" t="s">
        <v>19</v>
      </c>
      <c r="BZ682" s="27"/>
      <c r="CD682" s="33"/>
      <c r="CF682" s="29"/>
      <c r="CG682" s="33"/>
      <c r="CI682" s="29"/>
      <c r="CM682" s="33"/>
      <c r="DB682" s="21"/>
    </row>
    <row r="683" spans="1:106" ht="15" customHeight="1" x14ac:dyDescent="0.15">
      <c r="A683" s="95">
        <v>681</v>
      </c>
      <c r="B683" s="6" t="s">
        <v>424</v>
      </c>
      <c r="C683" s="37">
        <v>41527</v>
      </c>
      <c r="D683" s="25" t="s">
        <v>322</v>
      </c>
      <c r="E683" s="38">
        <v>0.37013888888888885</v>
      </c>
      <c r="F683" s="95" t="s">
        <v>315</v>
      </c>
      <c r="G683" s="25" t="s">
        <v>724</v>
      </c>
      <c r="H683" s="181">
        <v>1.9431712962962963E-2</v>
      </c>
      <c r="I683" s="183">
        <v>0.38386268518518524</v>
      </c>
      <c r="K683" s="12" t="s">
        <v>319</v>
      </c>
      <c r="L683" s="12" t="s">
        <v>320</v>
      </c>
      <c r="M683" s="26">
        <v>2.2961805555555558E-2</v>
      </c>
      <c r="AO683" s="456" t="s">
        <v>1140</v>
      </c>
      <c r="AQ683" s="15" t="s">
        <v>19</v>
      </c>
      <c r="BH683" s="15" t="s">
        <v>19</v>
      </c>
      <c r="BY683" s="15" t="s">
        <v>19</v>
      </c>
      <c r="BZ683" s="27"/>
      <c r="CD683" s="33"/>
      <c r="CF683" s="29"/>
      <c r="CG683" s="33"/>
      <c r="CI683" s="29"/>
      <c r="CM683" s="33"/>
      <c r="DB683" s="21"/>
    </row>
    <row r="684" spans="1:106" ht="15" customHeight="1" x14ac:dyDescent="0.15">
      <c r="A684" s="95">
        <v>682</v>
      </c>
      <c r="B684" s="6" t="s">
        <v>424</v>
      </c>
      <c r="C684" s="37">
        <v>41527</v>
      </c>
      <c r="D684" s="25" t="s">
        <v>322</v>
      </c>
      <c r="E684" s="38">
        <v>0.37013888888888885</v>
      </c>
      <c r="F684" s="95" t="s">
        <v>315</v>
      </c>
      <c r="G684" s="25" t="s">
        <v>724</v>
      </c>
      <c r="H684" s="181">
        <v>1.9431712962962963E-2</v>
      </c>
      <c r="I684" s="183">
        <v>0.38386268518518524</v>
      </c>
      <c r="K684" s="12" t="s">
        <v>319</v>
      </c>
      <c r="L684" s="12" t="s">
        <v>320</v>
      </c>
      <c r="M684" s="26">
        <v>2.301967592592593E-2</v>
      </c>
      <c r="AO684" s="456" t="s">
        <v>1140</v>
      </c>
      <c r="AQ684" s="15" t="s">
        <v>19</v>
      </c>
      <c r="BH684" s="15" t="s">
        <v>19</v>
      </c>
      <c r="BY684" s="15" t="s">
        <v>19</v>
      </c>
      <c r="BZ684" s="27"/>
      <c r="CD684" s="33"/>
      <c r="CF684" s="29"/>
      <c r="CG684" s="33"/>
      <c r="CI684" s="29"/>
      <c r="CM684" s="33"/>
      <c r="DB684" s="21"/>
    </row>
    <row r="685" spans="1:106" ht="15" customHeight="1" x14ac:dyDescent="0.15">
      <c r="A685" s="95">
        <v>683</v>
      </c>
      <c r="B685" s="6" t="s">
        <v>424</v>
      </c>
      <c r="C685" s="37">
        <v>41527</v>
      </c>
      <c r="D685" s="25" t="s">
        <v>322</v>
      </c>
      <c r="E685" s="38">
        <v>0.37013888888888885</v>
      </c>
      <c r="F685" s="95" t="s">
        <v>315</v>
      </c>
      <c r="G685" s="25" t="s">
        <v>724</v>
      </c>
      <c r="H685" s="181">
        <v>1.9431712962962963E-2</v>
      </c>
      <c r="I685" s="183">
        <v>0.38386268518518524</v>
      </c>
      <c r="K685" s="12" t="s">
        <v>319</v>
      </c>
      <c r="L685" s="12" t="s">
        <v>320</v>
      </c>
      <c r="M685" s="26">
        <v>2.3077546296296301E-2</v>
      </c>
      <c r="AO685" s="456" t="s">
        <v>1140</v>
      </c>
      <c r="AQ685" s="15" t="s">
        <v>19</v>
      </c>
      <c r="BH685" s="15" t="s">
        <v>19</v>
      </c>
      <c r="BY685" s="15" t="s">
        <v>19</v>
      </c>
      <c r="BZ685" s="27"/>
      <c r="CD685" s="33"/>
      <c r="CF685" s="29"/>
      <c r="CG685" s="33"/>
      <c r="CI685" s="29"/>
      <c r="CM685" s="33"/>
      <c r="DB685" s="21"/>
    </row>
    <row r="686" spans="1:106" ht="15" customHeight="1" x14ac:dyDescent="0.15">
      <c r="A686" s="95">
        <v>684</v>
      </c>
      <c r="B686" s="6" t="s">
        <v>424</v>
      </c>
      <c r="C686" s="37">
        <v>41527</v>
      </c>
      <c r="D686" s="25" t="s">
        <v>322</v>
      </c>
      <c r="E686" s="38">
        <v>0.37013888888888885</v>
      </c>
      <c r="F686" s="95" t="s">
        <v>315</v>
      </c>
      <c r="G686" s="25" t="s">
        <v>724</v>
      </c>
      <c r="H686" s="181">
        <v>1.9431712962962963E-2</v>
      </c>
      <c r="I686" s="183">
        <v>0.38386268518518524</v>
      </c>
      <c r="K686" s="12" t="s">
        <v>319</v>
      </c>
      <c r="L686" s="12" t="s">
        <v>320</v>
      </c>
      <c r="M686" s="26">
        <v>2.3135416666666672E-2</v>
      </c>
      <c r="AO686" s="456" t="s">
        <v>1140</v>
      </c>
      <c r="AQ686" s="15" t="s">
        <v>19</v>
      </c>
      <c r="BH686" s="15" t="s">
        <v>19</v>
      </c>
      <c r="BY686" s="15" t="s">
        <v>19</v>
      </c>
      <c r="BZ686" s="27"/>
      <c r="CD686" s="33"/>
      <c r="CF686" s="29"/>
      <c r="CG686" s="33"/>
      <c r="CI686" s="29"/>
      <c r="CM686" s="33"/>
      <c r="DB686" s="21"/>
    </row>
    <row r="687" spans="1:106" ht="15" customHeight="1" x14ac:dyDescent="0.15">
      <c r="A687" s="95">
        <v>685</v>
      </c>
      <c r="B687" s="6" t="s">
        <v>424</v>
      </c>
      <c r="C687" s="37">
        <v>41527</v>
      </c>
      <c r="D687" s="25" t="s">
        <v>322</v>
      </c>
      <c r="E687" s="38">
        <v>0.37013888888888885</v>
      </c>
      <c r="F687" s="95" t="s">
        <v>315</v>
      </c>
      <c r="G687" s="25" t="s">
        <v>724</v>
      </c>
      <c r="H687" s="181">
        <v>1.9431712962962963E-2</v>
      </c>
      <c r="I687" s="183">
        <v>0.38386268518518524</v>
      </c>
      <c r="K687" s="12" t="s">
        <v>319</v>
      </c>
      <c r="L687" s="12" t="s">
        <v>320</v>
      </c>
      <c r="M687" s="26">
        <v>2.3193287037037044E-2</v>
      </c>
      <c r="AO687" s="456" t="s">
        <v>1140</v>
      </c>
      <c r="AQ687" s="15" t="s">
        <v>19</v>
      </c>
      <c r="BH687" s="15" t="s">
        <v>19</v>
      </c>
      <c r="BY687" s="15" t="s">
        <v>19</v>
      </c>
      <c r="BZ687" s="27"/>
      <c r="CD687" s="33"/>
      <c r="CF687" s="29"/>
      <c r="CG687" s="33"/>
      <c r="CI687" s="29"/>
      <c r="CM687" s="33"/>
      <c r="DB687" s="21"/>
    </row>
    <row r="688" spans="1:106" ht="15" customHeight="1" x14ac:dyDescent="0.15">
      <c r="A688" s="95">
        <v>686</v>
      </c>
      <c r="B688" s="6" t="s">
        <v>424</v>
      </c>
      <c r="C688" s="37">
        <v>41527</v>
      </c>
      <c r="D688" s="25" t="s">
        <v>322</v>
      </c>
      <c r="E688" s="38">
        <v>0.37013888888888885</v>
      </c>
      <c r="F688" s="95" t="s">
        <v>315</v>
      </c>
      <c r="G688" s="25" t="s">
        <v>724</v>
      </c>
      <c r="H688" s="181">
        <v>1.9431712962962963E-2</v>
      </c>
      <c r="I688" s="183">
        <v>0.38386268518518524</v>
      </c>
      <c r="K688" s="12" t="s">
        <v>319</v>
      </c>
      <c r="L688" s="12" t="s">
        <v>320</v>
      </c>
      <c r="M688" s="26">
        <v>2.3251157407407415E-2</v>
      </c>
      <c r="AO688" s="456" t="s">
        <v>1140</v>
      </c>
      <c r="AQ688" s="15" t="s">
        <v>19</v>
      </c>
      <c r="BH688" s="15" t="s">
        <v>19</v>
      </c>
      <c r="BY688" s="15" t="s">
        <v>19</v>
      </c>
      <c r="BZ688" s="27"/>
      <c r="CD688" s="33"/>
      <c r="CF688" s="29"/>
      <c r="CG688" s="33"/>
      <c r="CI688" s="29"/>
      <c r="CM688" s="33"/>
      <c r="DB688" s="21"/>
    </row>
    <row r="689" spans="1:106" ht="15" customHeight="1" x14ac:dyDescent="0.15">
      <c r="A689" s="95">
        <v>687</v>
      </c>
      <c r="B689" s="6" t="s">
        <v>424</v>
      </c>
      <c r="C689" s="37">
        <v>41527</v>
      </c>
      <c r="D689" s="25" t="s">
        <v>322</v>
      </c>
      <c r="E689" s="38">
        <v>0.37013888888888885</v>
      </c>
      <c r="F689" s="95" t="s">
        <v>315</v>
      </c>
      <c r="G689" s="25" t="s">
        <v>724</v>
      </c>
      <c r="H689" s="181">
        <v>1.9431712962962963E-2</v>
      </c>
      <c r="I689" s="183">
        <v>0.38386268518518524</v>
      </c>
      <c r="K689" s="12" t="s">
        <v>319</v>
      </c>
      <c r="L689" s="12" t="s">
        <v>320</v>
      </c>
      <c r="M689" s="26">
        <v>2.3309027777777786E-2</v>
      </c>
      <c r="AO689" s="456" t="s">
        <v>1140</v>
      </c>
      <c r="AQ689" s="15" t="s">
        <v>19</v>
      </c>
      <c r="BH689" s="15" t="s">
        <v>19</v>
      </c>
      <c r="BY689" s="15" t="s">
        <v>19</v>
      </c>
      <c r="BZ689" s="27"/>
      <c r="CD689" s="33"/>
      <c r="CF689" s="29"/>
      <c r="CG689" s="33"/>
      <c r="CI689" s="29"/>
      <c r="CM689" s="33"/>
      <c r="DB689" s="21"/>
    </row>
    <row r="690" spans="1:106" ht="15" customHeight="1" x14ac:dyDescent="0.15">
      <c r="A690" s="95">
        <v>688</v>
      </c>
      <c r="B690" s="6" t="s">
        <v>424</v>
      </c>
      <c r="C690" s="37">
        <v>41527</v>
      </c>
      <c r="D690" s="25" t="s">
        <v>322</v>
      </c>
      <c r="E690" s="38">
        <v>0.37013888888888885</v>
      </c>
      <c r="F690" s="95" t="s">
        <v>315</v>
      </c>
      <c r="G690" s="25" t="s">
        <v>724</v>
      </c>
      <c r="H690" s="181">
        <v>1.9431712962962963E-2</v>
      </c>
      <c r="I690" s="183">
        <v>0.38386268518518524</v>
      </c>
      <c r="K690" s="12" t="s">
        <v>319</v>
      </c>
      <c r="L690" s="12" t="s">
        <v>320</v>
      </c>
      <c r="M690" s="26">
        <v>2.3366898148148157E-2</v>
      </c>
      <c r="AO690" s="456" t="s">
        <v>1140</v>
      </c>
      <c r="AQ690" s="15" t="s">
        <v>19</v>
      </c>
      <c r="BH690" s="15" t="s">
        <v>19</v>
      </c>
      <c r="BY690" s="15" t="s">
        <v>19</v>
      </c>
      <c r="BZ690" s="27"/>
      <c r="CD690" s="33"/>
      <c r="CF690" s="29"/>
      <c r="CG690" s="33"/>
      <c r="CI690" s="29"/>
      <c r="CM690" s="33"/>
      <c r="DB690" s="21"/>
    </row>
    <row r="691" spans="1:106" ht="15" customHeight="1" x14ac:dyDescent="0.15">
      <c r="A691" s="95">
        <v>689</v>
      </c>
      <c r="B691" s="6" t="s">
        <v>424</v>
      </c>
      <c r="C691" s="37">
        <v>41527</v>
      </c>
      <c r="D691" s="25" t="s">
        <v>322</v>
      </c>
      <c r="E691" s="38">
        <v>0.37013888888888885</v>
      </c>
      <c r="F691" s="95" t="s">
        <v>315</v>
      </c>
      <c r="G691" s="25" t="s">
        <v>724</v>
      </c>
      <c r="H691" s="181">
        <v>1.9431712962962963E-2</v>
      </c>
      <c r="I691" s="183">
        <v>0.38386268518518524</v>
      </c>
      <c r="K691" s="12" t="s">
        <v>319</v>
      </c>
      <c r="L691" s="12" t="s">
        <v>320</v>
      </c>
      <c r="M691" s="26">
        <v>2.3424768518518529E-2</v>
      </c>
      <c r="AO691" s="456" t="s">
        <v>1140</v>
      </c>
      <c r="AQ691" s="15" t="s">
        <v>19</v>
      </c>
      <c r="BH691" s="15" t="s">
        <v>19</v>
      </c>
      <c r="BY691" s="15" t="s">
        <v>19</v>
      </c>
      <c r="BZ691" s="27"/>
      <c r="CD691" s="33"/>
      <c r="CF691" s="29"/>
      <c r="CG691" s="33"/>
      <c r="CI691" s="29"/>
      <c r="CM691" s="33"/>
      <c r="DB691" s="21"/>
    </row>
    <row r="692" spans="1:106" ht="15" customHeight="1" x14ac:dyDescent="0.15">
      <c r="A692" s="95">
        <v>690</v>
      </c>
      <c r="B692" s="6" t="s">
        <v>424</v>
      </c>
      <c r="C692" s="37">
        <v>41527</v>
      </c>
      <c r="D692" s="25" t="s">
        <v>322</v>
      </c>
      <c r="E692" s="38">
        <v>0.37013888888888885</v>
      </c>
      <c r="F692" s="95" t="s">
        <v>315</v>
      </c>
      <c r="G692" s="25" t="s">
        <v>724</v>
      </c>
      <c r="H692" s="181">
        <v>1.9431712962962963E-2</v>
      </c>
      <c r="I692" s="183">
        <v>0.38386268518518524</v>
      </c>
      <c r="K692" s="12" t="s">
        <v>319</v>
      </c>
      <c r="L692" s="12" t="s">
        <v>320</v>
      </c>
      <c r="M692" s="26">
        <v>2.34826388888889E-2</v>
      </c>
      <c r="AO692" s="456" t="s">
        <v>1140</v>
      </c>
      <c r="AQ692" s="15" t="s">
        <v>19</v>
      </c>
      <c r="BH692" s="15" t="s">
        <v>19</v>
      </c>
      <c r="BY692" s="15" t="s">
        <v>19</v>
      </c>
      <c r="BZ692" s="27"/>
      <c r="CD692" s="33"/>
      <c r="CF692" s="29"/>
      <c r="CG692" s="33"/>
      <c r="CI692" s="29"/>
      <c r="CM692" s="33"/>
      <c r="DB692" s="30"/>
    </row>
    <row r="693" spans="1:106" ht="15" customHeight="1" x14ac:dyDescent="0.15">
      <c r="A693" s="95">
        <v>691</v>
      </c>
      <c r="B693" s="6" t="s">
        <v>424</v>
      </c>
      <c r="C693" s="37">
        <v>41527</v>
      </c>
      <c r="D693" s="25" t="s">
        <v>322</v>
      </c>
      <c r="E693" s="38">
        <v>0.37013888888888885</v>
      </c>
      <c r="F693" s="95" t="s">
        <v>315</v>
      </c>
      <c r="G693" s="25" t="s">
        <v>724</v>
      </c>
      <c r="H693" s="181">
        <v>1.9431712962962963E-2</v>
      </c>
      <c r="I693" s="183">
        <v>0.38386268518518524</v>
      </c>
      <c r="K693" s="12" t="s">
        <v>319</v>
      </c>
      <c r="L693" s="12" t="s">
        <v>320</v>
      </c>
      <c r="M693" s="26">
        <v>2.3540509259259271E-2</v>
      </c>
      <c r="AO693" s="456" t="s">
        <v>1140</v>
      </c>
      <c r="AQ693" s="15" t="s">
        <v>19</v>
      </c>
      <c r="BH693" s="15" t="s">
        <v>19</v>
      </c>
      <c r="BY693" s="15" t="s">
        <v>19</v>
      </c>
      <c r="BZ693" s="27"/>
      <c r="CD693" s="33"/>
      <c r="CF693" s="29"/>
      <c r="CG693" s="33"/>
      <c r="CI693" s="29"/>
      <c r="CM693" s="33"/>
      <c r="DB693" s="21"/>
    </row>
    <row r="694" spans="1:106" ht="15" customHeight="1" x14ac:dyDescent="0.15">
      <c r="A694" s="95">
        <v>692</v>
      </c>
      <c r="B694" s="6" t="s">
        <v>424</v>
      </c>
      <c r="C694" s="37">
        <v>41527</v>
      </c>
      <c r="D694" s="25" t="s">
        <v>322</v>
      </c>
      <c r="E694" s="38">
        <v>0.37013888888888885</v>
      </c>
      <c r="F694" s="95" t="s">
        <v>315</v>
      </c>
      <c r="G694" s="25" t="s">
        <v>724</v>
      </c>
      <c r="H694" s="181">
        <v>1.9431712962962963E-2</v>
      </c>
      <c r="I694" s="183">
        <v>0.38386268518518524</v>
      </c>
      <c r="K694" s="12" t="s">
        <v>319</v>
      </c>
      <c r="L694" s="12" t="s">
        <v>320</v>
      </c>
      <c r="M694" s="26">
        <v>2.3598379629629643E-2</v>
      </c>
      <c r="AO694" s="456" t="s">
        <v>1140</v>
      </c>
      <c r="AQ694" s="15" t="s">
        <v>19</v>
      </c>
      <c r="BH694" s="15" t="s">
        <v>19</v>
      </c>
      <c r="BY694" s="15" t="s">
        <v>19</v>
      </c>
      <c r="BZ694" s="27"/>
      <c r="CD694" s="33"/>
      <c r="CF694" s="29"/>
      <c r="CG694" s="33"/>
      <c r="CI694" s="29"/>
      <c r="CM694" s="33"/>
      <c r="DB694" s="21"/>
    </row>
    <row r="695" spans="1:106" ht="15" customHeight="1" x14ac:dyDescent="0.15">
      <c r="A695" s="95">
        <v>693</v>
      </c>
      <c r="B695" s="6" t="s">
        <v>424</v>
      </c>
      <c r="C695" s="37">
        <v>41527</v>
      </c>
      <c r="D695" s="25" t="s">
        <v>322</v>
      </c>
      <c r="E695" s="38">
        <v>0.37013888888888885</v>
      </c>
      <c r="F695" s="95" t="s">
        <v>315</v>
      </c>
      <c r="G695" s="25" t="s">
        <v>724</v>
      </c>
      <c r="H695" s="181">
        <v>1.9431712962962963E-2</v>
      </c>
      <c r="I695" s="183">
        <v>0.38386268518518524</v>
      </c>
      <c r="K695" s="12" t="s">
        <v>319</v>
      </c>
      <c r="L695" s="12" t="s">
        <v>320</v>
      </c>
      <c r="M695" s="26">
        <v>2.3656250000000014E-2</v>
      </c>
      <c r="AO695" s="456" t="s">
        <v>1140</v>
      </c>
      <c r="AQ695" s="15" t="s">
        <v>19</v>
      </c>
      <c r="BH695" s="15" t="s">
        <v>19</v>
      </c>
      <c r="BY695" s="15" t="s">
        <v>19</v>
      </c>
      <c r="BZ695" s="27"/>
      <c r="CD695" s="33"/>
      <c r="CF695" s="29"/>
      <c r="CG695" s="33"/>
      <c r="CI695" s="29"/>
      <c r="CM695" s="33"/>
      <c r="DB695" s="21"/>
    </row>
    <row r="696" spans="1:106" ht="15" customHeight="1" x14ac:dyDescent="0.15">
      <c r="A696" s="95">
        <v>694</v>
      </c>
      <c r="B696" s="6" t="s">
        <v>424</v>
      </c>
      <c r="C696" s="37">
        <v>41527</v>
      </c>
      <c r="D696" s="25" t="s">
        <v>322</v>
      </c>
      <c r="E696" s="38">
        <v>0.37013888888888885</v>
      </c>
      <c r="F696" s="95" t="s">
        <v>315</v>
      </c>
      <c r="G696" s="25" t="s">
        <v>724</v>
      </c>
      <c r="H696" s="181">
        <v>1.9431712962962963E-2</v>
      </c>
      <c r="I696" s="183">
        <v>0.38386268518518524</v>
      </c>
      <c r="K696" s="12" t="s">
        <v>319</v>
      </c>
      <c r="L696" s="12" t="s">
        <v>320</v>
      </c>
      <c r="M696" s="26">
        <v>2.3714120370370385E-2</v>
      </c>
      <c r="AO696" s="456" t="s">
        <v>1140</v>
      </c>
      <c r="AQ696" s="15" t="s">
        <v>19</v>
      </c>
      <c r="BH696" s="15" t="s">
        <v>19</v>
      </c>
      <c r="BY696" s="15" t="s">
        <v>19</v>
      </c>
      <c r="BZ696" s="27"/>
      <c r="CD696" s="33"/>
      <c r="CF696" s="29"/>
      <c r="CG696" s="33"/>
      <c r="CI696" s="29"/>
      <c r="CM696" s="33"/>
      <c r="DB696" s="21"/>
    </row>
    <row r="697" spans="1:106" ht="15" customHeight="1" x14ac:dyDescent="0.15">
      <c r="A697" s="95">
        <v>695</v>
      </c>
      <c r="B697" s="6" t="s">
        <v>424</v>
      </c>
      <c r="C697" s="37">
        <v>41527</v>
      </c>
      <c r="D697" s="25" t="s">
        <v>322</v>
      </c>
      <c r="E697" s="38">
        <v>0.37013888888888885</v>
      </c>
      <c r="F697" s="95" t="s">
        <v>315</v>
      </c>
      <c r="G697" s="25" t="s">
        <v>724</v>
      </c>
      <c r="H697" s="181">
        <v>1.9431712962962963E-2</v>
      </c>
      <c r="I697" s="183">
        <v>0.38386268518518524</v>
      </c>
      <c r="K697" s="12" t="s">
        <v>319</v>
      </c>
      <c r="L697" s="12" t="s">
        <v>320</v>
      </c>
      <c r="M697" s="26">
        <v>2.3771990740740757E-2</v>
      </c>
      <c r="AO697" s="456" t="s">
        <v>1140</v>
      </c>
      <c r="AQ697" s="15" t="s">
        <v>19</v>
      </c>
      <c r="BH697" s="15" t="s">
        <v>19</v>
      </c>
      <c r="BY697" s="15" t="s">
        <v>19</v>
      </c>
      <c r="BZ697" s="27"/>
      <c r="CD697" s="33"/>
      <c r="CF697" s="29"/>
      <c r="CG697" s="33"/>
      <c r="CI697" s="29"/>
      <c r="CM697" s="33"/>
      <c r="DB697" s="21"/>
    </row>
    <row r="698" spans="1:106" ht="15" customHeight="1" x14ac:dyDescent="0.15">
      <c r="A698" s="95">
        <v>696</v>
      </c>
      <c r="B698" s="6" t="s">
        <v>424</v>
      </c>
      <c r="C698" s="37">
        <v>41527</v>
      </c>
      <c r="D698" s="25" t="s">
        <v>322</v>
      </c>
      <c r="E698" s="38">
        <v>0.37013888888888885</v>
      </c>
      <c r="F698" s="95" t="s">
        <v>315</v>
      </c>
      <c r="G698" s="25" t="s">
        <v>724</v>
      </c>
      <c r="H698" s="181">
        <v>1.9431712962962963E-2</v>
      </c>
      <c r="I698" s="183">
        <v>0.38386268518518524</v>
      </c>
      <c r="K698" s="12" t="s">
        <v>319</v>
      </c>
      <c r="L698" s="12" t="s">
        <v>320</v>
      </c>
      <c r="M698" s="26">
        <v>2.3829861111111128E-2</v>
      </c>
      <c r="AO698" s="456" t="s">
        <v>1140</v>
      </c>
      <c r="AQ698" s="15" t="s">
        <v>19</v>
      </c>
      <c r="BH698" s="15" t="s">
        <v>19</v>
      </c>
      <c r="BY698" s="15" t="s">
        <v>19</v>
      </c>
      <c r="BZ698" s="27"/>
      <c r="CD698" s="33"/>
      <c r="CF698" s="29"/>
      <c r="CG698" s="33"/>
      <c r="CI698" s="29"/>
      <c r="CM698" s="33"/>
      <c r="DB698" s="21"/>
    </row>
    <row r="699" spans="1:106" ht="15" customHeight="1" x14ac:dyDescent="0.15">
      <c r="A699" s="95">
        <v>697</v>
      </c>
      <c r="B699" s="6" t="s">
        <v>424</v>
      </c>
      <c r="C699" s="37">
        <v>41527</v>
      </c>
      <c r="D699" s="25" t="s">
        <v>322</v>
      </c>
      <c r="E699" s="38">
        <v>0.37013888888888885</v>
      </c>
      <c r="F699" s="95" t="s">
        <v>315</v>
      </c>
      <c r="G699" s="25" t="s">
        <v>724</v>
      </c>
      <c r="H699" s="181">
        <v>1.9431712962962963E-2</v>
      </c>
      <c r="I699" s="183">
        <v>0.38386268518518524</v>
      </c>
      <c r="K699" s="12" t="s">
        <v>319</v>
      </c>
      <c r="L699" s="12" t="s">
        <v>320</v>
      </c>
      <c r="M699" s="26">
        <v>2.3887731481481499E-2</v>
      </c>
      <c r="AO699" s="456" t="s">
        <v>1140</v>
      </c>
      <c r="AQ699" s="15" t="s">
        <v>19</v>
      </c>
      <c r="BH699" s="15" t="s">
        <v>19</v>
      </c>
      <c r="BY699" s="15" t="s">
        <v>19</v>
      </c>
      <c r="BZ699" s="27"/>
      <c r="CD699" s="33"/>
      <c r="CF699" s="29"/>
      <c r="CG699" s="33"/>
      <c r="CI699" s="29"/>
      <c r="CM699" s="33"/>
      <c r="DB699" s="21"/>
    </row>
    <row r="700" spans="1:106" ht="15" customHeight="1" x14ac:dyDescent="0.15">
      <c r="A700" s="95">
        <v>698</v>
      </c>
      <c r="B700" s="6" t="s">
        <v>424</v>
      </c>
      <c r="C700" s="37">
        <v>41527</v>
      </c>
      <c r="D700" s="25" t="s">
        <v>322</v>
      </c>
      <c r="E700" s="38">
        <v>0.37013888888888885</v>
      </c>
      <c r="F700" s="95" t="s">
        <v>315</v>
      </c>
      <c r="G700" s="25" t="s">
        <v>724</v>
      </c>
      <c r="H700" s="181">
        <v>1.9431712962962963E-2</v>
      </c>
      <c r="I700" s="183">
        <v>0.38386268518518524</v>
      </c>
      <c r="K700" s="12" t="s">
        <v>319</v>
      </c>
      <c r="L700" s="12" t="s">
        <v>320</v>
      </c>
      <c r="M700" s="26">
        <v>2.3945601851851871E-2</v>
      </c>
      <c r="AO700" s="456" t="s">
        <v>1140</v>
      </c>
      <c r="AQ700" s="15" t="s">
        <v>19</v>
      </c>
      <c r="BH700" s="15" t="s">
        <v>19</v>
      </c>
      <c r="BY700" s="15" t="s">
        <v>19</v>
      </c>
      <c r="BZ700" s="27"/>
      <c r="CD700" s="33"/>
      <c r="CF700" s="29"/>
      <c r="CG700" s="33"/>
      <c r="CI700" s="29"/>
      <c r="CM700" s="33"/>
      <c r="DB700" s="21"/>
    </row>
    <row r="701" spans="1:106" ht="15" customHeight="1" x14ac:dyDescent="0.15">
      <c r="A701" s="95">
        <v>699</v>
      </c>
      <c r="B701" s="6" t="s">
        <v>424</v>
      </c>
      <c r="C701" s="37">
        <v>41527</v>
      </c>
      <c r="D701" s="25" t="s">
        <v>322</v>
      </c>
      <c r="E701" s="38">
        <v>0.37013888888888885</v>
      </c>
      <c r="F701" s="95" t="s">
        <v>315</v>
      </c>
      <c r="G701" s="25" t="s">
        <v>724</v>
      </c>
      <c r="H701" s="181">
        <v>1.9431712962962963E-2</v>
      </c>
      <c r="I701" s="183">
        <v>0.38386268518518524</v>
      </c>
      <c r="K701" s="12" t="s">
        <v>319</v>
      </c>
      <c r="L701" s="12" t="s">
        <v>320</v>
      </c>
      <c r="M701" s="26">
        <v>2.4003472222222242E-2</v>
      </c>
      <c r="AO701" s="456" t="s">
        <v>1140</v>
      </c>
      <c r="AQ701" s="15" t="s">
        <v>19</v>
      </c>
      <c r="BH701" s="15" t="s">
        <v>19</v>
      </c>
      <c r="BY701" s="15" t="s">
        <v>19</v>
      </c>
      <c r="BZ701" s="27"/>
      <c r="CD701" s="33"/>
      <c r="CF701" s="29"/>
      <c r="CG701" s="33"/>
      <c r="CI701" s="29"/>
      <c r="CM701" s="33"/>
      <c r="DB701" s="21"/>
    </row>
    <row r="702" spans="1:106" ht="15" customHeight="1" x14ac:dyDescent="0.15">
      <c r="A702" s="95">
        <v>700</v>
      </c>
      <c r="B702" s="6" t="s">
        <v>424</v>
      </c>
      <c r="C702" s="37">
        <v>41527</v>
      </c>
      <c r="D702" s="25" t="s">
        <v>322</v>
      </c>
      <c r="E702" s="38">
        <v>0.37013888888888885</v>
      </c>
      <c r="F702" s="95" t="s">
        <v>315</v>
      </c>
      <c r="G702" s="25" t="s">
        <v>724</v>
      </c>
      <c r="H702" s="181">
        <v>1.9431712962962963E-2</v>
      </c>
      <c r="I702" s="183">
        <v>0.38386268518518524</v>
      </c>
      <c r="K702" s="12" t="s">
        <v>319</v>
      </c>
      <c r="L702" s="12" t="s">
        <v>320</v>
      </c>
      <c r="M702" s="26">
        <v>2.4061342592592613E-2</v>
      </c>
      <c r="AO702" s="456" t="s">
        <v>1140</v>
      </c>
      <c r="AQ702" s="15" t="s">
        <v>19</v>
      </c>
      <c r="BH702" s="15" t="s">
        <v>19</v>
      </c>
      <c r="BY702" s="15" t="s">
        <v>19</v>
      </c>
      <c r="BZ702" s="27"/>
      <c r="CD702" s="33"/>
      <c r="CF702" s="29"/>
      <c r="CG702" s="33"/>
      <c r="CI702" s="29"/>
      <c r="CM702" s="33"/>
      <c r="DB702" s="21"/>
    </row>
    <row r="703" spans="1:106" ht="15" customHeight="1" x14ac:dyDescent="0.15">
      <c r="A703" s="95">
        <v>701</v>
      </c>
      <c r="B703" s="6" t="s">
        <v>424</v>
      </c>
      <c r="C703" s="37">
        <v>41527</v>
      </c>
      <c r="D703" s="25" t="s">
        <v>322</v>
      </c>
      <c r="E703" s="38">
        <v>0.37013888888888885</v>
      </c>
      <c r="F703" s="95" t="s">
        <v>315</v>
      </c>
      <c r="G703" s="25" t="s">
        <v>724</v>
      </c>
      <c r="H703" s="181">
        <v>1.9431712962962963E-2</v>
      </c>
      <c r="I703" s="183">
        <v>0.38386268518518524</v>
      </c>
      <c r="K703" s="12" t="s">
        <v>319</v>
      </c>
      <c r="L703" s="12" t="s">
        <v>320</v>
      </c>
      <c r="M703" s="26">
        <v>2.4119212962962985E-2</v>
      </c>
      <c r="AO703" s="456" t="s">
        <v>1140</v>
      </c>
      <c r="AQ703" s="15" t="s">
        <v>19</v>
      </c>
      <c r="BH703" s="15" t="s">
        <v>19</v>
      </c>
      <c r="BY703" s="15" t="s">
        <v>19</v>
      </c>
      <c r="BZ703" s="27"/>
      <c r="CD703" s="33"/>
      <c r="CF703" s="29"/>
      <c r="CG703" s="33"/>
      <c r="CI703" s="29"/>
      <c r="CM703" s="33"/>
      <c r="DB703" s="21"/>
    </row>
    <row r="704" spans="1:106" ht="15" customHeight="1" x14ac:dyDescent="0.15">
      <c r="A704" s="95">
        <v>702</v>
      </c>
      <c r="B704" s="6" t="s">
        <v>424</v>
      </c>
      <c r="C704" s="37">
        <v>41527</v>
      </c>
      <c r="D704" s="25" t="s">
        <v>322</v>
      </c>
      <c r="E704" s="38">
        <v>0.37013888888888885</v>
      </c>
      <c r="F704" s="95" t="s">
        <v>315</v>
      </c>
      <c r="G704" s="25" t="s">
        <v>724</v>
      </c>
      <c r="H704" s="181">
        <v>1.9431712962962963E-2</v>
      </c>
      <c r="I704" s="183">
        <v>0.38386268518518524</v>
      </c>
      <c r="K704" s="12" t="s">
        <v>319</v>
      </c>
      <c r="L704" s="12" t="s">
        <v>320</v>
      </c>
      <c r="M704" s="26">
        <v>2.4177083333333356E-2</v>
      </c>
      <c r="AO704" s="456" t="s">
        <v>1140</v>
      </c>
      <c r="AQ704" s="15" t="s">
        <v>19</v>
      </c>
      <c r="BH704" s="15" t="s">
        <v>19</v>
      </c>
      <c r="BY704" s="15" t="s">
        <v>19</v>
      </c>
      <c r="BZ704" s="27"/>
      <c r="CD704" s="33"/>
      <c r="CF704" s="29"/>
      <c r="CG704" s="33"/>
      <c r="CI704" s="29"/>
      <c r="CM704" s="33"/>
      <c r="DB704" s="21"/>
    </row>
    <row r="705" spans="1:106" ht="15" customHeight="1" x14ac:dyDescent="0.15">
      <c r="A705" s="95">
        <v>703</v>
      </c>
      <c r="B705" s="6" t="s">
        <v>424</v>
      </c>
      <c r="C705" s="37">
        <v>41527</v>
      </c>
      <c r="D705" s="25" t="s">
        <v>322</v>
      </c>
      <c r="E705" s="38">
        <v>0.37013888888888885</v>
      </c>
      <c r="F705" s="95" t="s">
        <v>315</v>
      </c>
      <c r="G705" s="25" t="s">
        <v>724</v>
      </c>
      <c r="H705" s="181">
        <v>1.9431712962962963E-2</v>
      </c>
      <c r="I705" s="183">
        <v>0.38386268518518524</v>
      </c>
      <c r="K705" s="12" t="s">
        <v>319</v>
      </c>
      <c r="L705" s="12" t="s">
        <v>320</v>
      </c>
      <c r="M705" s="26">
        <v>2.4234953703703727E-2</v>
      </c>
      <c r="AO705" s="456" t="s">
        <v>1140</v>
      </c>
      <c r="AQ705" s="15" t="s">
        <v>19</v>
      </c>
      <c r="BH705" s="15" t="s">
        <v>19</v>
      </c>
      <c r="BY705" s="15" t="s">
        <v>19</v>
      </c>
      <c r="BZ705" s="27"/>
      <c r="CD705" s="33"/>
      <c r="CF705" s="29"/>
      <c r="CG705" s="33"/>
      <c r="CI705" s="29"/>
      <c r="CM705" s="33"/>
      <c r="DB705" s="21"/>
    </row>
    <row r="706" spans="1:106" ht="15" customHeight="1" x14ac:dyDescent="0.15">
      <c r="A706" s="95">
        <v>704</v>
      </c>
      <c r="B706" s="6" t="s">
        <v>424</v>
      </c>
      <c r="C706" s="37">
        <v>41527</v>
      </c>
      <c r="D706" s="25" t="s">
        <v>322</v>
      </c>
      <c r="E706" s="38">
        <v>0.37013888888888885</v>
      </c>
      <c r="F706" s="95" t="s">
        <v>315</v>
      </c>
      <c r="G706" s="25" t="s">
        <v>724</v>
      </c>
      <c r="H706" s="181">
        <v>1.9431712962962963E-2</v>
      </c>
      <c r="I706" s="183">
        <v>0.38386268518518524</v>
      </c>
      <c r="K706" s="12" t="s">
        <v>319</v>
      </c>
      <c r="L706" s="12" t="s">
        <v>320</v>
      </c>
      <c r="M706" s="26">
        <v>2.4292824074074099E-2</v>
      </c>
      <c r="AO706" s="456" t="s">
        <v>1140</v>
      </c>
      <c r="AQ706" s="15" t="s">
        <v>19</v>
      </c>
      <c r="BH706" s="15" t="s">
        <v>19</v>
      </c>
      <c r="BY706" s="15" t="s">
        <v>19</v>
      </c>
      <c r="BZ706" s="27"/>
      <c r="CD706" s="33"/>
      <c r="CF706" s="29"/>
      <c r="CG706" s="33"/>
      <c r="CI706" s="29"/>
      <c r="CM706" s="33"/>
      <c r="DB706" s="21"/>
    </row>
    <row r="707" spans="1:106" ht="15" customHeight="1" x14ac:dyDescent="0.15">
      <c r="A707" s="95">
        <v>705</v>
      </c>
      <c r="B707" s="6" t="s">
        <v>424</v>
      </c>
      <c r="C707" s="37">
        <v>41527</v>
      </c>
      <c r="D707" s="25" t="s">
        <v>322</v>
      </c>
      <c r="E707" s="38">
        <v>0.37013888888888885</v>
      </c>
      <c r="F707" s="95" t="s">
        <v>315</v>
      </c>
      <c r="G707" s="25" t="s">
        <v>724</v>
      </c>
      <c r="H707" s="181">
        <v>1.9431712962962963E-2</v>
      </c>
      <c r="I707" s="183">
        <v>0.38386268518518524</v>
      </c>
      <c r="K707" s="12" t="s">
        <v>319</v>
      </c>
      <c r="L707" s="12" t="s">
        <v>320</v>
      </c>
      <c r="M707" s="26">
        <v>2.435069444444447E-2</v>
      </c>
      <c r="AO707" s="456" t="s">
        <v>1140</v>
      </c>
      <c r="AQ707" s="15" t="s">
        <v>19</v>
      </c>
      <c r="BH707" s="15" t="s">
        <v>19</v>
      </c>
      <c r="BY707" s="15" t="s">
        <v>19</v>
      </c>
      <c r="BZ707" s="27"/>
      <c r="CD707" s="33"/>
      <c r="CF707" s="29"/>
      <c r="CG707" s="33"/>
      <c r="CI707" s="29"/>
      <c r="CM707" s="33"/>
      <c r="DB707" s="21"/>
    </row>
    <row r="708" spans="1:106" ht="15" customHeight="1" x14ac:dyDescent="0.15">
      <c r="A708" s="95">
        <v>706</v>
      </c>
      <c r="B708" s="6" t="s">
        <v>424</v>
      </c>
      <c r="C708" s="37">
        <v>41527</v>
      </c>
      <c r="D708" s="25" t="s">
        <v>322</v>
      </c>
      <c r="E708" s="38">
        <v>0.37013888888888885</v>
      </c>
      <c r="F708" s="95" t="s">
        <v>315</v>
      </c>
      <c r="G708" s="25" t="s">
        <v>724</v>
      </c>
      <c r="H708" s="181">
        <v>1.9431712962962963E-2</v>
      </c>
      <c r="I708" s="183">
        <v>0.38386268518518524</v>
      </c>
      <c r="K708" s="12" t="s">
        <v>319</v>
      </c>
      <c r="L708" s="12" t="s">
        <v>320</v>
      </c>
      <c r="M708" s="26">
        <v>2.4408564814814841E-2</v>
      </c>
      <c r="AO708" s="456" t="s">
        <v>1140</v>
      </c>
      <c r="AQ708" s="15" t="s">
        <v>19</v>
      </c>
      <c r="BH708" s="15" t="s">
        <v>19</v>
      </c>
      <c r="BY708" s="15" t="s">
        <v>19</v>
      </c>
      <c r="BZ708" s="27"/>
      <c r="CD708" s="33"/>
      <c r="CF708" s="29"/>
      <c r="CG708" s="33"/>
      <c r="CI708" s="29"/>
      <c r="CM708" s="33"/>
      <c r="DB708" s="21"/>
    </row>
    <row r="709" spans="1:106" ht="15" customHeight="1" x14ac:dyDescent="0.15">
      <c r="A709" s="95">
        <v>707</v>
      </c>
      <c r="B709" s="6" t="s">
        <v>424</v>
      </c>
      <c r="C709" s="37">
        <v>41527</v>
      </c>
      <c r="D709" s="25" t="s">
        <v>322</v>
      </c>
      <c r="E709" s="38">
        <v>0.37013888888888885</v>
      </c>
      <c r="F709" s="95" t="s">
        <v>315</v>
      </c>
      <c r="G709" s="25" t="s">
        <v>724</v>
      </c>
      <c r="H709" s="181">
        <v>1.9431712962962963E-2</v>
      </c>
      <c r="I709" s="183">
        <v>0.38386268518518524</v>
      </c>
      <c r="K709" s="12" t="s">
        <v>319</v>
      </c>
      <c r="L709" s="12" t="s">
        <v>320</v>
      </c>
      <c r="M709" s="26">
        <v>2.4466435185185213E-2</v>
      </c>
      <c r="AO709" s="456" t="s">
        <v>1140</v>
      </c>
      <c r="AQ709" s="15" t="s">
        <v>19</v>
      </c>
      <c r="BH709" s="15" t="s">
        <v>19</v>
      </c>
      <c r="BY709" s="15" t="s">
        <v>19</v>
      </c>
      <c r="BZ709" s="27"/>
      <c r="CD709" s="33"/>
      <c r="CF709" s="29"/>
      <c r="CG709" s="33"/>
      <c r="CI709" s="29"/>
      <c r="CM709" s="33"/>
      <c r="DB709" s="21"/>
    </row>
    <row r="710" spans="1:106" ht="15" customHeight="1" x14ac:dyDescent="0.15">
      <c r="A710" s="95">
        <v>708</v>
      </c>
      <c r="B710" s="6" t="s">
        <v>424</v>
      </c>
      <c r="C710" s="37">
        <v>41527</v>
      </c>
      <c r="D710" s="25" t="s">
        <v>322</v>
      </c>
      <c r="E710" s="38">
        <v>0.37013888888888885</v>
      </c>
      <c r="F710" s="95" t="s">
        <v>315</v>
      </c>
      <c r="G710" s="25" t="s">
        <v>724</v>
      </c>
      <c r="H710" s="181">
        <v>1.9431712962962963E-2</v>
      </c>
      <c r="I710" s="183">
        <v>0.38386268518518524</v>
      </c>
      <c r="K710" s="12" t="s">
        <v>319</v>
      </c>
      <c r="L710" s="12" t="s">
        <v>320</v>
      </c>
      <c r="M710" s="26">
        <v>2.4524305555555584E-2</v>
      </c>
      <c r="AO710" s="456" t="s">
        <v>1140</v>
      </c>
      <c r="AQ710" s="15" t="s">
        <v>19</v>
      </c>
      <c r="BH710" s="15" t="s">
        <v>19</v>
      </c>
      <c r="BY710" s="15" t="s">
        <v>19</v>
      </c>
      <c r="BZ710" s="27"/>
      <c r="CD710" s="33"/>
      <c r="CF710" s="29"/>
      <c r="CG710" s="33"/>
      <c r="CI710" s="29"/>
      <c r="CM710" s="33"/>
      <c r="DB710" s="21"/>
    </row>
    <row r="711" spans="1:106" ht="15" customHeight="1" x14ac:dyDescent="0.15">
      <c r="A711" s="95">
        <v>709</v>
      </c>
      <c r="B711" s="6" t="s">
        <v>424</v>
      </c>
      <c r="C711" s="37">
        <v>41527</v>
      </c>
      <c r="D711" s="25" t="s">
        <v>322</v>
      </c>
      <c r="E711" s="38">
        <v>0.37013888888888885</v>
      </c>
      <c r="F711" s="95" t="s">
        <v>315</v>
      </c>
      <c r="G711" s="25" t="s">
        <v>724</v>
      </c>
      <c r="H711" s="181">
        <v>1.9431712962962963E-2</v>
      </c>
      <c r="I711" s="183">
        <v>0.38386268518518524</v>
      </c>
      <c r="K711" s="12" t="s">
        <v>319</v>
      </c>
      <c r="L711" s="12" t="s">
        <v>320</v>
      </c>
      <c r="M711" s="26">
        <v>2.4582175925925955E-2</v>
      </c>
      <c r="AO711" s="456" t="s">
        <v>1140</v>
      </c>
      <c r="AQ711" s="15" t="s">
        <v>19</v>
      </c>
      <c r="BH711" s="15" t="s">
        <v>19</v>
      </c>
      <c r="BY711" s="15" t="s">
        <v>19</v>
      </c>
      <c r="BZ711" s="27"/>
      <c r="CD711" s="33"/>
      <c r="CF711" s="29"/>
      <c r="CG711" s="33"/>
      <c r="CI711" s="29"/>
      <c r="CM711" s="33"/>
      <c r="DB711" s="21"/>
    </row>
    <row r="712" spans="1:106" ht="15" customHeight="1" x14ac:dyDescent="0.15">
      <c r="A712" s="95">
        <v>710</v>
      </c>
      <c r="B712" s="6" t="s">
        <v>424</v>
      </c>
      <c r="C712" s="37">
        <v>41527</v>
      </c>
      <c r="D712" s="25" t="s">
        <v>322</v>
      </c>
      <c r="E712" s="38">
        <v>0.37013888888888885</v>
      </c>
      <c r="F712" s="95" t="s">
        <v>315</v>
      </c>
      <c r="G712" s="25" t="s">
        <v>724</v>
      </c>
      <c r="H712" s="181">
        <v>1.9431712962962963E-2</v>
      </c>
      <c r="I712" s="183">
        <v>0.38386268518518524</v>
      </c>
      <c r="K712" s="12" t="s">
        <v>319</v>
      </c>
      <c r="L712" s="12" t="s">
        <v>320</v>
      </c>
      <c r="M712" s="26">
        <v>2.4640046296296327E-2</v>
      </c>
      <c r="AO712" s="456" t="s">
        <v>1140</v>
      </c>
      <c r="AQ712" s="15" t="s">
        <v>19</v>
      </c>
      <c r="BH712" s="15" t="s">
        <v>19</v>
      </c>
      <c r="BY712" s="15" t="s">
        <v>19</v>
      </c>
      <c r="BZ712" s="27"/>
      <c r="CD712" s="33"/>
      <c r="CF712" s="29"/>
      <c r="CG712" s="33"/>
      <c r="CI712" s="29"/>
      <c r="CM712" s="33"/>
      <c r="DB712" s="21"/>
    </row>
    <row r="713" spans="1:106" ht="15" customHeight="1" x14ac:dyDescent="0.15">
      <c r="A713" s="95">
        <v>711</v>
      </c>
      <c r="B713" s="6" t="s">
        <v>424</v>
      </c>
      <c r="C713" s="37">
        <v>41527</v>
      </c>
      <c r="D713" s="25" t="s">
        <v>322</v>
      </c>
      <c r="E713" s="38">
        <v>0.37013888888888885</v>
      </c>
      <c r="F713" s="95" t="s">
        <v>315</v>
      </c>
      <c r="G713" s="25" t="s">
        <v>724</v>
      </c>
      <c r="H713" s="181">
        <v>1.9431712962962963E-2</v>
      </c>
      <c r="I713" s="183">
        <v>0.38386268518518524</v>
      </c>
      <c r="K713" s="12" t="s">
        <v>319</v>
      </c>
      <c r="L713" s="12" t="s">
        <v>320</v>
      </c>
      <c r="M713" s="26">
        <v>2.4697916666666698E-2</v>
      </c>
      <c r="AC713" s="30"/>
      <c r="AO713" s="456" t="s">
        <v>1140</v>
      </c>
      <c r="AQ713" s="15" t="s">
        <v>19</v>
      </c>
      <c r="BH713" s="15" t="s">
        <v>19</v>
      </c>
      <c r="BY713" s="15" t="s">
        <v>19</v>
      </c>
      <c r="BZ713" s="27"/>
      <c r="CD713" s="33"/>
      <c r="CF713" s="29"/>
      <c r="CG713" s="33"/>
      <c r="CI713" s="29"/>
      <c r="CM713" s="33"/>
      <c r="DB713" s="21"/>
    </row>
    <row r="714" spans="1:106" ht="15" customHeight="1" x14ac:dyDescent="0.15">
      <c r="A714" s="95">
        <v>712</v>
      </c>
      <c r="B714" s="6" t="s">
        <v>424</v>
      </c>
      <c r="C714" s="37">
        <v>41527</v>
      </c>
      <c r="D714" s="25" t="s">
        <v>322</v>
      </c>
      <c r="E714" s="38">
        <v>0.37013888888888885</v>
      </c>
      <c r="F714" s="95" t="s">
        <v>315</v>
      </c>
      <c r="G714" s="25" t="s">
        <v>724</v>
      </c>
      <c r="H714" s="181">
        <v>1.9431712962962963E-2</v>
      </c>
      <c r="I714" s="183">
        <v>0.38386268518518524</v>
      </c>
      <c r="K714" s="12" t="s">
        <v>319</v>
      </c>
      <c r="L714" s="12" t="s">
        <v>320</v>
      </c>
      <c r="M714" s="26">
        <v>2.4755787037037069E-2</v>
      </c>
      <c r="AO714" s="456" t="s">
        <v>1140</v>
      </c>
      <c r="AQ714" s="15" t="s">
        <v>19</v>
      </c>
      <c r="BH714" s="15" t="s">
        <v>19</v>
      </c>
      <c r="BY714" s="15" t="s">
        <v>19</v>
      </c>
      <c r="BZ714" s="27"/>
      <c r="CD714" s="33"/>
      <c r="CF714" s="29"/>
      <c r="CG714" s="33"/>
      <c r="CI714" s="29"/>
      <c r="CM714" s="33"/>
      <c r="DB714" s="21"/>
    </row>
    <row r="715" spans="1:106" ht="15" customHeight="1" x14ac:dyDescent="0.15">
      <c r="A715" s="95">
        <v>713</v>
      </c>
      <c r="B715" s="6" t="s">
        <v>424</v>
      </c>
      <c r="C715" s="37">
        <v>41527</v>
      </c>
      <c r="D715" s="25" t="s">
        <v>322</v>
      </c>
      <c r="E715" s="38">
        <v>0.37013888888888885</v>
      </c>
      <c r="F715" s="95" t="s">
        <v>315</v>
      </c>
      <c r="G715" s="25" t="s">
        <v>724</v>
      </c>
      <c r="H715" s="181">
        <v>1.9431712962962963E-2</v>
      </c>
      <c r="I715" s="183">
        <v>0.38386268518518524</v>
      </c>
      <c r="K715" s="12" t="s">
        <v>319</v>
      </c>
      <c r="L715" s="12" t="s">
        <v>320</v>
      </c>
      <c r="M715" s="26">
        <v>2.481365740740744E-2</v>
      </c>
      <c r="AO715" s="456" t="s">
        <v>1140</v>
      </c>
      <c r="AQ715" s="15" t="s">
        <v>19</v>
      </c>
      <c r="BH715" s="15" t="s">
        <v>19</v>
      </c>
      <c r="BY715" s="15" t="s">
        <v>19</v>
      </c>
      <c r="BZ715" s="27"/>
      <c r="CD715" s="33"/>
      <c r="CF715" s="29"/>
      <c r="CG715" s="33"/>
      <c r="CI715" s="29"/>
      <c r="CM715" s="33"/>
      <c r="DB715" s="21"/>
    </row>
    <row r="716" spans="1:106" ht="15" customHeight="1" x14ac:dyDescent="0.15">
      <c r="A716" s="95">
        <v>714</v>
      </c>
      <c r="B716" s="6" t="s">
        <v>424</v>
      </c>
      <c r="C716" s="37">
        <v>41527</v>
      </c>
      <c r="D716" s="25" t="s">
        <v>322</v>
      </c>
      <c r="E716" s="38">
        <v>0.37013888888888885</v>
      </c>
      <c r="F716" s="95" t="s">
        <v>315</v>
      </c>
      <c r="G716" s="25" t="s">
        <v>724</v>
      </c>
      <c r="H716" s="181">
        <v>1.9431712962962963E-2</v>
      </c>
      <c r="I716" s="183">
        <v>0.38386268518518524</v>
      </c>
      <c r="K716" s="12" t="s">
        <v>319</v>
      </c>
      <c r="L716" s="12" t="s">
        <v>320</v>
      </c>
      <c r="M716" s="26">
        <v>2.4871527777777812E-2</v>
      </c>
      <c r="AO716" s="456" t="s">
        <v>1140</v>
      </c>
      <c r="AQ716" s="15" t="s">
        <v>19</v>
      </c>
      <c r="BH716" s="15" t="s">
        <v>19</v>
      </c>
      <c r="BY716" s="15" t="s">
        <v>19</v>
      </c>
      <c r="BZ716" s="27"/>
      <c r="CD716" s="33"/>
      <c r="CF716" s="29"/>
      <c r="CG716" s="33"/>
      <c r="CI716" s="29"/>
      <c r="CM716" s="33"/>
      <c r="DB716" s="21"/>
    </row>
    <row r="717" spans="1:106" ht="15" customHeight="1" x14ac:dyDescent="0.15">
      <c r="A717" s="95">
        <v>715</v>
      </c>
      <c r="B717" s="9" t="s">
        <v>424</v>
      </c>
      <c r="C717" s="37">
        <v>41527</v>
      </c>
      <c r="D717" s="25" t="s">
        <v>322</v>
      </c>
      <c r="E717" s="38">
        <v>0.37013888888888885</v>
      </c>
      <c r="F717" s="95" t="s">
        <v>315</v>
      </c>
      <c r="G717" s="25" t="s">
        <v>724</v>
      </c>
      <c r="H717" s="181">
        <v>1.9431712962962963E-2</v>
      </c>
      <c r="I717" s="183">
        <v>0.38386268518518524</v>
      </c>
      <c r="K717" s="115" t="s">
        <v>319</v>
      </c>
      <c r="L717" s="115" t="s">
        <v>320</v>
      </c>
      <c r="M717" s="26">
        <v>2.4929398148148183E-2</v>
      </c>
      <c r="AO717" s="456" t="s">
        <v>1140</v>
      </c>
      <c r="AQ717" s="15" t="s">
        <v>19</v>
      </c>
      <c r="BH717" s="15" t="s">
        <v>19</v>
      </c>
      <c r="BY717" s="15" t="s">
        <v>19</v>
      </c>
      <c r="BZ717" s="27"/>
      <c r="CD717" s="33"/>
      <c r="CF717" s="29"/>
      <c r="CG717" s="33"/>
      <c r="CI717" s="29"/>
      <c r="CM717" s="33"/>
      <c r="DB717" s="30"/>
    </row>
    <row r="718" spans="1:106" ht="15" customHeight="1" x14ac:dyDescent="0.15">
      <c r="A718" s="95">
        <v>716</v>
      </c>
      <c r="B718" s="9" t="s">
        <v>424</v>
      </c>
      <c r="C718" s="37">
        <v>41527</v>
      </c>
      <c r="D718" s="25" t="s">
        <v>322</v>
      </c>
      <c r="E718" s="38">
        <v>0.37013888888888885</v>
      </c>
      <c r="F718" s="95" t="s">
        <v>315</v>
      </c>
      <c r="G718" s="25" t="s">
        <v>724</v>
      </c>
      <c r="H718" s="181">
        <v>1.9431712962962963E-2</v>
      </c>
      <c r="I718" s="183">
        <v>0.38386268518518524</v>
      </c>
      <c r="K718" s="115" t="s">
        <v>319</v>
      </c>
      <c r="L718" s="115" t="s">
        <v>320</v>
      </c>
      <c r="M718" s="26">
        <f>M717+$CZ$3</f>
        <v>2.4987268518518554E-2</v>
      </c>
      <c r="AO718" s="456" t="s">
        <v>1140</v>
      </c>
      <c r="BY718" s="15"/>
      <c r="BZ718" s="27"/>
      <c r="CD718" s="33"/>
      <c r="CF718" s="29"/>
      <c r="CG718" s="33"/>
      <c r="CI718" s="29"/>
      <c r="CM718" s="33"/>
      <c r="DB718" s="30"/>
    </row>
    <row r="719" spans="1:106" ht="15" customHeight="1" x14ac:dyDescent="0.15">
      <c r="A719" s="95">
        <v>717</v>
      </c>
      <c r="B719" s="9" t="s">
        <v>424</v>
      </c>
      <c r="C719" s="37">
        <v>41527</v>
      </c>
      <c r="D719" s="25" t="s">
        <v>322</v>
      </c>
      <c r="E719" s="38">
        <v>0.37013888888888885</v>
      </c>
      <c r="F719" s="95" t="s">
        <v>315</v>
      </c>
      <c r="G719" s="25" t="s">
        <v>724</v>
      </c>
      <c r="H719" s="181">
        <v>1.9431712962962963E-2</v>
      </c>
      <c r="I719" s="183">
        <v>0.38386268518518524</v>
      </c>
      <c r="K719" s="115" t="s">
        <v>319</v>
      </c>
      <c r="L719" s="115" t="s">
        <v>320</v>
      </c>
      <c r="M719" s="26">
        <f t="shared" ref="M719:M741" si="1">M718+$CZ$3</f>
        <v>2.5045138888888926E-2</v>
      </c>
      <c r="AO719" s="456" t="s">
        <v>1140</v>
      </c>
      <c r="BY719" s="15"/>
      <c r="BZ719" s="27"/>
      <c r="CD719" s="33"/>
      <c r="CF719" s="29"/>
      <c r="CG719" s="33"/>
      <c r="CI719" s="29"/>
      <c r="CM719" s="33"/>
      <c r="DB719" s="30"/>
    </row>
    <row r="720" spans="1:106" ht="15" customHeight="1" x14ac:dyDescent="0.15">
      <c r="A720" s="95">
        <v>718</v>
      </c>
      <c r="B720" s="9" t="s">
        <v>424</v>
      </c>
      <c r="C720" s="37">
        <v>41527</v>
      </c>
      <c r="D720" s="25" t="s">
        <v>322</v>
      </c>
      <c r="E720" s="38">
        <v>0.37013888888888885</v>
      </c>
      <c r="F720" s="95" t="s">
        <v>315</v>
      </c>
      <c r="G720" s="25" t="s">
        <v>724</v>
      </c>
      <c r="H720" s="181">
        <v>1.9431712962962963E-2</v>
      </c>
      <c r="I720" s="183">
        <v>0.38386268518518524</v>
      </c>
      <c r="K720" s="115" t="s">
        <v>319</v>
      </c>
      <c r="L720" s="115" t="s">
        <v>320</v>
      </c>
      <c r="M720" s="26">
        <f t="shared" si="1"/>
        <v>2.5103009259259297E-2</v>
      </c>
      <c r="AO720" s="456" t="s">
        <v>1140</v>
      </c>
      <c r="BY720" s="15"/>
      <c r="BZ720" s="27"/>
      <c r="CD720" s="33"/>
      <c r="CF720" s="29"/>
      <c r="CG720" s="33"/>
      <c r="CI720" s="29"/>
      <c r="CM720" s="33"/>
      <c r="DB720" s="30"/>
    </row>
    <row r="721" spans="1:106" ht="15" customHeight="1" x14ac:dyDescent="0.15">
      <c r="A721" s="95">
        <v>719</v>
      </c>
      <c r="B721" s="9" t="s">
        <v>424</v>
      </c>
      <c r="C721" s="37">
        <v>41527</v>
      </c>
      <c r="D721" s="25" t="s">
        <v>322</v>
      </c>
      <c r="E721" s="38">
        <v>0.37013888888888885</v>
      </c>
      <c r="F721" s="95" t="s">
        <v>315</v>
      </c>
      <c r="G721" s="25" t="s">
        <v>724</v>
      </c>
      <c r="H721" s="181">
        <v>1.9431712962962963E-2</v>
      </c>
      <c r="I721" s="183">
        <v>0.38386268518518524</v>
      </c>
      <c r="K721" s="115" t="s">
        <v>319</v>
      </c>
      <c r="L721" s="115" t="s">
        <v>320</v>
      </c>
      <c r="M721" s="26">
        <f t="shared" si="1"/>
        <v>2.5160879629629668E-2</v>
      </c>
      <c r="AO721" s="456" t="s">
        <v>1140</v>
      </c>
      <c r="BY721" s="15"/>
      <c r="BZ721" s="27"/>
      <c r="CD721" s="33"/>
      <c r="CF721" s="29"/>
      <c r="CG721" s="33"/>
      <c r="CI721" s="29"/>
      <c r="CM721" s="33"/>
      <c r="DB721" s="30"/>
    </row>
    <row r="722" spans="1:106" ht="15" customHeight="1" x14ac:dyDescent="0.15">
      <c r="A722" s="95">
        <v>720</v>
      </c>
      <c r="B722" s="9" t="s">
        <v>424</v>
      </c>
      <c r="C722" s="37">
        <v>41527</v>
      </c>
      <c r="D722" s="25" t="s">
        <v>322</v>
      </c>
      <c r="E722" s="38">
        <v>0.37013888888888885</v>
      </c>
      <c r="F722" s="95" t="s">
        <v>315</v>
      </c>
      <c r="G722" s="25" t="s">
        <v>724</v>
      </c>
      <c r="H722" s="181">
        <v>1.9431712962962963E-2</v>
      </c>
      <c r="I722" s="183">
        <v>0.38386268518518524</v>
      </c>
      <c r="K722" s="115" t="s">
        <v>319</v>
      </c>
      <c r="L722" s="115" t="s">
        <v>320</v>
      </c>
      <c r="M722" s="26">
        <f t="shared" si="1"/>
        <v>2.521875000000004E-2</v>
      </c>
      <c r="AO722" s="456" t="s">
        <v>1140</v>
      </c>
      <c r="BY722" s="15"/>
      <c r="BZ722" s="27"/>
      <c r="CD722" s="33"/>
      <c r="CF722" s="29"/>
      <c r="CG722" s="33"/>
      <c r="CI722" s="29"/>
      <c r="CM722" s="33"/>
      <c r="DB722" s="30"/>
    </row>
    <row r="723" spans="1:106" ht="15" customHeight="1" x14ac:dyDescent="0.15">
      <c r="A723" s="95">
        <v>721</v>
      </c>
      <c r="B723" s="9" t="s">
        <v>424</v>
      </c>
      <c r="C723" s="37">
        <v>41527</v>
      </c>
      <c r="D723" s="25" t="s">
        <v>322</v>
      </c>
      <c r="E723" s="38">
        <v>0.37013888888888885</v>
      </c>
      <c r="F723" s="95" t="s">
        <v>315</v>
      </c>
      <c r="G723" s="25" t="s">
        <v>724</v>
      </c>
      <c r="H723" s="181">
        <v>1.9431712962962963E-2</v>
      </c>
      <c r="I723" s="183">
        <v>0.38386268518518524</v>
      </c>
      <c r="K723" s="115" t="s">
        <v>319</v>
      </c>
      <c r="L723" s="115" t="s">
        <v>320</v>
      </c>
      <c r="M723" s="26">
        <f t="shared" si="1"/>
        <v>2.5276620370370411E-2</v>
      </c>
      <c r="AO723" s="456" t="s">
        <v>1140</v>
      </c>
      <c r="BY723" s="15"/>
      <c r="BZ723" s="27"/>
      <c r="CD723" s="33"/>
      <c r="CF723" s="29"/>
      <c r="CG723" s="33"/>
      <c r="CI723" s="29"/>
      <c r="CM723" s="33"/>
      <c r="DB723" s="30"/>
    </row>
    <row r="724" spans="1:106" ht="15" customHeight="1" x14ac:dyDescent="0.15">
      <c r="A724" s="95">
        <v>722</v>
      </c>
      <c r="B724" s="9" t="s">
        <v>424</v>
      </c>
      <c r="C724" s="37">
        <v>41527</v>
      </c>
      <c r="D724" s="25" t="s">
        <v>322</v>
      </c>
      <c r="E724" s="38">
        <v>0.37013888888888885</v>
      </c>
      <c r="F724" s="95" t="s">
        <v>315</v>
      </c>
      <c r="G724" s="25" t="s">
        <v>724</v>
      </c>
      <c r="H724" s="181">
        <v>1.9431712962962963E-2</v>
      </c>
      <c r="I724" s="183">
        <v>0.38386268518518524</v>
      </c>
      <c r="K724" s="115" t="s">
        <v>319</v>
      </c>
      <c r="L724" s="115" t="s">
        <v>320</v>
      </c>
      <c r="M724" s="26">
        <f t="shared" si="1"/>
        <v>2.5334490740740782E-2</v>
      </c>
      <c r="AO724" s="456" t="s">
        <v>1140</v>
      </c>
      <c r="BY724" s="15"/>
      <c r="BZ724" s="27"/>
      <c r="CD724" s="33"/>
      <c r="CF724" s="29"/>
      <c r="CG724" s="33"/>
      <c r="CI724" s="29"/>
      <c r="CM724" s="33"/>
      <c r="DB724" s="30"/>
    </row>
    <row r="725" spans="1:106" ht="15" customHeight="1" x14ac:dyDescent="0.15">
      <c r="A725" s="95">
        <v>723</v>
      </c>
      <c r="B725" s="9" t="s">
        <v>424</v>
      </c>
      <c r="C725" s="37">
        <v>41527</v>
      </c>
      <c r="D725" s="25" t="s">
        <v>322</v>
      </c>
      <c r="E725" s="38">
        <v>0.37013888888888885</v>
      </c>
      <c r="F725" s="95" t="s">
        <v>315</v>
      </c>
      <c r="G725" s="25" t="s">
        <v>724</v>
      </c>
      <c r="H725" s="181">
        <v>1.9431712962962963E-2</v>
      </c>
      <c r="I725" s="183">
        <v>0.38386268518518524</v>
      </c>
      <c r="K725" s="115" t="s">
        <v>319</v>
      </c>
      <c r="L725" s="115" t="s">
        <v>320</v>
      </c>
      <c r="M725" s="26">
        <f t="shared" si="1"/>
        <v>2.5392361111111154E-2</v>
      </c>
      <c r="AO725" s="456" t="s">
        <v>1140</v>
      </c>
      <c r="BY725" s="15"/>
      <c r="BZ725" s="27"/>
      <c r="CD725" s="33"/>
      <c r="CF725" s="29"/>
      <c r="CG725" s="33"/>
      <c r="CI725" s="29"/>
      <c r="CM725" s="33"/>
      <c r="DB725" s="30"/>
    </row>
    <row r="726" spans="1:106" ht="15" customHeight="1" x14ac:dyDescent="0.15">
      <c r="A726" s="95">
        <v>724</v>
      </c>
      <c r="B726" s="9" t="s">
        <v>424</v>
      </c>
      <c r="C726" s="37">
        <v>41527</v>
      </c>
      <c r="D726" s="25" t="s">
        <v>322</v>
      </c>
      <c r="E726" s="38">
        <v>0.37013888888888885</v>
      </c>
      <c r="F726" s="95" t="s">
        <v>315</v>
      </c>
      <c r="G726" s="25" t="s">
        <v>724</v>
      </c>
      <c r="H726" s="181">
        <v>1.9431712962962963E-2</v>
      </c>
      <c r="I726" s="183">
        <v>0.38386268518518524</v>
      </c>
      <c r="K726" s="115" t="s">
        <v>319</v>
      </c>
      <c r="L726" s="115" t="s">
        <v>320</v>
      </c>
      <c r="M726" s="26">
        <f t="shared" si="1"/>
        <v>2.5450231481481525E-2</v>
      </c>
      <c r="AO726" s="456" t="s">
        <v>1140</v>
      </c>
      <c r="BY726" s="15"/>
      <c r="BZ726" s="27"/>
      <c r="CD726" s="33"/>
      <c r="CF726" s="29"/>
      <c r="CG726" s="33"/>
      <c r="CI726" s="29"/>
      <c r="CM726" s="33"/>
      <c r="DB726" s="30"/>
    </row>
    <row r="727" spans="1:106" ht="15" customHeight="1" x14ac:dyDescent="0.15">
      <c r="A727" s="95">
        <v>725</v>
      </c>
      <c r="B727" s="9" t="s">
        <v>424</v>
      </c>
      <c r="C727" s="37">
        <v>41527</v>
      </c>
      <c r="D727" s="25" t="s">
        <v>322</v>
      </c>
      <c r="E727" s="38">
        <v>0.37013888888888885</v>
      </c>
      <c r="F727" s="95" t="s">
        <v>315</v>
      </c>
      <c r="G727" s="25" t="s">
        <v>724</v>
      </c>
      <c r="H727" s="181">
        <v>1.9431712962962963E-2</v>
      </c>
      <c r="I727" s="183">
        <v>0.38386268518518524</v>
      </c>
      <c r="K727" s="115" t="s">
        <v>319</v>
      </c>
      <c r="L727" s="115" t="s">
        <v>320</v>
      </c>
      <c r="M727" s="26">
        <f t="shared" si="1"/>
        <v>2.5508101851851896E-2</v>
      </c>
      <c r="AO727" s="456" t="s">
        <v>1140</v>
      </c>
      <c r="BY727" s="15"/>
      <c r="BZ727" s="27"/>
      <c r="CD727" s="33"/>
      <c r="CF727" s="29"/>
      <c r="CG727" s="33"/>
      <c r="CI727" s="29"/>
      <c r="CM727" s="33"/>
      <c r="DB727" s="30"/>
    </row>
    <row r="728" spans="1:106" ht="15" customHeight="1" x14ac:dyDescent="0.15">
      <c r="A728" s="95">
        <v>726</v>
      </c>
      <c r="B728" s="9" t="s">
        <v>424</v>
      </c>
      <c r="C728" s="37">
        <v>41527</v>
      </c>
      <c r="D728" s="25" t="s">
        <v>322</v>
      </c>
      <c r="E728" s="38">
        <v>0.37013888888888885</v>
      </c>
      <c r="F728" s="95" t="s">
        <v>315</v>
      </c>
      <c r="G728" s="25" t="s">
        <v>724</v>
      </c>
      <c r="H728" s="181">
        <v>1.9431712962962963E-2</v>
      </c>
      <c r="I728" s="183">
        <v>0.38386268518518524</v>
      </c>
      <c r="K728" s="115" t="s">
        <v>319</v>
      </c>
      <c r="L728" s="115" t="s">
        <v>320</v>
      </c>
      <c r="M728" s="26">
        <f t="shared" si="1"/>
        <v>2.5565972222222268E-2</v>
      </c>
      <c r="AO728" s="456" t="s">
        <v>1140</v>
      </c>
      <c r="BY728" s="15"/>
      <c r="BZ728" s="27"/>
      <c r="CD728" s="33"/>
      <c r="CF728" s="29"/>
      <c r="CG728" s="33"/>
      <c r="CI728" s="29"/>
      <c r="CM728" s="33"/>
      <c r="DB728" s="30"/>
    </row>
    <row r="729" spans="1:106" ht="15" customHeight="1" x14ac:dyDescent="0.15">
      <c r="A729" s="95">
        <v>727</v>
      </c>
      <c r="B729" s="9" t="s">
        <v>424</v>
      </c>
      <c r="C729" s="37">
        <v>41527</v>
      </c>
      <c r="D729" s="25" t="s">
        <v>322</v>
      </c>
      <c r="E729" s="38">
        <v>0.37013888888888885</v>
      </c>
      <c r="F729" s="95" t="s">
        <v>315</v>
      </c>
      <c r="G729" s="25" t="s">
        <v>724</v>
      </c>
      <c r="H729" s="181">
        <v>1.9431712962962963E-2</v>
      </c>
      <c r="I729" s="183">
        <v>0.38386268518518524</v>
      </c>
      <c r="K729" s="115" t="s">
        <v>319</v>
      </c>
      <c r="L729" s="115" t="s">
        <v>320</v>
      </c>
      <c r="M729" s="26">
        <f t="shared" si="1"/>
        <v>2.5623842592592639E-2</v>
      </c>
      <c r="AO729" s="456" t="s">
        <v>1140</v>
      </c>
      <c r="BY729" s="15"/>
      <c r="BZ729" s="27"/>
      <c r="CD729" s="33"/>
      <c r="CF729" s="29"/>
      <c r="CG729" s="33"/>
      <c r="CI729" s="29"/>
      <c r="CM729" s="33"/>
      <c r="DB729" s="30"/>
    </row>
    <row r="730" spans="1:106" ht="15" customHeight="1" x14ac:dyDescent="0.15">
      <c r="A730" s="95">
        <v>728</v>
      </c>
      <c r="B730" s="9" t="s">
        <v>424</v>
      </c>
      <c r="C730" s="37">
        <v>41527</v>
      </c>
      <c r="D730" s="25" t="s">
        <v>322</v>
      </c>
      <c r="E730" s="38">
        <v>0.37013888888888885</v>
      </c>
      <c r="F730" s="95" t="s">
        <v>315</v>
      </c>
      <c r="G730" s="25" t="s">
        <v>724</v>
      </c>
      <c r="H730" s="181">
        <v>1.9431712962962963E-2</v>
      </c>
      <c r="I730" s="183">
        <v>0.38386268518518524</v>
      </c>
      <c r="K730" s="115" t="s">
        <v>319</v>
      </c>
      <c r="L730" s="115" t="s">
        <v>320</v>
      </c>
      <c r="M730" s="26">
        <f t="shared" si="1"/>
        <v>2.568171296296301E-2</v>
      </c>
      <c r="AO730" s="456" t="s">
        <v>1140</v>
      </c>
      <c r="BY730" s="15"/>
      <c r="BZ730" s="27"/>
      <c r="CD730" s="33"/>
      <c r="CF730" s="29"/>
      <c r="CG730" s="33"/>
      <c r="CI730" s="29"/>
      <c r="CM730" s="33"/>
      <c r="DB730" s="30"/>
    </row>
    <row r="731" spans="1:106" ht="15" customHeight="1" x14ac:dyDescent="0.15">
      <c r="A731" s="95">
        <v>729</v>
      </c>
      <c r="B731" s="9" t="s">
        <v>424</v>
      </c>
      <c r="C731" s="37">
        <v>41527</v>
      </c>
      <c r="D731" s="25" t="s">
        <v>322</v>
      </c>
      <c r="E731" s="38">
        <v>0.37013888888888885</v>
      </c>
      <c r="F731" s="95" t="s">
        <v>315</v>
      </c>
      <c r="G731" s="25" t="s">
        <v>724</v>
      </c>
      <c r="H731" s="181">
        <v>1.9431712962962963E-2</v>
      </c>
      <c r="I731" s="183">
        <v>0.38386268518518524</v>
      </c>
      <c r="K731" s="115" t="s">
        <v>319</v>
      </c>
      <c r="L731" s="115" t="s">
        <v>320</v>
      </c>
      <c r="M731" s="26">
        <f t="shared" si="1"/>
        <v>2.5739583333333382E-2</v>
      </c>
      <c r="AO731" s="456" t="s">
        <v>1140</v>
      </c>
      <c r="BY731" s="15"/>
      <c r="BZ731" s="27"/>
      <c r="CD731" s="33"/>
      <c r="CF731" s="29"/>
      <c r="CG731" s="33"/>
      <c r="CI731" s="29"/>
      <c r="CM731" s="33"/>
      <c r="DB731" s="30"/>
    </row>
    <row r="732" spans="1:106" ht="15" customHeight="1" x14ac:dyDescent="0.15">
      <c r="A732" s="95">
        <v>730</v>
      </c>
      <c r="B732" s="9" t="s">
        <v>424</v>
      </c>
      <c r="C732" s="37">
        <v>41527</v>
      </c>
      <c r="D732" s="25" t="s">
        <v>322</v>
      </c>
      <c r="E732" s="38">
        <v>0.37013888888888885</v>
      </c>
      <c r="F732" s="95" t="s">
        <v>315</v>
      </c>
      <c r="G732" s="25" t="s">
        <v>724</v>
      </c>
      <c r="H732" s="181">
        <v>1.9431712962962963E-2</v>
      </c>
      <c r="I732" s="183">
        <v>0.38386268518518524</v>
      </c>
      <c r="K732" s="115" t="s">
        <v>319</v>
      </c>
      <c r="L732" s="115" t="s">
        <v>320</v>
      </c>
      <c r="M732" s="26">
        <f t="shared" si="1"/>
        <v>2.5797453703703753E-2</v>
      </c>
      <c r="AO732" s="456" t="s">
        <v>1140</v>
      </c>
      <c r="BY732" s="15"/>
      <c r="BZ732" s="27"/>
      <c r="CD732" s="33"/>
      <c r="CF732" s="29"/>
      <c r="CG732" s="33"/>
      <c r="CI732" s="29"/>
      <c r="CM732" s="33"/>
      <c r="DB732" s="30"/>
    </row>
    <row r="733" spans="1:106" ht="15" customHeight="1" x14ac:dyDescent="0.15">
      <c r="A733" s="95">
        <v>731</v>
      </c>
      <c r="B733" s="9" t="s">
        <v>424</v>
      </c>
      <c r="C733" s="37">
        <v>41527</v>
      </c>
      <c r="D733" s="25" t="s">
        <v>322</v>
      </c>
      <c r="E733" s="38">
        <v>0.37013888888888885</v>
      </c>
      <c r="F733" s="95" t="s">
        <v>315</v>
      </c>
      <c r="G733" s="25" t="s">
        <v>724</v>
      </c>
      <c r="H733" s="181">
        <v>1.9431712962962963E-2</v>
      </c>
      <c r="I733" s="183">
        <v>0.38386268518518524</v>
      </c>
      <c r="K733" s="115" t="s">
        <v>319</v>
      </c>
      <c r="L733" s="115" t="s">
        <v>320</v>
      </c>
      <c r="M733" s="26">
        <f t="shared" si="1"/>
        <v>2.5855324074074124E-2</v>
      </c>
      <c r="AO733" s="456" t="s">
        <v>1140</v>
      </c>
      <c r="BY733" s="15"/>
      <c r="BZ733" s="27"/>
      <c r="CD733" s="33"/>
      <c r="CF733" s="29"/>
      <c r="CG733" s="33"/>
      <c r="CI733" s="29"/>
      <c r="CM733" s="33"/>
      <c r="DB733" s="30"/>
    </row>
    <row r="734" spans="1:106" ht="15" customHeight="1" x14ac:dyDescent="0.15">
      <c r="A734" s="95">
        <v>732</v>
      </c>
      <c r="B734" s="9" t="s">
        <v>424</v>
      </c>
      <c r="C734" s="37">
        <v>41527</v>
      </c>
      <c r="D734" s="25" t="s">
        <v>322</v>
      </c>
      <c r="E734" s="38">
        <v>0.37013888888888885</v>
      </c>
      <c r="F734" s="95" t="s">
        <v>315</v>
      </c>
      <c r="G734" s="25" t="s">
        <v>724</v>
      </c>
      <c r="H734" s="181">
        <v>1.9431712962962963E-2</v>
      </c>
      <c r="I734" s="183">
        <v>0.38386268518518524</v>
      </c>
      <c r="K734" s="115" t="s">
        <v>319</v>
      </c>
      <c r="L734" s="115" t="s">
        <v>320</v>
      </c>
      <c r="M734" s="26">
        <f t="shared" si="1"/>
        <v>2.5913194444444496E-2</v>
      </c>
      <c r="AO734" s="456" t="s">
        <v>1140</v>
      </c>
      <c r="BY734" s="15"/>
      <c r="BZ734" s="27"/>
      <c r="CD734" s="33"/>
      <c r="CF734" s="29"/>
      <c r="CG734" s="33"/>
      <c r="CI734" s="29"/>
      <c r="CM734" s="33"/>
      <c r="DB734" s="30"/>
    </row>
    <row r="735" spans="1:106" ht="15" customHeight="1" x14ac:dyDescent="0.15">
      <c r="A735" s="95">
        <v>733</v>
      </c>
      <c r="B735" s="9" t="s">
        <v>424</v>
      </c>
      <c r="C735" s="37">
        <v>41527</v>
      </c>
      <c r="D735" s="25" t="s">
        <v>322</v>
      </c>
      <c r="E735" s="38">
        <v>0.37013888888888885</v>
      </c>
      <c r="F735" s="95" t="s">
        <v>315</v>
      </c>
      <c r="G735" s="25" t="s">
        <v>724</v>
      </c>
      <c r="H735" s="181">
        <v>1.9431712962962963E-2</v>
      </c>
      <c r="I735" s="183">
        <v>0.38386268518518524</v>
      </c>
      <c r="K735" s="115" t="s">
        <v>319</v>
      </c>
      <c r="L735" s="115" t="s">
        <v>320</v>
      </c>
      <c r="M735" s="26">
        <f t="shared" si="1"/>
        <v>2.5971064814814867E-2</v>
      </c>
      <c r="AO735" s="456" t="s">
        <v>1140</v>
      </c>
      <c r="BY735" s="15"/>
      <c r="BZ735" s="27"/>
      <c r="CD735" s="33"/>
      <c r="CF735" s="29"/>
      <c r="CG735" s="33"/>
      <c r="CI735" s="29"/>
      <c r="CM735" s="33"/>
      <c r="DB735" s="30"/>
    </row>
    <row r="736" spans="1:106" ht="15" customHeight="1" x14ac:dyDescent="0.15">
      <c r="A736" s="95">
        <v>734</v>
      </c>
      <c r="B736" s="9" t="s">
        <v>424</v>
      </c>
      <c r="C736" s="37">
        <v>41527</v>
      </c>
      <c r="D736" s="25" t="s">
        <v>322</v>
      </c>
      <c r="E736" s="38">
        <v>0.37013888888888885</v>
      </c>
      <c r="F736" s="95" t="s">
        <v>315</v>
      </c>
      <c r="G736" s="25" t="s">
        <v>724</v>
      </c>
      <c r="H736" s="181">
        <v>1.9431712962962963E-2</v>
      </c>
      <c r="I736" s="183">
        <v>0.38386268518518524</v>
      </c>
      <c r="K736" s="115" t="s">
        <v>319</v>
      </c>
      <c r="L736" s="115" t="s">
        <v>320</v>
      </c>
      <c r="M736" s="26">
        <f t="shared" si="1"/>
        <v>2.6028935185185238E-2</v>
      </c>
      <c r="AO736" s="456" t="s">
        <v>1140</v>
      </c>
      <c r="BY736" s="15"/>
      <c r="BZ736" s="27"/>
      <c r="CD736" s="33"/>
      <c r="CF736" s="29"/>
      <c r="CG736" s="33"/>
      <c r="CI736" s="29"/>
      <c r="CM736" s="33"/>
      <c r="DB736" s="30"/>
    </row>
    <row r="737" spans="1:106" ht="15" customHeight="1" x14ac:dyDescent="0.15">
      <c r="A737" s="95">
        <v>735</v>
      </c>
      <c r="B737" s="9" t="s">
        <v>424</v>
      </c>
      <c r="C737" s="37">
        <v>41527</v>
      </c>
      <c r="D737" s="25" t="s">
        <v>322</v>
      </c>
      <c r="E737" s="38">
        <v>0.37013888888888885</v>
      </c>
      <c r="F737" s="95" t="s">
        <v>315</v>
      </c>
      <c r="G737" s="25" t="s">
        <v>724</v>
      </c>
      <c r="H737" s="181">
        <v>1.9431712962962963E-2</v>
      </c>
      <c r="I737" s="183">
        <v>0.38386268518518524</v>
      </c>
      <c r="K737" s="115" t="s">
        <v>319</v>
      </c>
      <c r="L737" s="115" t="s">
        <v>320</v>
      </c>
      <c r="M737" s="26">
        <f t="shared" si="1"/>
        <v>2.608680555555561E-2</v>
      </c>
      <c r="AO737" s="456" t="s">
        <v>1140</v>
      </c>
      <c r="BY737" s="15"/>
      <c r="BZ737" s="27"/>
      <c r="CD737" s="33"/>
      <c r="CF737" s="29"/>
      <c r="CG737" s="33"/>
      <c r="CI737" s="29"/>
      <c r="CM737" s="33"/>
      <c r="DB737" s="30"/>
    </row>
    <row r="738" spans="1:106" ht="15" customHeight="1" x14ac:dyDescent="0.15">
      <c r="A738" s="95">
        <v>736</v>
      </c>
      <c r="B738" s="9" t="s">
        <v>424</v>
      </c>
      <c r="C738" s="37">
        <v>41527</v>
      </c>
      <c r="D738" s="25" t="s">
        <v>322</v>
      </c>
      <c r="E738" s="38">
        <v>0.37013888888888885</v>
      </c>
      <c r="F738" s="95" t="s">
        <v>315</v>
      </c>
      <c r="G738" s="25" t="s">
        <v>724</v>
      </c>
      <c r="H738" s="181">
        <v>1.9431712962962963E-2</v>
      </c>
      <c r="I738" s="183">
        <v>0.38386268518518524</v>
      </c>
      <c r="K738" s="115" t="s">
        <v>319</v>
      </c>
      <c r="L738" s="115" t="s">
        <v>320</v>
      </c>
      <c r="M738" s="26">
        <f t="shared" si="1"/>
        <v>2.6144675925925981E-2</v>
      </c>
      <c r="AO738" s="456" t="s">
        <v>1140</v>
      </c>
      <c r="BY738" s="15"/>
      <c r="BZ738" s="27"/>
      <c r="CD738" s="33"/>
      <c r="CF738" s="29"/>
      <c r="CG738" s="33"/>
      <c r="CI738" s="29"/>
      <c r="CM738" s="33"/>
      <c r="DB738" s="30"/>
    </row>
    <row r="739" spans="1:106" ht="15" customHeight="1" x14ac:dyDescent="0.15">
      <c r="A739" s="95">
        <v>737</v>
      </c>
      <c r="B739" s="9" t="s">
        <v>424</v>
      </c>
      <c r="C739" s="37">
        <v>41527</v>
      </c>
      <c r="D739" s="25" t="s">
        <v>322</v>
      </c>
      <c r="E739" s="38">
        <v>0.37013888888888885</v>
      </c>
      <c r="F739" s="95" t="s">
        <v>315</v>
      </c>
      <c r="G739" s="25" t="s">
        <v>724</v>
      </c>
      <c r="H739" s="181">
        <v>1.9431712962962963E-2</v>
      </c>
      <c r="I739" s="183">
        <v>0.38386268518518524</v>
      </c>
      <c r="K739" s="115" t="s">
        <v>319</v>
      </c>
      <c r="L739" s="115" t="s">
        <v>320</v>
      </c>
      <c r="M739" s="26">
        <f t="shared" si="1"/>
        <v>2.6202546296296352E-2</v>
      </c>
      <c r="AO739" s="456" t="s">
        <v>1140</v>
      </c>
      <c r="BY739" s="15"/>
      <c r="BZ739" s="27"/>
      <c r="CD739" s="33"/>
      <c r="CF739" s="29"/>
      <c r="CG739" s="33"/>
      <c r="CI739" s="29"/>
      <c r="CM739" s="33"/>
      <c r="DB739" s="30"/>
    </row>
    <row r="740" spans="1:106" ht="15" customHeight="1" x14ac:dyDescent="0.15">
      <c r="A740" s="95">
        <v>738</v>
      </c>
      <c r="B740" s="9" t="s">
        <v>424</v>
      </c>
      <c r="C740" s="37">
        <v>41527</v>
      </c>
      <c r="D740" s="25" t="s">
        <v>322</v>
      </c>
      <c r="E740" s="38">
        <v>0.37013888888888885</v>
      </c>
      <c r="F740" s="95" t="s">
        <v>315</v>
      </c>
      <c r="G740" s="25" t="s">
        <v>724</v>
      </c>
      <c r="H740" s="181">
        <v>1.9431712962962963E-2</v>
      </c>
      <c r="I740" s="183">
        <v>0.38386268518518524</v>
      </c>
      <c r="K740" s="115" t="s">
        <v>319</v>
      </c>
      <c r="L740" s="115" t="s">
        <v>320</v>
      </c>
      <c r="M740" s="26">
        <f t="shared" si="1"/>
        <v>2.6260416666666724E-2</v>
      </c>
      <c r="AO740" s="456" t="s">
        <v>1140</v>
      </c>
      <c r="BY740" s="15"/>
      <c r="BZ740" s="27"/>
      <c r="CD740" s="33"/>
      <c r="CF740" s="29"/>
      <c r="CG740" s="33"/>
      <c r="CI740" s="29"/>
      <c r="CM740" s="33"/>
      <c r="DB740" s="30"/>
    </row>
    <row r="741" spans="1:106" s="44" customFormat="1" ht="15" customHeight="1" x14ac:dyDescent="0.15">
      <c r="A741" s="95">
        <v>739</v>
      </c>
      <c r="B741" s="7" t="s">
        <v>424</v>
      </c>
      <c r="C741" s="39">
        <v>41527</v>
      </c>
      <c r="D741" s="40" t="s">
        <v>322</v>
      </c>
      <c r="E741" s="41">
        <v>0.37013888888888885</v>
      </c>
      <c r="F741" s="96" t="s">
        <v>315</v>
      </c>
      <c r="G741" s="40" t="s">
        <v>724</v>
      </c>
      <c r="H741" s="182">
        <v>1.9431712962962963E-2</v>
      </c>
      <c r="I741" s="145">
        <v>0.38386268518518524</v>
      </c>
      <c r="J741" s="40"/>
      <c r="K741" s="146" t="s">
        <v>319</v>
      </c>
      <c r="L741" s="146" t="s">
        <v>320</v>
      </c>
      <c r="M741" s="42">
        <f t="shared" si="1"/>
        <v>2.6318287037037095E-2</v>
      </c>
      <c r="N741" s="101"/>
      <c r="O741" s="47"/>
      <c r="P741" s="50"/>
      <c r="Q741" s="43"/>
      <c r="T741" s="45"/>
      <c r="W741" s="46"/>
      <c r="Z741" s="46"/>
      <c r="AC741" s="46"/>
      <c r="AG741" s="43"/>
      <c r="AH741" s="46"/>
      <c r="AL741" s="46"/>
      <c r="AM741" s="4"/>
      <c r="AO741" s="456" t="s">
        <v>1140</v>
      </c>
      <c r="AP741" s="40"/>
      <c r="AQ741" s="48"/>
      <c r="AR741" s="49"/>
      <c r="AU741" s="46"/>
      <c r="AX741" s="46"/>
      <c r="BA741" s="46"/>
      <c r="BD741" s="46"/>
      <c r="BH741" s="48"/>
      <c r="BI741" s="43"/>
      <c r="BM741" s="50"/>
      <c r="BO741" s="46"/>
      <c r="BP741" s="50"/>
      <c r="BR741" s="46"/>
      <c r="BV741" s="50"/>
      <c r="BX741" s="46"/>
      <c r="BY741" s="48"/>
      <c r="BZ741" s="43"/>
      <c r="CD741" s="50"/>
      <c r="CF741" s="46"/>
      <c r="CG741" s="50"/>
      <c r="CI741" s="46"/>
      <c r="CM741" s="50"/>
      <c r="CO741" s="46"/>
    </row>
    <row r="742" spans="1:106" ht="15" customHeight="1" x14ac:dyDescent="0.15">
      <c r="A742" s="95">
        <v>740</v>
      </c>
      <c r="B742" s="112" t="s">
        <v>454</v>
      </c>
      <c r="C742" s="37">
        <v>41935</v>
      </c>
      <c r="D742" s="25" t="s">
        <v>455</v>
      </c>
      <c r="E742" s="117">
        <v>0.34930555555555554</v>
      </c>
      <c r="F742" s="95" t="s">
        <v>546</v>
      </c>
      <c r="G742" s="25" t="s">
        <v>799</v>
      </c>
      <c r="H742" s="181">
        <v>6.6560185185185181E-2</v>
      </c>
      <c r="I742" s="144">
        <v>0.36342592592592587</v>
      </c>
      <c r="J742" s="144">
        <v>0.36064814814814811</v>
      </c>
      <c r="K742" s="12" t="s">
        <v>534</v>
      </c>
      <c r="L742" s="12" t="s">
        <v>495</v>
      </c>
      <c r="M742" s="26">
        <v>7.3562499999999989E-2</v>
      </c>
      <c r="N742" s="54" t="s">
        <v>589</v>
      </c>
      <c r="P742" s="33">
        <v>0</v>
      </c>
      <c r="Q742" s="27" t="s">
        <v>134</v>
      </c>
      <c r="R742" s="30" t="s">
        <v>801</v>
      </c>
      <c r="T742" s="28">
        <v>1</v>
      </c>
      <c r="U742" s="460" t="s">
        <v>168</v>
      </c>
      <c r="V742" s="460" t="s">
        <v>546</v>
      </c>
      <c r="W742" s="460" t="s">
        <v>401</v>
      </c>
      <c r="AP742" s="25" t="s">
        <v>800</v>
      </c>
      <c r="AQ742" s="15" t="s">
        <v>19</v>
      </c>
      <c r="AR742" s="32" t="s">
        <v>134</v>
      </c>
      <c r="AS742" s="30" t="s">
        <v>559</v>
      </c>
      <c r="AV742" s="460" t="s">
        <v>142</v>
      </c>
      <c r="AW742" s="460" t="s">
        <v>555</v>
      </c>
      <c r="AX742" s="460" t="s">
        <v>401</v>
      </c>
      <c r="BH742" s="15" t="s">
        <v>19</v>
      </c>
      <c r="BM742" s="33" t="s">
        <v>142</v>
      </c>
      <c r="BN742" s="30" t="s">
        <v>555</v>
      </c>
      <c r="BO742" s="29" t="s">
        <v>532</v>
      </c>
      <c r="BY742" s="15" t="s">
        <v>19</v>
      </c>
      <c r="BZ742" s="27"/>
      <c r="CD742" s="33" t="s">
        <v>140</v>
      </c>
      <c r="CE742" s="30" t="s">
        <v>738</v>
      </c>
      <c r="CF742" s="29"/>
      <c r="CG742" s="33"/>
      <c r="CI742" s="29"/>
      <c r="CM742" s="33"/>
      <c r="CP742" s="30">
        <v>2</v>
      </c>
      <c r="CQ742" s="30">
        <v>2</v>
      </c>
      <c r="CR742" s="30">
        <v>2</v>
      </c>
      <c r="CS742" s="30">
        <v>2</v>
      </c>
      <c r="DB742" s="21"/>
    </row>
    <row r="743" spans="1:106" ht="15" customHeight="1" x14ac:dyDescent="0.15">
      <c r="A743" s="95">
        <v>741</v>
      </c>
      <c r="B743" s="112" t="s">
        <v>454</v>
      </c>
      <c r="C743" s="37">
        <v>41935</v>
      </c>
      <c r="D743" s="25" t="s">
        <v>455</v>
      </c>
      <c r="E743" s="117">
        <v>0.34930555555555554</v>
      </c>
      <c r="F743" s="95" t="s">
        <v>546</v>
      </c>
      <c r="G743" s="25" t="s">
        <v>799</v>
      </c>
      <c r="H743" s="181">
        <v>6.6560185185185181E-2</v>
      </c>
      <c r="I743" s="144">
        <v>0.36342592592592587</v>
      </c>
      <c r="J743" s="144">
        <v>0.36064814814814811</v>
      </c>
      <c r="K743" s="12" t="s">
        <v>534</v>
      </c>
      <c r="L743" s="12" t="s">
        <v>495</v>
      </c>
      <c r="M743" s="26">
        <v>7.3620370370370364E-2</v>
      </c>
      <c r="N743" s="54" t="s">
        <v>589</v>
      </c>
      <c r="P743" s="33">
        <v>0</v>
      </c>
      <c r="Q743" s="27" t="s">
        <v>134</v>
      </c>
      <c r="R743" s="30" t="s">
        <v>802</v>
      </c>
      <c r="T743" s="28">
        <v>1</v>
      </c>
      <c r="U743" s="30" t="s">
        <v>140</v>
      </c>
      <c r="V743" s="30" t="s">
        <v>401</v>
      </c>
      <c r="W743" s="29" t="s">
        <v>590</v>
      </c>
      <c r="AP743" s="25" t="s">
        <v>803</v>
      </c>
      <c r="AQ743" s="15" t="s">
        <v>19</v>
      </c>
      <c r="AV743" s="30" t="s">
        <v>140</v>
      </c>
      <c r="AW743" s="30" t="s">
        <v>401</v>
      </c>
      <c r="AX743" s="29" t="s">
        <v>546</v>
      </c>
      <c r="BH743" s="15" t="s">
        <v>19</v>
      </c>
      <c r="BM743" s="33" t="s">
        <v>140</v>
      </c>
      <c r="BN743" s="30" t="s">
        <v>415</v>
      </c>
      <c r="BY743" s="15" t="s">
        <v>19</v>
      </c>
      <c r="BZ743" s="27"/>
      <c r="CD743" s="33"/>
      <c r="CF743" s="29"/>
      <c r="CG743" s="33"/>
      <c r="CI743" s="29"/>
      <c r="CM743" s="33"/>
      <c r="DB743" s="21"/>
    </row>
    <row r="744" spans="1:106" ht="15" customHeight="1" x14ac:dyDescent="0.15">
      <c r="A744" s="95">
        <v>742</v>
      </c>
      <c r="B744" s="112" t="s">
        <v>454</v>
      </c>
      <c r="C744" s="37">
        <v>41935</v>
      </c>
      <c r="D744" s="25" t="s">
        <v>455</v>
      </c>
      <c r="E744" s="117">
        <v>0.34930555555555554</v>
      </c>
      <c r="F744" s="95" t="s">
        <v>546</v>
      </c>
      <c r="G744" s="25" t="s">
        <v>799</v>
      </c>
      <c r="H744" s="181">
        <v>6.6560185185185181E-2</v>
      </c>
      <c r="I744" s="144">
        <v>0.36342592592592587</v>
      </c>
      <c r="J744" s="144">
        <v>0.36064814814814811</v>
      </c>
      <c r="K744" s="12" t="s">
        <v>534</v>
      </c>
      <c r="L744" s="12" t="s">
        <v>495</v>
      </c>
      <c r="M744" s="26">
        <v>7.3678240740740739E-2</v>
      </c>
      <c r="N744" s="54" t="s">
        <v>804</v>
      </c>
      <c r="Q744" s="27" t="s">
        <v>134</v>
      </c>
      <c r="R744" s="30" t="s">
        <v>559</v>
      </c>
      <c r="T744" s="28">
        <v>1</v>
      </c>
      <c r="AQ744" s="15" t="s">
        <v>19</v>
      </c>
      <c r="AR744" s="32" t="s">
        <v>134</v>
      </c>
      <c r="AS744" s="30" t="s">
        <v>550</v>
      </c>
      <c r="BH744" s="15" t="s">
        <v>19</v>
      </c>
      <c r="BY744" s="15" t="s">
        <v>19</v>
      </c>
      <c r="BZ744" s="27"/>
      <c r="CD744" s="33"/>
      <c r="CF744" s="29"/>
      <c r="CG744" s="33"/>
      <c r="CI744" s="29"/>
      <c r="CM744" s="33"/>
      <c r="DB744" s="21"/>
    </row>
    <row r="745" spans="1:106" ht="15" customHeight="1" x14ac:dyDescent="0.15">
      <c r="A745" s="95">
        <v>743</v>
      </c>
      <c r="B745" s="112" t="s">
        <v>454</v>
      </c>
      <c r="C745" s="37">
        <v>41935</v>
      </c>
      <c r="D745" s="25" t="s">
        <v>455</v>
      </c>
      <c r="E745" s="117">
        <v>0.34930555555555554</v>
      </c>
      <c r="F745" s="95" t="s">
        <v>546</v>
      </c>
      <c r="G745" s="25" t="s">
        <v>799</v>
      </c>
      <c r="H745" s="181">
        <v>6.6560185185185181E-2</v>
      </c>
      <c r="I745" s="144">
        <v>0.36342592592592587</v>
      </c>
      <c r="J745" s="144">
        <v>0.36064814814814811</v>
      </c>
      <c r="K745" s="12" t="s">
        <v>534</v>
      </c>
      <c r="L745" s="12" t="s">
        <v>495</v>
      </c>
      <c r="M745" s="26">
        <v>7.3736111111111113E-2</v>
      </c>
      <c r="N745" s="54" t="s">
        <v>144</v>
      </c>
      <c r="AQ745" s="15" t="s">
        <v>19</v>
      </c>
      <c r="BH745" s="15" t="s">
        <v>19</v>
      </c>
      <c r="BY745" s="15" t="s">
        <v>19</v>
      </c>
      <c r="BZ745" s="27"/>
      <c r="CD745" s="33"/>
      <c r="CF745" s="29"/>
      <c r="CG745" s="33"/>
      <c r="CI745" s="29"/>
      <c r="CM745" s="33"/>
      <c r="DB745" s="21"/>
    </row>
    <row r="746" spans="1:106" ht="15" customHeight="1" x14ac:dyDescent="0.15">
      <c r="A746" s="95">
        <v>744</v>
      </c>
      <c r="B746" s="112" t="s">
        <v>454</v>
      </c>
      <c r="C746" s="37">
        <v>41935</v>
      </c>
      <c r="D746" s="25" t="s">
        <v>455</v>
      </c>
      <c r="E746" s="117">
        <v>0.34930555555555554</v>
      </c>
      <c r="F746" s="95" t="s">
        <v>546</v>
      </c>
      <c r="G746" s="25" t="s">
        <v>799</v>
      </c>
      <c r="H746" s="181">
        <v>6.6560185185185181E-2</v>
      </c>
      <c r="I746" s="144">
        <v>0.36342592592592587</v>
      </c>
      <c r="J746" s="144">
        <v>0.36064814814814811</v>
      </c>
      <c r="K746" s="12" t="s">
        <v>534</v>
      </c>
      <c r="L746" s="12" t="s">
        <v>495</v>
      </c>
      <c r="M746" s="26">
        <v>7.3793981481481488E-2</v>
      </c>
      <c r="N746" s="54" t="s">
        <v>102</v>
      </c>
      <c r="AQ746" s="15" t="s">
        <v>19</v>
      </c>
      <c r="BH746" s="15" t="s">
        <v>19</v>
      </c>
      <c r="BY746" s="15" t="s">
        <v>19</v>
      </c>
      <c r="BZ746" s="27"/>
      <c r="CD746" s="33"/>
      <c r="CF746" s="29"/>
      <c r="CG746" s="33"/>
      <c r="CI746" s="29"/>
      <c r="CM746" s="33"/>
      <c r="DB746" s="21"/>
    </row>
    <row r="747" spans="1:106" ht="15" customHeight="1" x14ac:dyDescent="0.15">
      <c r="A747" s="95">
        <v>745</v>
      </c>
      <c r="B747" s="112" t="s">
        <v>454</v>
      </c>
      <c r="C747" s="37">
        <v>41935</v>
      </c>
      <c r="D747" s="25" t="s">
        <v>455</v>
      </c>
      <c r="E747" s="117">
        <v>0.34930555555555554</v>
      </c>
      <c r="F747" s="95" t="s">
        <v>546</v>
      </c>
      <c r="G747" s="25" t="s">
        <v>799</v>
      </c>
      <c r="H747" s="181">
        <v>6.6560185185185181E-2</v>
      </c>
      <c r="I747" s="144">
        <v>0.36342592592592587</v>
      </c>
      <c r="J747" s="144">
        <v>0.36064814814814811</v>
      </c>
      <c r="K747" s="12" t="s">
        <v>534</v>
      </c>
      <c r="L747" s="12" t="s">
        <v>495</v>
      </c>
      <c r="M747" s="26">
        <v>7.3851851851851863E-2</v>
      </c>
      <c r="N747" s="54" t="s">
        <v>102</v>
      </c>
      <c r="AQ747" s="15" t="s">
        <v>19</v>
      </c>
      <c r="BH747" s="15" t="s">
        <v>19</v>
      </c>
      <c r="BY747" s="15" t="s">
        <v>19</v>
      </c>
      <c r="BZ747" s="27"/>
      <c r="CD747" s="33"/>
      <c r="CF747" s="29"/>
      <c r="CG747" s="33"/>
      <c r="CI747" s="29"/>
      <c r="CM747" s="33"/>
      <c r="DB747" s="21"/>
    </row>
    <row r="748" spans="1:106" ht="15" customHeight="1" x14ac:dyDescent="0.15">
      <c r="A748" s="95">
        <v>746</v>
      </c>
      <c r="B748" s="112" t="s">
        <v>454</v>
      </c>
      <c r="C748" s="37">
        <v>41935</v>
      </c>
      <c r="D748" s="25" t="s">
        <v>455</v>
      </c>
      <c r="E748" s="117">
        <v>0.34930555555555554</v>
      </c>
      <c r="F748" s="95" t="s">
        <v>546</v>
      </c>
      <c r="G748" s="25" t="s">
        <v>799</v>
      </c>
      <c r="H748" s="181">
        <v>6.6560185185185181E-2</v>
      </c>
      <c r="I748" s="144">
        <v>0.36342592592592587</v>
      </c>
      <c r="J748" s="144">
        <v>0.36064814814814811</v>
      </c>
      <c r="K748" s="12" t="s">
        <v>534</v>
      </c>
      <c r="L748" s="12" t="s">
        <v>495</v>
      </c>
      <c r="M748" s="26">
        <v>7.3909722222222238E-2</v>
      </c>
      <c r="N748" s="54" t="s">
        <v>102</v>
      </c>
      <c r="AQ748" s="15" t="s">
        <v>19</v>
      </c>
      <c r="BH748" s="15" t="s">
        <v>19</v>
      </c>
      <c r="BY748" s="15" t="s">
        <v>19</v>
      </c>
      <c r="BZ748" s="27"/>
      <c r="CD748" s="33"/>
      <c r="CF748" s="29"/>
      <c r="CG748" s="33"/>
      <c r="CI748" s="29"/>
      <c r="CM748" s="33"/>
      <c r="DB748" s="21"/>
    </row>
    <row r="749" spans="1:106" ht="15" customHeight="1" x14ac:dyDescent="0.15">
      <c r="A749" s="95">
        <v>747</v>
      </c>
      <c r="B749" s="112" t="s">
        <v>454</v>
      </c>
      <c r="C749" s="37">
        <v>41935</v>
      </c>
      <c r="D749" s="25" t="s">
        <v>455</v>
      </c>
      <c r="E749" s="117">
        <v>0.34930555555555554</v>
      </c>
      <c r="F749" s="95" t="s">
        <v>546</v>
      </c>
      <c r="G749" s="25" t="s">
        <v>799</v>
      </c>
      <c r="H749" s="181">
        <v>6.6560185185185181E-2</v>
      </c>
      <c r="I749" s="144">
        <v>0.36342592592592587</v>
      </c>
      <c r="J749" s="144">
        <v>0.36064814814814811</v>
      </c>
      <c r="K749" s="12" t="s">
        <v>534</v>
      </c>
      <c r="L749" s="12" t="s">
        <v>495</v>
      </c>
      <c r="M749" s="26">
        <v>7.3967592592592613E-2</v>
      </c>
      <c r="N749" s="54" t="s">
        <v>102</v>
      </c>
      <c r="AQ749" s="15" t="s">
        <v>19</v>
      </c>
      <c r="BH749" s="15" t="s">
        <v>19</v>
      </c>
      <c r="BY749" s="15" t="s">
        <v>19</v>
      </c>
      <c r="BZ749" s="27"/>
      <c r="CD749" s="33"/>
      <c r="CF749" s="29"/>
      <c r="CG749" s="33"/>
      <c r="CI749" s="29"/>
      <c r="CM749" s="33"/>
      <c r="DB749" s="21"/>
    </row>
    <row r="750" spans="1:106" ht="15" customHeight="1" x14ac:dyDescent="0.15">
      <c r="A750" s="95">
        <v>748</v>
      </c>
      <c r="B750" s="112" t="s">
        <v>454</v>
      </c>
      <c r="C750" s="37">
        <v>41935</v>
      </c>
      <c r="D750" s="25" t="s">
        <v>455</v>
      </c>
      <c r="E750" s="117">
        <v>0.34930555555555554</v>
      </c>
      <c r="F750" s="95" t="s">
        <v>546</v>
      </c>
      <c r="G750" s="25" t="s">
        <v>799</v>
      </c>
      <c r="H750" s="181">
        <v>6.6560185185185181E-2</v>
      </c>
      <c r="I750" s="144">
        <v>0.36342592592592587</v>
      </c>
      <c r="J750" s="144">
        <v>0.36064814814814811</v>
      </c>
      <c r="K750" s="12" t="s">
        <v>534</v>
      </c>
      <c r="L750" s="12" t="s">
        <v>495</v>
      </c>
      <c r="M750" s="26">
        <v>7.4025462962962987E-2</v>
      </c>
      <c r="N750" s="54" t="s">
        <v>102</v>
      </c>
      <c r="AQ750" s="15" t="s">
        <v>19</v>
      </c>
      <c r="BH750" s="15" t="s">
        <v>19</v>
      </c>
      <c r="BY750" s="15" t="s">
        <v>19</v>
      </c>
      <c r="BZ750" s="27"/>
      <c r="CD750" s="33"/>
      <c r="CF750" s="29"/>
      <c r="CG750" s="33"/>
      <c r="CI750" s="29"/>
      <c r="CM750" s="33"/>
      <c r="DB750" s="21"/>
    </row>
    <row r="751" spans="1:106" ht="15" customHeight="1" x14ac:dyDescent="0.15">
      <c r="A751" s="95">
        <v>749</v>
      </c>
      <c r="B751" s="112" t="s">
        <v>454</v>
      </c>
      <c r="C751" s="37">
        <v>41935</v>
      </c>
      <c r="D751" s="25" t="s">
        <v>455</v>
      </c>
      <c r="E751" s="117">
        <v>0.34930555555555554</v>
      </c>
      <c r="F751" s="95" t="s">
        <v>546</v>
      </c>
      <c r="G751" s="25" t="s">
        <v>799</v>
      </c>
      <c r="H751" s="181">
        <v>6.6560185185185181E-2</v>
      </c>
      <c r="I751" s="144">
        <v>0.36342592592592587</v>
      </c>
      <c r="J751" s="144">
        <v>0.36064814814814811</v>
      </c>
      <c r="K751" s="12" t="s">
        <v>534</v>
      </c>
      <c r="L751" s="12" t="s">
        <v>495</v>
      </c>
      <c r="M751" s="26">
        <v>7.4083333333333362E-2</v>
      </c>
      <c r="N751" s="54" t="s">
        <v>224</v>
      </c>
      <c r="AQ751" s="15" t="s">
        <v>19</v>
      </c>
      <c r="BH751" s="15" t="s">
        <v>19</v>
      </c>
      <c r="BY751" s="15" t="s">
        <v>19</v>
      </c>
      <c r="BZ751" s="27"/>
      <c r="CD751" s="33"/>
      <c r="CF751" s="29"/>
      <c r="CG751" s="33"/>
      <c r="CI751" s="29"/>
      <c r="CM751" s="33"/>
      <c r="DB751" s="21"/>
    </row>
    <row r="752" spans="1:106" ht="15" customHeight="1" x14ac:dyDescent="0.15">
      <c r="A752" s="95">
        <v>750</v>
      </c>
      <c r="B752" s="112" t="s">
        <v>454</v>
      </c>
      <c r="C752" s="37">
        <v>41935</v>
      </c>
      <c r="D752" s="25" t="s">
        <v>455</v>
      </c>
      <c r="E752" s="117">
        <v>0.34930555555555554</v>
      </c>
      <c r="F752" s="95" t="s">
        <v>546</v>
      </c>
      <c r="G752" s="25" t="s">
        <v>799</v>
      </c>
      <c r="H752" s="181">
        <v>6.6560185185185181E-2</v>
      </c>
      <c r="I752" s="144">
        <v>0.36342592592592587</v>
      </c>
      <c r="J752" s="144">
        <v>0.36064814814814811</v>
      </c>
      <c r="K752" s="12" t="s">
        <v>534</v>
      </c>
      <c r="L752" s="12" t="s">
        <v>495</v>
      </c>
      <c r="M752" s="26">
        <v>7.4141203703703737E-2</v>
      </c>
      <c r="N752" s="54" t="s">
        <v>806</v>
      </c>
      <c r="P752" s="33">
        <v>2</v>
      </c>
      <c r="Q752" s="27" t="s">
        <v>807</v>
      </c>
      <c r="R752" s="30" t="s">
        <v>805</v>
      </c>
      <c r="T752" s="28">
        <v>2</v>
      </c>
      <c r="X752" s="30" t="s">
        <v>243</v>
      </c>
      <c r="Y752" s="30" t="s">
        <v>602</v>
      </c>
      <c r="Z752" s="29">
        <v>1</v>
      </c>
      <c r="AQ752" s="15" t="s">
        <v>19</v>
      </c>
      <c r="AR752" s="32" t="s">
        <v>134</v>
      </c>
      <c r="AS752" s="30" t="s">
        <v>602</v>
      </c>
      <c r="AU752" s="29">
        <v>1</v>
      </c>
      <c r="BH752" s="15" t="s">
        <v>19</v>
      </c>
      <c r="BY752" s="15" t="s">
        <v>19</v>
      </c>
      <c r="BZ752" s="27"/>
      <c r="CD752" s="33"/>
      <c r="CF752" s="29"/>
      <c r="CG752" s="33"/>
      <c r="CI752" s="29"/>
      <c r="CM752" s="33"/>
      <c r="CT752" s="30">
        <v>1</v>
      </c>
      <c r="CU752" s="30">
        <v>1</v>
      </c>
      <c r="CV752" s="30">
        <v>1</v>
      </c>
      <c r="DB752" s="21"/>
    </row>
    <row r="753" spans="1:106" ht="15" customHeight="1" x14ac:dyDescent="0.15">
      <c r="A753" s="95">
        <v>751</v>
      </c>
      <c r="B753" s="112" t="s">
        <v>454</v>
      </c>
      <c r="C753" s="37">
        <v>41935</v>
      </c>
      <c r="D753" s="25" t="s">
        <v>455</v>
      </c>
      <c r="E753" s="117">
        <v>0.34930555555555554</v>
      </c>
      <c r="F753" s="95" t="s">
        <v>546</v>
      </c>
      <c r="G753" s="25" t="s">
        <v>799</v>
      </c>
      <c r="H753" s="181">
        <v>6.6560185185185181E-2</v>
      </c>
      <c r="I753" s="144">
        <v>0.36342592592592587</v>
      </c>
      <c r="J753" s="144">
        <v>0.36064814814814811</v>
      </c>
      <c r="K753" s="12" t="s">
        <v>534</v>
      </c>
      <c r="L753" s="12" t="s">
        <v>495</v>
      </c>
      <c r="M753" s="26">
        <v>7.4199074074074112E-2</v>
      </c>
      <c r="N753" s="54" t="s">
        <v>806</v>
      </c>
      <c r="P753" s="33">
        <v>1</v>
      </c>
      <c r="Q753" s="27" t="s">
        <v>134</v>
      </c>
      <c r="R753" s="30" t="s">
        <v>614</v>
      </c>
      <c r="T753" s="28">
        <v>1</v>
      </c>
      <c r="AQ753" s="15" t="s">
        <v>19</v>
      </c>
      <c r="BH753" s="15" t="s">
        <v>19</v>
      </c>
      <c r="BY753" s="15" t="s">
        <v>19</v>
      </c>
      <c r="BZ753" s="27"/>
      <c r="CD753" s="33"/>
      <c r="CF753" s="29"/>
      <c r="CG753" s="33"/>
      <c r="CI753" s="29"/>
      <c r="CM753" s="33"/>
      <c r="DB753" s="21"/>
    </row>
    <row r="754" spans="1:106" ht="15" customHeight="1" x14ac:dyDescent="0.15">
      <c r="A754" s="95">
        <v>752</v>
      </c>
      <c r="B754" s="112" t="s">
        <v>454</v>
      </c>
      <c r="C754" s="37">
        <v>41935</v>
      </c>
      <c r="D754" s="25" t="s">
        <v>455</v>
      </c>
      <c r="E754" s="117">
        <v>0.34930555555555554</v>
      </c>
      <c r="F754" s="95" t="s">
        <v>546</v>
      </c>
      <c r="G754" s="25" t="s">
        <v>799</v>
      </c>
      <c r="H754" s="181">
        <v>6.6560185185185181E-2</v>
      </c>
      <c r="I754" s="144">
        <v>0.36342592592592587</v>
      </c>
      <c r="J754" s="144">
        <v>0.36064814814814811</v>
      </c>
      <c r="K754" s="12" t="s">
        <v>534</v>
      </c>
      <c r="L754" s="12" t="s">
        <v>495</v>
      </c>
      <c r="M754" s="26">
        <v>7.4256944444444486E-2</v>
      </c>
      <c r="N754" s="54" t="s">
        <v>808</v>
      </c>
      <c r="P754" s="33">
        <v>1</v>
      </c>
      <c r="Q754" s="27" t="s">
        <v>134</v>
      </c>
      <c r="R754" s="30" t="s">
        <v>614</v>
      </c>
      <c r="T754" s="28">
        <v>1</v>
      </c>
      <c r="AQ754" s="15" t="s">
        <v>19</v>
      </c>
      <c r="BH754" s="15" t="s">
        <v>19</v>
      </c>
      <c r="BY754" s="15" t="s">
        <v>19</v>
      </c>
      <c r="BZ754" s="27"/>
      <c r="CD754" s="33"/>
      <c r="CF754" s="29"/>
      <c r="CG754" s="33"/>
      <c r="CI754" s="29"/>
      <c r="CM754" s="33"/>
      <c r="DB754" s="21"/>
    </row>
    <row r="755" spans="1:106" ht="15" customHeight="1" x14ac:dyDescent="0.15">
      <c r="A755" s="95">
        <v>753</v>
      </c>
      <c r="B755" s="112" t="s">
        <v>454</v>
      </c>
      <c r="C755" s="37">
        <v>41935</v>
      </c>
      <c r="D755" s="25" t="s">
        <v>455</v>
      </c>
      <c r="E755" s="117">
        <v>0.34930555555555554</v>
      </c>
      <c r="F755" s="95" t="s">
        <v>546</v>
      </c>
      <c r="G755" s="25" t="s">
        <v>799</v>
      </c>
      <c r="H755" s="181">
        <v>6.6560185185185181E-2</v>
      </c>
      <c r="I755" s="144">
        <v>0.36342592592592587</v>
      </c>
      <c r="J755" s="144">
        <v>0.36064814814814811</v>
      </c>
      <c r="K755" s="12" t="s">
        <v>534</v>
      </c>
      <c r="L755" s="12" t="s">
        <v>495</v>
      </c>
      <c r="M755" s="26">
        <v>7.4314814814814861E-2</v>
      </c>
      <c r="N755" s="54" t="s">
        <v>809</v>
      </c>
      <c r="P755" s="33">
        <v>1</v>
      </c>
      <c r="Q755" s="27" t="s">
        <v>135</v>
      </c>
      <c r="R755" s="30" t="s">
        <v>810</v>
      </c>
      <c r="S755" s="30" t="s">
        <v>357</v>
      </c>
      <c r="T755" s="28">
        <v>1</v>
      </c>
      <c r="AQ755" s="15" t="s">
        <v>19</v>
      </c>
      <c r="BH755" s="15" t="s">
        <v>19</v>
      </c>
      <c r="BY755" s="15" t="s">
        <v>19</v>
      </c>
      <c r="BZ755" s="27"/>
      <c r="CD755" s="33"/>
      <c r="CF755" s="29"/>
      <c r="CG755" s="33"/>
      <c r="CI755" s="29"/>
      <c r="CM755" s="33"/>
      <c r="DB755" s="21"/>
    </row>
    <row r="756" spans="1:106" ht="15" customHeight="1" x14ac:dyDescent="0.15">
      <c r="A756" s="95">
        <v>754</v>
      </c>
      <c r="B756" s="112" t="s">
        <v>454</v>
      </c>
      <c r="C756" s="37">
        <v>41935</v>
      </c>
      <c r="D756" s="25" t="s">
        <v>455</v>
      </c>
      <c r="E756" s="117">
        <v>0.34930555555555554</v>
      </c>
      <c r="F756" s="95" t="s">
        <v>546</v>
      </c>
      <c r="G756" s="25" t="s">
        <v>799</v>
      </c>
      <c r="H756" s="181">
        <v>6.6560185185185181E-2</v>
      </c>
      <c r="I756" s="144">
        <v>0.36342592592592587</v>
      </c>
      <c r="J756" s="144">
        <v>0.36064814814814811</v>
      </c>
      <c r="K756" s="12" t="s">
        <v>534</v>
      </c>
      <c r="L756" s="12" t="s">
        <v>495</v>
      </c>
      <c r="M756" s="26">
        <v>7.4372685185185236E-2</v>
      </c>
      <c r="N756" s="54" t="s">
        <v>809</v>
      </c>
      <c r="P756" s="33">
        <v>1</v>
      </c>
      <c r="Q756" s="27" t="s">
        <v>135</v>
      </c>
      <c r="R756" s="30" t="s">
        <v>737</v>
      </c>
      <c r="S756" s="30" t="s">
        <v>357</v>
      </c>
      <c r="T756" s="28">
        <v>1</v>
      </c>
      <c r="U756" s="30" t="s">
        <v>140</v>
      </c>
      <c r="V756" s="30" t="s">
        <v>810</v>
      </c>
      <c r="AQ756" s="15" t="s">
        <v>19</v>
      </c>
      <c r="BH756" s="15" t="s">
        <v>19</v>
      </c>
      <c r="BY756" s="15" t="s">
        <v>19</v>
      </c>
      <c r="BZ756" s="27"/>
      <c r="CD756" s="33"/>
      <c r="CF756" s="29"/>
      <c r="CG756" s="33"/>
      <c r="CI756" s="29"/>
      <c r="CM756" s="33"/>
      <c r="DB756" s="21"/>
    </row>
    <row r="757" spans="1:106" ht="15" customHeight="1" x14ac:dyDescent="0.15">
      <c r="A757" s="95">
        <v>755</v>
      </c>
      <c r="B757" s="112" t="s">
        <v>454</v>
      </c>
      <c r="C757" s="37">
        <v>41935</v>
      </c>
      <c r="D757" s="25" t="s">
        <v>455</v>
      </c>
      <c r="E757" s="117">
        <v>0.34930555555555554</v>
      </c>
      <c r="F757" s="95" t="s">
        <v>546</v>
      </c>
      <c r="G757" s="25" t="s">
        <v>799</v>
      </c>
      <c r="H757" s="181">
        <v>6.6560185185185181E-2</v>
      </c>
      <c r="I757" s="144">
        <v>0.36342592592592587</v>
      </c>
      <c r="J757" s="144">
        <v>0.36064814814814811</v>
      </c>
      <c r="K757" s="12" t="s">
        <v>534</v>
      </c>
      <c r="L757" s="12" t="s">
        <v>495</v>
      </c>
      <c r="M757" s="26">
        <v>7.4430555555555611E-2</v>
      </c>
      <c r="N757" s="54" t="s">
        <v>811</v>
      </c>
      <c r="P757" s="33">
        <v>1</v>
      </c>
      <c r="Q757" s="27" t="s">
        <v>134</v>
      </c>
      <c r="R757" s="30" t="s">
        <v>737</v>
      </c>
      <c r="T757" s="28">
        <v>1</v>
      </c>
      <c r="AQ757" s="15" t="s">
        <v>19</v>
      </c>
      <c r="BH757" s="15" t="s">
        <v>19</v>
      </c>
      <c r="BY757" s="15" t="s">
        <v>19</v>
      </c>
      <c r="BZ757" s="27"/>
      <c r="CD757" s="33"/>
      <c r="CF757" s="29"/>
      <c r="CG757" s="33"/>
      <c r="CI757" s="29"/>
      <c r="CM757" s="33"/>
      <c r="DB757" s="21"/>
    </row>
    <row r="758" spans="1:106" ht="15" customHeight="1" x14ac:dyDescent="0.15">
      <c r="A758" s="95">
        <v>756</v>
      </c>
      <c r="B758" s="112" t="s">
        <v>454</v>
      </c>
      <c r="C758" s="37">
        <v>41935</v>
      </c>
      <c r="D758" s="25" t="s">
        <v>455</v>
      </c>
      <c r="E758" s="117">
        <v>0.34930555555555554</v>
      </c>
      <c r="F758" s="95" t="s">
        <v>546</v>
      </c>
      <c r="G758" s="25" t="s">
        <v>799</v>
      </c>
      <c r="H758" s="181">
        <v>6.6560185185185181E-2</v>
      </c>
      <c r="I758" s="144">
        <v>0.36342592592592587</v>
      </c>
      <c r="J758" s="144">
        <v>0.36064814814814811</v>
      </c>
      <c r="K758" s="12" t="s">
        <v>534</v>
      </c>
      <c r="L758" s="12" t="s">
        <v>495</v>
      </c>
      <c r="M758" s="26">
        <v>7.4488425925925986E-2</v>
      </c>
      <c r="N758" s="54" t="s">
        <v>812</v>
      </c>
      <c r="P758" s="33">
        <v>1</v>
      </c>
      <c r="AQ758" s="15" t="s">
        <v>19</v>
      </c>
      <c r="BH758" s="15" t="s">
        <v>19</v>
      </c>
      <c r="BY758" s="15" t="s">
        <v>19</v>
      </c>
      <c r="BZ758" s="27"/>
      <c r="CD758" s="33"/>
      <c r="CF758" s="29"/>
      <c r="CG758" s="33"/>
      <c r="CI758" s="29"/>
      <c r="CM758" s="33"/>
      <c r="DB758" s="21"/>
    </row>
    <row r="759" spans="1:106" ht="15" customHeight="1" x14ac:dyDescent="0.15">
      <c r="A759" s="95">
        <v>757</v>
      </c>
      <c r="B759" s="112" t="s">
        <v>454</v>
      </c>
      <c r="C759" s="37">
        <v>41935</v>
      </c>
      <c r="D759" s="25" t="s">
        <v>455</v>
      </c>
      <c r="E759" s="117">
        <v>0.34930555555555554</v>
      </c>
      <c r="F759" s="95" t="s">
        <v>546</v>
      </c>
      <c r="G759" s="25" t="s">
        <v>799</v>
      </c>
      <c r="H759" s="181">
        <v>6.6560185185185181E-2</v>
      </c>
      <c r="I759" s="144">
        <v>0.36342592592592587</v>
      </c>
      <c r="J759" s="144">
        <v>0.36064814814814811</v>
      </c>
      <c r="K759" s="12" t="s">
        <v>534</v>
      </c>
      <c r="L759" s="12" t="s">
        <v>495</v>
      </c>
      <c r="M759" s="26">
        <v>7.454629629629636E-2</v>
      </c>
      <c r="N759" s="54" t="s">
        <v>812</v>
      </c>
      <c r="P759" s="33">
        <v>1</v>
      </c>
      <c r="AQ759" s="15" t="s">
        <v>19</v>
      </c>
      <c r="BH759" s="15" t="s">
        <v>19</v>
      </c>
      <c r="BY759" s="15" t="s">
        <v>19</v>
      </c>
      <c r="BZ759" s="27"/>
      <c r="CD759" s="33"/>
      <c r="CF759" s="29"/>
      <c r="CG759" s="33"/>
      <c r="CI759" s="29"/>
      <c r="CM759" s="33"/>
      <c r="DB759" s="21"/>
    </row>
    <row r="760" spans="1:106" ht="15" customHeight="1" x14ac:dyDescent="0.15">
      <c r="A760" s="95">
        <v>758</v>
      </c>
      <c r="B760" s="112" t="s">
        <v>454</v>
      </c>
      <c r="C760" s="37">
        <v>41935</v>
      </c>
      <c r="D760" s="25" t="s">
        <v>455</v>
      </c>
      <c r="E760" s="117">
        <v>0.34930555555555554</v>
      </c>
      <c r="F760" s="95" t="s">
        <v>546</v>
      </c>
      <c r="G760" s="25" t="s">
        <v>799</v>
      </c>
      <c r="H760" s="181">
        <v>6.6560185185185181E-2</v>
      </c>
      <c r="I760" s="144">
        <v>0.36342592592592587</v>
      </c>
      <c r="J760" s="144">
        <v>0.36064814814814811</v>
      </c>
      <c r="K760" s="12" t="s">
        <v>534</v>
      </c>
      <c r="L760" s="12" t="s">
        <v>495</v>
      </c>
      <c r="M760" s="26">
        <v>7.4604166666666735E-2</v>
      </c>
      <c r="N760" s="54" t="s">
        <v>144</v>
      </c>
      <c r="AQ760" s="15" t="s">
        <v>19</v>
      </c>
      <c r="BH760" s="15" t="s">
        <v>19</v>
      </c>
      <c r="BY760" s="15" t="s">
        <v>19</v>
      </c>
      <c r="BZ760" s="27"/>
      <c r="CD760" s="33"/>
      <c r="CF760" s="29"/>
      <c r="CG760" s="33"/>
      <c r="CI760" s="29"/>
      <c r="CM760" s="33"/>
      <c r="DB760" s="21"/>
    </row>
    <row r="761" spans="1:106" ht="15" customHeight="1" x14ac:dyDescent="0.15">
      <c r="A761" s="95">
        <v>759</v>
      </c>
      <c r="B761" s="112" t="s">
        <v>454</v>
      </c>
      <c r="C761" s="37">
        <v>41935</v>
      </c>
      <c r="D761" s="25" t="s">
        <v>455</v>
      </c>
      <c r="E761" s="117">
        <v>0.34930555555555554</v>
      </c>
      <c r="F761" s="95" t="s">
        <v>546</v>
      </c>
      <c r="G761" s="25" t="s">
        <v>799</v>
      </c>
      <c r="H761" s="181">
        <v>6.6560185185185181E-2</v>
      </c>
      <c r="I761" s="144">
        <v>0.36342592592592587</v>
      </c>
      <c r="J761" s="144">
        <v>0.36064814814814811</v>
      </c>
      <c r="K761" s="12" t="s">
        <v>534</v>
      </c>
      <c r="L761" s="12" t="s">
        <v>495</v>
      </c>
      <c r="M761" s="26">
        <v>7.466203703703711E-2</v>
      </c>
      <c r="N761" s="54" t="s">
        <v>815</v>
      </c>
      <c r="P761" s="33">
        <v>2</v>
      </c>
      <c r="AQ761" s="15" t="s">
        <v>19</v>
      </c>
      <c r="BH761" s="15" t="s">
        <v>19</v>
      </c>
      <c r="BY761" s="15" t="s">
        <v>19</v>
      </c>
      <c r="BZ761" s="27"/>
      <c r="CD761" s="33"/>
      <c r="CF761" s="29"/>
      <c r="CG761" s="33"/>
      <c r="CI761" s="29"/>
      <c r="CM761" s="33"/>
      <c r="DB761" s="21"/>
    </row>
    <row r="762" spans="1:106" ht="15" customHeight="1" x14ac:dyDescent="0.15">
      <c r="A762" s="95">
        <v>760</v>
      </c>
      <c r="B762" s="112" t="s">
        <v>454</v>
      </c>
      <c r="C762" s="37">
        <v>41935</v>
      </c>
      <c r="D762" s="25" t="s">
        <v>455</v>
      </c>
      <c r="E762" s="117">
        <v>0.34930555555555554</v>
      </c>
      <c r="F762" s="95" t="s">
        <v>546</v>
      </c>
      <c r="G762" s="25" t="s">
        <v>799</v>
      </c>
      <c r="H762" s="181">
        <v>6.6560185185185181E-2</v>
      </c>
      <c r="I762" s="144">
        <v>0.36342592592592587</v>
      </c>
      <c r="J762" s="144">
        <v>0.36064814814814811</v>
      </c>
      <c r="K762" s="12" t="s">
        <v>534</v>
      </c>
      <c r="L762" s="12" t="s">
        <v>495</v>
      </c>
      <c r="M762" s="26">
        <v>7.4719907407407485E-2</v>
      </c>
      <c r="N762" s="54" t="s">
        <v>816</v>
      </c>
      <c r="P762" s="33">
        <v>2</v>
      </c>
      <c r="AG762" s="30" t="s">
        <v>817</v>
      </c>
      <c r="AH762" s="30" t="s">
        <v>818</v>
      </c>
      <c r="AM762" s="3" t="s">
        <v>822</v>
      </c>
      <c r="AN762" s="30" t="s">
        <v>718</v>
      </c>
      <c r="AQ762" s="15" t="s">
        <v>19</v>
      </c>
      <c r="BH762" s="15" t="s">
        <v>19</v>
      </c>
      <c r="BY762" s="15" t="s">
        <v>19</v>
      </c>
      <c r="BZ762" s="27"/>
      <c r="CD762" s="33"/>
      <c r="CF762" s="29"/>
      <c r="CG762" s="33"/>
      <c r="CI762" s="29"/>
      <c r="CM762" s="33"/>
      <c r="DB762" s="21"/>
    </row>
    <row r="763" spans="1:106" ht="15" customHeight="1" x14ac:dyDescent="0.15">
      <c r="A763" s="95">
        <v>761</v>
      </c>
      <c r="B763" s="112" t="s">
        <v>454</v>
      </c>
      <c r="C763" s="37">
        <v>41935</v>
      </c>
      <c r="D763" s="25" t="s">
        <v>455</v>
      </c>
      <c r="E763" s="117">
        <v>0.34930555555555554</v>
      </c>
      <c r="F763" s="95" t="s">
        <v>546</v>
      </c>
      <c r="G763" s="25" t="s">
        <v>799</v>
      </c>
      <c r="H763" s="181">
        <v>6.6560185185185181E-2</v>
      </c>
      <c r="I763" s="144">
        <v>0.36342592592592587</v>
      </c>
      <c r="J763" s="144">
        <v>0.36064814814814811</v>
      </c>
      <c r="K763" s="12" t="s">
        <v>534</v>
      </c>
      <c r="L763" s="12" t="s">
        <v>495</v>
      </c>
      <c r="M763" s="26">
        <v>7.477777777777786E-2</v>
      </c>
      <c r="N763" s="54" t="s">
        <v>819</v>
      </c>
      <c r="U763" s="30" t="s">
        <v>140</v>
      </c>
      <c r="V763" s="30" t="s">
        <v>401</v>
      </c>
      <c r="W763" s="29" t="s">
        <v>315</v>
      </c>
      <c r="AG763" s="30" t="s">
        <v>817</v>
      </c>
      <c r="AH763" s="30" t="s">
        <v>818</v>
      </c>
      <c r="AI763" s="30" t="s">
        <v>820</v>
      </c>
      <c r="AJ763" s="30" t="s">
        <v>398</v>
      </c>
      <c r="AM763" s="3" t="s">
        <v>822</v>
      </c>
      <c r="AN763" s="30" t="s">
        <v>718</v>
      </c>
      <c r="AP763" s="25" t="s">
        <v>821</v>
      </c>
      <c r="AQ763" s="15" t="s">
        <v>19</v>
      </c>
      <c r="BH763" s="15" t="s">
        <v>19</v>
      </c>
      <c r="BY763" s="15" t="s">
        <v>19</v>
      </c>
      <c r="BZ763" s="27"/>
      <c r="CD763" s="33"/>
      <c r="CF763" s="29"/>
      <c r="CG763" s="33"/>
      <c r="CI763" s="29"/>
      <c r="CM763" s="33"/>
      <c r="DB763" s="21"/>
    </row>
    <row r="764" spans="1:106" ht="15" customHeight="1" x14ac:dyDescent="0.15">
      <c r="A764" s="95">
        <v>762</v>
      </c>
      <c r="B764" s="112" t="s">
        <v>454</v>
      </c>
      <c r="C764" s="37">
        <v>41935</v>
      </c>
      <c r="D764" s="25" t="s">
        <v>455</v>
      </c>
      <c r="E764" s="117">
        <v>0.34930555555555554</v>
      </c>
      <c r="F764" s="95" t="s">
        <v>546</v>
      </c>
      <c r="G764" s="25" t="s">
        <v>799</v>
      </c>
      <c r="H764" s="181">
        <v>6.6560185185185181E-2</v>
      </c>
      <c r="I764" s="144">
        <v>0.36342592592592587</v>
      </c>
      <c r="J764" s="144">
        <v>0.36064814814814811</v>
      </c>
      <c r="K764" s="12" t="s">
        <v>534</v>
      </c>
      <c r="L764" s="12" t="s">
        <v>495</v>
      </c>
      <c r="M764" s="26">
        <v>7.4835648148148234E-2</v>
      </c>
      <c r="N764" s="54" t="s">
        <v>819</v>
      </c>
      <c r="AA764" s="30" t="s">
        <v>307</v>
      </c>
      <c r="AB764" s="30" t="s">
        <v>795</v>
      </c>
      <c r="AG764" s="27" t="s">
        <v>824</v>
      </c>
      <c r="AH764" s="29" t="s">
        <v>825</v>
      </c>
      <c r="AM764" s="3" t="s">
        <v>822</v>
      </c>
      <c r="AN764" s="30" t="s">
        <v>718</v>
      </c>
      <c r="AP764" s="25" t="s">
        <v>823</v>
      </c>
      <c r="AQ764" s="15" t="s">
        <v>19</v>
      </c>
      <c r="BH764" s="15" t="s">
        <v>19</v>
      </c>
      <c r="BY764" s="15" t="s">
        <v>19</v>
      </c>
      <c r="BZ764" s="27"/>
      <c r="CD764" s="33"/>
      <c r="CF764" s="29"/>
      <c r="CG764" s="33"/>
      <c r="CI764" s="29"/>
      <c r="CM764" s="33"/>
      <c r="DB764" s="21"/>
    </row>
    <row r="765" spans="1:106" ht="15" customHeight="1" x14ac:dyDescent="0.15">
      <c r="A765" s="95">
        <v>763</v>
      </c>
      <c r="B765" s="112" t="s">
        <v>454</v>
      </c>
      <c r="C765" s="37">
        <v>41935</v>
      </c>
      <c r="D765" s="25" t="s">
        <v>455</v>
      </c>
      <c r="E765" s="117">
        <v>0.34930555555555554</v>
      </c>
      <c r="F765" s="95" t="s">
        <v>546</v>
      </c>
      <c r="G765" s="25" t="s">
        <v>799</v>
      </c>
      <c r="H765" s="181">
        <v>6.6560185185185181E-2</v>
      </c>
      <c r="I765" s="144">
        <v>0.36342592592592587</v>
      </c>
      <c r="J765" s="144">
        <v>0.36064814814814811</v>
      </c>
      <c r="K765" s="12" t="s">
        <v>534</v>
      </c>
      <c r="L765" s="12" t="s">
        <v>495</v>
      </c>
      <c r="M765" s="26">
        <v>7.4893518518518609E-2</v>
      </c>
      <c r="N765" s="54" t="s">
        <v>826</v>
      </c>
      <c r="AP765" s="25" t="s">
        <v>827</v>
      </c>
      <c r="AQ765" s="15" t="s">
        <v>19</v>
      </c>
      <c r="BH765" s="15" t="s">
        <v>19</v>
      </c>
      <c r="BY765" s="15" t="s">
        <v>19</v>
      </c>
      <c r="BZ765" s="27"/>
      <c r="CD765" s="33"/>
      <c r="CF765" s="29"/>
      <c r="CG765" s="33"/>
      <c r="CI765" s="29"/>
      <c r="CM765" s="33"/>
      <c r="DB765" s="21"/>
    </row>
    <row r="766" spans="1:106" ht="15" customHeight="1" x14ac:dyDescent="0.15">
      <c r="A766" s="95">
        <v>764</v>
      </c>
      <c r="B766" s="112" t="s">
        <v>454</v>
      </c>
      <c r="C766" s="37">
        <v>41935</v>
      </c>
      <c r="D766" s="25" t="s">
        <v>455</v>
      </c>
      <c r="E766" s="117">
        <v>0.34930555555555554</v>
      </c>
      <c r="F766" s="95" t="s">
        <v>546</v>
      </c>
      <c r="G766" s="25" t="s">
        <v>799</v>
      </c>
      <c r="H766" s="181">
        <v>6.6560185185185181E-2</v>
      </c>
      <c r="I766" s="144">
        <v>0.36342592592592587</v>
      </c>
      <c r="J766" s="144">
        <v>0.36064814814814811</v>
      </c>
      <c r="K766" s="12" t="s">
        <v>534</v>
      </c>
      <c r="L766" s="12" t="s">
        <v>495</v>
      </c>
      <c r="M766" s="26">
        <v>7.4951388888888984E-2</v>
      </c>
      <c r="N766" s="54" t="s">
        <v>795</v>
      </c>
      <c r="AP766" s="25" t="s">
        <v>827</v>
      </c>
      <c r="AQ766" s="15" t="s">
        <v>19</v>
      </c>
      <c r="BH766" s="15" t="s">
        <v>19</v>
      </c>
      <c r="BY766" s="15" t="s">
        <v>19</v>
      </c>
      <c r="BZ766" s="27"/>
      <c r="CD766" s="33"/>
      <c r="CF766" s="29"/>
      <c r="CG766" s="33"/>
      <c r="CI766" s="29"/>
      <c r="CM766" s="33"/>
      <c r="DB766" s="21"/>
    </row>
    <row r="767" spans="1:106" ht="15" customHeight="1" x14ac:dyDescent="0.15">
      <c r="A767" s="95">
        <v>765</v>
      </c>
      <c r="B767" s="112" t="s">
        <v>454</v>
      </c>
      <c r="C767" s="37">
        <v>41935</v>
      </c>
      <c r="D767" s="25" t="s">
        <v>455</v>
      </c>
      <c r="E767" s="117">
        <v>0.34930555555555554</v>
      </c>
      <c r="F767" s="95" t="s">
        <v>546</v>
      </c>
      <c r="G767" s="25" t="s">
        <v>799</v>
      </c>
      <c r="H767" s="181">
        <v>6.6560185185185181E-2</v>
      </c>
      <c r="I767" s="144">
        <v>0.36342592592592587</v>
      </c>
      <c r="J767" s="144">
        <v>0.36064814814814811</v>
      </c>
      <c r="K767" s="12" t="s">
        <v>534</v>
      </c>
      <c r="L767" s="12" t="s">
        <v>495</v>
      </c>
      <c r="M767" s="26">
        <v>7.5009259259259359E-2</v>
      </c>
      <c r="N767" s="54" t="s">
        <v>273</v>
      </c>
      <c r="AP767" s="106" t="s">
        <v>814</v>
      </c>
      <c r="AQ767" s="15" t="s">
        <v>19</v>
      </c>
      <c r="BH767" s="15" t="s">
        <v>19</v>
      </c>
      <c r="BY767" s="15" t="s">
        <v>19</v>
      </c>
      <c r="BZ767" s="27"/>
      <c r="CD767" s="33"/>
      <c r="CF767" s="29"/>
      <c r="CG767" s="33"/>
      <c r="CI767" s="29"/>
      <c r="CM767" s="33"/>
      <c r="DB767" s="21"/>
    </row>
    <row r="768" spans="1:106" ht="15" customHeight="1" x14ac:dyDescent="0.15">
      <c r="A768" s="95">
        <v>766</v>
      </c>
      <c r="B768" s="112" t="s">
        <v>454</v>
      </c>
      <c r="C768" s="37">
        <v>41935</v>
      </c>
      <c r="D768" s="25" t="s">
        <v>455</v>
      </c>
      <c r="E768" s="117">
        <v>0.34930555555555554</v>
      </c>
      <c r="F768" s="95" t="s">
        <v>546</v>
      </c>
      <c r="G768" s="25" t="s">
        <v>799</v>
      </c>
      <c r="H768" s="181">
        <v>6.6560185185185181E-2</v>
      </c>
      <c r="I768" s="144">
        <v>0.36342592592592587</v>
      </c>
      <c r="J768" s="144">
        <v>0.36064814814814811</v>
      </c>
      <c r="K768" s="12" t="s">
        <v>534</v>
      </c>
      <c r="L768" s="12" t="s">
        <v>495</v>
      </c>
      <c r="M768" s="26">
        <v>7.5067129629629734E-2</v>
      </c>
      <c r="N768" s="54" t="s">
        <v>273</v>
      </c>
      <c r="AQ768" s="15" t="s">
        <v>19</v>
      </c>
      <c r="BH768" s="15" t="s">
        <v>19</v>
      </c>
      <c r="BY768" s="15" t="s">
        <v>19</v>
      </c>
      <c r="BZ768" s="27"/>
      <c r="CD768" s="33"/>
      <c r="CF768" s="29"/>
      <c r="CG768" s="33"/>
      <c r="CI768" s="29"/>
      <c r="CM768" s="33"/>
      <c r="DB768" s="21"/>
    </row>
    <row r="769" spans="1:106" ht="15" customHeight="1" x14ac:dyDescent="0.15">
      <c r="A769" s="95">
        <v>767</v>
      </c>
      <c r="B769" s="112" t="s">
        <v>454</v>
      </c>
      <c r="C769" s="37">
        <v>41935</v>
      </c>
      <c r="D769" s="25" t="s">
        <v>455</v>
      </c>
      <c r="E769" s="117">
        <v>0.34930555555555554</v>
      </c>
      <c r="F769" s="95" t="s">
        <v>546</v>
      </c>
      <c r="G769" s="25" t="s">
        <v>799</v>
      </c>
      <c r="H769" s="181">
        <v>6.6560185185185181E-2</v>
      </c>
      <c r="I769" s="144">
        <v>0.36342592592592587</v>
      </c>
      <c r="J769" s="144">
        <v>0.36064814814814811</v>
      </c>
      <c r="K769" s="12" t="s">
        <v>534</v>
      </c>
      <c r="L769" s="12" t="s">
        <v>495</v>
      </c>
      <c r="M769" s="26">
        <v>7.5125000000000108E-2</v>
      </c>
      <c r="N769" s="54" t="s">
        <v>273</v>
      </c>
      <c r="AQ769" s="15" t="s">
        <v>19</v>
      </c>
      <c r="BH769" s="15" t="s">
        <v>19</v>
      </c>
      <c r="BY769" s="15" t="s">
        <v>19</v>
      </c>
      <c r="BZ769" s="27"/>
      <c r="CD769" s="33"/>
      <c r="CF769" s="29"/>
      <c r="CG769" s="33"/>
      <c r="CI769" s="29"/>
      <c r="CM769" s="33"/>
      <c r="DB769" s="21"/>
    </row>
    <row r="770" spans="1:106" ht="15" customHeight="1" x14ac:dyDescent="0.15">
      <c r="A770" s="95">
        <v>768</v>
      </c>
      <c r="B770" s="112" t="s">
        <v>454</v>
      </c>
      <c r="C770" s="37">
        <v>41935</v>
      </c>
      <c r="D770" s="25" t="s">
        <v>455</v>
      </c>
      <c r="E770" s="117">
        <v>0.34930555555555554</v>
      </c>
      <c r="F770" s="95" t="s">
        <v>546</v>
      </c>
      <c r="G770" s="25" t="s">
        <v>799</v>
      </c>
      <c r="H770" s="181">
        <v>6.6560185185185181E-2</v>
      </c>
      <c r="I770" s="144">
        <v>0.36342592592592587</v>
      </c>
      <c r="J770" s="144">
        <v>0.36064814814814811</v>
      </c>
      <c r="K770" s="12" t="s">
        <v>534</v>
      </c>
      <c r="L770" s="12" t="s">
        <v>495</v>
      </c>
      <c r="M770" s="26">
        <v>7.5182870370370483E-2</v>
      </c>
      <c r="N770" s="54" t="s">
        <v>273</v>
      </c>
      <c r="AQ770" s="15" t="s">
        <v>19</v>
      </c>
      <c r="BH770" s="15" t="s">
        <v>19</v>
      </c>
      <c r="BY770" s="15" t="s">
        <v>19</v>
      </c>
      <c r="BZ770" s="27"/>
      <c r="CD770" s="33"/>
      <c r="CF770" s="29"/>
      <c r="CG770" s="33"/>
      <c r="CI770" s="29"/>
      <c r="CM770" s="33"/>
      <c r="DB770" s="21"/>
    </row>
    <row r="771" spans="1:106" ht="15" customHeight="1" x14ac:dyDescent="0.15">
      <c r="A771" s="95">
        <v>769</v>
      </c>
      <c r="B771" s="112" t="s">
        <v>454</v>
      </c>
      <c r="C771" s="37">
        <v>41935</v>
      </c>
      <c r="D771" s="25" t="s">
        <v>455</v>
      </c>
      <c r="E771" s="117">
        <v>0.34930555555555554</v>
      </c>
      <c r="F771" s="95" t="s">
        <v>546</v>
      </c>
      <c r="G771" s="25" t="s">
        <v>799</v>
      </c>
      <c r="H771" s="181">
        <v>6.6560185185185181E-2</v>
      </c>
      <c r="I771" s="144">
        <v>0.36342592592592587</v>
      </c>
      <c r="J771" s="144">
        <v>0.36064814814814811</v>
      </c>
      <c r="K771" s="12" t="s">
        <v>534</v>
      </c>
      <c r="L771" s="12" t="s">
        <v>495</v>
      </c>
      <c r="M771" s="26">
        <v>7.5240740740740858E-2</v>
      </c>
      <c r="N771" s="54" t="s">
        <v>273</v>
      </c>
      <c r="AQ771" s="15" t="s">
        <v>19</v>
      </c>
      <c r="BH771" s="15" t="s">
        <v>19</v>
      </c>
      <c r="BY771" s="15" t="s">
        <v>19</v>
      </c>
      <c r="BZ771" s="27"/>
      <c r="CD771" s="33"/>
      <c r="CF771" s="29"/>
      <c r="CG771" s="33"/>
      <c r="CI771" s="29"/>
      <c r="CM771" s="33"/>
      <c r="DB771" s="21"/>
    </row>
    <row r="772" spans="1:106" ht="15" customHeight="1" x14ac:dyDescent="0.15">
      <c r="A772" s="95">
        <v>770</v>
      </c>
      <c r="B772" s="112" t="s">
        <v>454</v>
      </c>
      <c r="C772" s="37">
        <v>41935</v>
      </c>
      <c r="D772" s="25" t="s">
        <v>455</v>
      </c>
      <c r="E772" s="117">
        <v>0.34930555555555554</v>
      </c>
      <c r="F772" s="95" t="s">
        <v>546</v>
      </c>
      <c r="G772" s="25" t="s">
        <v>799</v>
      </c>
      <c r="H772" s="181">
        <v>6.6560185185185181E-2</v>
      </c>
      <c r="I772" s="144">
        <v>0.36342592592592587</v>
      </c>
      <c r="J772" s="144">
        <v>0.36064814814814811</v>
      </c>
      <c r="K772" s="12" t="s">
        <v>534</v>
      </c>
      <c r="L772" s="12" t="s">
        <v>495</v>
      </c>
      <c r="M772" s="26">
        <v>7.5298611111111233E-2</v>
      </c>
      <c r="N772" s="54" t="s">
        <v>273</v>
      </c>
      <c r="AQ772" s="15" t="s">
        <v>19</v>
      </c>
      <c r="BH772" s="15" t="s">
        <v>19</v>
      </c>
      <c r="BY772" s="15" t="s">
        <v>19</v>
      </c>
      <c r="BZ772" s="27"/>
      <c r="CD772" s="33"/>
      <c r="CF772" s="29"/>
      <c r="CG772" s="33"/>
      <c r="CI772" s="29"/>
      <c r="CM772" s="33"/>
      <c r="DB772" s="21"/>
    </row>
    <row r="773" spans="1:106" ht="15" customHeight="1" x14ac:dyDescent="0.15">
      <c r="A773" s="95">
        <v>771</v>
      </c>
      <c r="B773" s="112" t="s">
        <v>454</v>
      </c>
      <c r="C773" s="37">
        <v>41935</v>
      </c>
      <c r="D773" s="25" t="s">
        <v>455</v>
      </c>
      <c r="E773" s="117">
        <v>0.34930555555555554</v>
      </c>
      <c r="F773" s="95" t="s">
        <v>546</v>
      </c>
      <c r="G773" s="25" t="s">
        <v>799</v>
      </c>
      <c r="H773" s="181">
        <v>6.6560185185185181E-2</v>
      </c>
      <c r="I773" s="144">
        <v>0.36342592592592587</v>
      </c>
      <c r="J773" s="144">
        <v>0.36064814814814811</v>
      </c>
      <c r="K773" s="12" t="s">
        <v>534</v>
      </c>
      <c r="L773" s="12" t="s">
        <v>495</v>
      </c>
      <c r="M773" s="26">
        <v>7.5356481481481608E-2</v>
      </c>
      <c r="N773" s="54" t="s">
        <v>273</v>
      </c>
      <c r="AQ773" s="15" t="s">
        <v>19</v>
      </c>
      <c r="BH773" s="15" t="s">
        <v>19</v>
      </c>
      <c r="BY773" s="15" t="s">
        <v>19</v>
      </c>
      <c r="BZ773" s="27"/>
      <c r="CD773" s="33"/>
      <c r="CF773" s="29"/>
      <c r="CG773" s="33"/>
      <c r="CI773" s="29"/>
      <c r="CM773" s="33"/>
      <c r="DB773" s="21"/>
    </row>
    <row r="774" spans="1:106" ht="15" customHeight="1" x14ac:dyDescent="0.15">
      <c r="A774" s="95">
        <v>772</v>
      </c>
      <c r="B774" s="112" t="s">
        <v>454</v>
      </c>
      <c r="C774" s="37">
        <v>41935</v>
      </c>
      <c r="D774" s="25" t="s">
        <v>455</v>
      </c>
      <c r="E774" s="117">
        <v>0.34930555555555554</v>
      </c>
      <c r="F774" s="95" t="s">
        <v>546</v>
      </c>
      <c r="G774" s="25" t="s">
        <v>799</v>
      </c>
      <c r="H774" s="181">
        <v>6.6560185185185181E-2</v>
      </c>
      <c r="I774" s="144">
        <v>0.36342592592592587</v>
      </c>
      <c r="J774" s="144">
        <v>0.36064814814814811</v>
      </c>
      <c r="K774" s="12" t="s">
        <v>534</v>
      </c>
      <c r="L774" s="12" t="s">
        <v>495</v>
      </c>
      <c r="M774" s="26">
        <v>7.5414351851851982E-2</v>
      </c>
      <c r="N774" s="54" t="s">
        <v>273</v>
      </c>
      <c r="AQ774" s="15" t="s">
        <v>19</v>
      </c>
      <c r="BH774" s="15" t="s">
        <v>19</v>
      </c>
      <c r="BY774" s="15" t="s">
        <v>19</v>
      </c>
      <c r="BZ774" s="27"/>
      <c r="CD774" s="33"/>
      <c r="CF774" s="29"/>
      <c r="CG774" s="33"/>
      <c r="CI774" s="29"/>
      <c r="CM774" s="33"/>
      <c r="DB774" s="21"/>
    </row>
    <row r="775" spans="1:106" ht="15" customHeight="1" x14ac:dyDescent="0.15">
      <c r="A775" s="95">
        <v>773</v>
      </c>
      <c r="B775" s="112" t="s">
        <v>454</v>
      </c>
      <c r="C775" s="37">
        <v>41935</v>
      </c>
      <c r="D775" s="25" t="s">
        <v>455</v>
      </c>
      <c r="E775" s="117">
        <v>0.34930555555555554</v>
      </c>
      <c r="F775" s="95" t="s">
        <v>546</v>
      </c>
      <c r="G775" s="25" t="s">
        <v>799</v>
      </c>
      <c r="H775" s="181">
        <v>6.6560185185185181E-2</v>
      </c>
      <c r="I775" s="144">
        <v>0.36342592592592587</v>
      </c>
      <c r="J775" s="144">
        <v>0.36064814814814811</v>
      </c>
      <c r="K775" s="12" t="s">
        <v>534</v>
      </c>
      <c r="L775" s="12" t="s">
        <v>495</v>
      </c>
      <c r="M775" s="26">
        <v>7.5472222222222357E-2</v>
      </c>
      <c r="N775" s="54" t="s">
        <v>273</v>
      </c>
      <c r="AQ775" s="15" t="s">
        <v>19</v>
      </c>
      <c r="BH775" s="15" t="s">
        <v>19</v>
      </c>
      <c r="BY775" s="15" t="s">
        <v>19</v>
      </c>
      <c r="BZ775" s="27"/>
      <c r="CD775" s="33"/>
      <c r="CF775" s="29"/>
      <c r="CG775" s="33"/>
      <c r="CI775" s="29"/>
      <c r="CM775" s="33"/>
      <c r="DB775" s="21"/>
    </row>
    <row r="776" spans="1:106" ht="15" customHeight="1" x14ac:dyDescent="0.15">
      <c r="A776" s="95">
        <v>774</v>
      </c>
      <c r="B776" s="112" t="s">
        <v>454</v>
      </c>
      <c r="C776" s="37">
        <v>41935</v>
      </c>
      <c r="D776" s="25" t="s">
        <v>455</v>
      </c>
      <c r="E776" s="117">
        <v>0.34930555555555554</v>
      </c>
      <c r="F776" s="95" t="s">
        <v>546</v>
      </c>
      <c r="G776" s="25" t="s">
        <v>799</v>
      </c>
      <c r="H776" s="181">
        <v>6.6560185185185181E-2</v>
      </c>
      <c r="I776" s="144">
        <v>0.36342592592592587</v>
      </c>
      <c r="J776" s="144">
        <v>0.36064814814814811</v>
      </c>
      <c r="K776" s="12" t="s">
        <v>534</v>
      </c>
      <c r="L776" s="12" t="s">
        <v>495</v>
      </c>
      <c r="M776" s="26">
        <v>7.5530092592592732E-2</v>
      </c>
      <c r="N776" s="54" t="s">
        <v>273</v>
      </c>
      <c r="AQ776" s="15" t="s">
        <v>19</v>
      </c>
      <c r="BH776" s="15" t="s">
        <v>19</v>
      </c>
      <c r="BY776" s="15" t="s">
        <v>19</v>
      </c>
      <c r="BZ776" s="27"/>
      <c r="CD776" s="33"/>
      <c r="CF776" s="29"/>
      <c r="CG776" s="33"/>
      <c r="CI776" s="29"/>
      <c r="CM776" s="33"/>
      <c r="DB776" s="21"/>
    </row>
    <row r="777" spans="1:106" s="44" customFormat="1" ht="15" customHeight="1" x14ac:dyDescent="0.15">
      <c r="A777" s="95">
        <v>775</v>
      </c>
      <c r="B777" s="113" t="s">
        <v>454</v>
      </c>
      <c r="C777" s="39">
        <v>41935</v>
      </c>
      <c r="D777" s="40" t="s">
        <v>455</v>
      </c>
      <c r="E777" s="133">
        <v>0.34930555555555554</v>
      </c>
      <c r="F777" s="96" t="s">
        <v>546</v>
      </c>
      <c r="G777" s="40" t="s">
        <v>799</v>
      </c>
      <c r="H777" s="182">
        <v>6.6560185185185181E-2</v>
      </c>
      <c r="I777" s="199">
        <v>0.36342592592592587</v>
      </c>
      <c r="J777" s="199">
        <v>0.36064814814814811</v>
      </c>
      <c r="K777" s="146" t="s">
        <v>534</v>
      </c>
      <c r="L777" s="146" t="s">
        <v>495</v>
      </c>
      <c r="M777" s="42">
        <v>7.5587962962963107E-2</v>
      </c>
      <c r="N777" s="101" t="s">
        <v>273</v>
      </c>
      <c r="O777" s="47"/>
      <c r="P777" s="50"/>
      <c r="Q777" s="43"/>
      <c r="T777" s="45"/>
      <c r="W777" s="46"/>
      <c r="Z777" s="46"/>
      <c r="AC777" s="46"/>
      <c r="AG777" s="43"/>
      <c r="AH777" s="46"/>
      <c r="AL777" s="46"/>
      <c r="AM777" s="4"/>
      <c r="AO777" s="457"/>
      <c r="AP777" s="40"/>
      <c r="AQ777" s="48" t="s">
        <v>19</v>
      </c>
      <c r="AR777" s="49"/>
      <c r="AU777" s="46"/>
      <c r="AX777" s="46"/>
      <c r="BA777" s="46"/>
      <c r="BD777" s="46"/>
      <c r="BH777" s="48" t="s">
        <v>19</v>
      </c>
      <c r="BI777" s="43"/>
      <c r="BM777" s="50"/>
      <c r="BO777" s="46"/>
      <c r="BP777" s="50"/>
      <c r="BR777" s="46"/>
      <c r="BV777" s="50"/>
      <c r="BX777" s="46"/>
      <c r="BY777" s="48" t="s">
        <v>19</v>
      </c>
      <c r="BZ777" s="43"/>
      <c r="CD777" s="50"/>
      <c r="CF777" s="46"/>
      <c r="CG777" s="50"/>
      <c r="CI777" s="46"/>
      <c r="CM777" s="50"/>
      <c r="CO777" s="46"/>
    </row>
    <row r="778" spans="1:106" ht="15" customHeight="1" x14ac:dyDescent="0.15">
      <c r="A778" s="95">
        <v>776</v>
      </c>
      <c r="B778" s="6" t="s">
        <v>420</v>
      </c>
      <c r="C778" s="246">
        <v>41574</v>
      </c>
      <c r="D778" s="122" t="s">
        <v>421</v>
      </c>
      <c r="E778" s="123">
        <v>0.36041666666666666</v>
      </c>
      <c r="F778" s="95" t="s">
        <v>357</v>
      </c>
      <c r="G778" s="25" t="s">
        <v>828</v>
      </c>
      <c r="H778" s="149" t="s">
        <v>102</v>
      </c>
      <c r="I778" s="149">
        <v>0.35069444444444442</v>
      </c>
      <c r="J778" s="235" t="s">
        <v>829</v>
      </c>
      <c r="K778" s="25" t="s">
        <v>423</v>
      </c>
      <c r="L778" s="25" t="s">
        <v>422</v>
      </c>
      <c r="M778" s="26">
        <v>2.1643518518518518E-3</v>
      </c>
      <c r="N778" s="54" t="s">
        <v>102</v>
      </c>
      <c r="AO778" s="456" t="s">
        <v>1140</v>
      </c>
      <c r="AP778" s="25" t="s">
        <v>830</v>
      </c>
      <c r="AQ778" s="15" t="s">
        <v>19</v>
      </c>
      <c r="BH778" s="15" t="s">
        <v>19</v>
      </c>
      <c r="BY778" s="15" t="s">
        <v>19</v>
      </c>
      <c r="BZ778" s="27"/>
      <c r="CD778" s="33"/>
      <c r="CF778" s="29"/>
      <c r="CG778" s="33"/>
      <c r="CI778" s="29"/>
      <c r="CM778" s="33"/>
      <c r="DB778" s="21"/>
    </row>
    <row r="779" spans="1:106" ht="15" customHeight="1" x14ac:dyDescent="0.15">
      <c r="A779" s="95">
        <v>777</v>
      </c>
      <c r="B779" s="6" t="s">
        <v>420</v>
      </c>
      <c r="C779" s="246">
        <v>41574</v>
      </c>
      <c r="D779" s="122" t="s">
        <v>421</v>
      </c>
      <c r="E779" s="123">
        <v>0.36041666666666666</v>
      </c>
      <c r="F779" s="95" t="s">
        <v>357</v>
      </c>
      <c r="G779" s="25" t="s">
        <v>828</v>
      </c>
      <c r="H779" s="149" t="s">
        <v>102</v>
      </c>
      <c r="I779" s="149">
        <v>0.35069444444444442</v>
      </c>
      <c r="J779" s="235" t="s">
        <v>829</v>
      </c>
      <c r="K779" s="25" t="s">
        <v>423</v>
      </c>
      <c r="L779" s="25" t="s">
        <v>422</v>
      </c>
      <c r="M779" s="26">
        <v>2.2222222222222222E-3</v>
      </c>
      <c r="N779" s="54" t="s">
        <v>102</v>
      </c>
      <c r="AO779" s="456" t="s">
        <v>1140</v>
      </c>
      <c r="AQ779" s="15" t="s">
        <v>19</v>
      </c>
      <c r="BH779" s="15" t="s">
        <v>19</v>
      </c>
      <c r="BY779" s="15" t="s">
        <v>19</v>
      </c>
      <c r="BZ779" s="27"/>
      <c r="CD779" s="33"/>
      <c r="CF779" s="29"/>
      <c r="CG779" s="33"/>
      <c r="CI779" s="29"/>
      <c r="CM779" s="33"/>
      <c r="DB779" s="21"/>
    </row>
    <row r="780" spans="1:106" ht="15" customHeight="1" x14ac:dyDescent="0.15">
      <c r="A780" s="95">
        <v>778</v>
      </c>
      <c r="B780" s="6" t="s">
        <v>420</v>
      </c>
      <c r="C780" s="246">
        <v>41574</v>
      </c>
      <c r="D780" s="122" t="s">
        <v>421</v>
      </c>
      <c r="E780" s="123">
        <v>0.36041666666666666</v>
      </c>
      <c r="F780" s="95" t="s">
        <v>357</v>
      </c>
      <c r="G780" s="25" t="s">
        <v>828</v>
      </c>
      <c r="H780" s="149" t="s">
        <v>102</v>
      </c>
      <c r="I780" s="149">
        <v>0.35069444444444442</v>
      </c>
      <c r="J780" s="235" t="s">
        <v>829</v>
      </c>
      <c r="K780" s="25" t="s">
        <v>423</v>
      </c>
      <c r="L780" s="25" t="s">
        <v>422</v>
      </c>
      <c r="M780" s="26">
        <v>2.2800925925925927E-3</v>
      </c>
      <c r="N780" s="54" t="s">
        <v>102</v>
      </c>
      <c r="AO780" s="456" t="s">
        <v>1140</v>
      </c>
      <c r="AQ780" s="15" t="s">
        <v>19</v>
      </c>
      <c r="BH780" s="15" t="s">
        <v>19</v>
      </c>
      <c r="BY780" s="15" t="s">
        <v>19</v>
      </c>
      <c r="BZ780" s="27"/>
      <c r="CD780" s="33"/>
      <c r="CF780" s="29"/>
      <c r="CG780" s="33"/>
      <c r="CI780" s="29"/>
      <c r="CM780" s="33"/>
      <c r="DB780" s="21"/>
    </row>
    <row r="781" spans="1:106" ht="15" customHeight="1" x14ac:dyDescent="0.15">
      <c r="A781" s="95">
        <v>779</v>
      </c>
      <c r="B781" s="6" t="s">
        <v>420</v>
      </c>
      <c r="C781" s="246">
        <v>41574</v>
      </c>
      <c r="D781" s="122" t="s">
        <v>421</v>
      </c>
      <c r="E781" s="123">
        <v>0.36041666666666666</v>
      </c>
      <c r="F781" s="95" t="s">
        <v>357</v>
      </c>
      <c r="G781" s="25" t="s">
        <v>828</v>
      </c>
      <c r="H781" s="149" t="s">
        <v>102</v>
      </c>
      <c r="I781" s="149">
        <v>0.35069444444444442</v>
      </c>
      <c r="J781" s="235" t="s">
        <v>829</v>
      </c>
      <c r="K781" s="25" t="s">
        <v>423</v>
      </c>
      <c r="L781" s="25" t="s">
        <v>422</v>
      </c>
      <c r="M781" s="26">
        <v>2.3379629629629631E-3</v>
      </c>
      <c r="N781" s="54" t="s">
        <v>102</v>
      </c>
      <c r="AO781" s="456" t="s">
        <v>1140</v>
      </c>
      <c r="AQ781" s="15" t="s">
        <v>19</v>
      </c>
      <c r="BH781" s="15" t="s">
        <v>19</v>
      </c>
      <c r="BY781" s="15" t="s">
        <v>19</v>
      </c>
      <c r="BZ781" s="27"/>
      <c r="CD781" s="33"/>
      <c r="CF781" s="29"/>
      <c r="CG781" s="33"/>
      <c r="CI781" s="29"/>
      <c r="CM781" s="33"/>
      <c r="DB781" s="21"/>
    </row>
    <row r="782" spans="1:106" ht="15" customHeight="1" x14ac:dyDescent="0.15">
      <c r="A782" s="95">
        <v>780</v>
      </c>
      <c r="B782" s="6" t="s">
        <v>420</v>
      </c>
      <c r="C782" s="246">
        <v>41574</v>
      </c>
      <c r="D782" s="122" t="s">
        <v>421</v>
      </c>
      <c r="E782" s="123">
        <v>0.36041666666666666</v>
      </c>
      <c r="F782" s="95" t="s">
        <v>357</v>
      </c>
      <c r="G782" s="25" t="s">
        <v>828</v>
      </c>
      <c r="H782" s="149" t="s">
        <v>102</v>
      </c>
      <c r="I782" s="149">
        <v>0.35069444444444442</v>
      </c>
      <c r="J782" s="235" t="s">
        <v>829</v>
      </c>
      <c r="K782" s="25" t="s">
        <v>423</v>
      </c>
      <c r="L782" s="25" t="s">
        <v>422</v>
      </c>
      <c r="M782" s="26">
        <v>2.3958333333333336E-3</v>
      </c>
      <c r="N782" s="54" t="s">
        <v>357</v>
      </c>
      <c r="AO782" s="456" t="s">
        <v>1140</v>
      </c>
      <c r="AQ782" s="15" t="s">
        <v>19</v>
      </c>
      <c r="BH782" s="15" t="s">
        <v>19</v>
      </c>
      <c r="BY782" s="15" t="s">
        <v>19</v>
      </c>
      <c r="BZ782" s="27"/>
      <c r="CD782" s="33"/>
      <c r="CF782" s="29"/>
      <c r="CG782" s="33"/>
      <c r="CI782" s="29"/>
      <c r="CM782" s="33"/>
      <c r="DB782" s="21"/>
    </row>
    <row r="783" spans="1:106" ht="15" customHeight="1" x14ac:dyDescent="0.15">
      <c r="A783" s="95">
        <v>781</v>
      </c>
      <c r="B783" s="6" t="s">
        <v>420</v>
      </c>
      <c r="C783" s="246">
        <v>41574</v>
      </c>
      <c r="D783" s="122" t="s">
        <v>421</v>
      </c>
      <c r="E783" s="123">
        <v>0.36041666666666666</v>
      </c>
      <c r="F783" s="95" t="s">
        <v>357</v>
      </c>
      <c r="G783" s="25" t="s">
        <v>828</v>
      </c>
      <c r="H783" s="149" t="s">
        <v>102</v>
      </c>
      <c r="I783" s="149">
        <v>0.35069444444444442</v>
      </c>
      <c r="J783" s="235" t="s">
        <v>829</v>
      </c>
      <c r="K783" s="25" t="s">
        <v>423</v>
      </c>
      <c r="L783" s="25" t="s">
        <v>422</v>
      </c>
      <c r="M783" s="26">
        <v>2.453703703703704E-3</v>
      </c>
      <c r="N783" s="54" t="s">
        <v>357</v>
      </c>
      <c r="AO783" s="456" t="s">
        <v>1140</v>
      </c>
      <c r="AQ783" s="15" t="s">
        <v>19</v>
      </c>
      <c r="BH783" s="15" t="s">
        <v>19</v>
      </c>
      <c r="BY783" s="15" t="s">
        <v>19</v>
      </c>
      <c r="BZ783" s="27"/>
      <c r="CD783" s="33"/>
      <c r="CF783" s="29"/>
      <c r="CG783" s="33"/>
      <c r="CI783" s="29"/>
      <c r="CM783" s="33"/>
      <c r="DB783" s="21"/>
    </row>
    <row r="784" spans="1:106" ht="15" customHeight="1" x14ac:dyDescent="0.15">
      <c r="A784" s="95">
        <v>782</v>
      </c>
      <c r="B784" s="6" t="s">
        <v>420</v>
      </c>
      <c r="C784" s="246">
        <v>41574</v>
      </c>
      <c r="D784" s="122" t="s">
        <v>421</v>
      </c>
      <c r="E784" s="123">
        <v>0.36041666666666666</v>
      </c>
      <c r="F784" s="95" t="s">
        <v>357</v>
      </c>
      <c r="G784" s="25" t="s">
        <v>828</v>
      </c>
      <c r="H784" s="149" t="s">
        <v>102</v>
      </c>
      <c r="I784" s="149">
        <v>0.35069444444444442</v>
      </c>
      <c r="J784" s="235" t="s">
        <v>829</v>
      </c>
      <c r="K784" s="25" t="s">
        <v>423</v>
      </c>
      <c r="L784" s="25" t="s">
        <v>422</v>
      </c>
      <c r="M784" s="26">
        <v>2.5115740740740745E-3</v>
      </c>
      <c r="N784" s="54" t="s">
        <v>831</v>
      </c>
      <c r="AM784" s="3" t="s">
        <v>844</v>
      </c>
      <c r="AO784" s="456" t="s">
        <v>1140</v>
      </c>
      <c r="AP784" s="25" t="s">
        <v>836</v>
      </c>
      <c r="AQ784" s="15" t="s">
        <v>19</v>
      </c>
      <c r="BH784" s="15" t="s">
        <v>19</v>
      </c>
      <c r="BY784" s="15" t="s">
        <v>19</v>
      </c>
      <c r="BZ784" s="27"/>
      <c r="CD784" s="33"/>
      <c r="CF784" s="29"/>
      <c r="CG784" s="33"/>
      <c r="CI784" s="29"/>
      <c r="CM784" s="33"/>
      <c r="DB784" s="21"/>
    </row>
    <row r="785" spans="1:106" ht="15" customHeight="1" x14ac:dyDescent="0.15">
      <c r="A785" s="95">
        <v>783</v>
      </c>
      <c r="B785" s="6" t="s">
        <v>420</v>
      </c>
      <c r="C785" s="246">
        <v>41574</v>
      </c>
      <c r="D785" s="122" t="s">
        <v>421</v>
      </c>
      <c r="E785" s="123">
        <v>0.36041666666666666</v>
      </c>
      <c r="F785" s="95" t="s">
        <v>357</v>
      </c>
      <c r="G785" s="25" t="s">
        <v>828</v>
      </c>
      <c r="H785" s="149" t="s">
        <v>102</v>
      </c>
      <c r="I785" s="149">
        <v>0.35069444444444442</v>
      </c>
      <c r="J785" s="235" t="s">
        <v>829</v>
      </c>
      <c r="K785" s="25" t="s">
        <v>423</v>
      </c>
      <c r="L785" s="25" t="s">
        <v>422</v>
      </c>
      <c r="M785" s="26">
        <v>2.5694444444444449E-3</v>
      </c>
      <c r="N785" s="54" t="s">
        <v>832</v>
      </c>
      <c r="U785" s="30" t="s">
        <v>168</v>
      </c>
      <c r="V785" s="30" t="s">
        <v>834</v>
      </c>
      <c r="W785" s="29" t="s">
        <v>182</v>
      </c>
      <c r="AM785" s="3" t="s">
        <v>844</v>
      </c>
      <c r="AO785" s="456" t="s">
        <v>1140</v>
      </c>
      <c r="AP785" s="25" t="s">
        <v>835</v>
      </c>
      <c r="AQ785" s="15" t="s">
        <v>19</v>
      </c>
      <c r="BH785" s="15" t="s">
        <v>19</v>
      </c>
      <c r="BY785" s="15" t="s">
        <v>19</v>
      </c>
      <c r="BZ785" s="27"/>
      <c r="CD785" s="33"/>
      <c r="CF785" s="29"/>
      <c r="CG785" s="33"/>
      <c r="CI785" s="29"/>
      <c r="CM785" s="33"/>
      <c r="DB785" s="21"/>
    </row>
    <row r="786" spans="1:106" ht="15" customHeight="1" x14ac:dyDescent="0.15">
      <c r="A786" s="95">
        <v>784</v>
      </c>
      <c r="B786" s="6" t="s">
        <v>420</v>
      </c>
      <c r="C786" s="246">
        <v>41574</v>
      </c>
      <c r="D786" s="122" t="s">
        <v>421</v>
      </c>
      <c r="E786" s="123">
        <v>0.36041666666666666</v>
      </c>
      <c r="F786" s="95" t="s">
        <v>357</v>
      </c>
      <c r="G786" s="25" t="s">
        <v>828</v>
      </c>
      <c r="H786" s="149" t="s">
        <v>102</v>
      </c>
      <c r="I786" s="149">
        <v>0.35069444444444442</v>
      </c>
      <c r="J786" s="235" t="s">
        <v>829</v>
      </c>
      <c r="K786" s="25" t="s">
        <v>423</v>
      </c>
      <c r="L786" s="25" t="s">
        <v>422</v>
      </c>
      <c r="M786" s="26">
        <v>2.6273148148148154E-3</v>
      </c>
      <c r="N786" s="54" t="s">
        <v>833</v>
      </c>
      <c r="O786" s="52"/>
      <c r="P786" s="99"/>
      <c r="Q786" s="36"/>
      <c r="R786" s="10"/>
      <c r="S786" s="10"/>
      <c r="T786" s="51"/>
      <c r="U786" s="10" t="s">
        <v>168</v>
      </c>
      <c r="V786" s="10" t="s">
        <v>831</v>
      </c>
      <c r="W786" s="35"/>
      <c r="X786" s="10"/>
      <c r="Y786" s="10"/>
      <c r="Z786" s="35"/>
      <c r="AA786" s="10"/>
      <c r="AB786" s="10"/>
      <c r="AC786" s="35"/>
      <c r="AD786" s="10"/>
      <c r="AE786" s="10"/>
      <c r="AF786" s="10"/>
      <c r="AG786" s="36"/>
      <c r="AH786" s="35"/>
      <c r="AM786" s="3" t="s">
        <v>844</v>
      </c>
      <c r="AO786" s="456" t="s">
        <v>1140</v>
      </c>
      <c r="AQ786" s="15" t="s">
        <v>19</v>
      </c>
      <c r="BH786" s="15" t="s">
        <v>19</v>
      </c>
      <c r="BY786" s="15" t="s">
        <v>19</v>
      </c>
      <c r="BZ786" s="27"/>
      <c r="CD786" s="33"/>
      <c r="CF786" s="29"/>
      <c r="CG786" s="33"/>
      <c r="CI786" s="29"/>
      <c r="CM786" s="33"/>
      <c r="DB786" s="21"/>
    </row>
    <row r="787" spans="1:106" ht="15" customHeight="1" x14ac:dyDescent="0.15">
      <c r="A787" s="95">
        <v>785</v>
      </c>
      <c r="B787" s="6" t="s">
        <v>420</v>
      </c>
      <c r="C787" s="246">
        <v>41574</v>
      </c>
      <c r="D787" s="122" t="s">
        <v>421</v>
      </c>
      <c r="E787" s="123">
        <v>0.36041666666666666</v>
      </c>
      <c r="F787" s="95" t="s">
        <v>357</v>
      </c>
      <c r="G787" s="25" t="s">
        <v>828</v>
      </c>
      <c r="H787" s="149" t="s">
        <v>102</v>
      </c>
      <c r="I787" s="149">
        <v>0.35069444444444442</v>
      </c>
      <c r="J787" s="235" t="s">
        <v>829</v>
      </c>
      <c r="K787" s="25" t="s">
        <v>423</v>
      </c>
      <c r="L787" s="25" t="s">
        <v>422</v>
      </c>
      <c r="M787" s="26">
        <v>2.6851851851851859E-3</v>
      </c>
      <c r="N787" s="54" t="s">
        <v>837</v>
      </c>
      <c r="O787" s="52"/>
      <c r="P787" s="99"/>
      <c r="Q787" s="36"/>
      <c r="R787" s="10"/>
      <c r="S787" s="10"/>
      <c r="T787" s="51"/>
      <c r="U787" s="10"/>
      <c r="V787" s="10"/>
      <c r="AG787" s="36"/>
      <c r="AH787" s="35"/>
      <c r="AM787" s="3" t="s">
        <v>844</v>
      </c>
      <c r="AO787" s="456" t="s">
        <v>1140</v>
      </c>
      <c r="AQ787" s="15" t="s">
        <v>19</v>
      </c>
      <c r="BH787" s="15" t="s">
        <v>19</v>
      </c>
      <c r="BY787" s="15" t="s">
        <v>19</v>
      </c>
      <c r="BZ787" s="27"/>
      <c r="CD787" s="33"/>
      <c r="CF787" s="29"/>
      <c r="CG787" s="33"/>
      <c r="CI787" s="29"/>
      <c r="CM787" s="33"/>
      <c r="DB787" s="21"/>
    </row>
    <row r="788" spans="1:106" ht="15" customHeight="1" x14ac:dyDescent="0.15">
      <c r="A788" s="95">
        <v>786</v>
      </c>
      <c r="B788" s="6" t="s">
        <v>420</v>
      </c>
      <c r="C788" s="246">
        <v>41574</v>
      </c>
      <c r="D788" s="122" t="s">
        <v>421</v>
      </c>
      <c r="E788" s="123">
        <v>0.36041666666666666</v>
      </c>
      <c r="F788" s="95" t="s">
        <v>357</v>
      </c>
      <c r="G788" s="25" t="s">
        <v>828</v>
      </c>
      <c r="H788" s="149" t="s">
        <v>102</v>
      </c>
      <c r="I788" s="149">
        <v>0.35069444444444442</v>
      </c>
      <c r="J788" s="235" t="s">
        <v>829</v>
      </c>
      <c r="K788" s="25" t="s">
        <v>423</v>
      </c>
      <c r="L788" s="25" t="s">
        <v>422</v>
      </c>
      <c r="M788" s="26">
        <v>2.7430555555555563E-3</v>
      </c>
      <c r="N788" s="54" t="s">
        <v>838</v>
      </c>
      <c r="O788" s="52"/>
      <c r="P788" s="99"/>
      <c r="Q788" s="36" t="s">
        <v>597</v>
      </c>
      <c r="R788" s="10" t="s">
        <v>839</v>
      </c>
      <c r="S788" s="10" t="s">
        <v>834</v>
      </c>
      <c r="T788" s="51">
        <v>1</v>
      </c>
      <c r="AG788" s="36"/>
      <c r="AH788" s="35"/>
      <c r="AM788" s="3" t="s">
        <v>844</v>
      </c>
      <c r="AO788" s="456" t="s">
        <v>1140</v>
      </c>
      <c r="AQ788" s="15" t="s">
        <v>19</v>
      </c>
      <c r="BH788" s="15" t="s">
        <v>19</v>
      </c>
      <c r="BY788" s="15" t="s">
        <v>19</v>
      </c>
      <c r="BZ788" s="27"/>
      <c r="CD788" s="33"/>
      <c r="CF788" s="29"/>
      <c r="CG788" s="33"/>
      <c r="CI788" s="29"/>
      <c r="CM788" s="33"/>
      <c r="DB788" s="21"/>
    </row>
    <row r="789" spans="1:106" ht="15" customHeight="1" x14ac:dyDescent="0.15">
      <c r="A789" s="95">
        <v>787</v>
      </c>
      <c r="B789" s="6" t="s">
        <v>420</v>
      </c>
      <c r="C789" s="246">
        <v>41574</v>
      </c>
      <c r="D789" s="122" t="s">
        <v>421</v>
      </c>
      <c r="E789" s="123">
        <v>0.36041666666666666</v>
      </c>
      <c r="F789" s="95" t="s">
        <v>357</v>
      </c>
      <c r="G789" s="25" t="s">
        <v>828</v>
      </c>
      <c r="H789" s="149" t="s">
        <v>102</v>
      </c>
      <c r="I789" s="149">
        <v>0.35069444444444442</v>
      </c>
      <c r="J789" s="235" t="s">
        <v>829</v>
      </c>
      <c r="K789" s="25" t="s">
        <v>423</v>
      </c>
      <c r="L789" s="25" t="s">
        <v>422</v>
      </c>
      <c r="M789" s="26">
        <v>2.8009259259259268E-3</v>
      </c>
      <c r="N789" s="54" t="s">
        <v>840</v>
      </c>
      <c r="O789" s="52"/>
      <c r="P789" s="99"/>
      <c r="Q789" s="36" t="s">
        <v>134</v>
      </c>
      <c r="R789" s="10" t="s">
        <v>841</v>
      </c>
      <c r="S789" s="10"/>
      <c r="T789" s="51">
        <v>1</v>
      </c>
      <c r="AG789" s="36"/>
      <c r="AH789" s="35"/>
      <c r="AM789" s="3" t="s">
        <v>844</v>
      </c>
      <c r="AO789" s="456" t="s">
        <v>1140</v>
      </c>
      <c r="AQ789" s="15" t="s">
        <v>19</v>
      </c>
      <c r="BH789" s="15" t="s">
        <v>19</v>
      </c>
      <c r="BY789" s="15" t="s">
        <v>19</v>
      </c>
      <c r="BZ789" s="27"/>
      <c r="CD789" s="33"/>
      <c r="CF789" s="29"/>
      <c r="CG789" s="33"/>
      <c r="CI789" s="29"/>
      <c r="CM789" s="33"/>
      <c r="DB789" s="21"/>
    </row>
    <row r="790" spans="1:106" ht="15" customHeight="1" x14ac:dyDescent="0.15">
      <c r="A790" s="95">
        <v>788</v>
      </c>
      <c r="B790" s="6" t="s">
        <v>420</v>
      </c>
      <c r="C790" s="246">
        <v>41574</v>
      </c>
      <c r="D790" s="122" t="s">
        <v>421</v>
      </c>
      <c r="E790" s="123">
        <v>0.36041666666666666</v>
      </c>
      <c r="F790" s="95" t="s">
        <v>357</v>
      </c>
      <c r="G790" s="25" t="s">
        <v>828</v>
      </c>
      <c r="H790" s="149" t="s">
        <v>102</v>
      </c>
      <c r="I790" s="149">
        <v>0.35069444444444442</v>
      </c>
      <c r="J790" s="235" t="s">
        <v>829</v>
      </c>
      <c r="K790" s="25" t="s">
        <v>423</v>
      </c>
      <c r="L790" s="25" t="s">
        <v>422</v>
      </c>
      <c r="M790" s="26">
        <v>2.8587962962962972E-3</v>
      </c>
      <c r="N790" s="54" t="s">
        <v>842</v>
      </c>
      <c r="O790" s="52"/>
      <c r="P790" s="99"/>
      <c r="Q790" s="36" t="s">
        <v>134</v>
      </c>
      <c r="R790" s="10" t="s">
        <v>831</v>
      </c>
      <c r="S790" s="10"/>
      <c r="T790" s="51">
        <v>1</v>
      </c>
      <c r="AG790" s="36"/>
      <c r="AH790" s="35"/>
      <c r="AM790" s="3" t="s">
        <v>844</v>
      </c>
      <c r="AO790" s="456" t="s">
        <v>1140</v>
      </c>
      <c r="AQ790" s="15" t="s">
        <v>19</v>
      </c>
      <c r="BH790" s="15" t="s">
        <v>19</v>
      </c>
      <c r="BY790" s="15" t="s">
        <v>19</v>
      </c>
      <c r="BZ790" s="27"/>
      <c r="CD790" s="33"/>
      <c r="CF790" s="29"/>
      <c r="CG790" s="33"/>
      <c r="CI790" s="29"/>
      <c r="CM790" s="33"/>
      <c r="DB790" s="21"/>
    </row>
    <row r="791" spans="1:106" ht="15" customHeight="1" x14ac:dyDescent="0.15">
      <c r="A791" s="95">
        <v>789</v>
      </c>
      <c r="B791" s="6" t="s">
        <v>420</v>
      </c>
      <c r="C791" s="246">
        <v>41574</v>
      </c>
      <c r="D791" s="122" t="s">
        <v>421</v>
      </c>
      <c r="E791" s="123">
        <v>0.36041666666666666</v>
      </c>
      <c r="F791" s="95" t="s">
        <v>357</v>
      </c>
      <c r="G791" s="25" t="s">
        <v>828</v>
      </c>
      <c r="H791" s="149" t="s">
        <v>102</v>
      </c>
      <c r="I791" s="149">
        <v>0.35069444444444442</v>
      </c>
      <c r="J791" s="235" t="s">
        <v>829</v>
      </c>
      <c r="K791" s="25" t="s">
        <v>423</v>
      </c>
      <c r="L791" s="25" t="s">
        <v>422</v>
      </c>
      <c r="M791" s="26">
        <v>2.9166666666666677E-3</v>
      </c>
      <c r="N791" s="54" t="s">
        <v>102</v>
      </c>
      <c r="AO791" s="456" t="s">
        <v>1140</v>
      </c>
      <c r="AQ791" s="15" t="s">
        <v>19</v>
      </c>
      <c r="BH791" s="15" t="s">
        <v>19</v>
      </c>
      <c r="BY791" s="15" t="s">
        <v>19</v>
      </c>
      <c r="BZ791" s="27"/>
      <c r="CD791" s="33"/>
      <c r="CF791" s="29"/>
      <c r="CG791" s="33"/>
      <c r="CI791" s="29"/>
      <c r="CM791" s="33"/>
      <c r="DB791" s="21"/>
    </row>
    <row r="792" spans="1:106" ht="15" customHeight="1" x14ac:dyDescent="0.15">
      <c r="A792" s="95">
        <v>790</v>
      </c>
      <c r="B792" s="6" t="s">
        <v>420</v>
      </c>
      <c r="C792" s="246">
        <v>41574</v>
      </c>
      <c r="D792" s="122" t="s">
        <v>421</v>
      </c>
      <c r="E792" s="123">
        <v>0.36041666666666666</v>
      </c>
      <c r="F792" s="95" t="s">
        <v>357</v>
      </c>
      <c r="G792" s="25" t="s">
        <v>828</v>
      </c>
      <c r="H792" s="149" t="s">
        <v>102</v>
      </c>
      <c r="I792" s="149">
        <v>0.35069444444444442</v>
      </c>
      <c r="J792" s="235" t="s">
        <v>829</v>
      </c>
      <c r="K792" s="25" t="s">
        <v>423</v>
      </c>
      <c r="L792" s="25" t="s">
        <v>422</v>
      </c>
      <c r="M792" s="26">
        <v>2.9745370370370381E-3</v>
      </c>
      <c r="N792" s="54" t="s">
        <v>102</v>
      </c>
      <c r="AO792" s="456" t="s">
        <v>1140</v>
      </c>
      <c r="AQ792" s="15" t="s">
        <v>19</v>
      </c>
      <c r="BH792" s="15" t="s">
        <v>19</v>
      </c>
      <c r="BY792" s="15" t="s">
        <v>19</v>
      </c>
      <c r="BZ792" s="27"/>
      <c r="CD792" s="33"/>
      <c r="CF792" s="29"/>
      <c r="CG792" s="33"/>
      <c r="CI792" s="29"/>
      <c r="CM792" s="33"/>
      <c r="DB792" s="21"/>
    </row>
    <row r="793" spans="1:106" ht="15" customHeight="1" x14ac:dyDescent="0.15">
      <c r="A793" s="95">
        <v>791</v>
      </c>
      <c r="B793" s="6" t="s">
        <v>420</v>
      </c>
      <c r="C793" s="246">
        <v>41574</v>
      </c>
      <c r="D793" s="122" t="s">
        <v>421</v>
      </c>
      <c r="E793" s="123">
        <v>0.36041666666666666</v>
      </c>
      <c r="F793" s="95" t="s">
        <v>357</v>
      </c>
      <c r="G793" s="25" t="s">
        <v>828</v>
      </c>
      <c r="H793" s="149" t="s">
        <v>102</v>
      </c>
      <c r="I793" s="149">
        <v>0.35069444444444442</v>
      </c>
      <c r="J793" s="235" t="s">
        <v>829</v>
      </c>
      <c r="K793" s="25" t="s">
        <v>423</v>
      </c>
      <c r="L793" s="25" t="s">
        <v>422</v>
      </c>
      <c r="M793" s="26">
        <v>3.0324074074074086E-3</v>
      </c>
      <c r="N793" s="54" t="s">
        <v>102</v>
      </c>
      <c r="AO793" s="456" t="s">
        <v>1140</v>
      </c>
      <c r="AQ793" s="15" t="s">
        <v>19</v>
      </c>
      <c r="BH793" s="15" t="s">
        <v>19</v>
      </c>
      <c r="BY793" s="15" t="s">
        <v>19</v>
      </c>
      <c r="BZ793" s="27"/>
      <c r="CD793" s="33"/>
      <c r="CF793" s="29"/>
      <c r="CG793" s="33"/>
      <c r="CI793" s="29"/>
      <c r="CM793" s="33"/>
      <c r="DB793" s="21"/>
    </row>
    <row r="794" spans="1:106" ht="15" customHeight="1" x14ac:dyDescent="0.15">
      <c r="A794" s="95">
        <v>792</v>
      </c>
      <c r="B794" s="6" t="s">
        <v>420</v>
      </c>
      <c r="C794" s="246">
        <v>41574</v>
      </c>
      <c r="D794" s="122" t="s">
        <v>421</v>
      </c>
      <c r="E794" s="123">
        <v>0.36041666666666666</v>
      </c>
      <c r="F794" s="95" t="s">
        <v>357</v>
      </c>
      <c r="G794" s="25" t="s">
        <v>828</v>
      </c>
      <c r="H794" s="149" t="s">
        <v>102</v>
      </c>
      <c r="I794" s="149">
        <v>0.35069444444444442</v>
      </c>
      <c r="J794" s="235" t="s">
        <v>829</v>
      </c>
      <c r="K794" s="25" t="s">
        <v>423</v>
      </c>
      <c r="L794" s="25" t="s">
        <v>422</v>
      </c>
      <c r="M794" s="26">
        <v>3.090277777777779E-3</v>
      </c>
      <c r="N794" s="54" t="s">
        <v>102</v>
      </c>
      <c r="AO794" s="456" t="s">
        <v>1140</v>
      </c>
      <c r="AQ794" s="15" t="s">
        <v>19</v>
      </c>
      <c r="BH794" s="15" t="s">
        <v>19</v>
      </c>
      <c r="BY794" s="15" t="s">
        <v>19</v>
      </c>
      <c r="BZ794" s="27"/>
      <c r="CD794" s="33"/>
      <c r="CF794" s="29"/>
      <c r="CG794" s="33"/>
      <c r="CI794" s="29"/>
      <c r="CM794" s="33"/>
      <c r="DB794" s="21"/>
    </row>
    <row r="795" spans="1:106" ht="15" customHeight="1" x14ac:dyDescent="0.15">
      <c r="A795" s="95">
        <v>793</v>
      </c>
      <c r="B795" s="6" t="s">
        <v>420</v>
      </c>
      <c r="C795" s="246">
        <v>41574</v>
      </c>
      <c r="D795" s="122" t="s">
        <v>421</v>
      </c>
      <c r="E795" s="123">
        <v>0.36041666666666666</v>
      </c>
      <c r="F795" s="95" t="s">
        <v>357</v>
      </c>
      <c r="G795" s="25" t="s">
        <v>828</v>
      </c>
      <c r="H795" s="149" t="s">
        <v>102</v>
      </c>
      <c r="I795" s="149">
        <v>0.35069444444444442</v>
      </c>
      <c r="J795" s="235" t="s">
        <v>829</v>
      </c>
      <c r="K795" s="25" t="s">
        <v>423</v>
      </c>
      <c r="L795" s="25" t="s">
        <v>422</v>
      </c>
      <c r="M795" s="26">
        <v>3.1481481481481495E-3</v>
      </c>
      <c r="N795" s="54" t="s">
        <v>102</v>
      </c>
      <c r="AO795" s="456" t="s">
        <v>1140</v>
      </c>
      <c r="AQ795" s="15" t="s">
        <v>19</v>
      </c>
      <c r="BH795" s="15" t="s">
        <v>19</v>
      </c>
      <c r="BY795" s="15" t="s">
        <v>19</v>
      </c>
      <c r="BZ795" s="27"/>
      <c r="CD795" s="33"/>
      <c r="CF795" s="29"/>
      <c r="CG795" s="33"/>
      <c r="CI795" s="29"/>
      <c r="CM795" s="33"/>
      <c r="DB795" s="21"/>
    </row>
    <row r="796" spans="1:106" ht="15" customHeight="1" x14ac:dyDescent="0.15">
      <c r="A796" s="95">
        <v>794</v>
      </c>
      <c r="B796" s="6" t="s">
        <v>420</v>
      </c>
      <c r="C796" s="246">
        <v>41574</v>
      </c>
      <c r="D796" s="122" t="s">
        <v>421</v>
      </c>
      <c r="E796" s="123">
        <v>0.36041666666666666</v>
      </c>
      <c r="F796" s="95" t="s">
        <v>357</v>
      </c>
      <c r="G796" s="25" t="s">
        <v>828</v>
      </c>
      <c r="H796" s="149" t="s">
        <v>102</v>
      </c>
      <c r="I796" s="149">
        <v>0.35069444444444442</v>
      </c>
      <c r="J796" s="235" t="s">
        <v>829</v>
      </c>
      <c r="K796" s="25" t="s">
        <v>423</v>
      </c>
      <c r="L796" s="25" t="s">
        <v>422</v>
      </c>
      <c r="M796" s="26">
        <v>3.2060185185185199E-3</v>
      </c>
      <c r="N796" s="54" t="s">
        <v>102</v>
      </c>
      <c r="AO796" s="456" t="s">
        <v>1140</v>
      </c>
      <c r="AQ796" s="15" t="s">
        <v>19</v>
      </c>
      <c r="BH796" s="15" t="s">
        <v>19</v>
      </c>
      <c r="BY796" s="15" t="s">
        <v>19</v>
      </c>
      <c r="BZ796" s="27"/>
      <c r="CD796" s="33"/>
      <c r="CF796" s="29"/>
      <c r="CG796" s="33"/>
      <c r="CI796" s="29"/>
      <c r="CM796" s="33"/>
      <c r="DB796" s="21"/>
    </row>
    <row r="797" spans="1:106" ht="15" customHeight="1" x14ac:dyDescent="0.15">
      <c r="A797" s="95">
        <v>795</v>
      </c>
      <c r="B797" s="6" t="s">
        <v>420</v>
      </c>
      <c r="C797" s="246">
        <v>41574</v>
      </c>
      <c r="D797" s="122" t="s">
        <v>421</v>
      </c>
      <c r="E797" s="123">
        <v>0.36041666666666666</v>
      </c>
      <c r="F797" s="95" t="s">
        <v>357</v>
      </c>
      <c r="G797" s="25" t="s">
        <v>828</v>
      </c>
      <c r="H797" s="149" t="s">
        <v>102</v>
      </c>
      <c r="I797" s="149">
        <v>0.35069444444444442</v>
      </c>
      <c r="J797" s="235" t="s">
        <v>829</v>
      </c>
      <c r="K797" s="25" t="s">
        <v>423</v>
      </c>
      <c r="L797" s="25" t="s">
        <v>422</v>
      </c>
      <c r="M797" s="26">
        <v>3.2638888888888904E-3</v>
      </c>
      <c r="N797" s="54" t="s">
        <v>102</v>
      </c>
      <c r="AO797" s="456" t="s">
        <v>1140</v>
      </c>
      <c r="AQ797" s="15" t="s">
        <v>19</v>
      </c>
      <c r="BH797" s="15" t="s">
        <v>19</v>
      </c>
      <c r="BY797" s="15" t="s">
        <v>19</v>
      </c>
      <c r="BZ797" s="27"/>
      <c r="CD797" s="33"/>
      <c r="CF797" s="29"/>
      <c r="CG797" s="33"/>
      <c r="CI797" s="29"/>
      <c r="CM797" s="33"/>
      <c r="DB797" s="21"/>
    </row>
    <row r="798" spans="1:106" ht="15" customHeight="1" x14ac:dyDescent="0.15">
      <c r="A798" s="95">
        <v>796</v>
      </c>
      <c r="B798" s="6" t="s">
        <v>420</v>
      </c>
      <c r="C798" s="246">
        <v>41574</v>
      </c>
      <c r="D798" s="122" t="s">
        <v>421</v>
      </c>
      <c r="E798" s="123">
        <v>0.36041666666666666</v>
      </c>
      <c r="F798" s="95" t="s">
        <v>357</v>
      </c>
      <c r="G798" s="25" t="s">
        <v>828</v>
      </c>
      <c r="H798" s="149" t="s">
        <v>102</v>
      </c>
      <c r="I798" s="149">
        <v>0.35069444444444442</v>
      </c>
      <c r="J798" s="235" t="s">
        <v>829</v>
      </c>
      <c r="K798" s="25" t="s">
        <v>423</v>
      </c>
      <c r="L798" s="25" t="s">
        <v>422</v>
      </c>
      <c r="M798" s="26">
        <v>3.3217592592592608E-3</v>
      </c>
      <c r="N798" s="54" t="s">
        <v>334</v>
      </c>
      <c r="AO798" s="456" t="s">
        <v>1140</v>
      </c>
      <c r="AQ798" s="15" t="s">
        <v>19</v>
      </c>
      <c r="BH798" s="15" t="s">
        <v>19</v>
      </c>
      <c r="BY798" s="15" t="s">
        <v>19</v>
      </c>
      <c r="BZ798" s="27"/>
      <c r="CD798" s="33"/>
      <c r="CF798" s="29"/>
      <c r="CG798" s="33"/>
      <c r="CI798" s="29"/>
      <c r="CM798" s="33"/>
      <c r="DB798" s="21"/>
    </row>
    <row r="799" spans="1:106" ht="15" customHeight="1" x14ac:dyDescent="0.15">
      <c r="A799" s="95">
        <v>797</v>
      </c>
      <c r="B799" s="6" t="s">
        <v>420</v>
      </c>
      <c r="C799" s="246">
        <v>41574</v>
      </c>
      <c r="D799" s="122" t="s">
        <v>421</v>
      </c>
      <c r="E799" s="123">
        <v>0.36041666666666666</v>
      </c>
      <c r="F799" s="95" t="s">
        <v>357</v>
      </c>
      <c r="G799" s="25" t="s">
        <v>828</v>
      </c>
      <c r="H799" s="149" t="s">
        <v>102</v>
      </c>
      <c r="I799" s="149">
        <v>0.35069444444444442</v>
      </c>
      <c r="J799" s="235" t="s">
        <v>829</v>
      </c>
      <c r="K799" s="25" t="s">
        <v>423</v>
      </c>
      <c r="L799" s="25" t="s">
        <v>422</v>
      </c>
      <c r="M799" s="26">
        <v>3.3796296296296313E-3</v>
      </c>
      <c r="N799" s="54" t="s">
        <v>182</v>
      </c>
      <c r="AO799" s="456" t="s">
        <v>1140</v>
      </c>
      <c r="AQ799" s="15" t="s">
        <v>19</v>
      </c>
      <c r="BH799" s="15" t="s">
        <v>19</v>
      </c>
      <c r="BY799" s="15" t="s">
        <v>19</v>
      </c>
      <c r="BZ799" s="27"/>
      <c r="CD799" s="33"/>
      <c r="CF799" s="29"/>
      <c r="CG799" s="33"/>
      <c r="CI799" s="29"/>
      <c r="CM799" s="33"/>
      <c r="DB799" s="21"/>
    </row>
    <row r="800" spans="1:106" ht="15" customHeight="1" x14ac:dyDescent="0.15">
      <c r="A800" s="95">
        <v>798</v>
      </c>
      <c r="B800" s="6" t="s">
        <v>420</v>
      </c>
      <c r="C800" s="246">
        <v>41574</v>
      </c>
      <c r="D800" s="122" t="s">
        <v>421</v>
      </c>
      <c r="E800" s="123">
        <v>0.36041666666666666</v>
      </c>
      <c r="F800" s="95" t="s">
        <v>357</v>
      </c>
      <c r="G800" s="25" t="s">
        <v>828</v>
      </c>
      <c r="H800" s="149" t="s">
        <v>102</v>
      </c>
      <c r="I800" s="149">
        <v>0.35069444444444442</v>
      </c>
      <c r="J800" s="235" t="s">
        <v>829</v>
      </c>
      <c r="K800" s="25" t="s">
        <v>423</v>
      </c>
      <c r="L800" s="25" t="s">
        <v>422</v>
      </c>
      <c r="M800" s="26">
        <v>3.4375000000000018E-3</v>
      </c>
      <c r="N800" s="54" t="s">
        <v>412</v>
      </c>
      <c r="AO800" s="456" t="s">
        <v>1140</v>
      </c>
      <c r="AQ800" s="15" t="s">
        <v>19</v>
      </c>
      <c r="BH800" s="15" t="s">
        <v>19</v>
      </c>
      <c r="BY800" s="15" t="s">
        <v>19</v>
      </c>
      <c r="BZ800" s="27"/>
      <c r="CD800" s="33"/>
      <c r="CF800" s="29"/>
      <c r="CG800" s="33"/>
      <c r="CI800" s="29"/>
      <c r="CM800" s="33"/>
      <c r="DB800" s="21"/>
    </row>
    <row r="801" spans="1:106" ht="15" customHeight="1" x14ac:dyDescent="0.15">
      <c r="A801" s="95">
        <v>799</v>
      </c>
      <c r="B801" s="6" t="s">
        <v>420</v>
      </c>
      <c r="C801" s="246">
        <v>41574</v>
      </c>
      <c r="D801" s="122" t="s">
        <v>421</v>
      </c>
      <c r="E801" s="123">
        <v>0.36041666666666666</v>
      </c>
      <c r="F801" s="95" t="s">
        <v>357</v>
      </c>
      <c r="G801" s="25" t="s">
        <v>828</v>
      </c>
      <c r="H801" s="149" t="s">
        <v>102</v>
      </c>
      <c r="I801" s="149">
        <v>0.35069444444444442</v>
      </c>
      <c r="J801" s="235" t="s">
        <v>829</v>
      </c>
      <c r="K801" s="25" t="s">
        <v>423</v>
      </c>
      <c r="L801" s="25" t="s">
        <v>422</v>
      </c>
      <c r="M801" s="26">
        <v>3.4953703703703722E-3</v>
      </c>
      <c r="N801" s="54" t="s">
        <v>102</v>
      </c>
      <c r="AO801" s="456" t="s">
        <v>1140</v>
      </c>
      <c r="AQ801" s="15" t="s">
        <v>19</v>
      </c>
      <c r="BH801" s="15" t="s">
        <v>19</v>
      </c>
      <c r="BY801" s="15" t="s">
        <v>19</v>
      </c>
      <c r="BZ801" s="27"/>
      <c r="CD801" s="33"/>
      <c r="CF801" s="29"/>
      <c r="CG801" s="33"/>
      <c r="CI801" s="29"/>
      <c r="CM801" s="33"/>
      <c r="DB801" s="21"/>
    </row>
    <row r="802" spans="1:106" ht="15" customHeight="1" x14ac:dyDescent="0.15">
      <c r="A802" s="95">
        <v>800</v>
      </c>
      <c r="B802" s="6" t="s">
        <v>420</v>
      </c>
      <c r="C802" s="246">
        <v>41574</v>
      </c>
      <c r="D802" s="122" t="s">
        <v>421</v>
      </c>
      <c r="E802" s="123">
        <v>0.36041666666666666</v>
      </c>
      <c r="F802" s="95" t="s">
        <v>357</v>
      </c>
      <c r="G802" s="25" t="s">
        <v>828</v>
      </c>
      <c r="H802" s="149" t="s">
        <v>102</v>
      </c>
      <c r="I802" s="149">
        <v>0.35069444444444442</v>
      </c>
      <c r="J802" s="235" t="s">
        <v>829</v>
      </c>
      <c r="K802" s="25" t="s">
        <v>423</v>
      </c>
      <c r="L802" s="25" t="s">
        <v>422</v>
      </c>
      <c r="M802" s="26">
        <v>3.5532407407407427E-3</v>
      </c>
      <c r="N802" s="54" t="s">
        <v>102</v>
      </c>
      <c r="AO802" s="456" t="s">
        <v>1140</v>
      </c>
      <c r="AQ802" s="15" t="s">
        <v>19</v>
      </c>
      <c r="BH802" s="15" t="s">
        <v>19</v>
      </c>
      <c r="BY802" s="15" t="s">
        <v>19</v>
      </c>
      <c r="BZ802" s="27"/>
      <c r="CD802" s="33"/>
      <c r="CF802" s="29"/>
      <c r="CG802" s="33"/>
      <c r="CI802" s="29"/>
      <c r="CM802" s="33"/>
      <c r="DB802" s="21"/>
    </row>
    <row r="803" spans="1:106" ht="15" customHeight="1" x14ac:dyDescent="0.15">
      <c r="A803" s="95">
        <v>801</v>
      </c>
      <c r="B803" s="6" t="s">
        <v>420</v>
      </c>
      <c r="C803" s="246">
        <v>41574</v>
      </c>
      <c r="D803" s="122" t="s">
        <v>421</v>
      </c>
      <c r="E803" s="123">
        <v>0.36041666666666666</v>
      </c>
      <c r="F803" s="95" t="s">
        <v>357</v>
      </c>
      <c r="G803" s="25" t="s">
        <v>828</v>
      </c>
      <c r="H803" s="149" t="s">
        <v>102</v>
      </c>
      <c r="I803" s="149">
        <v>0.35069444444444442</v>
      </c>
      <c r="J803" s="235" t="s">
        <v>829</v>
      </c>
      <c r="K803" s="25" t="s">
        <v>423</v>
      </c>
      <c r="L803" s="25" t="s">
        <v>422</v>
      </c>
      <c r="M803" s="26">
        <v>3.6111111111111131E-3</v>
      </c>
      <c r="N803" s="54" t="s">
        <v>102</v>
      </c>
      <c r="AO803" s="456" t="s">
        <v>1140</v>
      </c>
      <c r="AQ803" s="15" t="s">
        <v>19</v>
      </c>
      <c r="BH803" s="15" t="s">
        <v>19</v>
      </c>
      <c r="BY803" s="15" t="s">
        <v>19</v>
      </c>
      <c r="BZ803" s="27"/>
      <c r="CD803" s="33"/>
      <c r="CF803" s="29"/>
      <c r="CG803" s="33"/>
      <c r="CI803" s="29"/>
      <c r="CM803" s="33"/>
      <c r="DB803" s="21"/>
    </row>
    <row r="804" spans="1:106" ht="15" customHeight="1" x14ac:dyDescent="0.15">
      <c r="A804" s="95">
        <v>802</v>
      </c>
      <c r="B804" s="6" t="s">
        <v>420</v>
      </c>
      <c r="C804" s="246">
        <v>41574</v>
      </c>
      <c r="D804" s="122" t="s">
        <v>421</v>
      </c>
      <c r="E804" s="123">
        <v>0.36041666666666666</v>
      </c>
      <c r="F804" s="95" t="s">
        <v>357</v>
      </c>
      <c r="G804" s="25" t="s">
        <v>828</v>
      </c>
      <c r="H804" s="149" t="s">
        <v>102</v>
      </c>
      <c r="I804" s="149">
        <v>0.35069444444444442</v>
      </c>
      <c r="J804" s="235" t="s">
        <v>829</v>
      </c>
      <c r="K804" s="25" t="s">
        <v>423</v>
      </c>
      <c r="L804" s="25" t="s">
        <v>422</v>
      </c>
      <c r="M804" s="26">
        <v>3.6689814814814836E-3</v>
      </c>
      <c r="N804" s="54" t="s">
        <v>182</v>
      </c>
      <c r="AO804" s="456" t="s">
        <v>1140</v>
      </c>
      <c r="AQ804" s="15" t="s">
        <v>19</v>
      </c>
      <c r="BH804" s="15" t="s">
        <v>19</v>
      </c>
      <c r="BY804" s="15" t="s">
        <v>19</v>
      </c>
      <c r="BZ804" s="27"/>
      <c r="CD804" s="33"/>
      <c r="CF804" s="29"/>
      <c r="CG804" s="33"/>
      <c r="CI804" s="29"/>
      <c r="CM804" s="33"/>
      <c r="DB804" s="21"/>
    </row>
    <row r="805" spans="1:106" ht="15" customHeight="1" x14ac:dyDescent="0.15">
      <c r="A805" s="95">
        <v>803</v>
      </c>
      <c r="B805" s="6" t="s">
        <v>420</v>
      </c>
      <c r="C805" s="246">
        <v>41574</v>
      </c>
      <c r="D805" s="122" t="s">
        <v>421</v>
      </c>
      <c r="E805" s="123">
        <v>0.36041666666666666</v>
      </c>
      <c r="F805" s="95" t="s">
        <v>357</v>
      </c>
      <c r="G805" s="25" t="s">
        <v>828</v>
      </c>
      <c r="H805" s="149" t="s">
        <v>102</v>
      </c>
      <c r="I805" s="149">
        <v>0.35069444444444442</v>
      </c>
      <c r="J805" s="235" t="s">
        <v>829</v>
      </c>
      <c r="K805" s="25" t="s">
        <v>423</v>
      </c>
      <c r="L805" s="25" t="s">
        <v>422</v>
      </c>
      <c r="M805" s="26">
        <v>3.726851851851854E-3</v>
      </c>
      <c r="N805" s="54" t="s">
        <v>412</v>
      </c>
      <c r="AO805" s="456" t="s">
        <v>1140</v>
      </c>
      <c r="AQ805" s="15" t="s">
        <v>19</v>
      </c>
      <c r="BH805" s="15" t="s">
        <v>19</v>
      </c>
      <c r="BY805" s="15" t="s">
        <v>19</v>
      </c>
      <c r="BZ805" s="27"/>
      <c r="CD805" s="33"/>
      <c r="CF805" s="29"/>
      <c r="CG805" s="33"/>
      <c r="CI805" s="29"/>
      <c r="CM805" s="33"/>
      <c r="DB805" s="21"/>
    </row>
    <row r="806" spans="1:106" ht="15" customHeight="1" x14ac:dyDescent="0.15">
      <c r="A806" s="95">
        <v>804</v>
      </c>
      <c r="B806" s="6" t="s">
        <v>420</v>
      </c>
      <c r="C806" s="246">
        <v>41574</v>
      </c>
      <c r="D806" s="122" t="s">
        <v>421</v>
      </c>
      <c r="E806" s="123">
        <v>0.36041666666666666</v>
      </c>
      <c r="F806" s="95" t="s">
        <v>357</v>
      </c>
      <c r="G806" s="25" t="s">
        <v>828</v>
      </c>
      <c r="H806" s="149" t="s">
        <v>102</v>
      </c>
      <c r="I806" s="149">
        <v>0.35069444444444442</v>
      </c>
      <c r="J806" s="235" t="s">
        <v>829</v>
      </c>
      <c r="K806" s="25" t="s">
        <v>423</v>
      </c>
      <c r="L806" s="25" t="s">
        <v>422</v>
      </c>
      <c r="M806" s="26">
        <v>3.7847222222222245E-3</v>
      </c>
      <c r="N806" s="54" t="s">
        <v>336</v>
      </c>
      <c r="AO806" s="456" t="s">
        <v>1140</v>
      </c>
      <c r="AQ806" s="15" t="s">
        <v>19</v>
      </c>
      <c r="BH806" s="15" t="s">
        <v>19</v>
      </c>
      <c r="BY806" s="15" t="s">
        <v>19</v>
      </c>
      <c r="BZ806" s="27"/>
      <c r="CD806" s="33"/>
      <c r="CF806" s="29"/>
      <c r="CG806" s="33"/>
      <c r="CI806" s="29"/>
      <c r="CM806" s="33"/>
      <c r="DB806" s="21"/>
    </row>
    <row r="807" spans="1:106" ht="15" customHeight="1" x14ac:dyDescent="0.15">
      <c r="A807" s="95">
        <v>805</v>
      </c>
      <c r="B807" s="6" t="s">
        <v>420</v>
      </c>
      <c r="C807" s="246">
        <v>41574</v>
      </c>
      <c r="D807" s="122" t="s">
        <v>421</v>
      </c>
      <c r="E807" s="123">
        <v>0.36041666666666666</v>
      </c>
      <c r="F807" s="95" t="s">
        <v>357</v>
      </c>
      <c r="G807" s="25" t="s">
        <v>828</v>
      </c>
      <c r="H807" s="149" t="s">
        <v>102</v>
      </c>
      <c r="I807" s="149">
        <v>0.35069444444444442</v>
      </c>
      <c r="J807" s="235" t="s">
        <v>829</v>
      </c>
      <c r="K807" s="25" t="s">
        <v>423</v>
      </c>
      <c r="L807" s="25" t="s">
        <v>422</v>
      </c>
      <c r="M807" s="26">
        <v>3.8425925925925949E-3</v>
      </c>
      <c r="N807" s="54" t="s">
        <v>144</v>
      </c>
      <c r="AO807" s="456" t="s">
        <v>1140</v>
      </c>
      <c r="AQ807" s="15" t="s">
        <v>19</v>
      </c>
      <c r="BH807" s="15" t="s">
        <v>19</v>
      </c>
      <c r="BY807" s="15" t="s">
        <v>19</v>
      </c>
      <c r="BZ807" s="27"/>
      <c r="CD807" s="33"/>
      <c r="CF807" s="29"/>
      <c r="CG807" s="33"/>
      <c r="CI807" s="29"/>
      <c r="CM807" s="33"/>
      <c r="DB807" s="21"/>
    </row>
    <row r="808" spans="1:106" ht="15" customHeight="1" x14ac:dyDescent="0.15">
      <c r="A808" s="95">
        <v>806</v>
      </c>
      <c r="B808" s="6" t="s">
        <v>420</v>
      </c>
      <c r="C808" s="246">
        <v>41574</v>
      </c>
      <c r="D808" s="122" t="s">
        <v>421</v>
      </c>
      <c r="E808" s="123">
        <v>0.36041666666666666</v>
      </c>
      <c r="F808" s="95" t="s">
        <v>357</v>
      </c>
      <c r="G808" s="25" t="s">
        <v>828</v>
      </c>
      <c r="H808" s="149" t="s">
        <v>102</v>
      </c>
      <c r="I808" s="149">
        <v>0.35069444444444442</v>
      </c>
      <c r="J808" s="235" t="s">
        <v>829</v>
      </c>
      <c r="K808" s="25" t="s">
        <v>423</v>
      </c>
      <c r="L808" s="25" t="s">
        <v>422</v>
      </c>
      <c r="M808" s="26">
        <v>3.9004629629629654E-3</v>
      </c>
      <c r="N808" s="54" t="s">
        <v>102</v>
      </c>
      <c r="O808" s="52"/>
      <c r="P808" s="99"/>
      <c r="Q808" s="36"/>
      <c r="R808" s="10"/>
      <c r="S808" s="10"/>
      <c r="T808" s="51"/>
      <c r="AO808" s="456" t="s">
        <v>1140</v>
      </c>
      <c r="AQ808" s="15" t="s">
        <v>19</v>
      </c>
      <c r="BH808" s="15" t="s">
        <v>19</v>
      </c>
      <c r="BY808" s="15" t="s">
        <v>19</v>
      </c>
      <c r="BZ808" s="27"/>
      <c r="CD808" s="33"/>
      <c r="CF808" s="29"/>
      <c r="CG808" s="33"/>
      <c r="CI808" s="29"/>
      <c r="CM808" s="33"/>
      <c r="DB808" s="21"/>
    </row>
    <row r="809" spans="1:106" ht="15" customHeight="1" x14ac:dyDescent="0.15">
      <c r="A809" s="95">
        <v>807</v>
      </c>
      <c r="B809" s="6" t="s">
        <v>420</v>
      </c>
      <c r="C809" s="246">
        <v>41574</v>
      </c>
      <c r="D809" s="122" t="s">
        <v>421</v>
      </c>
      <c r="E809" s="123">
        <v>0.36041666666666666</v>
      </c>
      <c r="F809" s="95" t="s">
        <v>357</v>
      </c>
      <c r="G809" s="25" t="s">
        <v>828</v>
      </c>
      <c r="H809" s="149" t="s">
        <v>102</v>
      </c>
      <c r="I809" s="149">
        <v>0.35069444444444442</v>
      </c>
      <c r="J809" s="235" t="s">
        <v>829</v>
      </c>
      <c r="K809" s="25" t="s">
        <v>423</v>
      </c>
      <c r="L809" s="25" t="s">
        <v>422</v>
      </c>
      <c r="M809" s="26">
        <v>3.9583333333333354E-3</v>
      </c>
      <c r="N809" s="54" t="s">
        <v>102</v>
      </c>
      <c r="AO809" s="456" t="s">
        <v>1140</v>
      </c>
      <c r="AQ809" s="15" t="s">
        <v>19</v>
      </c>
      <c r="BH809" s="15" t="s">
        <v>19</v>
      </c>
      <c r="BY809" s="15" t="s">
        <v>19</v>
      </c>
      <c r="BZ809" s="27"/>
      <c r="CD809" s="33"/>
      <c r="CF809" s="29"/>
      <c r="CG809" s="33"/>
      <c r="CI809" s="29"/>
      <c r="CM809" s="33"/>
      <c r="DB809" s="21"/>
    </row>
    <row r="810" spans="1:106" ht="15" customHeight="1" x14ac:dyDescent="0.15">
      <c r="A810" s="95">
        <v>808</v>
      </c>
      <c r="B810" s="6" t="s">
        <v>420</v>
      </c>
      <c r="C810" s="246">
        <v>41574</v>
      </c>
      <c r="D810" s="122" t="s">
        <v>421</v>
      </c>
      <c r="E810" s="123">
        <v>0.36041666666666666</v>
      </c>
      <c r="F810" s="95" t="s">
        <v>357</v>
      </c>
      <c r="G810" s="25" t="s">
        <v>828</v>
      </c>
      <c r="H810" s="149" t="s">
        <v>102</v>
      </c>
      <c r="I810" s="149">
        <v>0.35069444444444442</v>
      </c>
      <c r="J810" s="235" t="s">
        <v>829</v>
      </c>
      <c r="K810" s="25" t="s">
        <v>423</v>
      </c>
      <c r="L810" s="25" t="s">
        <v>422</v>
      </c>
      <c r="M810" s="26">
        <v>4.0162037037037059E-3</v>
      </c>
      <c r="N810" s="54" t="s">
        <v>102</v>
      </c>
      <c r="AO810" s="456" t="s">
        <v>1140</v>
      </c>
      <c r="AQ810" s="15" t="s">
        <v>19</v>
      </c>
      <c r="BH810" s="15" t="s">
        <v>19</v>
      </c>
      <c r="BY810" s="15" t="s">
        <v>19</v>
      </c>
      <c r="BZ810" s="27"/>
      <c r="CD810" s="33"/>
      <c r="CF810" s="29"/>
      <c r="CG810" s="33"/>
      <c r="CI810" s="29"/>
      <c r="CM810" s="33"/>
      <c r="DB810" s="21"/>
    </row>
    <row r="811" spans="1:106" ht="15" customHeight="1" x14ac:dyDescent="0.15">
      <c r="A811" s="95">
        <v>809</v>
      </c>
      <c r="B811" s="6" t="s">
        <v>420</v>
      </c>
      <c r="C811" s="246">
        <v>41574</v>
      </c>
      <c r="D811" s="122" t="s">
        <v>421</v>
      </c>
      <c r="E811" s="123">
        <v>0.36041666666666666</v>
      </c>
      <c r="F811" s="95" t="s">
        <v>357</v>
      </c>
      <c r="G811" s="25" t="s">
        <v>828</v>
      </c>
      <c r="H811" s="149" t="s">
        <v>102</v>
      </c>
      <c r="I811" s="149">
        <v>0.35069444444444442</v>
      </c>
      <c r="J811" s="235" t="s">
        <v>829</v>
      </c>
      <c r="K811" s="25" t="s">
        <v>423</v>
      </c>
      <c r="L811" s="25" t="s">
        <v>422</v>
      </c>
      <c r="M811" s="26">
        <v>4.0740740740740763E-3</v>
      </c>
      <c r="N811" s="54" t="s">
        <v>102</v>
      </c>
      <c r="AO811" s="456" t="s">
        <v>1140</v>
      </c>
      <c r="AQ811" s="15" t="s">
        <v>19</v>
      </c>
      <c r="BH811" s="15" t="s">
        <v>19</v>
      </c>
      <c r="BY811" s="15" t="s">
        <v>19</v>
      </c>
      <c r="BZ811" s="27"/>
      <c r="CD811" s="33"/>
      <c r="CF811" s="29"/>
      <c r="CG811" s="33"/>
      <c r="CI811" s="29"/>
      <c r="CM811" s="33"/>
      <c r="DB811" s="21"/>
    </row>
    <row r="812" spans="1:106" ht="15" customHeight="1" x14ac:dyDescent="0.15">
      <c r="A812" s="95">
        <v>810</v>
      </c>
      <c r="B812" s="6" t="s">
        <v>420</v>
      </c>
      <c r="C812" s="246">
        <v>41574</v>
      </c>
      <c r="D812" s="122" t="s">
        <v>421</v>
      </c>
      <c r="E812" s="123">
        <v>0.36041666666666666</v>
      </c>
      <c r="F812" s="95" t="s">
        <v>357</v>
      </c>
      <c r="G812" s="25" t="s">
        <v>828</v>
      </c>
      <c r="H812" s="149" t="s">
        <v>102</v>
      </c>
      <c r="I812" s="149">
        <v>0.35069444444444442</v>
      </c>
      <c r="J812" s="235" t="s">
        <v>829</v>
      </c>
      <c r="K812" s="25" t="s">
        <v>423</v>
      </c>
      <c r="L812" s="25" t="s">
        <v>422</v>
      </c>
      <c r="M812" s="26">
        <v>4.1319444444444468E-3</v>
      </c>
      <c r="N812" s="54" t="s">
        <v>102</v>
      </c>
      <c r="AO812" s="456" t="s">
        <v>1140</v>
      </c>
      <c r="AQ812" s="15" t="s">
        <v>19</v>
      </c>
      <c r="BH812" s="15" t="s">
        <v>19</v>
      </c>
      <c r="BY812" s="15" t="s">
        <v>19</v>
      </c>
      <c r="BZ812" s="27"/>
      <c r="CD812" s="33"/>
      <c r="CF812" s="29"/>
      <c r="CG812" s="33"/>
      <c r="CI812" s="29"/>
      <c r="CM812" s="33"/>
      <c r="DB812" s="21"/>
    </row>
    <row r="813" spans="1:106" ht="15" customHeight="1" x14ac:dyDescent="0.15">
      <c r="A813" s="95">
        <v>811</v>
      </c>
      <c r="B813" s="6" t="s">
        <v>420</v>
      </c>
      <c r="C813" s="246">
        <v>41574</v>
      </c>
      <c r="D813" s="122" t="s">
        <v>421</v>
      </c>
      <c r="E813" s="123">
        <v>0.36041666666666666</v>
      </c>
      <c r="F813" s="95" t="s">
        <v>357</v>
      </c>
      <c r="G813" s="25" t="s">
        <v>828</v>
      </c>
      <c r="H813" s="149" t="s">
        <v>102</v>
      </c>
      <c r="I813" s="149">
        <v>0.35069444444444442</v>
      </c>
      <c r="J813" s="235" t="s">
        <v>829</v>
      </c>
      <c r="K813" s="25" t="s">
        <v>423</v>
      </c>
      <c r="L813" s="25" t="s">
        <v>422</v>
      </c>
      <c r="M813" s="26">
        <v>4.1898148148148172E-3</v>
      </c>
      <c r="N813" s="54" t="s">
        <v>182</v>
      </c>
      <c r="AO813" s="456" t="s">
        <v>1140</v>
      </c>
      <c r="AP813" s="25" t="s">
        <v>843</v>
      </c>
      <c r="AQ813" s="15" t="s">
        <v>19</v>
      </c>
      <c r="BH813" s="15" t="s">
        <v>19</v>
      </c>
      <c r="BY813" s="15" t="s">
        <v>19</v>
      </c>
      <c r="BZ813" s="27"/>
      <c r="CD813" s="33"/>
      <c r="CF813" s="29"/>
      <c r="CG813" s="33"/>
      <c r="CI813" s="29"/>
      <c r="CM813" s="33"/>
      <c r="DB813" s="21"/>
    </row>
    <row r="814" spans="1:106" ht="15" customHeight="1" x14ac:dyDescent="0.15">
      <c r="A814" s="95">
        <v>812</v>
      </c>
      <c r="B814" s="6" t="s">
        <v>420</v>
      </c>
      <c r="C814" s="246">
        <v>41574</v>
      </c>
      <c r="D814" s="122" t="s">
        <v>421</v>
      </c>
      <c r="E814" s="123">
        <v>0.36041666666666666</v>
      </c>
      <c r="F814" s="95" t="s">
        <v>357</v>
      </c>
      <c r="G814" s="25" t="s">
        <v>828</v>
      </c>
      <c r="H814" s="149" t="s">
        <v>102</v>
      </c>
      <c r="I814" s="149">
        <v>0.35069444444444442</v>
      </c>
      <c r="J814" s="235" t="s">
        <v>829</v>
      </c>
      <c r="K814" s="25" t="s">
        <v>423</v>
      </c>
      <c r="L814" s="25" t="s">
        <v>422</v>
      </c>
      <c r="M814" s="26">
        <v>4.2476851851851877E-3</v>
      </c>
      <c r="N814" s="54" t="s">
        <v>182</v>
      </c>
      <c r="AO814" s="456" t="s">
        <v>1140</v>
      </c>
      <c r="AQ814" s="15" t="s">
        <v>19</v>
      </c>
      <c r="BH814" s="15" t="s">
        <v>19</v>
      </c>
      <c r="BY814" s="15" t="s">
        <v>19</v>
      </c>
      <c r="BZ814" s="27"/>
      <c r="CD814" s="33"/>
      <c r="CF814" s="29"/>
      <c r="CG814" s="33"/>
      <c r="CI814" s="29"/>
      <c r="CM814" s="33"/>
      <c r="DB814" s="21"/>
    </row>
    <row r="815" spans="1:106" ht="15" customHeight="1" x14ac:dyDescent="0.15">
      <c r="A815" s="95">
        <v>813</v>
      </c>
      <c r="B815" s="6" t="s">
        <v>420</v>
      </c>
      <c r="C815" s="246">
        <v>41574</v>
      </c>
      <c r="D815" s="122" t="s">
        <v>421</v>
      </c>
      <c r="E815" s="123">
        <v>0.36041666666666666</v>
      </c>
      <c r="F815" s="95" t="s">
        <v>357</v>
      </c>
      <c r="G815" s="25" t="s">
        <v>828</v>
      </c>
      <c r="H815" s="149" t="s">
        <v>102</v>
      </c>
      <c r="I815" s="149">
        <v>0.35069444444444442</v>
      </c>
      <c r="J815" s="235" t="s">
        <v>829</v>
      </c>
      <c r="K815" s="25" t="s">
        <v>423</v>
      </c>
      <c r="L815" s="25" t="s">
        <v>422</v>
      </c>
      <c r="M815" s="26">
        <v>4.3055555555555581E-3</v>
      </c>
      <c r="N815" s="54" t="s">
        <v>333</v>
      </c>
      <c r="Q815" s="27" t="s">
        <v>135</v>
      </c>
      <c r="R815" s="30" t="s">
        <v>334</v>
      </c>
      <c r="S815" s="30" t="s">
        <v>182</v>
      </c>
      <c r="T815" s="28">
        <v>1</v>
      </c>
      <c r="AO815" s="456" t="s">
        <v>1140</v>
      </c>
      <c r="AQ815" s="15" t="s">
        <v>19</v>
      </c>
      <c r="BH815" s="15" t="s">
        <v>19</v>
      </c>
      <c r="BY815" s="15" t="s">
        <v>19</v>
      </c>
      <c r="BZ815" s="27"/>
      <c r="CD815" s="33"/>
      <c r="CF815" s="29"/>
      <c r="CG815" s="33"/>
      <c r="CI815" s="29"/>
      <c r="CM815" s="33"/>
      <c r="DB815" s="21"/>
    </row>
    <row r="816" spans="1:106" ht="15" customHeight="1" x14ac:dyDescent="0.15">
      <c r="A816" s="95">
        <v>814</v>
      </c>
      <c r="B816" s="6" t="s">
        <v>420</v>
      </c>
      <c r="C816" s="246">
        <v>41574</v>
      </c>
      <c r="D816" s="122" t="s">
        <v>421</v>
      </c>
      <c r="E816" s="123">
        <v>0.36041666666666666</v>
      </c>
      <c r="F816" s="95" t="s">
        <v>357</v>
      </c>
      <c r="G816" s="25" t="s">
        <v>828</v>
      </c>
      <c r="H816" s="149" t="s">
        <v>102</v>
      </c>
      <c r="I816" s="149">
        <v>0.35069444444444442</v>
      </c>
      <c r="J816" s="235" t="s">
        <v>829</v>
      </c>
      <c r="K816" s="25" t="s">
        <v>423</v>
      </c>
      <c r="L816" s="25" t="s">
        <v>422</v>
      </c>
      <c r="M816" s="26">
        <v>4.3634259259259286E-3</v>
      </c>
      <c r="N816" s="54" t="s">
        <v>333</v>
      </c>
      <c r="Q816" s="27" t="s">
        <v>134</v>
      </c>
      <c r="R816" s="30" t="s">
        <v>334</v>
      </c>
      <c r="T816" s="28">
        <v>1</v>
      </c>
      <c r="U816" s="30" t="s">
        <v>140</v>
      </c>
      <c r="V816" s="30" t="s">
        <v>182</v>
      </c>
      <c r="W816" s="29" t="s">
        <v>182</v>
      </c>
      <c r="AO816" s="456" t="s">
        <v>1140</v>
      </c>
      <c r="AQ816" s="15" t="s">
        <v>19</v>
      </c>
      <c r="BH816" s="15" t="s">
        <v>19</v>
      </c>
      <c r="BY816" s="15" t="s">
        <v>19</v>
      </c>
      <c r="BZ816" s="27"/>
      <c r="CD816" s="33"/>
      <c r="CF816" s="29"/>
      <c r="CG816" s="33"/>
      <c r="CI816" s="29"/>
      <c r="CM816" s="33"/>
      <c r="DB816" s="21"/>
    </row>
    <row r="817" spans="1:106" ht="15" customHeight="1" x14ac:dyDescent="0.15">
      <c r="A817" s="95">
        <v>815</v>
      </c>
      <c r="B817" s="6" t="s">
        <v>420</v>
      </c>
      <c r="C817" s="246">
        <v>41574</v>
      </c>
      <c r="D817" s="122" t="s">
        <v>421</v>
      </c>
      <c r="E817" s="123">
        <v>0.36041666666666666</v>
      </c>
      <c r="F817" s="95" t="s">
        <v>357</v>
      </c>
      <c r="G817" s="25" t="s">
        <v>828</v>
      </c>
      <c r="H817" s="149" t="s">
        <v>102</v>
      </c>
      <c r="I817" s="149">
        <v>0.35069444444444442</v>
      </c>
      <c r="J817" s="235" t="s">
        <v>829</v>
      </c>
      <c r="K817" s="25" t="s">
        <v>423</v>
      </c>
      <c r="L817" s="25" t="s">
        <v>422</v>
      </c>
      <c r="M817" s="26">
        <v>4.421296296296299E-3</v>
      </c>
      <c r="N817" s="54" t="s">
        <v>333</v>
      </c>
      <c r="Q817" s="27" t="s">
        <v>135</v>
      </c>
      <c r="R817" s="30" t="s">
        <v>334</v>
      </c>
      <c r="S817" s="30" t="s">
        <v>182</v>
      </c>
      <c r="T817" s="28">
        <v>1</v>
      </c>
      <c r="AM817" s="3" t="s">
        <v>846</v>
      </c>
      <c r="AO817" s="456" t="s">
        <v>1140</v>
      </c>
      <c r="AP817" s="25" t="s">
        <v>845</v>
      </c>
      <c r="AQ817" s="15" t="s">
        <v>19</v>
      </c>
      <c r="BH817" s="15" t="s">
        <v>19</v>
      </c>
      <c r="BY817" s="15" t="s">
        <v>19</v>
      </c>
      <c r="BZ817" s="27"/>
      <c r="CD817" s="33"/>
      <c r="CF817" s="29"/>
      <c r="CG817" s="33"/>
      <c r="CI817" s="29"/>
      <c r="CM817" s="33"/>
      <c r="DB817" s="21"/>
    </row>
    <row r="818" spans="1:106" ht="15" customHeight="1" x14ac:dyDescent="0.15">
      <c r="A818" s="95">
        <v>816</v>
      </c>
      <c r="B818" s="6" t="s">
        <v>420</v>
      </c>
      <c r="C818" s="246">
        <v>41574</v>
      </c>
      <c r="D818" s="122" t="s">
        <v>421</v>
      </c>
      <c r="E818" s="123">
        <v>0.36041666666666666</v>
      </c>
      <c r="F818" s="95" t="s">
        <v>357</v>
      </c>
      <c r="G818" s="25" t="s">
        <v>828</v>
      </c>
      <c r="H818" s="149" t="s">
        <v>102</v>
      </c>
      <c r="I818" s="149">
        <v>0.35069444444444442</v>
      </c>
      <c r="J818" s="235" t="s">
        <v>829</v>
      </c>
      <c r="K818" s="25" t="s">
        <v>423</v>
      </c>
      <c r="L818" s="25" t="s">
        <v>422</v>
      </c>
      <c r="M818" s="26">
        <v>4.4791666666666695E-3</v>
      </c>
      <c r="N818" s="54" t="s">
        <v>847</v>
      </c>
      <c r="P818" s="33">
        <v>1</v>
      </c>
      <c r="Q818" s="27" t="s">
        <v>134</v>
      </c>
      <c r="R818" s="30" t="s">
        <v>334</v>
      </c>
      <c r="T818" s="28">
        <v>1</v>
      </c>
      <c r="AO818" s="456" t="s">
        <v>1140</v>
      </c>
      <c r="AQ818" s="15" t="s">
        <v>19</v>
      </c>
      <c r="BH818" s="15" t="s">
        <v>19</v>
      </c>
      <c r="BY818" s="15" t="s">
        <v>19</v>
      </c>
      <c r="BZ818" s="27"/>
      <c r="CD818" s="33"/>
      <c r="CF818" s="29"/>
      <c r="CG818" s="33"/>
      <c r="CI818" s="29"/>
      <c r="CM818" s="33"/>
      <c r="DB818" s="21"/>
    </row>
    <row r="819" spans="1:106" ht="15" customHeight="1" x14ac:dyDescent="0.15">
      <c r="A819" s="95">
        <v>817</v>
      </c>
      <c r="B819" s="6" t="s">
        <v>420</v>
      </c>
      <c r="C819" s="246">
        <v>41574</v>
      </c>
      <c r="D819" s="122" t="s">
        <v>421</v>
      </c>
      <c r="E819" s="123">
        <v>0.36041666666666666</v>
      </c>
      <c r="F819" s="95" t="s">
        <v>357</v>
      </c>
      <c r="G819" s="25" t="s">
        <v>828</v>
      </c>
      <c r="H819" s="149" t="s">
        <v>102</v>
      </c>
      <c r="I819" s="149">
        <v>0.35069444444444442</v>
      </c>
      <c r="J819" s="235" t="s">
        <v>829</v>
      </c>
      <c r="K819" s="25" t="s">
        <v>423</v>
      </c>
      <c r="L819" s="25" t="s">
        <v>422</v>
      </c>
      <c r="M819" s="26">
        <v>4.5370370370370399E-3</v>
      </c>
      <c r="N819" s="54" t="s">
        <v>847</v>
      </c>
      <c r="P819" s="33">
        <v>1</v>
      </c>
      <c r="Q819" s="27" t="s">
        <v>134</v>
      </c>
      <c r="R819" s="30" t="s">
        <v>334</v>
      </c>
      <c r="T819" s="28">
        <v>1</v>
      </c>
      <c r="AO819" s="456" t="s">
        <v>1140</v>
      </c>
      <c r="AQ819" s="15" t="s">
        <v>19</v>
      </c>
      <c r="BH819" s="15" t="s">
        <v>19</v>
      </c>
      <c r="BY819" s="15" t="s">
        <v>19</v>
      </c>
      <c r="BZ819" s="27"/>
      <c r="CD819" s="33"/>
      <c r="CF819" s="29"/>
      <c r="CG819" s="33"/>
      <c r="CI819" s="29"/>
      <c r="CM819" s="33"/>
      <c r="DB819" s="21"/>
    </row>
    <row r="820" spans="1:106" ht="15" customHeight="1" x14ac:dyDescent="0.15">
      <c r="A820" s="95">
        <v>818</v>
      </c>
      <c r="B820" s="6" t="s">
        <v>420</v>
      </c>
      <c r="C820" s="246">
        <v>41574</v>
      </c>
      <c r="D820" s="122" t="s">
        <v>421</v>
      </c>
      <c r="E820" s="123">
        <v>0.36041666666666666</v>
      </c>
      <c r="F820" s="95" t="s">
        <v>357</v>
      </c>
      <c r="G820" s="25" t="s">
        <v>828</v>
      </c>
      <c r="H820" s="149" t="s">
        <v>102</v>
      </c>
      <c r="I820" s="149">
        <v>0.35069444444444442</v>
      </c>
      <c r="J820" s="235" t="s">
        <v>829</v>
      </c>
      <c r="K820" s="25" t="s">
        <v>423</v>
      </c>
      <c r="L820" s="25" t="s">
        <v>422</v>
      </c>
      <c r="M820" s="26">
        <v>4.5949074074074104E-3</v>
      </c>
      <c r="N820" s="54" t="s">
        <v>336</v>
      </c>
      <c r="AO820" s="456" t="s">
        <v>1140</v>
      </c>
      <c r="AQ820" s="15" t="s">
        <v>19</v>
      </c>
      <c r="BH820" s="15" t="s">
        <v>19</v>
      </c>
      <c r="BY820" s="15" t="s">
        <v>19</v>
      </c>
      <c r="BZ820" s="27"/>
      <c r="CD820" s="33"/>
      <c r="CF820" s="29"/>
      <c r="CG820" s="33"/>
      <c r="CI820" s="29"/>
      <c r="CM820" s="33"/>
      <c r="DB820" s="21"/>
    </row>
    <row r="821" spans="1:106" ht="15" customHeight="1" x14ac:dyDescent="0.15">
      <c r="A821" s="95">
        <v>819</v>
      </c>
      <c r="B821" s="6" t="s">
        <v>420</v>
      </c>
      <c r="C821" s="246">
        <v>41574</v>
      </c>
      <c r="D821" s="122" t="s">
        <v>421</v>
      </c>
      <c r="E821" s="123">
        <v>0.36041666666666666</v>
      </c>
      <c r="F821" s="95" t="s">
        <v>357</v>
      </c>
      <c r="G821" s="25" t="s">
        <v>828</v>
      </c>
      <c r="H821" s="149" t="s">
        <v>102</v>
      </c>
      <c r="I821" s="149">
        <v>0.35069444444444442</v>
      </c>
      <c r="J821" s="235" t="s">
        <v>829</v>
      </c>
      <c r="K821" s="25" t="s">
        <v>423</v>
      </c>
      <c r="L821" s="25" t="s">
        <v>422</v>
      </c>
      <c r="M821" s="26">
        <v>4.6527777777777809E-3</v>
      </c>
      <c r="N821" s="54" t="s">
        <v>334</v>
      </c>
      <c r="AO821" s="456" t="s">
        <v>1140</v>
      </c>
      <c r="AQ821" s="15" t="s">
        <v>19</v>
      </c>
      <c r="BH821" s="15" t="s">
        <v>19</v>
      </c>
      <c r="BY821" s="15" t="s">
        <v>19</v>
      </c>
      <c r="BZ821" s="27"/>
      <c r="CD821" s="33"/>
      <c r="CF821" s="29"/>
      <c r="CG821" s="33"/>
      <c r="CI821" s="29"/>
      <c r="CM821" s="33"/>
      <c r="DB821" s="21"/>
    </row>
    <row r="822" spans="1:106" ht="15" customHeight="1" x14ac:dyDescent="0.15">
      <c r="A822" s="95">
        <v>820</v>
      </c>
      <c r="B822" s="6" t="s">
        <v>420</v>
      </c>
      <c r="C822" s="246">
        <v>41574</v>
      </c>
      <c r="D822" s="122" t="s">
        <v>421</v>
      </c>
      <c r="E822" s="123">
        <v>0.36041666666666666</v>
      </c>
      <c r="F822" s="95" t="s">
        <v>357</v>
      </c>
      <c r="G822" s="25" t="s">
        <v>828</v>
      </c>
      <c r="H822" s="149" t="s">
        <v>102</v>
      </c>
      <c r="I822" s="149">
        <v>0.35069444444444442</v>
      </c>
      <c r="J822" s="235" t="s">
        <v>829</v>
      </c>
      <c r="K822" s="25" t="s">
        <v>423</v>
      </c>
      <c r="L822" s="25" t="s">
        <v>422</v>
      </c>
      <c r="M822" s="26">
        <v>4.7106481481481513E-3</v>
      </c>
      <c r="N822" s="54" t="s">
        <v>182</v>
      </c>
      <c r="AO822" s="456" t="s">
        <v>1140</v>
      </c>
      <c r="AQ822" s="15" t="s">
        <v>19</v>
      </c>
      <c r="BH822" s="15" t="s">
        <v>19</v>
      </c>
      <c r="BY822" s="15" t="s">
        <v>19</v>
      </c>
      <c r="BZ822" s="27"/>
      <c r="CD822" s="33"/>
      <c r="CF822" s="29"/>
      <c r="CG822" s="33"/>
      <c r="CI822" s="29"/>
      <c r="CM822" s="33"/>
      <c r="DB822" s="21"/>
    </row>
    <row r="823" spans="1:106" ht="15" customHeight="1" x14ac:dyDescent="0.15">
      <c r="A823" s="95">
        <v>821</v>
      </c>
      <c r="B823" s="6" t="s">
        <v>420</v>
      </c>
      <c r="C823" s="246">
        <v>41574</v>
      </c>
      <c r="D823" s="122" t="s">
        <v>421</v>
      </c>
      <c r="E823" s="123">
        <v>0.36041666666666666</v>
      </c>
      <c r="F823" s="95" t="s">
        <v>357</v>
      </c>
      <c r="G823" s="25" t="s">
        <v>828</v>
      </c>
      <c r="H823" s="149" t="s">
        <v>102</v>
      </c>
      <c r="I823" s="149">
        <v>0.35069444444444442</v>
      </c>
      <c r="J823" s="235" t="s">
        <v>829</v>
      </c>
      <c r="K823" s="25" t="s">
        <v>423</v>
      </c>
      <c r="L823" s="25" t="s">
        <v>422</v>
      </c>
      <c r="M823" s="26">
        <v>4.7685185185185218E-3</v>
      </c>
      <c r="N823" s="54" t="s">
        <v>102</v>
      </c>
      <c r="AO823" s="456" t="s">
        <v>1140</v>
      </c>
      <c r="AQ823" s="15" t="s">
        <v>19</v>
      </c>
      <c r="BH823" s="15" t="s">
        <v>19</v>
      </c>
      <c r="BY823" s="15" t="s">
        <v>19</v>
      </c>
      <c r="BZ823" s="27"/>
      <c r="CD823" s="33"/>
      <c r="CF823" s="29"/>
      <c r="CG823" s="33"/>
      <c r="CI823" s="29"/>
      <c r="CM823" s="33"/>
      <c r="DB823" s="21"/>
    </row>
    <row r="824" spans="1:106" ht="15" customHeight="1" x14ac:dyDescent="0.15">
      <c r="A824" s="95">
        <v>822</v>
      </c>
      <c r="B824" s="6" t="s">
        <v>420</v>
      </c>
      <c r="C824" s="246">
        <v>41574</v>
      </c>
      <c r="D824" s="122" t="s">
        <v>421</v>
      </c>
      <c r="E824" s="123">
        <v>0.36041666666666666</v>
      </c>
      <c r="F824" s="95" t="s">
        <v>357</v>
      </c>
      <c r="G824" s="25" t="s">
        <v>828</v>
      </c>
      <c r="H824" s="149" t="s">
        <v>102</v>
      </c>
      <c r="I824" s="149">
        <v>0.35069444444444442</v>
      </c>
      <c r="J824" s="235" t="s">
        <v>829</v>
      </c>
      <c r="K824" s="25" t="s">
        <v>423</v>
      </c>
      <c r="L824" s="25" t="s">
        <v>422</v>
      </c>
      <c r="M824" s="26">
        <v>4.8263888888888922E-3</v>
      </c>
      <c r="N824" s="54" t="s">
        <v>102</v>
      </c>
      <c r="AO824" s="456" t="s">
        <v>1140</v>
      </c>
      <c r="AQ824" s="15" t="s">
        <v>19</v>
      </c>
      <c r="BH824" s="15" t="s">
        <v>19</v>
      </c>
      <c r="BY824" s="15" t="s">
        <v>19</v>
      </c>
      <c r="BZ824" s="27"/>
      <c r="CD824" s="33"/>
      <c r="CF824" s="29"/>
      <c r="CG824" s="33"/>
      <c r="CI824" s="29"/>
      <c r="CM824" s="33"/>
      <c r="DB824" s="21"/>
    </row>
    <row r="825" spans="1:106" ht="15" customHeight="1" x14ac:dyDescent="0.15">
      <c r="A825" s="95">
        <v>823</v>
      </c>
      <c r="B825" s="6" t="s">
        <v>420</v>
      </c>
      <c r="C825" s="246">
        <v>41574</v>
      </c>
      <c r="D825" s="122" t="s">
        <v>421</v>
      </c>
      <c r="E825" s="123">
        <v>0.36041666666666666</v>
      </c>
      <c r="F825" s="95" t="s">
        <v>357</v>
      </c>
      <c r="G825" s="25" t="s">
        <v>828</v>
      </c>
      <c r="H825" s="149" t="s">
        <v>102</v>
      </c>
      <c r="I825" s="149">
        <v>0.35069444444444442</v>
      </c>
      <c r="J825" s="235" t="s">
        <v>829</v>
      </c>
      <c r="K825" s="25" t="s">
        <v>423</v>
      </c>
      <c r="L825" s="25" t="s">
        <v>422</v>
      </c>
      <c r="M825" s="26">
        <v>4.8842592592592627E-3</v>
      </c>
      <c r="N825" s="54" t="s">
        <v>102</v>
      </c>
      <c r="AO825" s="456" t="s">
        <v>1140</v>
      </c>
      <c r="AQ825" s="15" t="s">
        <v>19</v>
      </c>
      <c r="BH825" s="15" t="s">
        <v>19</v>
      </c>
      <c r="BY825" s="15" t="s">
        <v>19</v>
      </c>
      <c r="BZ825" s="27"/>
      <c r="CD825" s="33"/>
      <c r="CF825" s="29"/>
      <c r="CG825" s="33"/>
      <c r="CI825" s="29"/>
      <c r="CM825" s="33"/>
      <c r="DB825" s="21"/>
    </row>
    <row r="826" spans="1:106" ht="15" customHeight="1" x14ac:dyDescent="0.15">
      <c r="A826" s="95">
        <v>824</v>
      </c>
      <c r="B826" s="6" t="s">
        <v>420</v>
      </c>
      <c r="C826" s="246">
        <v>41574</v>
      </c>
      <c r="D826" s="122" t="s">
        <v>421</v>
      </c>
      <c r="E826" s="123">
        <v>0.36041666666666666</v>
      </c>
      <c r="F826" s="95" t="s">
        <v>357</v>
      </c>
      <c r="G826" s="25" t="s">
        <v>828</v>
      </c>
      <c r="H826" s="149" t="s">
        <v>102</v>
      </c>
      <c r="I826" s="149">
        <v>0.35069444444444442</v>
      </c>
      <c r="J826" s="235" t="s">
        <v>829</v>
      </c>
      <c r="K826" s="25" t="s">
        <v>423</v>
      </c>
      <c r="L826" s="25" t="s">
        <v>422</v>
      </c>
      <c r="M826" s="26">
        <v>4.9421296296296331E-3</v>
      </c>
      <c r="N826" s="54" t="s">
        <v>102</v>
      </c>
      <c r="AO826" s="456" t="s">
        <v>1140</v>
      </c>
      <c r="AQ826" s="15" t="s">
        <v>19</v>
      </c>
      <c r="BH826" s="15" t="s">
        <v>19</v>
      </c>
      <c r="BY826" s="15" t="s">
        <v>19</v>
      </c>
      <c r="BZ826" s="27"/>
      <c r="CD826" s="33"/>
      <c r="CF826" s="29"/>
      <c r="CG826" s="33"/>
      <c r="CI826" s="29"/>
      <c r="CM826" s="33"/>
      <c r="DB826" s="21"/>
    </row>
    <row r="827" spans="1:106" ht="15" customHeight="1" x14ac:dyDescent="0.15">
      <c r="A827" s="95">
        <v>825</v>
      </c>
      <c r="B827" s="6" t="s">
        <v>420</v>
      </c>
      <c r="C827" s="246">
        <v>41574</v>
      </c>
      <c r="D827" s="122" t="s">
        <v>421</v>
      </c>
      <c r="E827" s="123">
        <v>0.36041666666666666</v>
      </c>
      <c r="F827" s="95" t="s">
        <v>357</v>
      </c>
      <c r="G827" s="25" t="s">
        <v>828</v>
      </c>
      <c r="H827" s="149" t="s">
        <v>102</v>
      </c>
      <c r="I827" s="149">
        <v>0.35069444444444442</v>
      </c>
      <c r="J827" s="235" t="s">
        <v>829</v>
      </c>
      <c r="K827" s="25" t="s">
        <v>423</v>
      </c>
      <c r="L827" s="25" t="s">
        <v>422</v>
      </c>
      <c r="M827" s="26">
        <v>5.0000000000000036E-3</v>
      </c>
      <c r="N827" s="54" t="s">
        <v>102</v>
      </c>
      <c r="AO827" s="456" t="s">
        <v>1140</v>
      </c>
      <c r="AQ827" s="15" t="s">
        <v>19</v>
      </c>
      <c r="BH827" s="15" t="s">
        <v>19</v>
      </c>
      <c r="BY827" s="15" t="s">
        <v>19</v>
      </c>
      <c r="BZ827" s="27"/>
      <c r="CD827" s="33"/>
      <c r="CF827" s="29"/>
      <c r="CG827" s="33"/>
      <c r="CI827" s="29"/>
      <c r="CM827" s="33"/>
      <c r="DB827" s="21"/>
    </row>
    <row r="828" spans="1:106" ht="15" customHeight="1" x14ac:dyDescent="0.15">
      <c r="A828" s="95">
        <v>826</v>
      </c>
      <c r="B828" s="6" t="s">
        <v>420</v>
      </c>
      <c r="C828" s="246">
        <v>41574</v>
      </c>
      <c r="D828" s="122" t="s">
        <v>421</v>
      </c>
      <c r="E828" s="123">
        <v>0.36041666666666666</v>
      </c>
      <c r="F828" s="95" t="s">
        <v>357</v>
      </c>
      <c r="G828" s="25" t="s">
        <v>828</v>
      </c>
      <c r="H828" s="149" t="s">
        <v>102</v>
      </c>
      <c r="I828" s="149">
        <v>0.35069444444444442</v>
      </c>
      <c r="J828" s="235" t="s">
        <v>829</v>
      </c>
      <c r="K828" s="25" t="s">
        <v>423</v>
      </c>
      <c r="L828" s="25" t="s">
        <v>422</v>
      </c>
      <c r="M828" s="26">
        <v>5.057870370370374E-3</v>
      </c>
      <c r="N828" s="54" t="s">
        <v>102</v>
      </c>
      <c r="AO828" s="456" t="s">
        <v>1140</v>
      </c>
      <c r="AQ828" s="15" t="s">
        <v>19</v>
      </c>
      <c r="BH828" s="15" t="s">
        <v>19</v>
      </c>
      <c r="BY828" s="15" t="s">
        <v>19</v>
      </c>
      <c r="BZ828" s="27"/>
      <c r="CD828" s="33"/>
      <c r="CF828" s="29"/>
      <c r="CG828" s="33"/>
      <c r="CI828" s="29"/>
      <c r="CM828" s="33"/>
      <c r="DB828" s="21"/>
    </row>
    <row r="829" spans="1:106" ht="15" customHeight="1" x14ac:dyDescent="0.15">
      <c r="A829" s="95">
        <v>827</v>
      </c>
      <c r="B829" s="6" t="s">
        <v>420</v>
      </c>
      <c r="C829" s="246">
        <v>41574</v>
      </c>
      <c r="D829" s="122" t="s">
        <v>421</v>
      </c>
      <c r="E829" s="123">
        <v>0.36041666666666666</v>
      </c>
      <c r="F829" s="95" t="s">
        <v>357</v>
      </c>
      <c r="G829" s="25" t="s">
        <v>828</v>
      </c>
      <c r="H829" s="149" t="s">
        <v>102</v>
      </c>
      <c r="I829" s="149">
        <v>0.35069444444444442</v>
      </c>
      <c r="J829" s="235" t="s">
        <v>829</v>
      </c>
      <c r="K829" s="25" t="s">
        <v>423</v>
      </c>
      <c r="L829" s="25" t="s">
        <v>422</v>
      </c>
      <c r="M829" s="26">
        <v>5.1157407407407445E-3</v>
      </c>
      <c r="N829" s="54" t="s">
        <v>102</v>
      </c>
      <c r="AO829" s="456" t="s">
        <v>1140</v>
      </c>
      <c r="AQ829" s="15" t="s">
        <v>19</v>
      </c>
      <c r="BH829" s="15" t="s">
        <v>19</v>
      </c>
      <c r="BY829" s="15" t="s">
        <v>19</v>
      </c>
      <c r="BZ829" s="27"/>
      <c r="CD829" s="33"/>
      <c r="CF829" s="29"/>
      <c r="CG829" s="33"/>
      <c r="CI829" s="29"/>
      <c r="CM829" s="33"/>
      <c r="DB829" s="21"/>
    </row>
    <row r="830" spans="1:106" ht="15" customHeight="1" x14ac:dyDescent="0.15">
      <c r="A830" s="95">
        <v>828</v>
      </c>
      <c r="B830" s="6" t="s">
        <v>420</v>
      </c>
      <c r="C830" s="246">
        <v>41574</v>
      </c>
      <c r="D830" s="122" t="s">
        <v>421</v>
      </c>
      <c r="E830" s="123">
        <v>0.36041666666666666</v>
      </c>
      <c r="F830" s="95" t="s">
        <v>357</v>
      </c>
      <c r="G830" s="25" t="s">
        <v>828</v>
      </c>
      <c r="H830" s="149" t="s">
        <v>102</v>
      </c>
      <c r="I830" s="149">
        <v>0.35069444444444442</v>
      </c>
      <c r="J830" s="235" t="s">
        <v>829</v>
      </c>
      <c r="K830" s="25" t="s">
        <v>423</v>
      </c>
      <c r="L830" s="25" t="s">
        <v>422</v>
      </c>
      <c r="M830" s="26">
        <v>5.1736111111111149E-3</v>
      </c>
      <c r="N830" s="54" t="s">
        <v>102</v>
      </c>
      <c r="AO830" s="456" t="s">
        <v>1140</v>
      </c>
      <c r="AQ830" s="15" t="s">
        <v>19</v>
      </c>
      <c r="BH830" s="15" t="s">
        <v>19</v>
      </c>
      <c r="BY830" s="15" t="s">
        <v>19</v>
      </c>
      <c r="BZ830" s="27"/>
      <c r="CD830" s="33"/>
      <c r="CF830" s="29"/>
      <c r="CG830" s="33"/>
      <c r="CI830" s="29"/>
      <c r="CM830" s="33"/>
      <c r="DB830" s="21"/>
    </row>
    <row r="831" spans="1:106" ht="15" customHeight="1" x14ac:dyDescent="0.15">
      <c r="A831" s="95">
        <v>829</v>
      </c>
      <c r="B831" s="6" t="s">
        <v>420</v>
      </c>
      <c r="C831" s="246">
        <v>41574</v>
      </c>
      <c r="D831" s="122" t="s">
        <v>421</v>
      </c>
      <c r="E831" s="123">
        <v>0.36041666666666666</v>
      </c>
      <c r="F831" s="95" t="s">
        <v>357</v>
      </c>
      <c r="G831" s="25" t="s">
        <v>828</v>
      </c>
      <c r="H831" s="149" t="s">
        <v>102</v>
      </c>
      <c r="I831" s="149">
        <v>0.35069444444444442</v>
      </c>
      <c r="J831" s="235" t="s">
        <v>829</v>
      </c>
      <c r="K831" s="25" t="s">
        <v>423</v>
      </c>
      <c r="L831" s="25" t="s">
        <v>422</v>
      </c>
      <c r="M831" s="26">
        <v>5.2314814814814854E-3</v>
      </c>
      <c r="N831" s="54" t="s">
        <v>102</v>
      </c>
      <c r="AO831" s="456" t="s">
        <v>1140</v>
      </c>
      <c r="AQ831" s="15" t="s">
        <v>19</v>
      </c>
      <c r="BH831" s="15" t="s">
        <v>19</v>
      </c>
      <c r="BY831" s="15" t="s">
        <v>19</v>
      </c>
      <c r="BZ831" s="27"/>
      <c r="CD831" s="33"/>
      <c r="CF831" s="29"/>
      <c r="CG831" s="33"/>
      <c r="CI831" s="29"/>
      <c r="CM831" s="33"/>
      <c r="DB831" s="21"/>
    </row>
    <row r="832" spans="1:106" ht="15" customHeight="1" x14ac:dyDescent="0.15">
      <c r="A832" s="95">
        <v>830</v>
      </c>
      <c r="B832" s="6" t="s">
        <v>420</v>
      </c>
      <c r="C832" s="246">
        <v>41574</v>
      </c>
      <c r="D832" s="122" t="s">
        <v>421</v>
      </c>
      <c r="E832" s="123">
        <v>0.36041666666666666</v>
      </c>
      <c r="F832" s="95" t="s">
        <v>357</v>
      </c>
      <c r="G832" s="25" t="s">
        <v>828</v>
      </c>
      <c r="H832" s="149" t="s">
        <v>102</v>
      </c>
      <c r="I832" s="149">
        <v>0.35069444444444442</v>
      </c>
      <c r="J832" s="235" t="s">
        <v>829</v>
      </c>
      <c r="K832" s="25" t="s">
        <v>423</v>
      </c>
      <c r="L832" s="25" t="s">
        <v>422</v>
      </c>
      <c r="M832" s="26">
        <v>5.2893518518518558E-3</v>
      </c>
      <c r="N832" s="54" t="s">
        <v>102</v>
      </c>
      <c r="AO832" s="456" t="s">
        <v>1140</v>
      </c>
      <c r="AQ832" s="15" t="s">
        <v>19</v>
      </c>
      <c r="BH832" s="15" t="s">
        <v>19</v>
      </c>
      <c r="BY832" s="15" t="s">
        <v>19</v>
      </c>
      <c r="BZ832" s="27"/>
      <c r="CD832" s="33"/>
      <c r="CF832" s="29"/>
      <c r="CG832" s="33"/>
      <c r="CI832" s="29"/>
      <c r="CM832" s="33"/>
      <c r="DB832" s="21"/>
    </row>
    <row r="833" spans="1:106" ht="15" customHeight="1" x14ac:dyDescent="0.15">
      <c r="A833" s="95">
        <v>831</v>
      </c>
      <c r="B833" s="6" t="s">
        <v>420</v>
      </c>
      <c r="C833" s="246">
        <v>41574</v>
      </c>
      <c r="D833" s="122" t="s">
        <v>421</v>
      </c>
      <c r="E833" s="123">
        <v>0.36041666666666666</v>
      </c>
      <c r="F833" s="95" t="s">
        <v>357</v>
      </c>
      <c r="G833" s="25" t="s">
        <v>828</v>
      </c>
      <c r="H833" s="149" t="s">
        <v>102</v>
      </c>
      <c r="I833" s="149">
        <v>0.35069444444444442</v>
      </c>
      <c r="J833" s="235" t="s">
        <v>829</v>
      </c>
      <c r="K833" s="25" t="s">
        <v>423</v>
      </c>
      <c r="L833" s="25" t="s">
        <v>422</v>
      </c>
      <c r="M833" s="26">
        <v>5.3472222222222263E-3</v>
      </c>
      <c r="N833" s="54" t="s">
        <v>102</v>
      </c>
      <c r="AO833" s="456" t="s">
        <v>1140</v>
      </c>
      <c r="AQ833" s="15" t="s">
        <v>19</v>
      </c>
      <c r="BH833" s="15" t="s">
        <v>19</v>
      </c>
      <c r="BY833" s="15" t="s">
        <v>19</v>
      </c>
      <c r="BZ833" s="27"/>
      <c r="CD833" s="33"/>
      <c r="CF833" s="29"/>
      <c r="CG833" s="33"/>
      <c r="CI833" s="29"/>
      <c r="CM833" s="33"/>
      <c r="DB833" s="21"/>
    </row>
    <row r="834" spans="1:106" ht="15" customHeight="1" x14ac:dyDescent="0.15">
      <c r="A834" s="95">
        <v>832</v>
      </c>
      <c r="B834" s="6" t="s">
        <v>420</v>
      </c>
      <c r="C834" s="246">
        <v>41574</v>
      </c>
      <c r="D834" s="122" t="s">
        <v>421</v>
      </c>
      <c r="E834" s="123">
        <v>0.36041666666666666</v>
      </c>
      <c r="F834" s="95" t="s">
        <v>357</v>
      </c>
      <c r="G834" s="25" t="s">
        <v>828</v>
      </c>
      <c r="H834" s="149" t="s">
        <v>102</v>
      </c>
      <c r="I834" s="149">
        <v>0.35069444444444442</v>
      </c>
      <c r="J834" s="235" t="s">
        <v>829</v>
      </c>
      <c r="K834" s="25" t="s">
        <v>423</v>
      </c>
      <c r="L834" s="25" t="s">
        <v>422</v>
      </c>
      <c r="M834" s="26">
        <v>5.4050925925925968E-3</v>
      </c>
      <c r="N834" s="54" t="s">
        <v>102</v>
      </c>
      <c r="AO834" s="456" t="s">
        <v>1140</v>
      </c>
      <c r="AQ834" s="15" t="s">
        <v>19</v>
      </c>
      <c r="BH834" s="15" t="s">
        <v>19</v>
      </c>
      <c r="BY834" s="15" t="s">
        <v>19</v>
      </c>
      <c r="BZ834" s="27"/>
      <c r="CD834" s="33"/>
      <c r="CF834" s="29"/>
      <c r="CG834" s="33"/>
      <c r="CI834" s="29"/>
      <c r="CM834" s="33"/>
      <c r="DB834" s="21"/>
    </row>
    <row r="835" spans="1:106" ht="15" customHeight="1" x14ac:dyDescent="0.15">
      <c r="A835" s="95">
        <v>833</v>
      </c>
      <c r="B835" s="6" t="s">
        <v>420</v>
      </c>
      <c r="C835" s="246">
        <v>41574</v>
      </c>
      <c r="D835" s="122" t="s">
        <v>421</v>
      </c>
      <c r="E835" s="123">
        <v>0.36041666666666666</v>
      </c>
      <c r="F835" s="95" t="s">
        <v>357</v>
      </c>
      <c r="G835" s="25" t="s">
        <v>828</v>
      </c>
      <c r="H835" s="149" t="s">
        <v>102</v>
      </c>
      <c r="I835" s="149">
        <v>0.35069444444444442</v>
      </c>
      <c r="J835" s="235" t="s">
        <v>829</v>
      </c>
      <c r="K835" s="25" t="s">
        <v>423</v>
      </c>
      <c r="L835" s="25" t="s">
        <v>422</v>
      </c>
      <c r="M835" s="26">
        <v>5.4629629629629672E-3</v>
      </c>
      <c r="N835" s="54" t="s">
        <v>102</v>
      </c>
      <c r="AO835" s="456" t="s">
        <v>1140</v>
      </c>
      <c r="AQ835" s="15" t="s">
        <v>19</v>
      </c>
      <c r="BH835" s="15" t="s">
        <v>19</v>
      </c>
      <c r="BY835" s="15" t="s">
        <v>19</v>
      </c>
      <c r="BZ835" s="27"/>
      <c r="CD835" s="33"/>
      <c r="CF835" s="29"/>
      <c r="CG835" s="33"/>
      <c r="CI835" s="29"/>
      <c r="CM835" s="33"/>
      <c r="DB835" s="21"/>
    </row>
    <row r="836" spans="1:106" ht="15" customHeight="1" x14ac:dyDescent="0.15">
      <c r="A836" s="95">
        <v>834</v>
      </c>
      <c r="B836" s="6" t="s">
        <v>420</v>
      </c>
      <c r="C836" s="246">
        <v>41574</v>
      </c>
      <c r="D836" s="122" t="s">
        <v>421</v>
      </c>
      <c r="E836" s="123">
        <v>0.36041666666666666</v>
      </c>
      <c r="F836" s="95" t="s">
        <v>357</v>
      </c>
      <c r="G836" s="25" t="s">
        <v>828</v>
      </c>
      <c r="H836" s="149" t="s">
        <v>102</v>
      </c>
      <c r="I836" s="149">
        <v>0.35069444444444442</v>
      </c>
      <c r="J836" s="235" t="s">
        <v>829</v>
      </c>
      <c r="K836" s="25" t="s">
        <v>423</v>
      </c>
      <c r="L836" s="25" t="s">
        <v>422</v>
      </c>
      <c r="M836" s="26">
        <v>5.5208333333333377E-3</v>
      </c>
      <c r="N836" s="54" t="s">
        <v>102</v>
      </c>
      <c r="AO836" s="456" t="s">
        <v>1140</v>
      </c>
      <c r="AQ836" s="15" t="s">
        <v>19</v>
      </c>
      <c r="BH836" s="15" t="s">
        <v>19</v>
      </c>
      <c r="BY836" s="15" t="s">
        <v>19</v>
      </c>
      <c r="BZ836" s="27"/>
      <c r="CD836" s="33"/>
      <c r="CF836" s="29"/>
      <c r="CG836" s="33"/>
      <c r="CI836" s="29"/>
      <c r="CM836" s="33"/>
      <c r="DB836" s="21"/>
    </row>
    <row r="837" spans="1:106" ht="15" customHeight="1" x14ac:dyDescent="0.15">
      <c r="A837" s="95">
        <v>835</v>
      </c>
      <c r="B837" s="9" t="s">
        <v>420</v>
      </c>
      <c r="C837" s="247">
        <v>41574</v>
      </c>
      <c r="D837" s="236" t="s">
        <v>421</v>
      </c>
      <c r="E837" s="237">
        <v>0.36041666666666666</v>
      </c>
      <c r="F837" s="95" t="s">
        <v>357</v>
      </c>
      <c r="G837" s="25" t="s">
        <v>828</v>
      </c>
      <c r="H837" s="149" t="s">
        <v>102</v>
      </c>
      <c r="I837" s="149">
        <v>0.35069444444444442</v>
      </c>
      <c r="J837" s="235" t="s">
        <v>829</v>
      </c>
      <c r="K837" s="25" t="s">
        <v>423</v>
      </c>
      <c r="L837" s="25" t="s">
        <v>422</v>
      </c>
      <c r="M837" s="26">
        <v>5.5787037037037081E-3</v>
      </c>
      <c r="N837" s="54" t="s">
        <v>102</v>
      </c>
      <c r="AO837" s="456" t="s">
        <v>1140</v>
      </c>
      <c r="AQ837" s="15" t="s">
        <v>19</v>
      </c>
      <c r="BH837" s="15" t="s">
        <v>19</v>
      </c>
      <c r="BY837" s="15" t="s">
        <v>19</v>
      </c>
      <c r="BZ837" s="27"/>
      <c r="CD837" s="33"/>
      <c r="CF837" s="29"/>
      <c r="CG837" s="33"/>
      <c r="CI837" s="29"/>
      <c r="CM837" s="33"/>
      <c r="DB837" s="30"/>
    </row>
    <row r="838" spans="1:106" s="44" customFormat="1" ht="15" customHeight="1" x14ac:dyDescent="0.15">
      <c r="A838" s="95">
        <v>836</v>
      </c>
      <c r="B838" s="7" t="s">
        <v>420</v>
      </c>
      <c r="C838" s="248">
        <v>41574</v>
      </c>
      <c r="D838" s="239" t="s">
        <v>421</v>
      </c>
      <c r="E838" s="240">
        <v>0.36041666666666666</v>
      </c>
      <c r="F838" s="96" t="s">
        <v>357</v>
      </c>
      <c r="G838" s="40" t="s">
        <v>828</v>
      </c>
      <c r="H838" s="199" t="s">
        <v>102</v>
      </c>
      <c r="I838" s="199">
        <v>0.35069444444444442</v>
      </c>
      <c r="J838" s="241" t="s">
        <v>829</v>
      </c>
      <c r="K838" s="40" t="s">
        <v>423</v>
      </c>
      <c r="L838" s="40" t="s">
        <v>422</v>
      </c>
      <c r="M838" s="42">
        <v>5.6365740740740786E-3</v>
      </c>
      <c r="N838" s="101" t="s">
        <v>102</v>
      </c>
      <c r="O838" s="47"/>
      <c r="P838" s="50"/>
      <c r="Q838" s="43"/>
      <c r="T838" s="45"/>
      <c r="W838" s="46"/>
      <c r="Z838" s="46"/>
      <c r="AC838" s="46"/>
      <c r="AG838" s="43"/>
      <c r="AH838" s="46"/>
      <c r="AL838" s="46"/>
      <c r="AM838" s="4"/>
      <c r="AO838" s="456" t="s">
        <v>1140</v>
      </c>
      <c r="AP838" s="40" t="s">
        <v>849</v>
      </c>
      <c r="AQ838" s="48" t="s">
        <v>19</v>
      </c>
      <c r="AR838" s="49"/>
      <c r="AU838" s="46"/>
      <c r="AX838" s="46"/>
      <c r="BA838" s="46"/>
      <c r="BD838" s="46"/>
      <c r="BH838" s="48" t="s">
        <v>19</v>
      </c>
      <c r="BI838" s="43"/>
      <c r="BM838" s="50"/>
      <c r="BO838" s="46"/>
      <c r="BP838" s="50"/>
      <c r="BR838" s="46"/>
      <c r="BV838" s="50"/>
      <c r="BX838" s="46"/>
      <c r="BY838" s="48" t="s">
        <v>19</v>
      </c>
      <c r="BZ838" s="43"/>
      <c r="CD838" s="50"/>
      <c r="CF838" s="46"/>
      <c r="CG838" s="50"/>
      <c r="CI838" s="46"/>
      <c r="CM838" s="50"/>
      <c r="CO838" s="46"/>
    </row>
    <row r="839" spans="1:106" ht="15" customHeight="1" x14ac:dyDescent="0.15">
      <c r="A839" s="95">
        <v>837</v>
      </c>
      <c r="B839" s="55" t="s">
        <v>447</v>
      </c>
      <c r="C839" s="22">
        <v>41919</v>
      </c>
      <c r="D839" s="23" t="s">
        <v>448</v>
      </c>
      <c r="E839" s="24">
        <v>0.52083333333333337</v>
      </c>
      <c r="F839" s="95" t="s">
        <v>401</v>
      </c>
      <c r="G839" s="25" t="s">
        <v>1144</v>
      </c>
      <c r="H839" s="201">
        <v>5.7187500000000002E-2</v>
      </c>
      <c r="I839" s="286">
        <v>0.52916666666666667</v>
      </c>
      <c r="J839" s="286">
        <v>0.51484606481481487</v>
      </c>
      <c r="K839" s="287" t="s">
        <v>346</v>
      </c>
      <c r="L839" s="25" t="s">
        <v>853</v>
      </c>
      <c r="M839" s="26">
        <v>6.0659722222222219E-2</v>
      </c>
      <c r="N839" s="54" t="s">
        <v>144</v>
      </c>
      <c r="AP839" s="235" t="s">
        <v>1145</v>
      </c>
      <c r="AQ839" s="197" t="s">
        <v>19</v>
      </c>
      <c r="AV839" s="30" t="s">
        <v>140</v>
      </c>
      <c r="AW839" s="30" t="s">
        <v>1168</v>
      </c>
      <c r="BY839" s="15"/>
      <c r="BZ839" s="27"/>
      <c r="CD839" s="33"/>
      <c r="CF839" s="29"/>
      <c r="CG839" s="33"/>
      <c r="CI839" s="29"/>
      <c r="CM839" s="33"/>
      <c r="DB839" s="30"/>
    </row>
    <row r="840" spans="1:106" ht="15" customHeight="1" x14ac:dyDescent="0.15">
      <c r="A840" s="95">
        <v>838</v>
      </c>
      <c r="B840" s="55" t="s">
        <v>447</v>
      </c>
      <c r="C840" s="22">
        <v>41919</v>
      </c>
      <c r="D840" s="23" t="s">
        <v>448</v>
      </c>
      <c r="E840" s="24">
        <v>0.52083333333333337</v>
      </c>
      <c r="F840" s="95" t="s">
        <v>401</v>
      </c>
      <c r="G840" s="25" t="s">
        <v>1144</v>
      </c>
      <c r="H840" s="201">
        <v>5.7187500000000002E-2</v>
      </c>
      <c r="I840" s="286">
        <v>0.52916666666666667</v>
      </c>
      <c r="J840" s="286">
        <v>0.51484606481481487</v>
      </c>
      <c r="K840" s="287" t="s">
        <v>346</v>
      </c>
      <c r="L840" s="25" t="s">
        <v>853</v>
      </c>
      <c r="M840" s="26">
        <f>M839+$CZ$3</f>
        <v>6.0717592592592587E-2</v>
      </c>
      <c r="N840" s="54" t="s">
        <v>883</v>
      </c>
      <c r="Q840" s="27" t="s">
        <v>134</v>
      </c>
      <c r="R840" s="30" t="s">
        <v>1167</v>
      </c>
      <c r="T840" s="28">
        <v>1</v>
      </c>
      <c r="U840" s="30" t="s">
        <v>140</v>
      </c>
      <c r="V840" s="30" t="s">
        <v>366</v>
      </c>
      <c r="AP840" s="235"/>
      <c r="AQ840" s="15" t="s">
        <v>19</v>
      </c>
      <c r="BY840" s="15"/>
      <c r="BZ840" s="27"/>
      <c r="CD840" s="33"/>
      <c r="CF840" s="29"/>
      <c r="CG840" s="33"/>
      <c r="CI840" s="29"/>
      <c r="CM840" s="33"/>
      <c r="DB840" s="30"/>
    </row>
    <row r="841" spans="1:106" ht="15" customHeight="1" x14ac:dyDescent="0.15">
      <c r="A841" s="95">
        <v>839</v>
      </c>
      <c r="B841" s="55" t="s">
        <v>447</v>
      </c>
      <c r="C841" s="22">
        <v>41919</v>
      </c>
      <c r="D841" s="23" t="s">
        <v>448</v>
      </c>
      <c r="E841" s="24">
        <v>0.52083333333333337</v>
      </c>
      <c r="F841" s="95" t="s">
        <v>401</v>
      </c>
      <c r="G841" s="25" t="s">
        <v>1144</v>
      </c>
      <c r="H841" s="201">
        <v>5.7187500000000002E-2</v>
      </c>
      <c r="I841" s="286">
        <v>0.52916666666666667</v>
      </c>
      <c r="J841" s="286">
        <v>0.51484606481481487</v>
      </c>
      <c r="K841" s="287" t="s">
        <v>346</v>
      </c>
      <c r="L841" s="25" t="s">
        <v>853</v>
      </c>
      <c r="M841" s="26">
        <f t="shared" ref="M841:M897" si="2">M840+$CZ$3</f>
        <v>6.0775462962962955E-2</v>
      </c>
      <c r="N841" s="54" t="s">
        <v>883</v>
      </c>
      <c r="Q841" s="27" t="s">
        <v>134</v>
      </c>
      <c r="R841" s="30" t="s">
        <v>358</v>
      </c>
      <c r="T841" s="28">
        <v>1</v>
      </c>
      <c r="U841" s="30" t="s">
        <v>246</v>
      </c>
      <c r="V841" s="30" t="s">
        <v>366</v>
      </c>
      <c r="AI841" s="30" t="s">
        <v>409</v>
      </c>
      <c r="AJ841" s="30" t="s">
        <v>359</v>
      </c>
      <c r="AK841" s="30" t="s">
        <v>356</v>
      </c>
      <c r="AL841" s="29">
        <v>0</v>
      </c>
      <c r="AP841" s="235"/>
      <c r="AQ841" s="15" t="s">
        <v>19</v>
      </c>
      <c r="BY841" s="15"/>
      <c r="BZ841" s="27"/>
      <c r="CD841" s="33"/>
      <c r="CF841" s="29"/>
      <c r="CG841" s="33"/>
      <c r="CI841" s="29"/>
      <c r="CM841" s="33"/>
      <c r="DB841" s="30"/>
    </row>
    <row r="842" spans="1:106" ht="15" customHeight="1" x14ac:dyDescent="0.15">
      <c r="A842" s="95">
        <v>840</v>
      </c>
      <c r="B842" s="55" t="s">
        <v>447</v>
      </c>
      <c r="C842" s="22">
        <v>41919</v>
      </c>
      <c r="D842" s="23" t="s">
        <v>448</v>
      </c>
      <c r="E842" s="24">
        <v>0.52083333333333337</v>
      </c>
      <c r="F842" s="95" t="s">
        <v>401</v>
      </c>
      <c r="G842" s="25" t="s">
        <v>1144</v>
      </c>
      <c r="H842" s="201">
        <v>5.7187500000000002E-2</v>
      </c>
      <c r="I842" s="286">
        <v>0.52916666666666667</v>
      </c>
      <c r="J842" s="286">
        <v>0.51484606481481487</v>
      </c>
      <c r="K842" s="287" t="s">
        <v>346</v>
      </c>
      <c r="L842" s="25" t="s">
        <v>853</v>
      </c>
      <c r="M842" s="26">
        <f t="shared" si="2"/>
        <v>6.0833333333333323E-2</v>
      </c>
      <c r="N842" s="54" t="s">
        <v>1169</v>
      </c>
      <c r="P842" s="33">
        <v>1</v>
      </c>
      <c r="Q842" s="27" t="s">
        <v>135</v>
      </c>
      <c r="R842" s="30" t="s">
        <v>1039</v>
      </c>
      <c r="S842" s="30" t="s">
        <v>351</v>
      </c>
      <c r="T842" s="28">
        <v>1</v>
      </c>
      <c r="AP842" s="235"/>
      <c r="AQ842" s="15" t="s">
        <v>19</v>
      </c>
      <c r="AR842" s="32" t="s">
        <v>134</v>
      </c>
      <c r="AS842" s="30" t="s">
        <v>1170</v>
      </c>
      <c r="AU842" s="29">
        <v>1</v>
      </c>
      <c r="BY842" s="15"/>
      <c r="BZ842" s="27"/>
      <c r="CD842" s="33"/>
      <c r="CF842" s="29"/>
      <c r="CG842" s="33"/>
      <c r="CI842" s="29"/>
      <c r="CM842" s="33"/>
      <c r="DB842" s="30"/>
    </row>
    <row r="843" spans="1:106" ht="15" customHeight="1" x14ac:dyDescent="0.15">
      <c r="A843" s="95">
        <v>841</v>
      </c>
      <c r="B843" s="55" t="s">
        <v>447</v>
      </c>
      <c r="C843" s="22">
        <v>41919</v>
      </c>
      <c r="D843" s="23" t="s">
        <v>448</v>
      </c>
      <c r="E843" s="24">
        <v>0.52083333333333337</v>
      </c>
      <c r="F843" s="95" t="s">
        <v>401</v>
      </c>
      <c r="G843" s="25" t="s">
        <v>1144</v>
      </c>
      <c r="H843" s="201">
        <v>5.7187500000000002E-2</v>
      </c>
      <c r="I843" s="286">
        <v>0.52916666666666667</v>
      </c>
      <c r="J843" s="286">
        <v>0.51484606481481487</v>
      </c>
      <c r="K843" s="287" t="s">
        <v>346</v>
      </c>
      <c r="L843" s="25" t="s">
        <v>853</v>
      </c>
      <c r="M843" s="26">
        <f t="shared" si="2"/>
        <v>6.089120370370369E-2</v>
      </c>
      <c r="N843" s="54" t="s">
        <v>1171</v>
      </c>
      <c r="P843" s="33">
        <v>1</v>
      </c>
      <c r="Q843" s="27" t="s">
        <v>135</v>
      </c>
      <c r="R843" s="30" t="s">
        <v>1039</v>
      </c>
      <c r="S843" s="30" t="s">
        <v>351</v>
      </c>
      <c r="T843" s="28">
        <v>1</v>
      </c>
      <c r="U843" s="30" t="s">
        <v>246</v>
      </c>
      <c r="V843" s="30" t="s">
        <v>253</v>
      </c>
      <c r="AM843" s="3" t="s">
        <v>1173</v>
      </c>
      <c r="AP843" s="451"/>
      <c r="AQ843" s="15" t="s">
        <v>19</v>
      </c>
      <c r="AR843" s="32" t="s">
        <v>134</v>
      </c>
      <c r="AS843" s="30" t="s">
        <v>1172</v>
      </c>
      <c r="BY843" s="15"/>
      <c r="BZ843" s="27"/>
      <c r="CD843" s="33"/>
      <c r="CF843" s="29"/>
      <c r="CG843" s="33"/>
      <c r="CI843" s="29"/>
      <c r="CM843" s="33"/>
      <c r="DB843" s="30"/>
    </row>
    <row r="844" spans="1:106" ht="15" customHeight="1" x14ac:dyDescent="0.15">
      <c r="A844" s="95">
        <v>842</v>
      </c>
      <c r="B844" s="55" t="s">
        <v>447</v>
      </c>
      <c r="C844" s="22">
        <v>41919</v>
      </c>
      <c r="D844" s="23" t="s">
        <v>448</v>
      </c>
      <c r="E844" s="24">
        <v>0.52083333333333337</v>
      </c>
      <c r="F844" s="95" t="s">
        <v>401</v>
      </c>
      <c r="G844" s="25" t="s">
        <v>1144</v>
      </c>
      <c r="H844" s="201">
        <v>5.7187500000000002E-2</v>
      </c>
      <c r="I844" s="286">
        <v>0.52916666666666667</v>
      </c>
      <c r="J844" s="286">
        <v>0.51484606481481487</v>
      </c>
      <c r="K844" s="287" t="s">
        <v>346</v>
      </c>
      <c r="L844" s="25" t="s">
        <v>853</v>
      </c>
      <c r="M844" s="26">
        <f t="shared" si="2"/>
        <v>6.0949074074074058E-2</v>
      </c>
      <c r="N844" s="54" t="s">
        <v>1174</v>
      </c>
      <c r="P844" s="33">
        <v>1</v>
      </c>
      <c r="Q844" s="27" t="s">
        <v>135</v>
      </c>
      <c r="R844" s="30" t="s">
        <v>1039</v>
      </c>
      <c r="S844" s="30" t="s">
        <v>356</v>
      </c>
      <c r="T844" s="28">
        <v>1</v>
      </c>
      <c r="U844" s="30" t="s">
        <v>142</v>
      </c>
      <c r="V844" s="30" t="s">
        <v>253</v>
      </c>
      <c r="X844" s="30" t="s">
        <v>243</v>
      </c>
      <c r="Y844" s="30" t="s">
        <v>253</v>
      </c>
      <c r="Z844" s="29">
        <v>1</v>
      </c>
      <c r="AP844" s="235"/>
      <c r="AQ844" s="15" t="s">
        <v>19</v>
      </c>
      <c r="AR844" s="32" t="s">
        <v>134</v>
      </c>
      <c r="AS844" s="30" t="s">
        <v>1172</v>
      </c>
      <c r="BY844" s="15"/>
      <c r="BZ844" s="27"/>
      <c r="CD844" s="33"/>
      <c r="CF844" s="29"/>
      <c r="CG844" s="33"/>
      <c r="CI844" s="29"/>
      <c r="CM844" s="33"/>
      <c r="CT844" s="30">
        <v>1</v>
      </c>
      <c r="CU844" s="30">
        <v>1</v>
      </c>
      <c r="CV844" s="30">
        <v>1</v>
      </c>
      <c r="DB844" s="30"/>
    </row>
    <row r="845" spans="1:106" ht="15" customHeight="1" x14ac:dyDescent="0.15">
      <c r="A845" s="95">
        <v>843</v>
      </c>
      <c r="B845" s="55" t="s">
        <v>447</v>
      </c>
      <c r="C845" s="22">
        <v>41919</v>
      </c>
      <c r="D845" s="23" t="s">
        <v>448</v>
      </c>
      <c r="E845" s="24">
        <v>0.52083333333333337</v>
      </c>
      <c r="F845" s="95" t="s">
        <v>401</v>
      </c>
      <c r="G845" s="25" t="s">
        <v>1144</v>
      </c>
      <c r="H845" s="201">
        <v>5.7187500000000002E-2</v>
      </c>
      <c r="I845" s="286">
        <v>0.52916666666666667</v>
      </c>
      <c r="J845" s="286">
        <v>0.51484606481481487</v>
      </c>
      <c r="K845" s="287" t="s">
        <v>346</v>
      </c>
      <c r="L845" s="25" t="s">
        <v>853</v>
      </c>
      <c r="M845" s="26">
        <f t="shared" si="2"/>
        <v>6.1006944444444426E-2</v>
      </c>
      <c r="N845" s="54" t="s">
        <v>1171</v>
      </c>
      <c r="P845" s="33">
        <v>1</v>
      </c>
      <c r="Q845" s="27" t="s">
        <v>135</v>
      </c>
      <c r="R845" s="30" t="s">
        <v>1039</v>
      </c>
      <c r="S845" s="30" t="s">
        <v>351</v>
      </c>
      <c r="T845" s="28">
        <v>1</v>
      </c>
      <c r="U845" s="30" t="s">
        <v>142</v>
      </c>
      <c r="V845" s="30" t="s">
        <v>253</v>
      </c>
      <c r="AP845" s="235"/>
      <c r="AQ845" s="15" t="s">
        <v>19</v>
      </c>
      <c r="AR845" s="32" t="s">
        <v>134</v>
      </c>
      <c r="AS845" s="30" t="s">
        <v>1172</v>
      </c>
      <c r="BY845" s="15"/>
      <c r="BZ845" s="27"/>
      <c r="CD845" s="33"/>
      <c r="CF845" s="29"/>
      <c r="CG845" s="33"/>
      <c r="CI845" s="29"/>
      <c r="CM845" s="33"/>
      <c r="DB845" s="30"/>
    </row>
    <row r="846" spans="1:106" ht="15" customHeight="1" x14ac:dyDescent="0.15">
      <c r="A846" s="95">
        <v>844</v>
      </c>
      <c r="B846" s="55" t="s">
        <v>447</v>
      </c>
      <c r="C846" s="22">
        <v>41919</v>
      </c>
      <c r="D846" s="23" t="s">
        <v>448</v>
      </c>
      <c r="E846" s="24">
        <v>0.52083333333333337</v>
      </c>
      <c r="F846" s="95" t="s">
        <v>401</v>
      </c>
      <c r="G846" s="25" t="s">
        <v>1144</v>
      </c>
      <c r="H846" s="201">
        <v>5.7187500000000002E-2</v>
      </c>
      <c r="I846" s="286">
        <v>0.52916666666666667</v>
      </c>
      <c r="J846" s="286">
        <v>0.51484606481481487</v>
      </c>
      <c r="K846" s="287" t="s">
        <v>346</v>
      </c>
      <c r="L846" s="25" t="s">
        <v>853</v>
      </c>
      <c r="M846" s="26">
        <f t="shared" si="2"/>
        <v>6.1064814814814794E-2</v>
      </c>
      <c r="N846" s="54" t="s">
        <v>1175</v>
      </c>
      <c r="P846" s="33">
        <v>2</v>
      </c>
      <c r="Q846" s="27" t="s">
        <v>135</v>
      </c>
      <c r="R846" s="30" t="s">
        <v>880</v>
      </c>
      <c r="S846" s="30" t="s">
        <v>351</v>
      </c>
      <c r="T846" s="28">
        <v>1</v>
      </c>
      <c r="X846" s="30" t="s">
        <v>186</v>
      </c>
      <c r="Y846" s="30" t="s">
        <v>253</v>
      </c>
      <c r="Z846" s="29">
        <v>1</v>
      </c>
      <c r="AP846" s="235"/>
      <c r="AQ846" s="15" t="s">
        <v>19</v>
      </c>
      <c r="AR846" s="32" t="s">
        <v>134</v>
      </c>
      <c r="AS846" s="30" t="s">
        <v>253</v>
      </c>
      <c r="AU846" s="29">
        <v>1</v>
      </c>
      <c r="BY846" s="15"/>
      <c r="BZ846" s="27"/>
      <c r="CD846" s="33"/>
      <c r="CF846" s="29"/>
      <c r="CG846" s="33"/>
      <c r="CI846" s="29"/>
      <c r="CM846" s="33"/>
      <c r="CT846" s="30">
        <v>1</v>
      </c>
      <c r="CU846" s="30">
        <v>0</v>
      </c>
      <c r="CV846" s="30">
        <v>0</v>
      </c>
      <c r="DB846" s="30"/>
    </row>
    <row r="847" spans="1:106" ht="15" customHeight="1" x14ac:dyDescent="0.15">
      <c r="A847" s="95">
        <v>845</v>
      </c>
      <c r="B847" s="55" t="s">
        <v>447</v>
      </c>
      <c r="C847" s="22">
        <v>41919</v>
      </c>
      <c r="D847" s="23" t="s">
        <v>448</v>
      </c>
      <c r="E847" s="24">
        <v>0.52083333333333337</v>
      </c>
      <c r="F847" s="95" t="s">
        <v>401</v>
      </c>
      <c r="G847" s="25" t="s">
        <v>1144</v>
      </c>
      <c r="H847" s="201">
        <v>5.7187500000000002E-2</v>
      </c>
      <c r="I847" s="286">
        <v>0.52916666666666667</v>
      </c>
      <c r="J847" s="286">
        <v>0.51484606481481487</v>
      </c>
      <c r="K847" s="287" t="s">
        <v>346</v>
      </c>
      <c r="L847" s="25" t="s">
        <v>853</v>
      </c>
      <c r="M847" s="26">
        <f t="shared" si="2"/>
        <v>6.1122685185185162E-2</v>
      </c>
      <c r="N847" s="54" t="s">
        <v>1176</v>
      </c>
      <c r="P847" s="33">
        <v>2</v>
      </c>
      <c r="Q847" s="27" t="s">
        <v>135</v>
      </c>
      <c r="R847" s="30" t="s">
        <v>880</v>
      </c>
      <c r="S847" s="30" t="s">
        <v>351</v>
      </c>
      <c r="T847" s="28">
        <v>1</v>
      </c>
      <c r="U847" s="30" t="s">
        <v>246</v>
      </c>
      <c r="V847" s="30" t="s">
        <v>366</v>
      </c>
      <c r="AI847" s="30" t="s">
        <v>409</v>
      </c>
      <c r="AJ847" s="30" t="s">
        <v>359</v>
      </c>
      <c r="AK847" s="30" t="s">
        <v>356</v>
      </c>
      <c r="AL847" s="29">
        <v>0</v>
      </c>
      <c r="AP847" s="235"/>
      <c r="AQ847" s="15" t="s">
        <v>19</v>
      </c>
      <c r="AV847" s="30" t="s">
        <v>140</v>
      </c>
      <c r="AW847" s="30" t="s">
        <v>253</v>
      </c>
      <c r="BM847" s="33" t="s">
        <v>140</v>
      </c>
      <c r="BN847" s="30" t="s">
        <v>1168</v>
      </c>
      <c r="BY847" s="15"/>
      <c r="BZ847" s="27"/>
      <c r="CD847" s="33"/>
      <c r="CF847" s="29"/>
      <c r="CG847" s="33"/>
      <c r="CI847" s="29"/>
      <c r="CM847" s="33"/>
      <c r="DB847" s="30"/>
    </row>
    <row r="848" spans="1:106" ht="15" customHeight="1" x14ac:dyDescent="0.15">
      <c r="A848" s="95">
        <v>846</v>
      </c>
      <c r="B848" s="55" t="s">
        <v>447</v>
      </c>
      <c r="C848" s="22">
        <v>41919</v>
      </c>
      <c r="D848" s="23" t="s">
        <v>448</v>
      </c>
      <c r="E848" s="24">
        <v>0.52083333333333337</v>
      </c>
      <c r="F848" s="95" t="s">
        <v>401</v>
      </c>
      <c r="G848" s="25" t="s">
        <v>1144</v>
      </c>
      <c r="H848" s="201">
        <v>5.7187500000000002E-2</v>
      </c>
      <c r="I848" s="286">
        <v>0.52916666666666667</v>
      </c>
      <c r="J848" s="286">
        <v>0.51484606481481487</v>
      </c>
      <c r="K848" s="287" t="s">
        <v>346</v>
      </c>
      <c r="L848" s="25" t="s">
        <v>853</v>
      </c>
      <c r="M848" s="26">
        <f t="shared" si="2"/>
        <v>6.118055555555553E-2</v>
      </c>
      <c r="N848" s="54" t="s">
        <v>1177</v>
      </c>
      <c r="P848" s="33">
        <v>2</v>
      </c>
      <c r="Q848" s="27" t="s">
        <v>134</v>
      </c>
      <c r="R848" s="30" t="s">
        <v>880</v>
      </c>
      <c r="T848" s="28">
        <v>1</v>
      </c>
      <c r="X848" s="30" t="s">
        <v>243</v>
      </c>
      <c r="Y848" s="30" t="s">
        <v>253</v>
      </c>
      <c r="Z848" s="29">
        <v>1</v>
      </c>
      <c r="AP848" s="235"/>
      <c r="AQ848" s="15" t="s">
        <v>19</v>
      </c>
      <c r="AR848" s="32" t="s">
        <v>134</v>
      </c>
      <c r="AS848" s="30" t="s">
        <v>1178</v>
      </c>
      <c r="BY848" s="15"/>
      <c r="BZ848" s="27"/>
      <c r="CD848" s="33"/>
      <c r="CF848" s="29"/>
      <c r="CG848" s="33"/>
      <c r="CI848" s="29"/>
      <c r="CM848" s="33"/>
      <c r="CT848" s="30">
        <v>1</v>
      </c>
      <c r="CU848" s="30">
        <v>0</v>
      </c>
      <c r="CV848" s="30">
        <v>0</v>
      </c>
      <c r="DB848" s="30"/>
    </row>
    <row r="849" spans="1:106" ht="15" customHeight="1" x14ac:dyDescent="0.15">
      <c r="A849" s="95">
        <v>847</v>
      </c>
      <c r="B849" s="55" t="s">
        <v>447</v>
      </c>
      <c r="C849" s="22">
        <v>41919</v>
      </c>
      <c r="D849" s="23" t="s">
        <v>448</v>
      </c>
      <c r="E849" s="24">
        <v>0.52083333333333337</v>
      </c>
      <c r="F849" s="95" t="s">
        <v>401</v>
      </c>
      <c r="G849" s="25" t="s">
        <v>1144</v>
      </c>
      <c r="H849" s="201">
        <v>5.7187500000000002E-2</v>
      </c>
      <c r="I849" s="286">
        <v>0.52916666666666667</v>
      </c>
      <c r="J849" s="286">
        <v>0.51484606481481487</v>
      </c>
      <c r="K849" s="287" t="s">
        <v>346</v>
      </c>
      <c r="L849" s="25" t="s">
        <v>853</v>
      </c>
      <c r="M849" s="26">
        <f t="shared" si="2"/>
        <v>6.1238425925925898E-2</v>
      </c>
      <c r="N849" s="54" t="s">
        <v>1171</v>
      </c>
      <c r="P849" s="33">
        <v>2</v>
      </c>
      <c r="Q849" s="27" t="s">
        <v>135</v>
      </c>
      <c r="R849" s="30" t="s">
        <v>880</v>
      </c>
      <c r="S849" s="30" t="s">
        <v>351</v>
      </c>
      <c r="T849" s="28">
        <v>1</v>
      </c>
      <c r="U849" s="30" t="s">
        <v>142</v>
      </c>
      <c r="V849" s="30" t="s">
        <v>366</v>
      </c>
      <c r="AI849" s="30" t="s">
        <v>409</v>
      </c>
      <c r="AJ849" s="30" t="s">
        <v>359</v>
      </c>
      <c r="AK849" s="30" t="s">
        <v>356</v>
      </c>
      <c r="AL849" s="29">
        <v>0</v>
      </c>
      <c r="AP849" s="235"/>
      <c r="AQ849" s="15" t="s">
        <v>19</v>
      </c>
      <c r="AR849" s="32" t="s">
        <v>134</v>
      </c>
      <c r="AS849" s="30" t="s">
        <v>1179</v>
      </c>
      <c r="BY849" s="15"/>
      <c r="BZ849" s="27"/>
      <c r="CD849" s="33"/>
      <c r="CF849" s="29"/>
      <c r="CG849" s="33"/>
      <c r="CI849" s="29"/>
      <c r="CM849" s="33"/>
      <c r="DB849" s="30"/>
    </row>
    <row r="850" spans="1:106" ht="15" customHeight="1" x14ac:dyDescent="0.15">
      <c r="A850" s="95">
        <v>848</v>
      </c>
      <c r="B850" s="55" t="s">
        <v>447</v>
      </c>
      <c r="C850" s="22">
        <v>41919</v>
      </c>
      <c r="D850" s="23" t="s">
        <v>448</v>
      </c>
      <c r="E850" s="24">
        <v>0.52083333333333337</v>
      </c>
      <c r="F850" s="95" t="s">
        <v>401</v>
      </c>
      <c r="G850" s="25" t="s">
        <v>1144</v>
      </c>
      <c r="H850" s="201">
        <v>5.7187500000000002E-2</v>
      </c>
      <c r="I850" s="286">
        <v>0.52916666666666667</v>
      </c>
      <c r="J850" s="286">
        <v>0.51484606481481487</v>
      </c>
      <c r="K850" s="287" t="s">
        <v>346</v>
      </c>
      <c r="L850" s="25" t="s">
        <v>853</v>
      </c>
      <c r="M850" s="26">
        <f t="shared" si="2"/>
        <v>6.1296296296296265E-2</v>
      </c>
      <c r="N850" s="54" t="s">
        <v>182</v>
      </c>
      <c r="AP850" s="235"/>
      <c r="AQ850" s="15" t="s">
        <v>19</v>
      </c>
      <c r="BY850" s="15"/>
      <c r="BZ850" s="27"/>
      <c r="CD850" s="33"/>
      <c r="CF850" s="29"/>
      <c r="CG850" s="33"/>
      <c r="CI850" s="29"/>
      <c r="CM850" s="33"/>
      <c r="DB850" s="30"/>
    </row>
    <row r="851" spans="1:106" ht="15" customHeight="1" x14ac:dyDescent="0.15">
      <c r="A851" s="95">
        <v>849</v>
      </c>
      <c r="B851" s="55" t="s">
        <v>447</v>
      </c>
      <c r="C851" s="22">
        <v>41919</v>
      </c>
      <c r="D851" s="23" t="s">
        <v>448</v>
      </c>
      <c r="E851" s="24">
        <v>0.52083333333333337</v>
      </c>
      <c r="F851" s="95" t="s">
        <v>401</v>
      </c>
      <c r="G851" s="25" t="s">
        <v>1144</v>
      </c>
      <c r="H851" s="201">
        <v>5.7187500000000002E-2</v>
      </c>
      <c r="I851" s="286">
        <v>0.52916666666666667</v>
      </c>
      <c r="J851" s="286">
        <v>0.51484606481481487</v>
      </c>
      <c r="K851" s="287" t="s">
        <v>346</v>
      </c>
      <c r="L851" s="25" t="s">
        <v>853</v>
      </c>
      <c r="M851" s="26">
        <f t="shared" si="2"/>
        <v>6.1354166666666633E-2</v>
      </c>
      <c r="N851" s="54" t="s">
        <v>144</v>
      </c>
      <c r="AP851" s="235"/>
      <c r="AQ851" s="15" t="s">
        <v>19</v>
      </c>
      <c r="BY851" s="15"/>
      <c r="BZ851" s="27"/>
      <c r="CD851" s="33"/>
      <c r="CF851" s="29"/>
      <c r="CG851" s="33"/>
      <c r="CI851" s="29"/>
      <c r="CM851" s="33"/>
      <c r="DB851" s="30"/>
    </row>
    <row r="852" spans="1:106" ht="15" customHeight="1" x14ac:dyDescent="0.15">
      <c r="A852" s="95">
        <v>850</v>
      </c>
      <c r="B852" s="55" t="s">
        <v>447</v>
      </c>
      <c r="C852" s="22">
        <v>41919</v>
      </c>
      <c r="D852" s="23" t="s">
        <v>448</v>
      </c>
      <c r="E852" s="24">
        <v>0.52083333333333337</v>
      </c>
      <c r="F852" s="95" t="s">
        <v>401</v>
      </c>
      <c r="G852" s="25" t="s">
        <v>1144</v>
      </c>
      <c r="H852" s="201">
        <v>5.7187500000000002E-2</v>
      </c>
      <c r="I852" s="286">
        <v>0.52916666666666667</v>
      </c>
      <c r="J852" s="286">
        <v>0.51484606481481487</v>
      </c>
      <c r="K852" s="287" t="s">
        <v>346</v>
      </c>
      <c r="L852" s="25" t="s">
        <v>853</v>
      </c>
      <c r="M852" s="26">
        <f t="shared" si="2"/>
        <v>6.1412037037037001E-2</v>
      </c>
      <c r="N852" s="54" t="s">
        <v>1180</v>
      </c>
      <c r="Q852" s="27" t="s">
        <v>135</v>
      </c>
      <c r="R852" s="30" t="s">
        <v>880</v>
      </c>
      <c r="S852" s="30" t="s">
        <v>351</v>
      </c>
      <c r="T852" s="28">
        <v>1</v>
      </c>
      <c r="AI852" s="30" t="s">
        <v>409</v>
      </c>
      <c r="AJ852" s="30" t="s">
        <v>359</v>
      </c>
      <c r="AK852" s="30" t="s">
        <v>356</v>
      </c>
      <c r="AL852" s="29">
        <v>0</v>
      </c>
      <c r="AP852" s="235"/>
      <c r="AQ852" s="15" t="s">
        <v>19</v>
      </c>
      <c r="BY852" s="15"/>
      <c r="BZ852" s="27"/>
      <c r="CD852" s="33"/>
      <c r="CF852" s="29"/>
      <c r="CG852" s="33"/>
      <c r="CI852" s="29"/>
      <c r="CM852" s="33"/>
      <c r="DB852" s="30"/>
    </row>
    <row r="853" spans="1:106" ht="15" customHeight="1" x14ac:dyDescent="0.15">
      <c r="A853" s="95">
        <v>851</v>
      </c>
      <c r="B853" s="55" t="s">
        <v>447</v>
      </c>
      <c r="C853" s="22">
        <v>41919</v>
      </c>
      <c r="D853" s="23" t="s">
        <v>448</v>
      </c>
      <c r="E853" s="24">
        <v>0.52083333333333337</v>
      </c>
      <c r="F853" s="95" t="s">
        <v>401</v>
      </c>
      <c r="G853" s="25" t="s">
        <v>1144</v>
      </c>
      <c r="H853" s="201">
        <v>5.7187500000000002E-2</v>
      </c>
      <c r="I853" s="286">
        <v>0.52916666666666667</v>
      </c>
      <c r="J853" s="286">
        <v>0.51484606481481487</v>
      </c>
      <c r="K853" s="287" t="s">
        <v>346</v>
      </c>
      <c r="L853" s="25" t="s">
        <v>853</v>
      </c>
      <c r="M853" s="26">
        <f t="shared" si="2"/>
        <v>6.1469907407407369E-2</v>
      </c>
      <c r="N853" s="54" t="s">
        <v>1181</v>
      </c>
      <c r="U853" s="30" t="s">
        <v>142</v>
      </c>
      <c r="V853" s="30" t="s">
        <v>366</v>
      </c>
      <c r="AP853" s="235"/>
      <c r="AQ853" s="15" t="s">
        <v>19</v>
      </c>
      <c r="BY853" s="15"/>
      <c r="BZ853" s="27"/>
      <c r="CD853" s="33"/>
      <c r="CF853" s="29"/>
      <c r="CG853" s="33"/>
      <c r="CI853" s="29"/>
      <c r="CM853" s="33"/>
      <c r="DB853" s="30"/>
    </row>
    <row r="854" spans="1:106" ht="15" customHeight="1" x14ac:dyDescent="0.15">
      <c r="A854" s="95">
        <v>852</v>
      </c>
      <c r="B854" s="55" t="s">
        <v>447</v>
      </c>
      <c r="C854" s="22">
        <v>41919</v>
      </c>
      <c r="D854" s="23" t="s">
        <v>448</v>
      </c>
      <c r="E854" s="24">
        <v>0.52083333333333337</v>
      </c>
      <c r="F854" s="95" t="s">
        <v>401</v>
      </c>
      <c r="G854" s="25" t="s">
        <v>1144</v>
      </c>
      <c r="H854" s="201">
        <v>5.7187500000000002E-2</v>
      </c>
      <c r="I854" s="286">
        <v>0.52916666666666667</v>
      </c>
      <c r="J854" s="286">
        <v>0.51484606481481487</v>
      </c>
      <c r="K854" s="287" t="s">
        <v>346</v>
      </c>
      <c r="L854" s="25" t="s">
        <v>853</v>
      </c>
      <c r="M854" s="26">
        <f t="shared" si="2"/>
        <v>6.1527777777777737E-2</v>
      </c>
      <c r="N854" s="54" t="s">
        <v>144</v>
      </c>
      <c r="AP854" s="235"/>
      <c r="AQ854" s="15" t="s">
        <v>19</v>
      </c>
      <c r="BY854" s="15"/>
      <c r="BZ854" s="27"/>
      <c r="CD854" s="33"/>
      <c r="CF854" s="29"/>
      <c r="CG854" s="33"/>
      <c r="CI854" s="29"/>
      <c r="CM854" s="33"/>
      <c r="DB854" s="30"/>
    </row>
    <row r="855" spans="1:106" ht="15" customHeight="1" x14ac:dyDescent="0.15">
      <c r="A855" s="95">
        <v>853</v>
      </c>
      <c r="B855" s="55" t="s">
        <v>447</v>
      </c>
      <c r="C855" s="22">
        <v>41919</v>
      </c>
      <c r="D855" s="23" t="s">
        <v>448</v>
      </c>
      <c r="E855" s="24">
        <v>0.52083333333333337</v>
      </c>
      <c r="F855" s="95" t="s">
        <v>401</v>
      </c>
      <c r="G855" s="25" t="s">
        <v>1144</v>
      </c>
      <c r="H855" s="201">
        <v>5.7187500000000002E-2</v>
      </c>
      <c r="I855" s="286">
        <v>0.52916666666666667</v>
      </c>
      <c r="J855" s="286">
        <v>0.51484606481481487</v>
      </c>
      <c r="K855" s="287" t="s">
        <v>346</v>
      </c>
      <c r="L855" s="25" t="s">
        <v>853</v>
      </c>
      <c r="M855" s="26">
        <f t="shared" si="2"/>
        <v>6.1585648148148105E-2</v>
      </c>
      <c r="N855" s="54" t="s">
        <v>102</v>
      </c>
      <c r="AP855" s="235"/>
      <c r="AQ855" s="15" t="s">
        <v>19</v>
      </c>
      <c r="BY855" s="15"/>
      <c r="BZ855" s="27"/>
      <c r="CD855" s="33"/>
      <c r="CF855" s="29"/>
      <c r="CG855" s="33"/>
      <c r="CI855" s="29"/>
      <c r="CM855" s="33"/>
      <c r="DB855" s="30"/>
    </row>
    <row r="856" spans="1:106" ht="15" customHeight="1" x14ac:dyDescent="0.15">
      <c r="A856" s="95">
        <v>854</v>
      </c>
      <c r="B856" s="55" t="s">
        <v>447</v>
      </c>
      <c r="C856" s="22">
        <v>41919</v>
      </c>
      <c r="D856" s="23" t="s">
        <v>448</v>
      </c>
      <c r="E856" s="24">
        <v>0.52083333333333337</v>
      </c>
      <c r="F856" s="95" t="s">
        <v>401</v>
      </c>
      <c r="G856" s="25" t="s">
        <v>1144</v>
      </c>
      <c r="H856" s="201">
        <v>5.7187500000000002E-2</v>
      </c>
      <c r="I856" s="286">
        <v>0.52916666666666667</v>
      </c>
      <c r="J856" s="286">
        <v>0.51484606481481487</v>
      </c>
      <c r="K856" s="287" t="s">
        <v>346</v>
      </c>
      <c r="L856" s="25" t="s">
        <v>853</v>
      </c>
      <c r="M856" s="26">
        <f t="shared" si="2"/>
        <v>6.1643518518518473E-2</v>
      </c>
      <c r="N856" s="54" t="s">
        <v>102</v>
      </c>
      <c r="AP856" s="235"/>
      <c r="AQ856" s="15" t="s">
        <v>19</v>
      </c>
      <c r="BY856" s="15"/>
      <c r="BZ856" s="27"/>
      <c r="CD856" s="33"/>
      <c r="CF856" s="29"/>
      <c r="CG856" s="33"/>
      <c r="CI856" s="29"/>
      <c r="CM856" s="33"/>
      <c r="DB856" s="30"/>
    </row>
    <row r="857" spans="1:106" ht="15" customHeight="1" x14ac:dyDescent="0.15">
      <c r="A857" s="95">
        <v>855</v>
      </c>
      <c r="B857" s="55" t="s">
        <v>447</v>
      </c>
      <c r="C857" s="22">
        <v>41919</v>
      </c>
      <c r="D857" s="23" t="s">
        <v>448</v>
      </c>
      <c r="E857" s="24">
        <v>0.52083333333333337</v>
      </c>
      <c r="F857" s="95" t="s">
        <v>401</v>
      </c>
      <c r="G857" s="25" t="s">
        <v>1144</v>
      </c>
      <c r="H857" s="201">
        <v>5.7187500000000002E-2</v>
      </c>
      <c r="I857" s="286">
        <v>0.52916666666666667</v>
      </c>
      <c r="J857" s="286">
        <v>0.51484606481481487</v>
      </c>
      <c r="K857" s="287" t="s">
        <v>346</v>
      </c>
      <c r="L857" s="25" t="s">
        <v>853</v>
      </c>
      <c r="M857" s="26">
        <f t="shared" si="2"/>
        <v>6.170138888888884E-2</v>
      </c>
      <c r="N857" s="54" t="s">
        <v>102</v>
      </c>
      <c r="AP857" s="235"/>
      <c r="AQ857" s="15" t="s">
        <v>19</v>
      </c>
      <c r="BY857" s="15"/>
      <c r="BZ857" s="27"/>
      <c r="CD857" s="33"/>
      <c r="CF857" s="29"/>
      <c r="CG857" s="33"/>
      <c r="CI857" s="29"/>
      <c r="CM857" s="33"/>
      <c r="DB857" s="30"/>
    </row>
    <row r="858" spans="1:106" ht="15" customHeight="1" x14ac:dyDescent="0.15">
      <c r="A858" s="95">
        <v>856</v>
      </c>
      <c r="B858" s="55" t="s">
        <v>447</v>
      </c>
      <c r="C858" s="22">
        <v>41919</v>
      </c>
      <c r="D858" s="23" t="s">
        <v>448</v>
      </c>
      <c r="E858" s="24">
        <v>0.52083333333333337</v>
      </c>
      <c r="F858" s="95" t="s">
        <v>401</v>
      </c>
      <c r="G858" s="25" t="s">
        <v>1144</v>
      </c>
      <c r="H858" s="201">
        <v>5.7187500000000002E-2</v>
      </c>
      <c r="I858" s="286">
        <v>0.52916666666666667</v>
      </c>
      <c r="J858" s="286">
        <v>0.51484606481481487</v>
      </c>
      <c r="K858" s="287" t="s">
        <v>346</v>
      </c>
      <c r="L858" s="25" t="s">
        <v>853</v>
      </c>
      <c r="M858" s="26">
        <f t="shared" si="2"/>
        <v>6.1759259259259208E-2</v>
      </c>
      <c r="N858" s="54" t="s">
        <v>102</v>
      </c>
      <c r="AP858" s="235"/>
      <c r="AQ858" s="15" t="s">
        <v>19</v>
      </c>
      <c r="BY858" s="15"/>
      <c r="BZ858" s="27"/>
      <c r="CD858" s="33"/>
      <c r="CF858" s="29"/>
      <c r="CG858" s="33"/>
      <c r="CI858" s="29"/>
      <c r="CM858" s="33"/>
      <c r="DB858" s="30"/>
    </row>
    <row r="859" spans="1:106" ht="15" customHeight="1" x14ac:dyDescent="0.15">
      <c r="A859" s="95">
        <v>857</v>
      </c>
      <c r="B859" s="55" t="s">
        <v>447</v>
      </c>
      <c r="C859" s="22">
        <v>41919</v>
      </c>
      <c r="D859" s="23" t="s">
        <v>448</v>
      </c>
      <c r="E859" s="24">
        <v>0.52083333333333337</v>
      </c>
      <c r="F859" s="95" t="s">
        <v>401</v>
      </c>
      <c r="G859" s="25" t="s">
        <v>1144</v>
      </c>
      <c r="H859" s="201">
        <v>5.7187500000000002E-2</v>
      </c>
      <c r="I859" s="286">
        <v>0.52916666666666667</v>
      </c>
      <c r="J859" s="286">
        <v>0.51484606481481487</v>
      </c>
      <c r="K859" s="287" t="s">
        <v>346</v>
      </c>
      <c r="L859" s="25" t="s">
        <v>853</v>
      </c>
      <c r="M859" s="26">
        <f t="shared" si="2"/>
        <v>6.1817129629629576E-2</v>
      </c>
      <c r="N859" s="54" t="s">
        <v>102</v>
      </c>
      <c r="AP859" s="235"/>
      <c r="AQ859" s="15" t="s">
        <v>19</v>
      </c>
      <c r="BY859" s="15"/>
      <c r="BZ859" s="27"/>
      <c r="CD859" s="33"/>
      <c r="CF859" s="29"/>
      <c r="CG859" s="33"/>
      <c r="CI859" s="29"/>
      <c r="CM859" s="33"/>
      <c r="DB859" s="30"/>
    </row>
    <row r="860" spans="1:106" ht="15" customHeight="1" x14ac:dyDescent="0.15">
      <c r="A860" s="95">
        <v>858</v>
      </c>
      <c r="B860" s="55" t="s">
        <v>447</v>
      </c>
      <c r="C860" s="22">
        <v>41919</v>
      </c>
      <c r="D860" s="23" t="s">
        <v>448</v>
      </c>
      <c r="E860" s="24">
        <v>0.52083333333333337</v>
      </c>
      <c r="F860" s="95" t="s">
        <v>401</v>
      </c>
      <c r="G860" s="25" t="s">
        <v>1144</v>
      </c>
      <c r="H860" s="201">
        <v>5.7187500000000002E-2</v>
      </c>
      <c r="I860" s="286">
        <v>0.52916666666666667</v>
      </c>
      <c r="J860" s="286">
        <v>0.51484606481481487</v>
      </c>
      <c r="K860" s="287" t="s">
        <v>346</v>
      </c>
      <c r="L860" s="25" t="s">
        <v>853</v>
      </c>
      <c r="M860" s="26">
        <f t="shared" si="2"/>
        <v>6.1874999999999944E-2</v>
      </c>
      <c r="N860" s="54" t="s">
        <v>102</v>
      </c>
      <c r="AP860" s="235"/>
      <c r="AQ860" s="15" t="s">
        <v>19</v>
      </c>
      <c r="BY860" s="15"/>
      <c r="BZ860" s="27"/>
      <c r="CD860" s="33"/>
      <c r="CF860" s="29"/>
      <c r="CG860" s="33"/>
      <c r="CI860" s="29"/>
      <c r="CM860" s="33"/>
      <c r="DB860" s="30"/>
    </row>
    <row r="861" spans="1:106" ht="15" customHeight="1" x14ac:dyDescent="0.15">
      <c r="A861" s="95">
        <v>859</v>
      </c>
      <c r="B861" s="55" t="s">
        <v>447</v>
      </c>
      <c r="C861" s="22">
        <v>41919</v>
      </c>
      <c r="D861" s="23" t="s">
        <v>448</v>
      </c>
      <c r="E861" s="24">
        <v>0.52083333333333337</v>
      </c>
      <c r="F861" s="95" t="s">
        <v>401</v>
      </c>
      <c r="G861" s="25" t="s">
        <v>1144</v>
      </c>
      <c r="H861" s="201">
        <v>5.7187500000000002E-2</v>
      </c>
      <c r="I861" s="286">
        <v>0.52916666666666667</v>
      </c>
      <c r="J861" s="286">
        <v>0.51484606481481487</v>
      </c>
      <c r="K861" s="287" t="s">
        <v>346</v>
      </c>
      <c r="L861" s="25" t="s">
        <v>853</v>
      </c>
      <c r="M861" s="26">
        <f t="shared" si="2"/>
        <v>6.1932870370370312E-2</v>
      </c>
      <c r="N861" s="54" t="s">
        <v>102</v>
      </c>
      <c r="AP861" s="235"/>
      <c r="AQ861" s="15" t="s">
        <v>19</v>
      </c>
      <c r="BY861" s="15"/>
      <c r="BZ861" s="27"/>
      <c r="CD861" s="33"/>
      <c r="CF861" s="29"/>
      <c r="CG861" s="33"/>
      <c r="CI861" s="29"/>
      <c r="CM861" s="33"/>
      <c r="DB861" s="30"/>
    </row>
    <row r="862" spans="1:106" ht="15" customHeight="1" x14ac:dyDescent="0.15">
      <c r="A862" s="95">
        <v>860</v>
      </c>
      <c r="B862" s="55" t="s">
        <v>447</v>
      </c>
      <c r="C862" s="22">
        <v>41919</v>
      </c>
      <c r="D862" s="23" t="s">
        <v>448</v>
      </c>
      <c r="E862" s="24">
        <v>0.52083333333333337</v>
      </c>
      <c r="F862" s="95" t="s">
        <v>401</v>
      </c>
      <c r="G862" s="25" t="s">
        <v>1144</v>
      </c>
      <c r="H862" s="201">
        <v>5.7187500000000002E-2</v>
      </c>
      <c r="I862" s="286">
        <v>0.52916666666666667</v>
      </c>
      <c r="J862" s="286">
        <v>0.51484606481481487</v>
      </c>
      <c r="K862" s="287" t="s">
        <v>346</v>
      </c>
      <c r="L862" s="25" t="s">
        <v>853</v>
      </c>
      <c r="M862" s="26">
        <f t="shared" si="2"/>
        <v>6.199074074074068E-2</v>
      </c>
      <c r="N862" s="54" t="s">
        <v>102</v>
      </c>
      <c r="AP862" s="235"/>
      <c r="AQ862" s="15" t="s">
        <v>19</v>
      </c>
      <c r="BY862" s="15"/>
      <c r="BZ862" s="27"/>
      <c r="CD862" s="33"/>
      <c r="CF862" s="29"/>
      <c r="CG862" s="33"/>
      <c r="CI862" s="29"/>
      <c r="CM862" s="33"/>
      <c r="DB862" s="30"/>
    </row>
    <row r="863" spans="1:106" ht="15" customHeight="1" x14ac:dyDescent="0.15">
      <c r="A863" s="95">
        <v>861</v>
      </c>
      <c r="B863" s="55" t="s">
        <v>447</v>
      </c>
      <c r="C863" s="22">
        <v>41919</v>
      </c>
      <c r="D863" s="23" t="s">
        <v>448</v>
      </c>
      <c r="E863" s="24">
        <v>0.52083333333333337</v>
      </c>
      <c r="F863" s="95" t="s">
        <v>401</v>
      </c>
      <c r="G863" s="25" t="s">
        <v>1144</v>
      </c>
      <c r="H863" s="201">
        <v>5.7187500000000002E-2</v>
      </c>
      <c r="I863" s="286">
        <v>0.52916666666666667</v>
      </c>
      <c r="J863" s="286">
        <v>0.51484606481481487</v>
      </c>
      <c r="K863" s="287" t="s">
        <v>346</v>
      </c>
      <c r="L863" s="25" t="s">
        <v>853</v>
      </c>
      <c r="M863" s="26">
        <f t="shared" si="2"/>
        <v>6.2048611111111047E-2</v>
      </c>
      <c r="N863" s="54" t="s">
        <v>102</v>
      </c>
      <c r="AP863" s="235"/>
      <c r="AQ863" s="15" t="s">
        <v>19</v>
      </c>
      <c r="BY863" s="15"/>
      <c r="BZ863" s="27"/>
      <c r="CD863" s="33"/>
      <c r="CF863" s="29"/>
      <c r="CG863" s="33"/>
      <c r="CI863" s="29"/>
      <c r="CM863" s="33"/>
      <c r="DB863" s="30"/>
    </row>
    <row r="864" spans="1:106" ht="15" customHeight="1" x14ac:dyDescent="0.15">
      <c r="A864" s="95">
        <v>862</v>
      </c>
      <c r="B864" s="55" t="s">
        <v>447</v>
      </c>
      <c r="C864" s="22">
        <v>41919</v>
      </c>
      <c r="D864" s="23" t="s">
        <v>448</v>
      </c>
      <c r="E864" s="24">
        <v>0.52083333333333337</v>
      </c>
      <c r="F864" s="95" t="s">
        <v>401</v>
      </c>
      <c r="G864" s="25" t="s">
        <v>1144</v>
      </c>
      <c r="H864" s="201">
        <v>5.7187500000000002E-2</v>
      </c>
      <c r="I864" s="286">
        <v>0.52916666666666667</v>
      </c>
      <c r="J864" s="286">
        <v>0.51484606481481487</v>
      </c>
      <c r="K864" s="287" t="s">
        <v>346</v>
      </c>
      <c r="L864" s="25" t="s">
        <v>853</v>
      </c>
      <c r="M864" s="26">
        <f t="shared" si="2"/>
        <v>6.2106481481481415E-2</v>
      </c>
      <c r="N864" s="54" t="s">
        <v>102</v>
      </c>
      <c r="AP864" s="235"/>
      <c r="AQ864" s="15" t="s">
        <v>19</v>
      </c>
      <c r="BY864" s="15"/>
      <c r="BZ864" s="27"/>
      <c r="CD864" s="33"/>
      <c r="CF864" s="29"/>
      <c r="CG864" s="33"/>
      <c r="CI864" s="29"/>
      <c r="CM864" s="33"/>
      <c r="DB864" s="30"/>
    </row>
    <row r="865" spans="1:106" ht="15" customHeight="1" x14ac:dyDescent="0.15">
      <c r="A865" s="95">
        <v>863</v>
      </c>
      <c r="B865" s="55" t="s">
        <v>447</v>
      </c>
      <c r="C865" s="22">
        <v>41919</v>
      </c>
      <c r="D865" s="23" t="s">
        <v>448</v>
      </c>
      <c r="E865" s="24">
        <v>0.52083333333333337</v>
      </c>
      <c r="F865" s="95" t="s">
        <v>401</v>
      </c>
      <c r="G865" s="25" t="s">
        <v>1144</v>
      </c>
      <c r="H865" s="201">
        <v>5.7187500000000002E-2</v>
      </c>
      <c r="I865" s="286">
        <v>0.52916666666666667</v>
      </c>
      <c r="J865" s="286">
        <v>0.51484606481481487</v>
      </c>
      <c r="K865" s="287" t="s">
        <v>346</v>
      </c>
      <c r="L865" s="25" t="s">
        <v>853</v>
      </c>
      <c r="M865" s="26">
        <f t="shared" si="2"/>
        <v>6.2164351851851783E-2</v>
      </c>
      <c r="N865" s="54" t="s">
        <v>224</v>
      </c>
      <c r="AP865" s="235"/>
      <c r="AQ865" s="15" t="s">
        <v>19</v>
      </c>
      <c r="BY865" s="15"/>
      <c r="BZ865" s="27"/>
      <c r="CD865" s="33"/>
      <c r="CF865" s="29"/>
      <c r="CG865" s="33"/>
      <c r="CI865" s="29"/>
      <c r="CM865" s="33"/>
      <c r="DB865" s="30"/>
    </row>
    <row r="866" spans="1:106" ht="15" customHeight="1" x14ac:dyDescent="0.15">
      <c r="A866" s="95">
        <v>864</v>
      </c>
      <c r="B866" s="55" t="s">
        <v>447</v>
      </c>
      <c r="C866" s="22">
        <v>41919</v>
      </c>
      <c r="D866" s="23" t="s">
        <v>448</v>
      </c>
      <c r="E866" s="24">
        <v>0.52083333333333337</v>
      </c>
      <c r="F866" s="95" t="s">
        <v>401</v>
      </c>
      <c r="G866" s="25" t="s">
        <v>1144</v>
      </c>
      <c r="H866" s="201">
        <v>5.7187500000000002E-2</v>
      </c>
      <c r="I866" s="286">
        <v>0.52916666666666667</v>
      </c>
      <c r="J866" s="286">
        <v>0.51484606481481487</v>
      </c>
      <c r="K866" s="287" t="s">
        <v>346</v>
      </c>
      <c r="L866" s="25" t="s">
        <v>853</v>
      </c>
      <c r="M866" s="26">
        <f t="shared" si="2"/>
        <v>6.2222222222222151E-2</v>
      </c>
      <c r="N866" s="54" t="s">
        <v>351</v>
      </c>
      <c r="AP866" s="235"/>
      <c r="AQ866" s="15" t="s">
        <v>19</v>
      </c>
      <c r="BY866" s="15"/>
      <c r="BZ866" s="27"/>
      <c r="CD866" s="33"/>
      <c r="CF866" s="29"/>
      <c r="CG866" s="33"/>
      <c r="CI866" s="29"/>
      <c r="CM866" s="33"/>
      <c r="DB866" s="30"/>
    </row>
    <row r="867" spans="1:106" ht="15" customHeight="1" x14ac:dyDescent="0.15">
      <c r="A867" s="95">
        <v>865</v>
      </c>
      <c r="B867" s="55" t="s">
        <v>447</v>
      </c>
      <c r="C867" s="22">
        <v>41919</v>
      </c>
      <c r="D867" s="23" t="s">
        <v>448</v>
      </c>
      <c r="E867" s="24">
        <v>0.52083333333333337</v>
      </c>
      <c r="F867" s="95" t="s">
        <v>401</v>
      </c>
      <c r="G867" s="25" t="s">
        <v>1144</v>
      </c>
      <c r="H867" s="201">
        <v>5.7187500000000002E-2</v>
      </c>
      <c r="I867" s="286">
        <v>0.52916666666666667</v>
      </c>
      <c r="J867" s="286">
        <v>0.51484606481481487</v>
      </c>
      <c r="K867" s="287" t="s">
        <v>346</v>
      </c>
      <c r="L867" s="25" t="s">
        <v>853</v>
      </c>
      <c r="M867" s="26">
        <f t="shared" si="2"/>
        <v>6.2280092592592519E-2</v>
      </c>
      <c r="N867" s="54" t="s">
        <v>1182</v>
      </c>
      <c r="Q867" s="27" t="s">
        <v>134</v>
      </c>
      <c r="R867" s="30" t="s">
        <v>351</v>
      </c>
      <c r="U867" s="30" t="s">
        <v>140</v>
      </c>
      <c r="V867" s="30" t="s">
        <v>1168</v>
      </c>
      <c r="AP867" s="235"/>
      <c r="AQ867" s="15" t="s">
        <v>19</v>
      </c>
      <c r="BY867" s="15"/>
      <c r="BZ867" s="27"/>
      <c r="CD867" s="33"/>
      <c r="CF867" s="29"/>
      <c r="CG867" s="33"/>
      <c r="CI867" s="29"/>
      <c r="CM867" s="33"/>
      <c r="DB867" s="30"/>
    </row>
    <row r="868" spans="1:106" ht="15" customHeight="1" x14ac:dyDescent="0.15">
      <c r="A868" s="95">
        <v>866</v>
      </c>
      <c r="B868" s="55" t="s">
        <v>447</v>
      </c>
      <c r="C868" s="22">
        <v>41919</v>
      </c>
      <c r="D868" s="23" t="s">
        <v>448</v>
      </c>
      <c r="E868" s="24">
        <v>0.52083333333333337</v>
      </c>
      <c r="F868" s="95" t="s">
        <v>401</v>
      </c>
      <c r="G868" s="25" t="s">
        <v>1144</v>
      </c>
      <c r="H868" s="201">
        <v>5.7187500000000002E-2</v>
      </c>
      <c r="I868" s="286">
        <v>0.52916666666666667</v>
      </c>
      <c r="J868" s="286">
        <v>0.51484606481481487</v>
      </c>
      <c r="K868" s="287" t="s">
        <v>346</v>
      </c>
      <c r="L868" s="25" t="s">
        <v>853</v>
      </c>
      <c r="M868" s="26">
        <f t="shared" si="2"/>
        <v>6.2337962962962887E-2</v>
      </c>
      <c r="N868" s="54" t="s">
        <v>1183</v>
      </c>
      <c r="P868" s="33">
        <v>2</v>
      </c>
      <c r="Q868" s="27" t="s">
        <v>135</v>
      </c>
      <c r="R868" s="30" t="s">
        <v>1039</v>
      </c>
      <c r="S868" s="30" t="s">
        <v>351</v>
      </c>
      <c r="T868" s="28">
        <v>0</v>
      </c>
      <c r="U868" s="30" t="s">
        <v>246</v>
      </c>
      <c r="V868" s="30" t="s">
        <v>356</v>
      </c>
      <c r="W868" s="29" t="s">
        <v>401</v>
      </c>
      <c r="AP868" s="235"/>
      <c r="AQ868" s="15" t="s">
        <v>19</v>
      </c>
      <c r="BY868" s="15"/>
      <c r="BZ868" s="27"/>
      <c r="CD868" s="33"/>
      <c r="CF868" s="29"/>
      <c r="CG868" s="33"/>
      <c r="CI868" s="29"/>
      <c r="CM868" s="33"/>
      <c r="DB868" s="30"/>
    </row>
    <row r="869" spans="1:106" ht="15" customHeight="1" x14ac:dyDescent="0.15">
      <c r="A869" s="95">
        <v>867</v>
      </c>
      <c r="B869" s="55" t="s">
        <v>447</v>
      </c>
      <c r="C869" s="22">
        <v>41919</v>
      </c>
      <c r="D869" s="23" t="s">
        <v>448</v>
      </c>
      <c r="E869" s="24">
        <v>0.52083333333333337</v>
      </c>
      <c r="F869" s="95" t="s">
        <v>401</v>
      </c>
      <c r="G869" s="25" t="s">
        <v>1144</v>
      </c>
      <c r="H869" s="201">
        <v>5.7187500000000002E-2</v>
      </c>
      <c r="I869" s="286">
        <v>0.52916666666666667</v>
      </c>
      <c r="J869" s="286">
        <v>0.51484606481481487</v>
      </c>
      <c r="K869" s="287" t="s">
        <v>346</v>
      </c>
      <c r="L869" s="25" t="s">
        <v>853</v>
      </c>
      <c r="M869" s="26">
        <f t="shared" si="2"/>
        <v>6.2395833333333255E-2</v>
      </c>
      <c r="N869" s="54" t="s">
        <v>1184</v>
      </c>
      <c r="P869" s="33">
        <v>1</v>
      </c>
      <c r="Q869" s="27" t="s">
        <v>135</v>
      </c>
      <c r="R869" s="30" t="s">
        <v>1039</v>
      </c>
      <c r="S869" s="30" t="s">
        <v>351</v>
      </c>
      <c r="T869" s="28">
        <v>1</v>
      </c>
      <c r="AP869" s="235"/>
      <c r="AQ869" s="15" t="s">
        <v>19</v>
      </c>
      <c r="AR869" s="32" t="s">
        <v>135</v>
      </c>
      <c r="AS869" s="30" t="s">
        <v>1170</v>
      </c>
      <c r="AT869" s="30" t="s">
        <v>398</v>
      </c>
      <c r="AU869" s="29">
        <v>1</v>
      </c>
      <c r="BY869" s="15"/>
      <c r="BZ869" s="27"/>
      <c r="CD869" s="33"/>
      <c r="CF869" s="29"/>
      <c r="CG869" s="33"/>
      <c r="CI869" s="29"/>
      <c r="CM869" s="33"/>
      <c r="DB869" s="30"/>
    </row>
    <row r="870" spans="1:106" ht="15" customHeight="1" x14ac:dyDescent="0.15">
      <c r="A870" s="95">
        <v>868</v>
      </c>
      <c r="B870" s="55" t="s">
        <v>447</v>
      </c>
      <c r="C870" s="22">
        <v>41919</v>
      </c>
      <c r="D870" s="23" t="s">
        <v>448</v>
      </c>
      <c r="E870" s="24">
        <v>0.52083333333333337</v>
      </c>
      <c r="F870" s="95" t="s">
        <v>401</v>
      </c>
      <c r="G870" s="25" t="s">
        <v>1144</v>
      </c>
      <c r="H870" s="201">
        <v>5.7187500000000002E-2</v>
      </c>
      <c r="I870" s="286">
        <v>0.52916666666666667</v>
      </c>
      <c r="J870" s="286">
        <v>0.51484606481481487</v>
      </c>
      <c r="K870" s="287" t="s">
        <v>346</v>
      </c>
      <c r="L870" s="25" t="s">
        <v>853</v>
      </c>
      <c r="M870" s="26">
        <f t="shared" si="2"/>
        <v>6.2453703703703622E-2</v>
      </c>
      <c r="N870" s="54" t="s">
        <v>1184</v>
      </c>
      <c r="P870" s="33">
        <v>1</v>
      </c>
      <c r="Q870" s="27" t="s">
        <v>135</v>
      </c>
      <c r="R870" s="30" t="s">
        <v>1039</v>
      </c>
      <c r="S870" s="30" t="s">
        <v>351</v>
      </c>
      <c r="T870" s="28">
        <v>1</v>
      </c>
      <c r="U870" s="30" t="s">
        <v>246</v>
      </c>
      <c r="V870" s="30" t="s">
        <v>398</v>
      </c>
      <c r="W870" s="29" t="s">
        <v>209</v>
      </c>
      <c r="AP870" s="235"/>
      <c r="AQ870" s="15" t="s">
        <v>19</v>
      </c>
      <c r="AR870" s="32" t="s">
        <v>134</v>
      </c>
      <c r="AS870" s="30" t="s">
        <v>1170</v>
      </c>
      <c r="AU870" s="29">
        <v>1</v>
      </c>
      <c r="BY870" s="15"/>
      <c r="BZ870" s="27"/>
      <c r="CD870" s="33"/>
      <c r="CF870" s="29"/>
      <c r="CG870" s="33"/>
      <c r="CI870" s="29"/>
      <c r="CM870" s="33"/>
      <c r="DB870" s="30"/>
    </row>
    <row r="871" spans="1:106" ht="15" customHeight="1" x14ac:dyDescent="0.15">
      <c r="A871" s="95">
        <v>869</v>
      </c>
      <c r="B871" s="55" t="s">
        <v>447</v>
      </c>
      <c r="C871" s="22">
        <v>41919</v>
      </c>
      <c r="D871" s="23" t="s">
        <v>448</v>
      </c>
      <c r="E871" s="24">
        <v>0.52083333333333337</v>
      </c>
      <c r="F871" s="95" t="s">
        <v>401</v>
      </c>
      <c r="G871" s="25" t="s">
        <v>1144</v>
      </c>
      <c r="H871" s="201">
        <v>5.7187500000000002E-2</v>
      </c>
      <c r="I871" s="286">
        <v>0.52916666666666667</v>
      </c>
      <c r="J871" s="286">
        <v>0.51484606481481487</v>
      </c>
      <c r="K871" s="287" t="s">
        <v>346</v>
      </c>
      <c r="L871" s="25" t="s">
        <v>853</v>
      </c>
      <c r="M871" s="26">
        <f t="shared" si="2"/>
        <v>6.2511574074073997E-2</v>
      </c>
      <c r="N871" s="54" t="s">
        <v>1184</v>
      </c>
      <c r="P871" s="33">
        <v>1</v>
      </c>
      <c r="Q871" s="27" t="s">
        <v>135</v>
      </c>
      <c r="R871" s="30" t="s">
        <v>350</v>
      </c>
      <c r="S871" s="30" t="s">
        <v>351</v>
      </c>
      <c r="T871" s="28">
        <v>1</v>
      </c>
      <c r="U871" s="30" t="s">
        <v>140</v>
      </c>
      <c r="V871" s="30" t="s">
        <v>859</v>
      </c>
      <c r="AP871" s="235"/>
      <c r="AQ871" s="15" t="s">
        <v>19</v>
      </c>
      <c r="AR871" s="32" t="s">
        <v>134</v>
      </c>
      <c r="AS871" s="30" t="s">
        <v>1185</v>
      </c>
      <c r="AU871" s="29">
        <v>1</v>
      </c>
      <c r="BY871" s="15"/>
      <c r="BZ871" s="27"/>
      <c r="CD871" s="33"/>
      <c r="CF871" s="29"/>
      <c r="CG871" s="33"/>
      <c r="CI871" s="29"/>
      <c r="CM871" s="33"/>
      <c r="DB871" s="30"/>
    </row>
    <row r="872" spans="1:106" ht="15" customHeight="1" x14ac:dyDescent="0.15">
      <c r="A872" s="95">
        <v>870</v>
      </c>
      <c r="B872" s="55" t="s">
        <v>447</v>
      </c>
      <c r="C872" s="22">
        <v>41919</v>
      </c>
      <c r="D872" s="23" t="s">
        <v>448</v>
      </c>
      <c r="E872" s="24">
        <v>0.52083333333333337</v>
      </c>
      <c r="F872" s="95" t="s">
        <v>401</v>
      </c>
      <c r="G872" s="25" t="s">
        <v>1144</v>
      </c>
      <c r="H872" s="201">
        <v>5.7187500000000002E-2</v>
      </c>
      <c r="I872" s="286">
        <v>0.52916666666666667</v>
      </c>
      <c r="J872" s="286">
        <v>0.51484606481481487</v>
      </c>
      <c r="K872" s="287" t="s">
        <v>346</v>
      </c>
      <c r="L872" s="25" t="s">
        <v>853</v>
      </c>
      <c r="M872" s="26">
        <f t="shared" si="2"/>
        <v>6.2569444444444372E-2</v>
      </c>
      <c r="N872" s="54" t="s">
        <v>1184</v>
      </c>
      <c r="P872" s="33">
        <v>1</v>
      </c>
      <c r="Q872" s="27" t="s">
        <v>135</v>
      </c>
      <c r="R872" s="30" t="s">
        <v>350</v>
      </c>
      <c r="S872" s="30" t="s">
        <v>351</v>
      </c>
      <c r="T872" s="28">
        <v>1</v>
      </c>
      <c r="U872" s="30" t="s">
        <v>142</v>
      </c>
      <c r="V872" s="30" t="s">
        <v>359</v>
      </c>
      <c r="W872" s="29" t="s">
        <v>401</v>
      </c>
      <c r="AP872" s="235"/>
      <c r="AQ872" s="15" t="s">
        <v>19</v>
      </c>
      <c r="AR872" s="32" t="s">
        <v>134</v>
      </c>
      <c r="AS872" s="30" t="s">
        <v>1186</v>
      </c>
      <c r="AU872" s="29">
        <v>1</v>
      </c>
      <c r="BY872" s="15"/>
      <c r="BZ872" s="27"/>
      <c r="CD872" s="33"/>
      <c r="CF872" s="29"/>
      <c r="CG872" s="33"/>
      <c r="CI872" s="29"/>
      <c r="CM872" s="33"/>
      <c r="DB872" s="30"/>
    </row>
    <row r="873" spans="1:106" ht="15" customHeight="1" x14ac:dyDescent="0.15">
      <c r="A873" s="95">
        <v>871</v>
      </c>
      <c r="B873" s="55" t="s">
        <v>447</v>
      </c>
      <c r="C873" s="22">
        <v>41919</v>
      </c>
      <c r="D873" s="23" t="s">
        <v>448</v>
      </c>
      <c r="E873" s="24">
        <v>0.52083333333333337</v>
      </c>
      <c r="F873" s="95" t="s">
        <v>401</v>
      </c>
      <c r="G873" s="25" t="s">
        <v>1144</v>
      </c>
      <c r="H873" s="201">
        <v>5.7187500000000002E-2</v>
      </c>
      <c r="I873" s="286">
        <v>0.52916666666666667</v>
      </c>
      <c r="J873" s="286">
        <v>0.51484606481481487</v>
      </c>
      <c r="K873" s="287" t="s">
        <v>346</v>
      </c>
      <c r="L873" s="25" t="s">
        <v>853</v>
      </c>
      <c r="M873" s="26">
        <f t="shared" si="2"/>
        <v>6.2627314814814747E-2</v>
      </c>
      <c r="N873" s="54" t="s">
        <v>1184</v>
      </c>
      <c r="P873" s="33">
        <v>1</v>
      </c>
      <c r="Q873" s="27" t="s">
        <v>135</v>
      </c>
      <c r="R873" s="30" t="s">
        <v>350</v>
      </c>
      <c r="S873" s="30" t="s">
        <v>351</v>
      </c>
      <c r="T873" s="28">
        <v>1</v>
      </c>
      <c r="U873" s="30" t="s">
        <v>140</v>
      </c>
      <c r="V873" s="30" t="s">
        <v>859</v>
      </c>
      <c r="AP873" s="235"/>
      <c r="AQ873" s="15" t="s">
        <v>19</v>
      </c>
      <c r="AR873" s="32" t="s">
        <v>134</v>
      </c>
      <c r="AS873" s="30" t="s">
        <v>1186</v>
      </c>
      <c r="AU873" s="29">
        <v>1</v>
      </c>
      <c r="BY873" s="15"/>
      <c r="BZ873" s="27"/>
      <c r="CD873" s="33"/>
      <c r="CF873" s="29"/>
      <c r="CG873" s="33"/>
      <c r="CI873" s="29"/>
      <c r="CM873" s="33"/>
      <c r="DB873" s="30"/>
    </row>
    <row r="874" spans="1:106" ht="15" customHeight="1" x14ac:dyDescent="0.15">
      <c r="A874" s="95">
        <v>872</v>
      </c>
      <c r="B874" s="55" t="s">
        <v>447</v>
      </c>
      <c r="C874" s="22">
        <v>41919</v>
      </c>
      <c r="D874" s="23" t="s">
        <v>448</v>
      </c>
      <c r="E874" s="24">
        <v>0.52083333333333337</v>
      </c>
      <c r="F874" s="95" t="s">
        <v>401</v>
      </c>
      <c r="G874" s="25" t="s">
        <v>1144</v>
      </c>
      <c r="H874" s="201">
        <v>5.7187500000000002E-2</v>
      </c>
      <c r="I874" s="286">
        <v>0.52916666666666667</v>
      </c>
      <c r="J874" s="286">
        <v>0.51484606481481487</v>
      </c>
      <c r="K874" s="287" t="s">
        <v>346</v>
      </c>
      <c r="L874" s="25" t="s">
        <v>853</v>
      </c>
      <c r="M874" s="26">
        <f t="shared" si="2"/>
        <v>6.2685185185185122E-2</v>
      </c>
      <c r="N874" s="54" t="s">
        <v>1187</v>
      </c>
      <c r="P874" s="33">
        <v>1</v>
      </c>
      <c r="Q874" s="27" t="s">
        <v>134</v>
      </c>
      <c r="R874" s="30" t="s">
        <v>351</v>
      </c>
      <c r="T874" s="28">
        <v>1</v>
      </c>
      <c r="AP874" s="235"/>
      <c r="AQ874" s="15" t="s">
        <v>19</v>
      </c>
      <c r="AR874" s="32" t="s">
        <v>134</v>
      </c>
      <c r="AS874" s="30" t="s">
        <v>1186</v>
      </c>
      <c r="AU874" s="29">
        <v>1</v>
      </c>
      <c r="BY874" s="15"/>
      <c r="BZ874" s="27"/>
      <c r="CD874" s="33"/>
      <c r="CF874" s="29"/>
      <c r="CG874" s="33"/>
      <c r="CI874" s="29"/>
      <c r="CM874" s="33"/>
      <c r="DB874" s="30"/>
    </row>
    <row r="875" spans="1:106" ht="15" customHeight="1" x14ac:dyDescent="0.15">
      <c r="A875" s="95">
        <v>873</v>
      </c>
      <c r="B875" s="55" t="s">
        <v>447</v>
      </c>
      <c r="C875" s="22">
        <v>41919</v>
      </c>
      <c r="D875" s="23" t="s">
        <v>448</v>
      </c>
      <c r="E875" s="24">
        <v>0.52083333333333337</v>
      </c>
      <c r="F875" s="95" t="s">
        <v>401</v>
      </c>
      <c r="G875" s="25" t="s">
        <v>1144</v>
      </c>
      <c r="H875" s="201">
        <v>5.7187500000000002E-2</v>
      </c>
      <c r="I875" s="286">
        <v>0.52916666666666667</v>
      </c>
      <c r="J875" s="286">
        <v>0.51484606481481487</v>
      </c>
      <c r="K875" s="287" t="s">
        <v>346</v>
      </c>
      <c r="L875" s="25" t="s">
        <v>853</v>
      </c>
      <c r="M875" s="26">
        <f t="shared" si="2"/>
        <v>6.2743055555555496E-2</v>
      </c>
      <c r="N875" s="54" t="s">
        <v>1184</v>
      </c>
      <c r="P875" s="33">
        <v>1</v>
      </c>
      <c r="Q875" s="27" t="s">
        <v>135</v>
      </c>
      <c r="R875" s="30" t="s">
        <v>350</v>
      </c>
      <c r="S875" s="30" t="s">
        <v>351</v>
      </c>
      <c r="T875" s="28">
        <v>1</v>
      </c>
      <c r="U875" s="30" t="s">
        <v>140</v>
      </c>
      <c r="V875" s="30" t="s">
        <v>881</v>
      </c>
      <c r="AP875" s="235"/>
      <c r="AQ875" s="15" t="s">
        <v>19</v>
      </c>
      <c r="AR875" s="32" t="s">
        <v>134</v>
      </c>
      <c r="AS875" s="30" t="s">
        <v>1186</v>
      </c>
      <c r="AU875" s="29">
        <v>1</v>
      </c>
      <c r="BY875" s="15"/>
      <c r="BZ875" s="27"/>
      <c r="CD875" s="33"/>
      <c r="CF875" s="29"/>
      <c r="CG875" s="33"/>
      <c r="CI875" s="29"/>
      <c r="CM875" s="33"/>
      <c r="DB875" s="30"/>
    </row>
    <row r="876" spans="1:106" ht="15" customHeight="1" x14ac:dyDescent="0.15">
      <c r="A876" s="95">
        <v>874</v>
      </c>
      <c r="B876" s="55" t="s">
        <v>447</v>
      </c>
      <c r="C876" s="22">
        <v>41919</v>
      </c>
      <c r="D876" s="23" t="s">
        <v>448</v>
      </c>
      <c r="E876" s="24">
        <v>0.52083333333333337</v>
      </c>
      <c r="F876" s="95" t="s">
        <v>401</v>
      </c>
      <c r="G876" s="25" t="s">
        <v>1144</v>
      </c>
      <c r="H876" s="201">
        <v>5.7187500000000002E-2</v>
      </c>
      <c r="I876" s="286">
        <v>0.52916666666666667</v>
      </c>
      <c r="J876" s="286">
        <v>0.51484606481481487</v>
      </c>
      <c r="K876" s="287" t="s">
        <v>346</v>
      </c>
      <c r="L876" s="25" t="s">
        <v>853</v>
      </c>
      <c r="M876" s="26">
        <f t="shared" si="2"/>
        <v>6.2800925925925871E-2</v>
      </c>
      <c r="N876" s="54" t="s">
        <v>1184</v>
      </c>
      <c r="P876" s="33">
        <v>1</v>
      </c>
      <c r="Q876" s="27" t="s">
        <v>135</v>
      </c>
      <c r="R876" s="30" t="s">
        <v>350</v>
      </c>
      <c r="S876" s="30" t="s">
        <v>351</v>
      </c>
      <c r="T876" s="28">
        <v>1</v>
      </c>
      <c r="U876" s="30" t="s">
        <v>140</v>
      </c>
      <c r="V876" s="30" t="s">
        <v>881</v>
      </c>
      <c r="AP876" s="235"/>
      <c r="AQ876" s="15" t="s">
        <v>19</v>
      </c>
      <c r="AR876" s="32" t="s">
        <v>134</v>
      </c>
      <c r="AS876" s="30" t="s">
        <v>1186</v>
      </c>
      <c r="BY876" s="15"/>
      <c r="BZ876" s="27"/>
      <c r="CD876" s="33"/>
      <c r="CF876" s="29"/>
      <c r="CG876" s="33"/>
      <c r="CI876" s="29"/>
      <c r="CM876" s="33"/>
      <c r="DB876" s="30"/>
    </row>
    <row r="877" spans="1:106" ht="15" customHeight="1" x14ac:dyDescent="0.15">
      <c r="A877" s="95">
        <v>875</v>
      </c>
      <c r="B877" s="55" t="s">
        <v>447</v>
      </c>
      <c r="C877" s="22">
        <v>41919</v>
      </c>
      <c r="D877" s="23" t="s">
        <v>448</v>
      </c>
      <c r="E877" s="24">
        <v>0.52083333333333337</v>
      </c>
      <c r="F877" s="95" t="s">
        <v>401</v>
      </c>
      <c r="G877" s="25" t="s">
        <v>1144</v>
      </c>
      <c r="H877" s="201">
        <v>5.7187500000000002E-2</v>
      </c>
      <c r="I877" s="286">
        <v>0.52916666666666667</v>
      </c>
      <c r="J877" s="286">
        <v>0.51484606481481487</v>
      </c>
      <c r="K877" s="287" t="s">
        <v>346</v>
      </c>
      <c r="L877" s="25" t="s">
        <v>853</v>
      </c>
      <c r="M877" s="26">
        <f t="shared" si="2"/>
        <v>6.2858796296296246E-2</v>
      </c>
      <c r="N877" s="54" t="s">
        <v>1188</v>
      </c>
      <c r="P877" s="33">
        <v>1</v>
      </c>
      <c r="AP877" s="235"/>
      <c r="AQ877" s="15" t="s">
        <v>19</v>
      </c>
      <c r="AR877" s="32" t="s">
        <v>134</v>
      </c>
      <c r="AS877" s="30" t="s">
        <v>1186</v>
      </c>
      <c r="BY877" s="15"/>
      <c r="BZ877" s="27"/>
      <c r="CD877" s="33"/>
      <c r="CF877" s="29"/>
      <c r="CG877" s="33"/>
      <c r="CI877" s="29"/>
      <c r="CM877" s="33"/>
      <c r="DB877" s="30"/>
    </row>
    <row r="878" spans="1:106" ht="15" customHeight="1" x14ac:dyDescent="0.15">
      <c r="A878" s="95">
        <v>876</v>
      </c>
      <c r="B878" s="55" t="s">
        <v>447</v>
      </c>
      <c r="C878" s="22">
        <v>41919</v>
      </c>
      <c r="D878" s="23" t="s">
        <v>448</v>
      </c>
      <c r="E878" s="24">
        <v>0.52083333333333337</v>
      </c>
      <c r="F878" s="95" t="s">
        <v>401</v>
      </c>
      <c r="G878" s="25" t="s">
        <v>1144</v>
      </c>
      <c r="H878" s="201">
        <v>5.7187500000000002E-2</v>
      </c>
      <c r="I878" s="286">
        <v>0.52916666666666667</v>
      </c>
      <c r="J878" s="286">
        <v>0.51484606481481487</v>
      </c>
      <c r="K878" s="287" t="s">
        <v>346</v>
      </c>
      <c r="L878" s="25" t="s">
        <v>853</v>
      </c>
      <c r="M878" s="26">
        <f t="shared" si="2"/>
        <v>6.2916666666666621E-2</v>
      </c>
      <c r="N878" s="54" t="s">
        <v>1189</v>
      </c>
      <c r="P878" s="33">
        <v>1</v>
      </c>
      <c r="Q878" s="27" t="s">
        <v>135</v>
      </c>
      <c r="R878" s="30" t="s">
        <v>598</v>
      </c>
      <c r="S878" s="30" t="s">
        <v>351</v>
      </c>
      <c r="T878" s="28">
        <v>1</v>
      </c>
      <c r="AP878" s="235"/>
      <c r="AQ878" s="15" t="s">
        <v>19</v>
      </c>
      <c r="BY878" s="15"/>
      <c r="BZ878" s="27"/>
      <c r="CD878" s="33"/>
      <c r="CF878" s="29"/>
      <c r="CG878" s="33"/>
      <c r="CI878" s="29"/>
      <c r="CM878" s="33"/>
      <c r="DB878" s="30"/>
    </row>
    <row r="879" spans="1:106" ht="15" customHeight="1" x14ac:dyDescent="0.15">
      <c r="A879" s="95">
        <v>877</v>
      </c>
      <c r="B879" s="55" t="s">
        <v>447</v>
      </c>
      <c r="C879" s="22">
        <v>41919</v>
      </c>
      <c r="D879" s="23" t="s">
        <v>448</v>
      </c>
      <c r="E879" s="24">
        <v>0.52083333333333337</v>
      </c>
      <c r="F879" s="95" t="s">
        <v>401</v>
      </c>
      <c r="G879" s="25" t="s">
        <v>1144</v>
      </c>
      <c r="H879" s="201">
        <v>5.7187500000000002E-2</v>
      </c>
      <c r="I879" s="286">
        <v>0.52916666666666667</v>
      </c>
      <c r="J879" s="286">
        <v>0.51484606481481487</v>
      </c>
      <c r="K879" s="287" t="s">
        <v>346</v>
      </c>
      <c r="L879" s="25" t="s">
        <v>853</v>
      </c>
      <c r="M879" s="26">
        <f t="shared" si="2"/>
        <v>6.2974537037036996E-2</v>
      </c>
      <c r="N879" s="54" t="s">
        <v>1167</v>
      </c>
      <c r="Q879" s="27" t="s">
        <v>134</v>
      </c>
      <c r="R879" s="30" t="s">
        <v>351</v>
      </c>
      <c r="T879" s="28">
        <v>1</v>
      </c>
      <c r="AP879" s="235"/>
      <c r="AQ879" s="15" t="s">
        <v>19</v>
      </c>
      <c r="BY879" s="15"/>
      <c r="BZ879" s="27"/>
      <c r="CD879" s="33"/>
      <c r="CF879" s="29"/>
      <c r="CG879" s="33"/>
      <c r="CI879" s="29"/>
      <c r="CM879" s="33"/>
      <c r="DB879" s="30"/>
    </row>
    <row r="880" spans="1:106" ht="15" customHeight="1" x14ac:dyDescent="0.15">
      <c r="A880" s="95">
        <v>878</v>
      </c>
      <c r="B880" s="55" t="s">
        <v>447</v>
      </c>
      <c r="C880" s="22">
        <v>41919</v>
      </c>
      <c r="D880" s="23" t="s">
        <v>448</v>
      </c>
      <c r="E880" s="24">
        <v>0.52083333333333337</v>
      </c>
      <c r="F880" s="95" t="s">
        <v>401</v>
      </c>
      <c r="G880" s="25" t="s">
        <v>1144</v>
      </c>
      <c r="H880" s="201">
        <v>5.7187500000000002E-2</v>
      </c>
      <c r="I880" s="286">
        <v>0.52916666666666667</v>
      </c>
      <c r="J880" s="286">
        <v>0.51484606481481487</v>
      </c>
      <c r="K880" s="287" t="s">
        <v>346</v>
      </c>
      <c r="L880" s="25" t="s">
        <v>853</v>
      </c>
      <c r="M880" s="26">
        <f t="shared" si="2"/>
        <v>6.303240740740737E-2</v>
      </c>
      <c r="N880" s="54" t="s">
        <v>144</v>
      </c>
      <c r="AP880" s="235"/>
      <c r="AQ880" s="15" t="s">
        <v>19</v>
      </c>
      <c r="BY880" s="15"/>
      <c r="BZ880" s="27"/>
      <c r="CD880" s="33"/>
      <c r="CF880" s="29"/>
      <c r="CG880" s="33"/>
      <c r="CI880" s="29"/>
      <c r="CM880" s="33"/>
      <c r="DB880" s="30"/>
    </row>
    <row r="881" spans="1:106" ht="15" customHeight="1" x14ac:dyDescent="0.15">
      <c r="A881" s="95">
        <v>879</v>
      </c>
      <c r="B881" s="55" t="s">
        <v>447</v>
      </c>
      <c r="C881" s="22">
        <v>41919</v>
      </c>
      <c r="D881" s="23" t="s">
        <v>448</v>
      </c>
      <c r="E881" s="24">
        <v>0.52083333333333337</v>
      </c>
      <c r="F881" s="95" t="s">
        <v>401</v>
      </c>
      <c r="G881" s="25" t="s">
        <v>1144</v>
      </c>
      <c r="H881" s="201">
        <v>5.7187500000000002E-2</v>
      </c>
      <c r="I881" s="286">
        <v>0.52916666666666667</v>
      </c>
      <c r="J881" s="286">
        <v>0.51484606481481487</v>
      </c>
      <c r="K881" s="287" t="s">
        <v>346</v>
      </c>
      <c r="L881" s="25" t="s">
        <v>853</v>
      </c>
      <c r="M881" s="26">
        <f t="shared" si="2"/>
        <v>6.3090277777777745E-2</v>
      </c>
      <c r="N881" s="54" t="s">
        <v>351</v>
      </c>
      <c r="Q881" s="27" t="s">
        <v>134</v>
      </c>
      <c r="R881" s="30" t="s">
        <v>351</v>
      </c>
      <c r="AP881" s="235"/>
      <c r="AQ881" s="15" t="s">
        <v>19</v>
      </c>
      <c r="BY881" s="15"/>
      <c r="BZ881" s="27"/>
      <c r="CD881" s="33"/>
      <c r="CF881" s="29"/>
      <c r="CG881" s="33"/>
      <c r="CI881" s="29"/>
      <c r="CM881" s="33"/>
      <c r="DB881" s="30"/>
    </row>
    <row r="882" spans="1:106" ht="15" customHeight="1" x14ac:dyDescent="0.15">
      <c r="A882" s="95">
        <v>880</v>
      </c>
      <c r="B882" s="55" t="s">
        <v>447</v>
      </c>
      <c r="C882" s="22">
        <v>41919</v>
      </c>
      <c r="D882" s="23" t="s">
        <v>448</v>
      </c>
      <c r="E882" s="24">
        <v>0.52083333333333337</v>
      </c>
      <c r="F882" s="95" t="s">
        <v>401</v>
      </c>
      <c r="G882" s="25" t="s">
        <v>1144</v>
      </c>
      <c r="H882" s="201">
        <v>5.7187500000000002E-2</v>
      </c>
      <c r="I882" s="286">
        <v>0.52916666666666667</v>
      </c>
      <c r="J882" s="286">
        <v>0.51484606481481487</v>
      </c>
      <c r="K882" s="287" t="s">
        <v>346</v>
      </c>
      <c r="L882" s="25" t="s">
        <v>853</v>
      </c>
      <c r="M882" s="26">
        <f t="shared" si="2"/>
        <v>6.314814814814812E-2</v>
      </c>
      <c r="N882" s="54" t="s">
        <v>351</v>
      </c>
      <c r="Q882" s="27" t="s">
        <v>134</v>
      </c>
      <c r="R882" s="30" t="s">
        <v>351</v>
      </c>
      <c r="AP882" s="235"/>
      <c r="AQ882" s="15" t="s">
        <v>19</v>
      </c>
      <c r="BY882" s="15"/>
      <c r="BZ882" s="27"/>
      <c r="CD882" s="33"/>
      <c r="CF882" s="29"/>
      <c r="CG882" s="33"/>
      <c r="CI882" s="29"/>
      <c r="CM882" s="33"/>
      <c r="DB882" s="30"/>
    </row>
    <row r="883" spans="1:106" ht="15" customHeight="1" x14ac:dyDescent="0.15">
      <c r="A883" s="95">
        <v>881</v>
      </c>
      <c r="B883" s="55" t="s">
        <v>447</v>
      </c>
      <c r="C883" s="22">
        <v>41919</v>
      </c>
      <c r="D883" s="23" t="s">
        <v>448</v>
      </c>
      <c r="E883" s="24">
        <v>0.52083333333333337</v>
      </c>
      <c r="F883" s="95" t="s">
        <v>401</v>
      </c>
      <c r="G883" s="25" t="s">
        <v>1144</v>
      </c>
      <c r="H883" s="201">
        <v>5.7187500000000002E-2</v>
      </c>
      <c r="I883" s="286">
        <v>0.52916666666666667</v>
      </c>
      <c r="J883" s="286">
        <v>0.51484606481481487</v>
      </c>
      <c r="K883" s="287" t="s">
        <v>346</v>
      </c>
      <c r="L883" s="25" t="s">
        <v>853</v>
      </c>
      <c r="M883" s="26">
        <f t="shared" si="2"/>
        <v>6.3206018518518495E-2</v>
      </c>
      <c r="N883" s="54" t="s">
        <v>351</v>
      </c>
      <c r="U883" s="30" t="s">
        <v>140</v>
      </c>
      <c r="V883" s="30" t="s">
        <v>351</v>
      </c>
      <c r="AP883" s="235"/>
      <c r="AQ883" s="15" t="s">
        <v>19</v>
      </c>
      <c r="BY883" s="15"/>
      <c r="BZ883" s="27"/>
      <c r="CD883" s="33"/>
      <c r="CF883" s="29"/>
      <c r="CG883" s="33"/>
      <c r="CI883" s="29"/>
      <c r="CM883" s="33"/>
      <c r="DB883" s="30"/>
    </row>
    <row r="884" spans="1:106" ht="15" customHeight="1" x14ac:dyDescent="0.15">
      <c r="A884" s="95">
        <v>882</v>
      </c>
      <c r="B884" s="55" t="s">
        <v>447</v>
      </c>
      <c r="C884" s="22">
        <v>41919</v>
      </c>
      <c r="D884" s="23" t="s">
        <v>448</v>
      </c>
      <c r="E884" s="24">
        <v>0.52083333333333337</v>
      </c>
      <c r="F884" s="95" t="s">
        <v>401</v>
      </c>
      <c r="G884" s="25" t="s">
        <v>1144</v>
      </c>
      <c r="H884" s="201">
        <v>5.7187500000000002E-2</v>
      </c>
      <c r="I884" s="286">
        <v>0.52916666666666667</v>
      </c>
      <c r="J884" s="286">
        <v>0.51484606481481487</v>
      </c>
      <c r="K884" s="287" t="s">
        <v>346</v>
      </c>
      <c r="L884" s="25" t="s">
        <v>853</v>
      </c>
      <c r="M884" s="26">
        <f t="shared" si="2"/>
        <v>6.326388888888887E-2</v>
      </c>
      <c r="N884" s="54" t="s">
        <v>359</v>
      </c>
      <c r="AP884" s="235"/>
      <c r="AQ884" s="15" t="s">
        <v>19</v>
      </c>
      <c r="BY884" s="15"/>
      <c r="BZ884" s="27"/>
      <c r="CD884" s="33"/>
      <c r="CF884" s="29"/>
      <c r="CG884" s="33"/>
      <c r="CI884" s="29"/>
      <c r="CM884" s="33"/>
      <c r="DB884" s="30"/>
    </row>
    <row r="885" spans="1:106" ht="15" customHeight="1" x14ac:dyDescent="0.15">
      <c r="A885" s="95">
        <v>883</v>
      </c>
      <c r="B885" s="55" t="s">
        <v>447</v>
      </c>
      <c r="C885" s="22">
        <v>41919</v>
      </c>
      <c r="D885" s="23" t="s">
        <v>448</v>
      </c>
      <c r="E885" s="24">
        <v>0.52083333333333337</v>
      </c>
      <c r="F885" s="95" t="s">
        <v>401</v>
      </c>
      <c r="G885" s="25" t="s">
        <v>1144</v>
      </c>
      <c r="H885" s="201">
        <v>5.7187500000000002E-2</v>
      </c>
      <c r="I885" s="286">
        <v>0.52916666666666667</v>
      </c>
      <c r="J885" s="286">
        <v>0.51484606481481487</v>
      </c>
      <c r="K885" s="287" t="s">
        <v>346</v>
      </c>
      <c r="L885" s="25" t="s">
        <v>853</v>
      </c>
      <c r="M885" s="26">
        <f t="shared" si="2"/>
        <v>6.3321759259259244E-2</v>
      </c>
      <c r="N885" s="54" t="s">
        <v>351</v>
      </c>
      <c r="AI885" s="30" t="s">
        <v>416</v>
      </c>
      <c r="AJ885" s="30" t="s">
        <v>359</v>
      </c>
      <c r="AK885" s="30" t="s">
        <v>356</v>
      </c>
      <c r="AL885" s="29">
        <v>0</v>
      </c>
      <c r="AP885" s="235"/>
      <c r="AQ885" s="15" t="s">
        <v>19</v>
      </c>
      <c r="BY885" s="15"/>
      <c r="BZ885" s="27"/>
      <c r="CD885" s="33"/>
      <c r="CF885" s="29"/>
      <c r="CG885" s="33"/>
      <c r="CI885" s="29"/>
      <c r="CM885" s="33"/>
      <c r="DB885" s="30"/>
    </row>
    <row r="886" spans="1:106" ht="15" customHeight="1" x14ac:dyDescent="0.15">
      <c r="A886" s="95">
        <v>884</v>
      </c>
      <c r="B886" s="55" t="s">
        <v>447</v>
      </c>
      <c r="C886" s="22">
        <v>41919</v>
      </c>
      <c r="D886" s="23" t="s">
        <v>448</v>
      </c>
      <c r="E886" s="24">
        <v>0.52083333333333337</v>
      </c>
      <c r="F886" s="95" t="s">
        <v>401</v>
      </c>
      <c r="G886" s="25" t="s">
        <v>1144</v>
      </c>
      <c r="H886" s="201">
        <v>5.7187500000000002E-2</v>
      </c>
      <c r="I886" s="286">
        <v>0.52916666666666667</v>
      </c>
      <c r="J886" s="286">
        <v>0.51484606481481487</v>
      </c>
      <c r="K886" s="287" t="s">
        <v>346</v>
      </c>
      <c r="L886" s="25" t="s">
        <v>853</v>
      </c>
      <c r="M886" s="26">
        <f t="shared" si="2"/>
        <v>6.3379629629629619E-2</v>
      </c>
      <c r="N886" s="54" t="s">
        <v>144</v>
      </c>
      <c r="AP886" s="235"/>
      <c r="AQ886" s="15" t="s">
        <v>19</v>
      </c>
      <c r="BY886" s="15"/>
      <c r="BZ886" s="27"/>
      <c r="CD886" s="33"/>
      <c r="CF886" s="29"/>
      <c r="CG886" s="33"/>
      <c r="CI886" s="29"/>
      <c r="CM886" s="33"/>
      <c r="DB886" s="30"/>
    </row>
    <row r="887" spans="1:106" ht="15" customHeight="1" x14ac:dyDescent="0.15">
      <c r="A887" s="95">
        <v>885</v>
      </c>
      <c r="B887" s="55" t="s">
        <v>447</v>
      </c>
      <c r="C887" s="22">
        <v>41919</v>
      </c>
      <c r="D887" s="23" t="s">
        <v>448</v>
      </c>
      <c r="E887" s="24">
        <v>0.52083333333333337</v>
      </c>
      <c r="F887" s="95" t="s">
        <v>401</v>
      </c>
      <c r="G887" s="25" t="s">
        <v>1144</v>
      </c>
      <c r="H887" s="201">
        <v>5.7187500000000002E-2</v>
      </c>
      <c r="I887" s="286">
        <v>0.52916666666666667</v>
      </c>
      <c r="J887" s="286">
        <v>0.51484606481481487</v>
      </c>
      <c r="K887" s="287" t="s">
        <v>346</v>
      </c>
      <c r="L887" s="25" t="s">
        <v>853</v>
      </c>
      <c r="M887" s="26">
        <f t="shared" si="2"/>
        <v>6.3437499999999994E-2</v>
      </c>
      <c r="N887" s="54" t="s">
        <v>102</v>
      </c>
      <c r="AP887" s="235"/>
      <c r="AQ887" s="15" t="s">
        <v>19</v>
      </c>
      <c r="BY887" s="15"/>
      <c r="BZ887" s="27"/>
      <c r="CD887" s="33"/>
      <c r="CF887" s="29"/>
      <c r="CG887" s="33"/>
      <c r="CI887" s="29"/>
      <c r="CM887" s="33"/>
      <c r="DB887" s="30"/>
    </row>
    <row r="888" spans="1:106" ht="15" customHeight="1" x14ac:dyDescent="0.15">
      <c r="A888" s="95">
        <v>886</v>
      </c>
      <c r="B888" s="55" t="s">
        <v>447</v>
      </c>
      <c r="C888" s="22">
        <v>41919</v>
      </c>
      <c r="D888" s="23" t="s">
        <v>448</v>
      </c>
      <c r="E888" s="24">
        <v>0.52083333333333337</v>
      </c>
      <c r="F888" s="95" t="s">
        <v>401</v>
      </c>
      <c r="G888" s="25" t="s">
        <v>1144</v>
      </c>
      <c r="H888" s="201">
        <v>5.7187500000000002E-2</v>
      </c>
      <c r="I888" s="286">
        <v>0.52916666666666667</v>
      </c>
      <c r="J888" s="286">
        <v>0.51484606481481487</v>
      </c>
      <c r="K888" s="287" t="s">
        <v>346</v>
      </c>
      <c r="L888" s="25" t="s">
        <v>853</v>
      </c>
      <c r="M888" s="26">
        <f t="shared" si="2"/>
        <v>6.3495370370370369E-2</v>
      </c>
      <c r="N888" s="54" t="s">
        <v>102</v>
      </c>
      <c r="AP888" s="235"/>
      <c r="AQ888" s="15" t="s">
        <v>19</v>
      </c>
      <c r="BY888" s="15"/>
      <c r="BZ888" s="27"/>
      <c r="CD888" s="33"/>
      <c r="CF888" s="29"/>
      <c r="CG888" s="33"/>
      <c r="CI888" s="29"/>
      <c r="CM888" s="33"/>
      <c r="DB888" s="30"/>
    </row>
    <row r="889" spans="1:106" ht="15" customHeight="1" x14ac:dyDescent="0.15">
      <c r="A889" s="95">
        <v>887</v>
      </c>
      <c r="B889" s="55" t="s">
        <v>447</v>
      </c>
      <c r="C889" s="22">
        <v>41919</v>
      </c>
      <c r="D889" s="23" t="s">
        <v>448</v>
      </c>
      <c r="E889" s="24">
        <v>0.52083333333333337</v>
      </c>
      <c r="F889" s="95" t="s">
        <v>401</v>
      </c>
      <c r="G889" s="25" t="s">
        <v>1144</v>
      </c>
      <c r="H889" s="201">
        <v>5.7187500000000002E-2</v>
      </c>
      <c r="I889" s="286">
        <v>0.52916666666666667</v>
      </c>
      <c r="J889" s="286">
        <v>0.51484606481481487</v>
      </c>
      <c r="K889" s="287" t="s">
        <v>346</v>
      </c>
      <c r="L889" s="25" t="s">
        <v>853</v>
      </c>
      <c r="M889" s="26">
        <f t="shared" si="2"/>
        <v>6.3553240740740743E-2</v>
      </c>
      <c r="N889" s="54" t="s">
        <v>102</v>
      </c>
      <c r="AP889" s="235"/>
      <c r="AQ889" s="15" t="s">
        <v>19</v>
      </c>
      <c r="BY889" s="15"/>
      <c r="BZ889" s="27"/>
      <c r="CD889" s="33"/>
      <c r="CF889" s="29"/>
      <c r="CG889" s="33"/>
      <c r="CI889" s="29"/>
      <c r="CM889" s="33"/>
      <c r="DB889" s="30"/>
    </row>
    <row r="890" spans="1:106" ht="15" customHeight="1" x14ac:dyDescent="0.15">
      <c r="A890" s="95">
        <v>888</v>
      </c>
      <c r="B890" s="55" t="s">
        <v>447</v>
      </c>
      <c r="C890" s="22">
        <v>41919</v>
      </c>
      <c r="D890" s="23" t="s">
        <v>448</v>
      </c>
      <c r="E890" s="24">
        <v>0.52083333333333337</v>
      </c>
      <c r="F890" s="95" t="s">
        <v>401</v>
      </c>
      <c r="G890" s="25" t="s">
        <v>1144</v>
      </c>
      <c r="H890" s="201">
        <v>5.7187500000000002E-2</v>
      </c>
      <c r="I890" s="286">
        <v>0.52916666666666667</v>
      </c>
      <c r="J890" s="286">
        <v>0.51484606481481487</v>
      </c>
      <c r="K890" s="287" t="s">
        <v>346</v>
      </c>
      <c r="L890" s="25" t="s">
        <v>853</v>
      </c>
      <c r="M890" s="26">
        <f t="shared" si="2"/>
        <v>6.3611111111111118E-2</v>
      </c>
      <c r="N890" s="54" t="s">
        <v>102</v>
      </c>
      <c r="AP890" s="235"/>
      <c r="AQ890" s="15" t="s">
        <v>19</v>
      </c>
      <c r="BY890" s="15"/>
      <c r="BZ890" s="27"/>
      <c r="CD890" s="33"/>
      <c r="CF890" s="29"/>
      <c r="CG890" s="33"/>
      <c r="CI890" s="29"/>
      <c r="CM890" s="33"/>
      <c r="DB890" s="30"/>
    </row>
    <row r="891" spans="1:106" ht="15" customHeight="1" x14ac:dyDescent="0.15">
      <c r="A891" s="95">
        <v>889</v>
      </c>
      <c r="B891" s="55" t="s">
        <v>447</v>
      </c>
      <c r="C891" s="22">
        <v>41919</v>
      </c>
      <c r="D891" s="23" t="s">
        <v>448</v>
      </c>
      <c r="E891" s="24">
        <v>0.52083333333333337</v>
      </c>
      <c r="F891" s="95" t="s">
        <v>401</v>
      </c>
      <c r="G891" s="25" t="s">
        <v>1144</v>
      </c>
      <c r="H891" s="201">
        <v>5.7187500000000002E-2</v>
      </c>
      <c r="I891" s="286">
        <v>0.52916666666666667</v>
      </c>
      <c r="J891" s="286">
        <v>0.51484606481481487</v>
      </c>
      <c r="K891" s="287" t="s">
        <v>346</v>
      </c>
      <c r="L891" s="25" t="s">
        <v>853</v>
      </c>
      <c r="M891" s="26">
        <f t="shared" si="2"/>
        <v>6.3668981481481493E-2</v>
      </c>
      <c r="N891" s="54" t="s">
        <v>102</v>
      </c>
      <c r="AP891" s="235"/>
      <c r="AQ891" s="15" t="s">
        <v>19</v>
      </c>
      <c r="BY891" s="15"/>
      <c r="BZ891" s="27"/>
      <c r="CD891" s="33"/>
      <c r="CF891" s="29"/>
      <c r="CG891" s="33"/>
      <c r="CI891" s="29"/>
      <c r="CM891" s="33"/>
      <c r="DB891" s="30"/>
    </row>
    <row r="892" spans="1:106" ht="15" customHeight="1" x14ac:dyDescent="0.15">
      <c r="A892" s="95">
        <v>890</v>
      </c>
      <c r="B892" s="55" t="s">
        <v>447</v>
      </c>
      <c r="C892" s="22">
        <v>41919</v>
      </c>
      <c r="D892" s="23" t="s">
        <v>448</v>
      </c>
      <c r="E892" s="24">
        <v>0.52083333333333337</v>
      </c>
      <c r="F892" s="95" t="s">
        <v>401</v>
      </c>
      <c r="G892" s="25" t="s">
        <v>1144</v>
      </c>
      <c r="H892" s="201">
        <v>5.7187500000000002E-2</v>
      </c>
      <c r="I892" s="286">
        <v>0.52916666666666667</v>
      </c>
      <c r="J892" s="286">
        <v>0.51484606481481487</v>
      </c>
      <c r="K892" s="287" t="s">
        <v>346</v>
      </c>
      <c r="L892" s="25" t="s">
        <v>853</v>
      </c>
      <c r="M892" s="26">
        <f t="shared" si="2"/>
        <v>6.3726851851851868E-2</v>
      </c>
      <c r="N892" s="54" t="s">
        <v>102</v>
      </c>
      <c r="AP892" s="235"/>
      <c r="AQ892" s="15" t="s">
        <v>19</v>
      </c>
      <c r="BY892" s="15"/>
      <c r="BZ892" s="27"/>
      <c r="CD892" s="33"/>
      <c r="CF892" s="29"/>
      <c r="CG892" s="33"/>
      <c r="CI892" s="29"/>
      <c r="CM892" s="33"/>
      <c r="DB892" s="30"/>
    </row>
    <row r="893" spans="1:106" ht="15" customHeight="1" x14ac:dyDescent="0.15">
      <c r="A893" s="95">
        <v>891</v>
      </c>
      <c r="B893" s="55" t="s">
        <v>447</v>
      </c>
      <c r="C893" s="22">
        <v>41919</v>
      </c>
      <c r="D893" s="23" t="s">
        <v>448</v>
      </c>
      <c r="E893" s="24">
        <v>0.52083333333333337</v>
      </c>
      <c r="F893" s="95" t="s">
        <v>401</v>
      </c>
      <c r="G893" s="25" t="s">
        <v>1144</v>
      </c>
      <c r="H893" s="201">
        <v>5.7187500000000002E-2</v>
      </c>
      <c r="I893" s="286">
        <v>0.52916666666666667</v>
      </c>
      <c r="J893" s="286">
        <v>0.51484606481481487</v>
      </c>
      <c r="K893" s="287" t="s">
        <v>346</v>
      </c>
      <c r="L893" s="25" t="s">
        <v>853</v>
      </c>
      <c r="M893" s="26">
        <f t="shared" si="2"/>
        <v>6.3784722222222243E-2</v>
      </c>
      <c r="N893" s="54" t="s">
        <v>102</v>
      </c>
      <c r="AP893" s="235"/>
      <c r="AQ893" s="15" t="s">
        <v>19</v>
      </c>
      <c r="BY893" s="15"/>
      <c r="BZ893" s="27"/>
      <c r="CD893" s="33"/>
      <c r="CF893" s="29"/>
      <c r="CG893" s="33"/>
      <c r="CI893" s="29"/>
      <c r="CM893" s="33"/>
      <c r="DB893" s="30"/>
    </row>
    <row r="894" spans="1:106" ht="15" customHeight="1" x14ac:dyDescent="0.15">
      <c r="A894" s="95">
        <v>892</v>
      </c>
      <c r="B894" s="55" t="s">
        <v>447</v>
      </c>
      <c r="C894" s="22">
        <v>41919</v>
      </c>
      <c r="D894" s="23" t="s">
        <v>448</v>
      </c>
      <c r="E894" s="24">
        <v>0.52083333333333337</v>
      </c>
      <c r="F894" s="95" t="s">
        <v>401</v>
      </c>
      <c r="G894" s="25" t="s">
        <v>1144</v>
      </c>
      <c r="H894" s="201">
        <v>5.7187500000000002E-2</v>
      </c>
      <c r="I894" s="286">
        <v>0.52916666666666667</v>
      </c>
      <c r="J894" s="286">
        <v>0.51484606481481487</v>
      </c>
      <c r="K894" s="287" t="s">
        <v>346</v>
      </c>
      <c r="L894" s="25" t="s">
        <v>853</v>
      </c>
      <c r="M894" s="26">
        <f t="shared" si="2"/>
        <v>6.3842592592592617E-2</v>
      </c>
      <c r="N894" s="54" t="s">
        <v>102</v>
      </c>
      <c r="AP894" s="235"/>
      <c r="AQ894" s="15" t="s">
        <v>19</v>
      </c>
      <c r="BY894" s="15"/>
      <c r="BZ894" s="27"/>
      <c r="CD894" s="33"/>
      <c r="CF894" s="29"/>
      <c r="CG894" s="33"/>
      <c r="CI894" s="29"/>
      <c r="CM894" s="33"/>
      <c r="DB894" s="30"/>
    </row>
    <row r="895" spans="1:106" ht="15" customHeight="1" x14ac:dyDescent="0.15">
      <c r="A895" s="95">
        <v>893</v>
      </c>
      <c r="B895" s="55" t="s">
        <v>447</v>
      </c>
      <c r="C895" s="22">
        <v>41919</v>
      </c>
      <c r="D895" s="23" t="s">
        <v>448</v>
      </c>
      <c r="E895" s="24">
        <v>0.52083333333333337</v>
      </c>
      <c r="F895" s="95" t="s">
        <v>401</v>
      </c>
      <c r="G895" s="25" t="s">
        <v>1144</v>
      </c>
      <c r="H895" s="201">
        <v>5.7187500000000002E-2</v>
      </c>
      <c r="I895" s="286">
        <v>0.52916666666666667</v>
      </c>
      <c r="J895" s="286">
        <v>0.51484606481481487</v>
      </c>
      <c r="K895" s="287" t="s">
        <v>346</v>
      </c>
      <c r="L895" s="25" t="s">
        <v>853</v>
      </c>
      <c r="M895" s="26">
        <f t="shared" si="2"/>
        <v>6.3900462962962992E-2</v>
      </c>
      <c r="N895" s="54" t="s">
        <v>102</v>
      </c>
      <c r="AP895" s="235"/>
      <c r="AQ895" s="15" t="s">
        <v>19</v>
      </c>
      <c r="BY895" s="15"/>
      <c r="BZ895" s="27"/>
      <c r="CD895" s="33"/>
      <c r="CF895" s="29"/>
      <c r="CG895" s="33"/>
      <c r="CI895" s="29"/>
      <c r="CM895" s="33"/>
      <c r="DB895" s="30"/>
    </row>
    <row r="896" spans="1:106" ht="15" customHeight="1" x14ac:dyDescent="0.15">
      <c r="A896" s="95">
        <v>894</v>
      </c>
      <c r="B896" s="55" t="s">
        <v>447</v>
      </c>
      <c r="C896" s="22">
        <v>41919</v>
      </c>
      <c r="D896" s="23" t="s">
        <v>448</v>
      </c>
      <c r="E896" s="24">
        <v>0.52083333333333337</v>
      </c>
      <c r="F896" s="95" t="s">
        <v>401</v>
      </c>
      <c r="G896" s="25" t="s">
        <v>1144</v>
      </c>
      <c r="H896" s="201">
        <v>5.7187500000000002E-2</v>
      </c>
      <c r="I896" s="286">
        <v>0.52916666666666667</v>
      </c>
      <c r="J896" s="286">
        <v>0.51484606481481487</v>
      </c>
      <c r="K896" s="287" t="s">
        <v>346</v>
      </c>
      <c r="L896" s="25" t="s">
        <v>853</v>
      </c>
      <c r="M896" s="26">
        <f t="shared" si="2"/>
        <v>6.3958333333333367E-2</v>
      </c>
      <c r="N896" s="54" t="s">
        <v>102</v>
      </c>
      <c r="AP896" s="235"/>
      <c r="AQ896" s="15" t="s">
        <v>19</v>
      </c>
      <c r="BY896" s="15"/>
      <c r="BZ896" s="27"/>
      <c r="CD896" s="33"/>
      <c r="CF896" s="29"/>
      <c r="CG896" s="33"/>
      <c r="CI896" s="29"/>
      <c r="CM896" s="33"/>
      <c r="DB896" s="30"/>
    </row>
    <row r="897" spans="1:106" ht="15" customHeight="1" x14ac:dyDescent="0.15">
      <c r="A897" s="95">
        <v>895</v>
      </c>
      <c r="B897" s="55" t="s">
        <v>447</v>
      </c>
      <c r="C897" s="22">
        <v>41919</v>
      </c>
      <c r="D897" s="23" t="s">
        <v>448</v>
      </c>
      <c r="E897" s="24">
        <v>0.52083333333333337</v>
      </c>
      <c r="F897" s="95" t="s">
        <v>401</v>
      </c>
      <c r="G897" s="25" t="s">
        <v>1144</v>
      </c>
      <c r="H897" s="201">
        <v>5.7187500000000002E-2</v>
      </c>
      <c r="I897" s="286">
        <v>0.52916666666666667</v>
      </c>
      <c r="J897" s="286">
        <v>0.51484606481481487</v>
      </c>
      <c r="K897" s="287" t="s">
        <v>346</v>
      </c>
      <c r="L897" s="25" t="s">
        <v>853</v>
      </c>
      <c r="M897" s="26">
        <f t="shared" si="2"/>
        <v>6.4016203703703742E-2</v>
      </c>
      <c r="N897" s="54" t="s">
        <v>102</v>
      </c>
      <c r="AP897" s="235"/>
      <c r="AQ897" s="15" t="s">
        <v>19</v>
      </c>
      <c r="BY897" s="15"/>
      <c r="BZ897" s="27"/>
      <c r="CD897" s="33"/>
      <c r="CF897" s="29"/>
      <c r="CG897" s="33"/>
      <c r="CI897" s="29"/>
      <c r="CM897" s="33"/>
      <c r="DB897" s="30"/>
    </row>
    <row r="898" spans="1:106" s="44" customFormat="1" ht="15" customHeight="1" x14ac:dyDescent="0.15">
      <c r="A898" s="95">
        <v>896</v>
      </c>
      <c r="B898" s="56" t="s">
        <v>447</v>
      </c>
      <c r="C898" s="39">
        <v>41919</v>
      </c>
      <c r="D898" s="40" t="s">
        <v>448</v>
      </c>
      <c r="E898" s="41">
        <v>0.52083333333333337</v>
      </c>
      <c r="F898" s="96" t="s">
        <v>401</v>
      </c>
      <c r="G898" s="40" t="s">
        <v>1144</v>
      </c>
      <c r="H898" s="249">
        <v>5.7187500000000002E-2</v>
      </c>
      <c r="I898" s="288">
        <v>0.52916666666666667</v>
      </c>
      <c r="J898" s="288">
        <v>0.51484606481481487</v>
      </c>
      <c r="K898" s="289" t="s">
        <v>346</v>
      </c>
      <c r="L898" s="40" t="s">
        <v>853</v>
      </c>
      <c r="M898" s="42">
        <v>6.4074074074074075E-2</v>
      </c>
      <c r="N898" s="101" t="s">
        <v>224</v>
      </c>
      <c r="O898" s="47"/>
      <c r="P898" s="50"/>
      <c r="Q898" s="43"/>
      <c r="T898" s="45"/>
      <c r="W898" s="46"/>
      <c r="Z898" s="46"/>
      <c r="AC898" s="46"/>
      <c r="AG898" s="43"/>
      <c r="AH898" s="46"/>
      <c r="AL898" s="46"/>
      <c r="AM898" s="4"/>
      <c r="AO898" s="457"/>
      <c r="AP898" s="241" t="s">
        <v>1145</v>
      </c>
      <c r="AQ898" s="15" t="s">
        <v>19</v>
      </c>
      <c r="AR898" s="49"/>
      <c r="AU898" s="46"/>
      <c r="AX898" s="46"/>
      <c r="BA898" s="46"/>
      <c r="BD898" s="46"/>
      <c r="BH898" s="48"/>
      <c r="BI898" s="43"/>
      <c r="BM898" s="50"/>
      <c r="BO898" s="46"/>
      <c r="BP898" s="50"/>
      <c r="BR898" s="46"/>
      <c r="BV898" s="50"/>
      <c r="BX898" s="46"/>
      <c r="BY898" s="48"/>
      <c r="BZ898" s="43"/>
      <c r="CD898" s="50"/>
      <c r="CF898" s="46"/>
      <c r="CG898" s="50"/>
      <c r="CI898" s="46"/>
      <c r="CM898" s="50"/>
      <c r="CO898" s="46"/>
    </row>
    <row r="899" spans="1:106" ht="15" customHeight="1" x14ac:dyDescent="0.15">
      <c r="A899" s="95">
        <v>897</v>
      </c>
      <c r="B899" s="55" t="s">
        <v>447</v>
      </c>
      <c r="C899" s="124">
        <v>41919</v>
      </c>
      <c r="D899" s="112" t="s">
        <v>448</v>
      </c>
      <c r="E899" s="117">
        <v>0.52083333333333337</v>
      </c>
      <c r="F899" s="95" t="s">
        <v>401</v>
      </c>
      <c r="G899" s="25" t="s">
        <v>852</v>
      </c>
      <c r="H899" s="201">
        <v>5.7187500000000002E-2</v>
      </c>
      <c r="I899" s="144">
        <v>0.52916666666666667</v>
      </c>
      <c r="J899" s="144">
        <v>0.51484606481481487</v>
      </c>
      <c r="K899" s="238" t="s">
        <v>346</v>
      </c>
      <c r="L899" s="25" t="s">
        <v>853</v>
      </c>
      <c r="M899" s="26">
        <v>6.4131944444444436E-2</v>
      </c>
      <c r="N899" s="54" t="s">
        <v>856</v>
      </c>
      <c r="Q899" s="27" t="s">
        <v>134</v>
      </c>
      <c r="R899" s="30" t="s">
        <v>358</v>
      </c>
      <c r="T899" s="28">
        <v>1</v>
      </c>
      <c r="AO899" s="456" t="s">
        <v>1140</v>
      </c>
      <c r="AP899" s="25" t="s">
        <v>878</v>
      </c>
      <c r="AQ899" s="48" t="s">
        <v>19</v>
      </c>
      <c r="BH899" s="15" t="s">
        <v>19</v>
      </c>
      <c r="BY899" s="15" t="s">
        <v>19</v>
      </c>
      <c r="BZ899" s="27"/>
      <c r="CD899" s="33"/>
      <c r="CF899" s="29"/>
      <c r="CG899" s="33"/>
      <c r="CI899" s="29"/>
      <c r="CM899" s="33"/>
      <c r="DB899" s="21"/>
    </row>
    <row r="900" spans="1:106" ht="15" customHeight="1" x14ac:dyDescent="0.15">
      <c r="A900" s="95">
        <v>898</v>
      </c>
      <c r="B900" s="55" t="s">
        <v>447</v>
      </c>
      <c r="C900" s="124">
        <v>41919</v>
      </c>
      <c r="D900" s="112" t="s">
        <v>448</v>
      </c>
      <c r="E900" s="117">
        <v>0.52083333333333337</v>
      </c>
      <c r="F900" s="95" t="s">
        <v>401</v>
      </c>
      <c r="G900" s="25" t="s">
        <v>852</v>
      </c>
      <c r="H900" s="201">
        <v>5.7187500000000002E-2</v>
      </c>
      <c r="I900" s="144">
        <v>0.52916666666666667</v>
      </c>
      <c r="J900" s="144">
        <v>0.51484606481481487</v>
      </c>
      <c r="K900" s="238" t="s">
        <v>346</v>
      </c>
      <c r="L900" s="25" t="s">
        <v>853</v>
      </c>
      <c r="M900" s="26">
        <v>6.4189814814814811E-2</v>
      </c>
      <c r="N900" s="54" t="s">
        <v>857</v>
      </c>
      <c r="Q900" s="27" t="s">
        <v>134</v>
      </c>
      <c r="R900" s="30" t="s">
        <v>856</v>
      </c>
      <c r="T900" s="28">
        <v>1</v>
      </c>
      <c r="AO900" s="456" t="s">
        <v>1140</v>
      </c>
      <c r="AQ900" s="15" t="s">
        <v>19</v>
      </c>
      <c r="BH900" s="15" t="s">
        <v>19</v>
      </c>
      <c r="BY900" s="15" t="s">
        <v>19</v>
      </c>
      <c r="BZ900" s="27"/>
      <c r="CD900" s="33"/>
      <c r="CF900" s="29"/>
      <c r="CG900" s="33"/>
      <c r="CI900" s="29"/>
      <c r="CM900" s="33"/>
      <c r="DB900" s="21"/>
    </row>
    <row r="901" spans="1:106" ht="15" customHeight="1" x14ac:dyDescent="0.15">
      <c r="A901" s="95">
        <v>899</v>
      </c>
      <c r="B901" s="55" t="s">
        <v>447</v>
      </c>
      <c r="C901" s="124">
        <v>41919</v>
      </c>
      <c r="D901" s="112" t="s">
        <v>448</v>
      </c>
      <c r="E901" s="117">
        <v>0.52083333333333337</v>
      </c>
      <c r="F901" s="95" t="s">
        <v>401</v>
      </c>
      <c r="G901" s="25" t="s">
        <v>852</v>
      </c>
      <c r="H901" s="201">
        <v>5.7187500000000002E-2</v>
      </c>
      <c r="I901" s="144">
        <v>0.52916666666666667</v>
      </c>
      <c r="J901" s="144">
        <v>0.51484606481481487</v>
      </c>
      <c r="K901" s="238" t="s">
        <v>346</v>
      </c>
      <c r="L901" s="25" t="s">
        <v>853</v>
      </c>
      <c r="M901" s="26">
        <v>6.4247685185185185E-2</v>
      </c>
      <c r="N901" s="54" t="s">
        <v>858</v>
      </c>
      <c r="Q901" s="27" t="s">
        <v>134</v>
      </c>
      <c r="R901" s="30" t="s">
        <v>358</v>
      </c>
      <c r="T901" s="28">
        <v>1</v>
      </c>
      <c r="U901" s="30" t="s">
        <v>140</v>
      </c>
      <c r="V901" s="30" t="s">
        <v>859</v>
      </c>
      <c r="X901" s="30" t="s">
        <v>186</v>
      </c>
      <c r="Y901" s="30" t="s">
        <v>358</v>
      </c>
      <c r="Z901" s="29">
        <v>1</v>
      </c>
      <c r="AO901" s="456" t="s">
        <v>1140</v>
      </c>
      <c r="AQ901" s="15" t="s">
        <v>19</v>
      </c>
      <c r="BH901" s="15" t="s">
        <v>19</v>
      </c>
      <c r="BY901" s="15" t="s">
        <v>19</v>
      </c>
      <c r="BZ901" s="27"/>
      <c r="CD901" s="33"/>
      <c r="CF901" s="29"/>
      <c r="CG901" s="33"/>
      <c r="CI901" s="29"/>
      <c r="CM901" s="33"/>
      <c r="CT901" s="30">
        <v>1</v>
      </c>
      <c r="CU901" s="30">
        <v>1</v>
      </c>
      <c r="CV901" s="30">
        <v>1</v>
      </c>
      <c r="DB901" s="21"/>
    </row>
    <row r="902" spans="1:106" ht="15" customHeight="1" x14ac:dyDescent="0.15">
      <c r="A902" s="95">
        <v>900</v>
      </c>
      <c r="B902" s="55" t="s">
        <v>447</v>
      </c>
      <c r="C902" s="124">
        <v>41919</v>
      </c>
      <c r="D902" s="112" t="s">
        <v>448</v>
      </c>
      <c r="E902" s="117">
        <v>0.52083333333333337</v>
      </c>
      <c r="F902" s="95" t="s">
        <v>401</v>
      </c>
      <c r="G902" s="25" t="s">
        <v>852</v>
      </c>
      <c r="H902" s="201">
        <v>5.7187500000000002E-2</v>
      </c>
      <c r="I902" s="144">
        <v>0.52916666666666667</v>
      </c>
      <c r="J902" s="144">
        <v>0.51484606481481487</v>
      </c>
      <c r="K902" s="238" t="s">
        <v>346</v>
      </c>
      <c r="L902" s="25" t="s">
        <v>853</v>
      </c>
      <c r="M902" s="26">
        <v>6.430555555555556E-2</v>
      </c>
      <c r="N902" s="54" t="s">
        <v>860</v>
      </c>
      <c r="P902" s="33">
        <v>1</v>
      </c>
      <c r="Q902" s="27" t="s">
        <v>134</v>
      </c>
      <c r="R902" s="30" t="s">
        <v>244</v>
      </c>
      <c r="T902" s="28">
        <v>1</v>
      </c>
      <c r="AO902" s="456" t="s">
        <v>1140</v>
      </c>
      <c r="AQ902" s="15" t="s">
        <v>19</v>
      </c>
      <c r="AR902" s="32" t="s">
        <v>135</v>
      </c>
      <c r="AS902" s="30" t="s">
        <v>859</v>
      </c>
      <c r="AT902" s="30" t="s">
        <v>351</v>
      </c>
      <c r="AU902" s="29">
        <v>1</v>
      </c>
      <c r="BH902" s="15" t="s">
        <v>19</v>
      </c>
      <c r="BY902" s="15" t="s">
        <v>19</v>
      </c>
      <c r="BZ902" s="27"/>
      <c r="CD902" s="33"/>
      <c r="CF902" s="29"/>
      <c r="CG902" s="33"/>
      <c r="CI902" s="29"/>
      <c r="CM902" s="33"/>
      <c r="DB902" s="21"/>
    </row>
    <row r="903" spans="1:106" ht="15" customHeight="1" x14ac:dyDescent="0.15">
      <c r="A903" s="95">
        <v>901</v>
      </c>
      <c r="B903" s="55" t="s">
        <v>447</v>
      </c>
      <c r="C903" s="124">
        <v>41919</v>
      </c>
      <c r="D903" s="112" t="s">
        <v>448</v>
      </c>
      <c r="E903" s="117">
        <v>0.52083333333333337</v>
      </c>
      <c r="F903" s="95" t="s">
        <v>401</v>
      </c>
      <c r="G903" s="25" t="s">
        <v>852</v>
      </c>
      <c r="H903" s="201">
        <v>5.7187500000000002E-2</v>
      </c>
      <c r="I903" s="144">
        <v>0.52916666666666667</v>
      </c>
      <c r="J903" s="144">
        <v>0.51484606481481487</v>
      </c>
      <c r="K903" s="238" t="s">
        <v>346</v>
      </c>
      <c r="L903" s="25" t="s">
        <v>853</v>
      </c>
      <c r="M903" s="26">
        <v>6.4363425925925935E-2</v>
      </c>
      <c r="N903" s="54" t="s">
        <v>388</v>
      </c>
      <c r="P903" s="33">
        <v>0</v>
      </c>
      <c r="Q903" s="27" t="s">
        <v>135</v>
      </c>
      <c r="R903" s="30" t="s">
        <v>314</v>
      </c>
      <c r="S903" s="30" t="s">
        <v>398</v>
      </c>
      <c r="T903" s="28">
        <v>1</v>
      </c>
      <c r="U903" s="30" t="s">
        <v>246</v>
      </c>
      <c r="V903" s="30" t="s">
        <v>859</v>
      </c>
      <c r="AI903" s="30" t="s">
        <v>409</v>
      </c>
      <c r="AJ903" s="30" t="s">
        <v>359</v>
      </c>
      <c r="AK903" s="30" t="s">
        <v>356</v>
      </c>
      <c r="AL903" s="29">
        <v>0</v>
      </c>
      <c r="AO903" s="456" t="s">
        <v>1140</v>
      </c>
      <c r="AQ903" s="15" t="s">
        <v>19</v>
      </c>
      <c r="AV903" s="30" t="s">
        <v>140</v>
      </c>
      <c r="AW903" s="30" t="s">
        <v>861</v>
      </c>
      <c r="BH903" s="15" t="s">
        <v>19</v>
      </c>
      <c r="BM903" s="33" t="s">
        <v>140</v>
      </c>
      <c r="BN903" s="30" t="s">
        <v>862</v>
      </c>
      <c r="BY903" s="15" t="s">
        <v>19</v>
      </c>
      <c r="BZ903" s="27"/>
      <c r="CD903" s="33"/>
      <c r="CF903" s="29"/>
      <c r="CG903" s="33"/>
      <c r="CI903" s="29"/>
      <c r="CM903" s="33"/>
      <c r="DB903" s="21"/>
    </row>
    <row r="904" spans="1:106" ht="15" customHeight="1" x14ac:dyDescent="0.15">
      <c r="A904" s="95">
        <v>902</v>
      </c>
      <c r="B904" s="55" t="s">
        <v>447</v>
      </c>
      <c r="C904" s="124">
        <v>41919</v>
      </c>
      <c r="D904" s="112" t="s">
        <v>448</v>
      </c>
      <c r="E904" s="117">
        <v>0.52083333333333337</v>
      </c>
      <c r="F904" s="95" t="s">
        <v>401</v>
      </c>
      <c r="G904" s="25" t="s">
        <v>852</v>
      </c>
      <c r="H904" s="201">
        <v>5.7187500000000002E-2</v>
      </c>
      <c r="I904" s="144">
        <v>0.52916666666666667</v>
      </c>
      <c r="J904" s="144">
        <v>0.51484606481481487</v>
      </c>
      <c r="K904" s="238" t="s">
        <v>346</v>
      </c>
      <c r="L904" s="25" t="s">
        <v>853</v>
      </c>
      <c r="M904" s="26">
        <v>6.442129629629631E-2</v>
      </c>
      <c r="N904" s="54" t="s">
        <v>388</v>
      </c>
      <c r="P904" s="33">
        <v>1</v>
      </c>
      <c r="Q904" s="27" t="s">
        <v>135</v>
      </c>
      <c r="R904" s="30" t="s">
        <v>350</v>
      </c>
      <c r="S904" s="30" t="s">
        <v>351</v>
      </c>
      <c r="T904" s="28">
        <v>1</v>
      </c>
      <c r="U904" s="30" t="s">
        <v>142</v>
      </c>
      <c r="V904" s="30" t="s">
        <v>859</v>
      </c>
      <c r="AI904" s="30" t="s">
        <v>409</v>
      </c>
      <c r="AJ904" s="30" t="s">
        <v>359</v>
      </c>
      <c r="AK904" s="30" t="s">
        <v>356</v>
      </c>
      <c r="AL904" s="29">
        <v>0</v>
      </c>
      <c r="AO904" s="456" t="s">
        <v>1140</v>
      </c>
      <c r="AQ904" s="15" t="s">
        <v>19</v>
      </c>
      <c r="AR904" s="32" t="s">
        <v>134</v>
      </c>
      <c r="AS904" s="30" t="s">
        <v>863</v>
      </c>
      <c r="BH904" s="15" t="s">
        <v>19</v>
      </c>
      <c r="BY904" s="15" t="s">
        <v>19</v>
      </c>
      <c r="BZ904" s="27"/>
      <c r="CD904" s="33"/>
      <c r="CF904" s="29"/>
      <c r="CG904" s="33"/>
      <c r="CI904" s="29"/>
      <c r="CM904" s="33"/>
      <c r="DB904" s="21"/>
    </row>
    <row r="905" spans="1:106" ht="15" customHeight="1" x14ac:dyDescent="0.15">
      <c r="A905" s="95">
        <v>903</v>
      </c>
      <c r="B905" s="55" t="s">
        <v>447</v>
      </c>
      <c r="C905" s="124">
        <v>41919</v>
      </c>
      <c r="D905" s="112" t="s">
        <v>448</v>
      </c>
      <c r="E905" s="117">
        <v>0.52083333333333337</v>
      </c>
      <c r="F905" s="95" t="s">
        <v>401</v>
      </c>
      <c r="G905" s="25" t="s">
        <v>852</v>
      </c>
      <c r="H905" s="201">
        <v>5.7187500000000002E-2</v>
      </c>
      <c r="I905" s="144">
        <v>0.52916666666666667</v>
      </c>
      <c r="J905" s="144">
        <v>0.51484606481481487</v>
      </c>
      <c r="K905" s="238" t="s">
        <v>346</v>
      </c>
      <c r="L905" s="25" t="s">
        <v>853</v>
      </c>
      <c r="M905" s="26">
        <v>6.4479166666666685E-2</v>
      </c>
      <c r="N905" s="54" t="s">
        <v>388</v>
      </c>
      <c r="P905" s="33">
        <v>1</v>
      </c>
      <c r="Q905" s="27" t="s">
        <v>135</v>
      </c>
      <c r="R905" s="30" t="s">
        <v>350</v>
      </c>
      <c r="S905" s="30" t="s">
        <v>351</v>
      </c>
      <c r="T905" s="28">
        <v>1</v>
      </c>
      <c r="U905" s="30" t="s">
        <v>140</v>
      </c>
      <c r="V905" s="30" t="s">
        <v>859</v>
      </c>
      <c r="AO905" s="456" t="s">
        <v>1140</v>
      </c>
      <c r="AQ905" s="15" t="s">
        <v>19</v>
      </c>
      <c r="AR905" s="32" t="s">
        <v>134</v>
      </c>
      <c r="AS905" s="30" t="s">
        <v>864</v>
      </c>
      <c r="AV905" s="30" t="s">
        <v>140</v>
      </c>
      <c r="AW905" s="30" t="s">
        <v>244</v>
      </c>
      <c r="BH905" s="15" t="s">
        <v>19</v>
      </c>
      <c r="BY905" s="15" t="s">
        <v>19</v>
      </c>
      <c r="BZ905" s="27"/>
      <c r="CD905" s="33"/>
      <c r="CF905" s="29"/>
      <c r="CG905" s="33"/>
      <c r="CI905" s="29"/>
      <c r="CM905" s="33"/>
      <c r="DB905" s="21"/>
    </row>
    <row r="906" spans="1:106" ht="15" customHeight="1" x14ac:dyDescent="0.15">
      <c r="A906" s="95">
        <v>904</v>
      </c>
      <c r="B906" s="55" t="s">
        <v>447</v>
      </c>
      <c r="C906" s="124">
        <v>41919</v>
      </c>
      <c r="D906" s="112" t="s">
        <v>448</v>
      </c>
      <c r="E906" s="117">
        <v>0.52083333333333337</v>
      </c>
      <c r="F906" s="95" t="s">
        <v>401</v>
      </c>
      <c r="G906" s="25" t="s">
        <v>852</v>
      </c>
      <c r="H906" s="201">
        <v>5.7187500000000002E-2</v>
      </c>
      <c r="I906" s="144">
        <v>0.52916666666666667</v>
      </c>
      <c r="J906" s="144">
        <v>0.51484606481481487</v>
      </c>
      <c r="K906" s="238" t="s">
        <v>346</v>
      </c>
      <c r="L906" s="25" t="s">
        <v>853</v>
      </c>
      <c r="M906" s="26">
        <v>6.4537037037037059E-2</v>
      </c>
      <c r="N906" s="54" t="s">
        <v>388</v>
      </c>
      <c r="P906" s="33">
        <v>1</v>
      </c>
      <c r="Q906" s="27" t="s">
        <v>134</v>
      </c>
      <c r="R906" s="30" t="s">
        <v>865</v>
      </c>
      <c r="T906" s="28">
        <v>1</v>
      </c>
      <c r="AI906" s="30" t="s">
        <v>409</v>
      </c>
      <c r="AJ906" s="30" t="s">
        <v>359</v>
      </c>
      <c r="AK906" s="30" t="s">
        <v>356</v>
      </c>
      <c r="AL906" s="29">
        <v>0</v>
      </c>
      <c r="AO906" s="456" t="s">
        <v>1140</v>
      </c>
      <c r="AP906" s="25" t="s">
        <v>866</v>
      </c>
      <c r="AQ906" s="15" t="s">
        <v>19</v>
      </c>
      <c r="BH906" s="15" t="s">
        <v>19</v>
      </c>
      <c r="BY906" s="15" t="s">
        <v>19</v>
      </c>
      <c r="BZ906" s="27"/>
      <c r="CD906" s="33"/>
      <c r="CF906" s="29"/>
      <c r="CG906" s="33"/>
      <c r="CI906" s="29"/>
      <c r="CM906" s="33"/>
      <c r="DB906" s="21"/>
    </row>
    <row r="907" spans="1:106" ht="15" customHeight="1" x14ac:dyDescent="0.15">
      <c r="A907" s="95">
        <v>905</v>
      </c>
      <c r="B907" s="55" t="s">
        <v>447</v>
      </c>
      <c r="C907" s="124">
        <v>41919</v>
      </c>
      <c r="D907" s="112" t="s">
        <v>448</v>
      </c>
      <c r="E907" s="117">
        <v>0.52083333333333337</v>
      </c>
      <c r="F907" s="95" t="s">
        <v>401</v>
      </c>
      <c r="G907" s="25" t="s">
        <v>852</v>
      </c>
      <c r="H907" s="201">
        <v>5.7187500000000002E-2</v>
      </c>
      <c r="I907" s="144">
        <v>0.52916666666666667</v>
      </c>
      <c r="J907" s="144">
        <v>0.51484606481481487</v>
      </c>
      <c r="K907" s="238" t="s">
        <v>346</v>
      </c>
      <c r="L907" s="25" t="s">
        <v>853</v>
      </c>
      <c r="M907" s="26">
        <v>6.4594907407407434E-2</v>
      </c>
      <c r="N907" s="54" t="s">
        <v>388</v>
      </c>
      <c r="P907" s="33">
        <v>1</v>
      </c>
      <c r="Q907" s="27" t="s">
        <v>134</v>
      </c>
      <c r="R907" s="30" t="s">
        <v>867</v>
      </c>
      <c r="T907" s="28">
        <v>1</v>
      </c>
      <c r="U907" s="30" t="s">
        <v>246</v>
      </c>
      <c r="V907" s="30" t="s">
        <v>209</v>
      </c>
      <c r="W907" s="29" t="s">
        <v>398</v>
      </c>
      <c r="AI907" s="8" t="s">
        <v>409</v>
      </c>
      <c r="AJ907" s="8" t="s">
        <v>359</v>
      </c>
      <c r="AK907" s="8" t="s">
        <v>356</v>
      </c>
      <c r="AL907" s="242">
        <v>0</v>
      </c>
      <c r="AO907" s="456" t="s">
        <v>1140</v>
      </c>
      <c r="AQ907" s="15" t="s">
        <v>19</v>
      </c>
      <c r="BH907" s="15" t="s">
        <v>19</v>
      </c>
      <c r="BY907" s="15" t="s">
        <v>19</v>
      </c>
      <c r="BZ907" s="27"/>
      <c r="CD907" s="33"/>
      <c r="CF907" s="29"/>
      <c r="CG907" s="33"/>
      <c r="CI907" s="29"/>
      <c r="CM907" s="33"/>
      <c r="DB907" s="21"/>
    </row>
    <row r="908" spans="1:106" ht="15" customHeight="1" x14ac:dyDescent="0.15">
      <c r="A908" s="95">
        <v>906</v>
      </c>
      <c r="B908" s="55" t="s">
        <v>447</v>
      </c>
      <c r="C908" s="124">
        <v>41919</v>
      </c>
      <c r="D908" s="112" t="s">
        <v>448</v>
      </c>
      <c r="E908" s="117">
        <v>0.52083333333333337</v>
      </c>
      <c r="F908" s="95" t="s">
        <v>401</v>
      </c>
      <c r="G908" s="25" t="s">
        <v>852</v>
      </c>
      <c r="H908" s="201">
        <v>5.7187500000000002E-2</v>
      </c>
      <c r="I908" s="144">
        <v>0.52916666666666667</v>
      </c>
      <c r="J908" s="144">
        <v>0.51484606481481487</v>
      </c>
      <c r="K908" s="238" t="s">
        <v>346</v>
      </c>
      <c r="L908" s="25" t="s">
        <v>853</v>
      </c>
      <c r="M908" s="26">
        <v>6.4652777777777809E-2</v>
      </c>
      <c r="N908" s="54" t="s">
        <v>388</v>
      </c>
      <c r="P908" s="33">
        <v>1</v>
      </c>
      <c r="Q908" s="27" t="s">
        <v>134</v>
      </c>
      <c r="R908" s="30" t="s">
        <v>868</v>
      </c>
      <c r="T908" s="28">
        <v>1</v>
      </c>
      <c r="AI908" s="8" t="s">
        <v>409</v>
      </c>
      <c r="AJ908" s="8" t="s">
        <v>359</v>
      </c>
      <c r="AK908" s="8" t="s">
        <v>356</v>
      </c>
      <c r="AL908" s="242">
        <v>0</v>
      </c>
      <c r="AO908" s="456" t="s">
        <v>1140</v>
      </c>
      <c r="AQ908" s="15" t="s">
        <v>19</v>
      </c>
      <c r="BH908" s="15" t="s">
        <v>19</v>
      </c>
      <c r="BY908" s="15" t="s">
        <v>19</v>
      </c>
      <c r="BZ908" s="27"/>
      <c r="CD908" s="33"/>
      <c r="CF908" s="29"/>
      <c r="CG908" s="33"/>
      <c r="CI908" s="29"/>
      <c r="CM908" s="33"/>
      <c r="DB908" s="21"/>
    </row>
    <row r="909" spans="1:106" ht="15" customHeight="1" x14ac:dyDescent="0.15">
      <c r="A909" s="95">
        <v>907</v>
      </c>
      <c r="B909" s="55" t="s">
        <v>447</v>
      </c>
      <c r="C909" s="124">
        <v>41919</v>
      </c>
      <c r="D909" s="112" t="s">
        <v>448</v>
      </c>
      <c r="E909" s="117">
        <v>0.52083333333333337</v>
      </c>
      <c r="F909" s="95" t="s">
        <v>401</v>
      </c>
      <c r="G909" s="25" t="s">
        <v>852</v>
      </c>
      <c r="H909" s="201">
        <v>5.7187500000000002E-2</v>
      </c>
      <c r="I909" s="144">
        <v>0.52916666666666667</v>
      </c>
      <c r="J909" s="144">
        <v>0.51484606481481487</v>
      </c>
      <c r="K909" s="238" t="s">
        <v>346</v>
      </c>
      <c r="L909" s="25" t="s">
        <v>853</v>
      </c>
      <c r="M909" s="26">
        <v>6.4710648148148184E-2</v>
      </c>
      <c r="N909" s="54" t="s">
        <v>388</v>
      </c>
      <c r="P909" s="33">
        <v>1</v>
      </c>
      <c r="Q909" s="27" t="s">
        <v>135</v>
      </c>
      <c r="R909" s="30" t="s">
        <v>350</v>
      </c>
      <c r="S909" s="30" t="s">
        <v>351</v>
      </c>
      <c r="T909" s="28">
        <v>1</v>
      </c>
      <c r="AI909" s="30" t="s">
        <v>416</v>
      </c>
      <c r="AJ909" s="30" t="s">
        <v>359</v>
      </c>
      <c r="AK909" s="30" t="s">
        <v>356</v>
      </c>
      <c r="AL909" s="29">
        <v>0</v>
      </c>
      <c r="AM909" s="3" t="s">
        <v>875</v>
      </c>
      <c r="AO909" s="456" t="s">
        <v>1140</v>
      </c>
      <c r="AQ909" s="15" t="s">
        <v>19</v>
      </c>
      <c r="AR909" s="32" t="s">
        <v>134</v>
      </c>
      <c r="AS909" s="30" t="s">
        <v>869</v>
      </c>
      <c r="AU909" s="29">
        <v>1</v>
      </c>
      <c r="BH909" s="15" t="s">
        <v>19</v>
      </c>
      <c r="BI909" s="27" t="s">
        <v>134</v>
      </c>
      <c r="BJ909" s="30" t="s">
        <v>862</v>
      </c>
      <c r="BL909" s="30">
        <v>1</v>
      </c>
      <c r="BY909" s="15" t="s">
        <v>19</v>
      </c>
      <c r="BZ909" s="27"/>
      <c r="CD909" s="33"/>
      <c r="CF909" s="29"/>
      <c r="CG909" s="33"/>
      <c r="CI909" s="29"/>
      <c r="CM909" s="33"/>
      <c r="DB909" s="21"/>
    </row>
    <row r="910" spans="1:106" ht="15" customHeight="1" x14ac:dyDescent="0.15">
      <c r="A910" s="95">
        <v>908</v>
      </c>
      <c r="B910" s="55" t="s">
        <v>447</v>
      </c>
      <c r="C910" s="124">
        <v>41919</v>
      </c>
      <c r="D910" s="112" t="s">
        <v>448</v>
      </c>
      <c r="E910" s="117">
        <v>0.52083333333333337</v>
      </c>
      <c r="F910" s="95" t="s">
        <v>401</v>
      </c>
      <c r="G910" s="25" t="s">
        <v>852</v>
      </c>
      <c r="H910" s="201">
        <v>5.7187500000000002E-2</v>
      </c>
      <c r="I910" s="144">
        <v>0.52916666666666667</v>
      </c>
      <c r="J910" s="144">
        <v>0.51484606481481487</v>
      </c>
      <c r="K910" s="238" t="s">
        <v>346</v>
      </c>
      <c r="L910" s="25" t="s">
        <v>853</v>
      </c>
      <c r="M910" s="26">
        <v>6.4768518518518559E-2</v>
      </c>
      <c r="N910" s="54" t="s">
        <v>870</v>
      </c>
      <c r="P910" s="33">
        <v>1</v>
      </c>
      <c r="Q910" s="27" t="s">
        <v>134</v>
      </c>
      <c r="R910" s="30" t="s">
        <v>871</v>
      </c>
      <c r="T910" s="28">
        <v>1</v>
      </c>
      <c r="AO910" s="456" t="s">
        <v>1140</v>
      </c>
      <c r="AQ910" s="15" t="s">
        <v>19</v>
      </c>
      <c r="BH910" s="15" t="s">
        <v>19</v>
      </c>
      <c r="BY910" s="15" t="s">
        <v>19</v>
      </c>
      <c r="BZ910" s="27"/>
      <c r="CD910" s="33"/>
      <c r="CF910" s="29"/>
      <c r="CG910" s="33"/>
      <c r="CI910" s="29"/>
      <c r="CM910" s="33"/>
      <c r="DB910" s="21"/>
    </row>
    <row r="911" spans="1:106" ht="15" customHeight="1" x14ac:dyDescent="0.15">
      <c r="A911" s="95">
        <v>909</v>
      </c>
      <c r="B911" s="55" t="s">
        <v>447</v>
      </c>
      <c r="C911" s="124">
        <v>41919</v>
      </c>
      <c r="D911" s="112" t="s">
        <v>448</v>
      </c>
      <c r="E911" s="117">
        <v>0.52083333333333337</v>
      </c>
      <c r="F911" s="95" t="s">
        <v>401</v>
      </c>
      <c r="G911" s="25" t="s">
        <v>852</v>
      </c>
      <c r="H911" s="201">
        <v>5.7187500000000002E-2</v>
      </c>
      <c r="I911" s="144">
        <v>0.52916666666666667</v>
      </c>
      <c r="J911" s="144">
        <v>0.51484606481481487</v>
      </c>
      <c r="K911" s="238" t="s">
        <v>346</v>
      </c>
      <c r="L911" s="25" t="s">
        <v>853</v>
      </c>
      <c r="M911" s="26">
        <v>6.4826388888888933E-2</v>
      </c>
      <c r="N911" s="54" t="s">
        <v>872</v>
      </c>
      <c r="P911" s="33">
        <v>1</v>
      </c>
      <c r="Q911" s="27" t="s">
        <v>135</v>
      </c>
      <c r="R911" s="30" t="s">
        <v>350</v>
      </c>
      <c r="S911" s="30" t="s">
        <v>356</v>
      </c>
      <c r="T911" s="28">
        <v>1</v>
      </c>
      <c r="AO911" s="456" t="s">
        <v>1140</v>
      </c>
      <c r="AQ911" s="15" t="s">
        <v>19</v>
      </c>
      <c r="AR911" s="32" t="s">
        <v>134</v>
      </c>
      <c r="AS911" s="30" t="s">
        <v>874</v>
      </c>
      <c r="AU911" s="29">
        <v>1</v>
      </c>
      <c r="BH911" s="15" t="s">
        <v>19</v>
      </c>
      <c r="BY911" s="15" t="s">
        <v>19</v>
      </c>
      <c r="BZ911" s="27"/>
      <c r="CD911" s="33"/>
      <c r="CF911" s="29"/>
      <c r="CG911" s="33"/>
      <c r="CI911" s="29"/>
      <c r="CM911" s="33"/>
      <c r="DB911" s="21"/>
    </row>
    <row r="912" spans="1:106" ht="15" customHeight="1" x14ac:dyDescent="0.15">
      <c r="A912" s="95">
        <v>910</v>
      </c>
      <c r="B912" s="55" t="s">
        <v>447</v>
      </c>
      <c r="C912" s="124">
        <v>41919</v>
      </c>
      <c r="D912" s="112" t="s">
        <v>448</v>
      </c>
      <c r="E912" s="117">
        <v>0.52083333333333337</v>
      </c>
      <c r="F912" s="95" t="s">
        <v>401</v>
      </c>
      <c r="G912" s="25" t="s">
        <v>852</v>
      </c>
      <c r="H912" s="201">
        <v>5.7187500000000002E-2</v>
      </c>
      <c r="I912" s="144">
        <v>0.52916666666666667</v>
      </c>
      <c r="J912" s="144">
        <v>0.51484606481481487</v>
      </c>
      <c r="K912" s="238" t="s">
        <v>346</v>
      </c>
      <c r="L912" s="25" t="s">
        <v>853</v>
      </c>
      <c r="M912" s="26">
        <v>6.4884259259259308E-2</v>
      </c>
      <c r="N912" s="54" t="s">
        <v>873</v>
      </c>
      <c r="P912" s="33">
        <v>1</v>
      </c>
      <c r="Q912" s="27" t="s">
        <v>135</v>
      </c>
      <c r="R912" s="30" t="s">
        <v>350</v>
      </c>
      <c r="S912" s="30" t="s">
        <v>356</v>
      </c>
      <c r="T912" s="28">
        <v>1</v>
      </c>
      <c r="AI912" s="30" t="s">
        <v>416</v>
      </c>
      <c r="AJ912" s="30" t="s">
        <v>359</v>
      </c>
      <c r="AK912" s="30" t="s">
        <v>356</v>
      </c>
      <c r="AL912" s="29">
        <v>0</v>
      </c>
      <c r="AO912" s="456" t="s">
        <v>1140</v>
      </c>
      <c r="AQ912" s="15" t="s">
        <v>19</v>
      </c>
      <c r="AR912" s="32" t="s">
        <v>134</v>
      </c>
      <c r="AS912" s="30" t="s">
        <v>861</v>
      </c>
      <c r="AU912" s="29">
        <v>1</v>
      </c>
      <c r="BH912" s="15" t="s">
        <v>19</v>
      </c>
      <c r="BI912" s="27" t="s">
        <v>134</v>
      </c>
      <c r="BJ912" s="30" t="s">
        <v>862</v>
      </c>
      <c r="BY912" s="15" t="s">
        <v>19</v>
      </c>
      <c r="BZ912" s="27"/>
      <c r="CD912" s="33"/>
      <c r="CF912" s="29"/>
      <c r="CG912" s="33"/>
      <c r="CI912" s="29"/>
      <c r="CM912" s="33"/>
      <c r="DB912" s="21"/>
    </row>
    <row r="913" spans="1:106" ht="15" customHeight="1" x14ac:dyDescent="0.15">
      <c r="A913" s="95">
        <v>911</v>
      </c>
      <c r="B913" s="55" t="s">
        <v>447</v>
      </c>
      <c r="C913" s="124">
        <v>41919</v>
      </c>
      <c r="D913" s="112" t="s">
        <v>448</v>
      </c>
      <c r="E913" s="117">
        <v>0.52083333333333337</v>
      </c>
      <c r="F913" s="95" t="s">
        <v>401</v>
      </c>
      <c r="G913" s="25" t="s">
        <v>852</v>
      </c>
      <c r="H913" s="201">
        <v>5.7187500000000002E-2</v>
      </c>
      <c r="I913" s="144">
        <v>0.52916666666666667</v>
      </c>
      <c r="J913" s="144">
        <v>0.51484606481481487</v>
      </c>
      <c r="K913" s="238" t="s">
        <v>346</v>
      </c>
      <c r="L913" s="25" t="s">
        <v>853</v>
      </c>
      <c r="M913" s="26">
        <v>6.4942129629629683E-2</v>
      </c>
      <c r="N913" s="54" t="s">
        <v>876</v>
      </c>
      <c r="P913" s="33">
        <v>1</v>
      </c>
      <c r="Q913" s="27" t="s">
        <v>134</v>
      </c>
      <c r="R913" s="30" t="s">
        <v>876</v>
      </c>
      <c r="T913" s="28">
        <v>1</v>
      </c>
      <c r="AO913" s="456" t="s">
        <v>1140</v>
      </c>
      <c r="AP913" s="25" t="s">
        <v>877</v>
      </c>
      <c r="AQ913" s="15" t="s">
        <v>19</v>
      </c>
      <c r="BH913" s="15" t="s">
        <v>19</v>
      </c>
      <c r="BY913" s="15" t="s">
        <v>19</v>
      </c>
      <c r="BZ913" s="27"/>
      <c r="CD913" s="33"/>
      <c r="CF913" s="29"/>
      <c r="CG913" s="33"/>
      <c r="CI913" s="29"/>
      <c r="CM913" s="33"/>
      <c r="DB913" s="21"/>
    </row>
    <row r="914" spans="1:106" ht="15" customHeight="1" x14ac:dyDescent="0.15">
      <c r="A914" s="95">
        <v>912</v>
      </c>
      <c r="B914" s="55" t="s">
        <v>447</v>
      </c>
      <c r="C914" s="124">
        <v>41919</v>
      </c>
      <c r="D914" s="112" t="s">
        <v>448</v>
      </c>
      <c r="E914" s="117">
        <v>0.52083333333333337</v>
      </c>
      <c r="F914" s="95" t="s">
        <v>401</v>
      </c>
      <c r="G914" s="25" t="s">
        <v>852</v>
      </c>
      <c r="H914" s="201">
        <v>5.7187500000000002E-2</v>
      </c>
      <c r="I914" s="144">
        <v>0.52916666666666667</v>
      </c>
      <c r="J914" s="144">
        <v>0.51484606481481487</v>
      </c>
      <c r="K914" s="238" t="s">
        <v>346</v>
      </c>
      <c r="L914" s="25" t="s">
        <v>853</v>
      </c>
      <c r="M914" s="26">
        <v>6.5000000000000058E-2</v>
      </c>
      <c r="N914" s="54" t="s">
        <v>144</v>
      </c>
      <c r="AO914" s="456" t="s">
        <v>1140</v>
      </c>
      <c r="AQ914" s="15" t="s">
        <v>19</v>
      </c>
      <c r="BH914" s="15" t="s">
        <v>19</v>
      </c>
      <c r="BY914" s="15" t="s">
        <v>19</v>
      </c>
      <c r="BZ914" s="27"/>
      <c r="CD914" s="33"/>
      <c r="CF914" s="29"/>
      <c r="CG914" s="33"/>
      <c r="CI914" s="29"/>
      <c r="CM914" s="33"/>
      <c r="DB914" s="21"/>
    </row>
    <row r="915" spans="1:106" ht="15" customHeight="1" x14ac:dyDescent="0.15">
      <c r="A915" s="95">
        <v>913</v>
      </c>
      <c r="B915" s="55" t="s">
        <v>447</v>
      </c>
      <c r="C915" s="124">
        <v>41919</v>
      </c>
      <c r="D915" s="112" t="s">
        <v>448</v>
      </c>
      <c r="E915" s="117">
        <v>0.52083333333333337</v>
      </c>
      <c r="F915" s="95" t="s">
        <v>401</v>
      </c>
      <c r="G915" s="25" t="s">
        <v>852</v>
      </c>
      <c r="H915" s="201">
        <v>5.7187500000000002E-2</v>
      </c>
      <c r="I915" s="144">
        <v>0.52916666666666667</v>
      </c>
      <c r="J915" s="144">
        <v>0.51484606481481487</v>
      </c>
      <c r="K915" s="238" t="s">
        <v>346</v>
      </c>
      <c r="L915" s="25" t="s">
        <v>853</v>
      </c>
      <c r="M915" s="26">
        <v>6.5057870370370433E-2</v>
      </c>
      <c r="N915" s="54" t="s">
        <v>102</v>
      </c>
      <c r="AO915" s="456" t="s">
        <v>1140</v>
      </c>
      <c r="AQ915" s="15" t="s">
        <v>19</v>
      </c>
      <c r="BH915" s="15" t="s">
        <v>19</v>
      </c>
      <c r="BY915" s="15" t="s">
        <v>19</v>
      </c>
      <c r="BZ915" s="27"/>
      <c r="CD915" s="33"/>
      <c r="CF915" s="29"/>
      <c r="CG915" s="33"/>
      <c r="CI915" s="29"/>
      <c r="CM915" s="33"/>
      <c r="DB915" s="21"/>
    </row>
    <row r="916" spans="1:106" ht="15" customHeight="1" x14ac:dyDescent="0.15">
      <c r="A916" s="95">
        <v>914</v>
      </c>
      <c r="B916" s="55" t="s">
        <v>447</v>
      </c>
      <c r="C916" s="124">
        <v>41919</v>
      </c>
      <c r="D916" s="112" t="s">
        <v>448</v>
      </c>
      <c r="E916" s="117">
        <v>0.52083333333333337</v>
      </c>
      <c r="F916" s="95" t="s">
        <v>401</v>
      </c>
      <c r="G916" s="25" t="s">
        <v>852</v>
      </c>
      <c r="H916" s="201">
        <v>5.7187500000000002E-2</v>
      </c>
      <c r="I916" s="144">
        <v>0.52916666666666667</v>
      </c>
      <c r="J916" s="144">
        <v>0.51484606481481487</v>
      </c>
      <c r="K916" s="238" t="s">
        <v>346</v>
      </c>
      <c r="L916" s="25" t="s">
        <v>853</v>
      </c>
      <c r="M916" s="26">
        <v>6.5115740740740807E-2</v>
      </c>
      <c r="N916" s="54" t="s">
        <v>102</v>
      </c>
      <c r="AO916" s="456" t="s">
        <v>1140</v>
      </c>
      <c r="AQ916" s="15" t="s">
        <v>19</v>
      </c>
      <c r="BH916" s="15" t="s">
        <v>19</v>
      </c>
      <c r="BY916" s="15" t="s">
        <v>19</v>
      </c>
      <c r="BZ916" s="27"/>
      <c r="CD916" s="33"/>
      <c r="CF916" s="29"/>
      <c r="CG916" s="33"/>
      <c r="CI916" s="29"/>
      <c r="CM916" s="33"/>
      <c r="DB916" s="21"/>
    </row>
    <row r="917" spans="1:106" ht="15" customHeight="1" x14ac:dyDescent="0.15">
      <c r="A917" s="95">
        <v>915</v>
      </c>
      <c r="B917" s="55" t="s">
        <v>447</v>
      </c>
      <c r="C917" s="124">
        <v>41919</v>
      </c>
      <c r="D917" s="112" t="s">
        <v>448</v>
      </c>
      <c r="E917" s="117">
        <v>0.52083333333333337</v>
      </c>
      <c r="F917" s="95" t="s">
        <v>401</v>
      </c>
      <c r="G917" s="25" t="s">
        <v>852</v>
      </c>
      <c r="H917" s="201">
        <v>5.7187500000000002E-2</v>
      </c>
      <c r="I917" s="144">
        <v>0.52916666666666667</v>
      </c>
      <c r="J917" s="144">
        <v>0.51484606481481487</v>
      </c>
      <c r="K917" s="238" t="s">
        <v>346</v>
      </c>
      <c r="L917" s="25" t="s">
        <v>853</v>
      </c>
      <c r="M917" s="26">
        <v>6.5173611111111182E-2</v>
      </c>
      <c r="N917" s="54" t="s">
        <v>102</v>
      </c>
      <c r="AO917" s="456" t="s">
        <v>1140</v>
      </c>
      <c r="AQ917" s="15" t="s">
        <v>19</v>
      </c>
      <c r="BH917" s="15" t="s">
        <v>19</v>
      </c>
      <c r="BY917" s="15" t="s">
        <v>19</v>
      </c>
      <c r="BZ917" s="27"/>
      <c r="CD917" s="33"/>
      <c r="CF917" s="29"/>
      <c r="CG917" s="33"/>
      <c r="CI917" s="29"/>
      <c r="CM917" s="33"/>
      <c r="DB917" s="21"/>
    </row>
    <row r="918" spans="1:106" ht="15" customHeight="1" x14ac:dyDescent="0.15">
      <c r="A918" s="95">
        <v>916</v>
      </c>
      <c r="B918" s="55" t="s">
        <v>447</v>
      </c>
      <c r="C918" s="124">
        <v>41919</v>
      </c>
      <c r="D918" s="112" t="s">
        <v>448</v>
      </c>
      <c r="E918" s="117">
        <v>0.52083333333333337</v>
      </c>
      <c r="F918" s="95" t="s">
        <v>401</v>
      </c>
      <c r="G918" s="25" t="s">
        <v>852</v>
      </c>
      <c r="H918" s="201">
        <v>5.7187500000000002E-2</v>
      </c>
      <c r="I918" s="144">
        <v>0.52916666666666667</v>
      </c>
      <c r="J918" s="144">
        <v>0.51484606481481487</v>
      </c>
      <c r="K918" s="238" t="s">
        <v>346</v>
      </c>
      <c r="L918" s="25" t="s">
        <v>853</v>
      </c>
      <c r="M918" s="26">
        <v>6.5231481481481557E-2</v>
      </c>
      <c r="N918" s="54" t="s">
        <v>102</v>
      </c>
      <c r="AO918" s="456" t="s">
        <v>1140</v>
      </c>
      <c r="AQ918" s="15" t="s">
        <v>19</v>
      </c>
      <c r="BH918" s="15" t="s">
        <v>19</v>
      </c>
      <c r="BY918" s="15" t="s">
        <v>19</v>
      </c>
      <c r="BZ918" s="27"/>
      <c r="CD918" s="33"/>
      <c r="CF918" s="29"/>
      <c r="CG918" s="33"/>
      <c r="CI918" s="29"/>
      <c r="CM918" s="33"/>
      <c r="DB918" s="21"/>
    </row>
    <row r="919" spans="1:106" ht="15" customHeight="1" x14ac:dyDescent="0.15">
      <c r="A919" s="95">
        <v>917</v>
      </c>
      <c r="B919" s="55" t="s">
        <v>447</v>
      </c>
      <c r="C919" s="124">
        <v>41919</v>
      </c>
      <c r="D919" s="112" t="s">
        <v>448</v>
      </c>
      <c r="E919" s="117">
        <v>0.52083333333333337</v>
      </c>
      <c r="F919" s="95" t="s">
        <v>401</v>
      </c>
      <c r="G919" s="25" t="s">
        <v>852</v>
      </c>
      <c r="H919" s="201">
        <v>5.7187500000000002E-2</v>
      </c>
      <c r="I919" s="144">
        <v>0.52916666666666667</v>
      </c>
      <c r="J919" s="144">
        <v>0.51484606481481487</v>
      </c>
      <c r="K919" s="238" t="s">
        <v>346</v>
      </c>
      <c r="L919" s="25" t="s">
        <v>853</v>
      </c>
      <c r="M919" s="26">
        <v>6.5289351851851932E-2</v>
      </c>
      <c r="N919" s="54" t="s">
        <v>102</v>
      </c>
      <c r="AO919" s="456" t="s">
        <v>1140</v>
      </c>
      <c r="AQ919" s="15" t="s">
        <v>19</v>
      </c>
      <c r="BH919" s="15" t="s">
        <v>19</v>
      </c>
      <c r="BY919" s="15" t="s">
        <v>19</v>
      </c>
      <c r="BZ919" s="27"/>
      <c r="CD919" s="33"/>
      <c r="CF919" s="29"/>
      <c r="CG919" s="33"/>
      <c r="CI919" s="29"/>
      <c r="CM919" s="33"/>
      <c r="DB919" s="21"/>
    </row>
    <row r="920" spans="1:106" ht="15" customHeight="1" x14ac:dyDescent="0.15">
      <c r="A920" s="95">
        <v>918</v>
      </c>
      <c r="B920" s="55" t="s">
        <v>447</v>
      </c>
      <c r="C920" s="124">
        <v>41919</v>
      </c>
      <c r="D920" s="112" t="s">
        <v>448</v>
      </c>
      <c r="E920" s="117">
        <v>0.52083333333333337</v>
      </c>
      <c r="F920" s="95" t="s">
        <v>401</v>
      </c>
      <c r="G920" s="25" t="s">
        <v>852</v>
      </c>
      <c r="H920" s="201">
        <v>5.7187500000000002E-2</v>
      </c>
      <c r="I920" s="144">
        <v>0.52916666666666667</v>
      </c>
      <c r="J920" s="144">
        <v>0.51484606481481487</v>
      </c>
      <c r="K920" s="238" t="s">
        <v>346</v>
      </c>
      <c r="L920" s="25" t="s">
        <v>853</v>
      </c>
      <c r="M920" s="26">
        <v>6.5347222222222306E-2</v>
      </c>
      <c r="N920" s="54" t="s">
        <v>102</v>
      </c>
      <c r="AO920" s="456" t="s">
        <v>1140</v>
      </c>
      <c r="AQ920" s="15" t="s">
        <v>19</v>
      </c>
      <c r="BH920" s="15" t="s">
        <v>19</v>
      </c>
      <c r="BY920" s="15" t="s">
        <v>19</v>
      </c>
      <c r="BZ920" s="27"/>
      <c r="CD920" s="33"/>
      <c r="CF920" s="29"/>
      <c r="CG920" s="33"/>
      <c r="CI920" s="29"/>
      <c r="CM920" s="33"/>
      <c r="DB920" s="21"/>
    </row>
    <row r="921" spans="1:106" ht="15" customHeight="1" x14ac:dyDescent="0.15">
      <c r="A921" s="95">
        <v>919</v>
      </c>
      <c r="B921" s="55" t="s">
        <v>447</v>
      </c>
      <c r="C921" s="124">
        <v>41919</v>
      </c>
      <c r="D921" s="112" t="s">
        <v>448</v>
      </c>
      <c r="E921" s="117">
        <v>0.52083333333333337</v>
      </c>
      <c r="F921" s="95" t="s">
        <v>401</v>
      </c>
      <c r="G921" s="25" t="s">
        <v>852</v>
      </c>
      <c r="H921" s="201">
        <v>5.7187500000000002E-2</v>
      </c>
      <c r="I921" s="144">
        <v>0.52916666666666667</v>
      </c>
      <c r="J921" s="144">
        <v>0.51484606481481487</v>
      </c>
      <c r="K921" s="238" t="s">
        <v>346</v>
      </c>
      <c r="L921" s="25" t="s">
        <v>853</v>
      </c>
      <c r="M921" s="26">
        <v>6.5405092592592681E-2</v>
      </c>
      <c r="N921" s="54" t="s">
        <v>102</v>
      </c>
      <c r="AO921" s="456" t="s">
        <v>1140</v>
      </c>
      <c r="AQ921" s="15" t="s">
        <v>19</v>
      </c>
      <c r="BH921" s="15" t="s">
        <v>19</v>
      </c>
      <c r="BY921" s="15" t="s">
        <v>19</v>
      </c>
      <c r="BZ921" s="27"/>
      <c r="CD921" s="33"/>
      <c r="CF921" s="29"/>
      <c r="CG921" s="33"/>
      <c r="CI921" s="29"/>
      <c r="CM921" s="33"/>
      <c r="DB921" s="21"/>
    </row>
    <row r="922" spans="1:106" ht="15" customHeight="1" x14ac:dyDescent="0.15">
      <c r="A922" s="95">
        <v>920</v>
      </c>
      <c r="B922" s="55" t="s">
        <v>447</v>
      </c>
      <c r="C922" s="124">
        <v>41919</v>
      </c>
      <c r="D922" s="112" t="s">
        <v>448</v>
      </c>
      <c r="E922" s="117">
        <v>0.52083333333333337</v>
      </c>
      <c r="F922" s="95" t="s">
        <v>401</v>
      </c>
      <c r="G922" s="25" t="s">
        <v>852</v>
      </c>
      <c r="H922" s="201">
        <v>5.7187500000000002E-2</v>
      </c>
      <c r="I922" s="144">
        <v>0.52916666666666667</v>
      </c>
      <c r="J922" s="144">
        <v>0.51484606481481487</v>
      </c>
      <c r="K922" s="238" t="s">
        <v>346</v>
      </c>
      <c r="L922" s="25" t="s">
        <v>853</v>
      </c>
      <c r="M922" s="26">
        <v>6.5462962962963056E-2</v>
      </c>
      <c r="N922" s="54" t="s">
        <v>102</v>
      </c>
      <c r="AO922" s="456" t="s">
        <v>1140</v>
      </c>
      <c r="AQ922" s="15" t="s">
        <v>19</v>
      </c>
      <c r="BH922" s="15" t="s">
        <v>19</v>
      </c>
      <c r="BY922" s="15" t="s">
        <v>19</v>
      </c>
      <c r="BZ922" s="27"/>
      <c r="CD922" s="33"/>
      <c r="CF922" s="29"/>
      <c r="CG922" s="33"/>
      <c r="CI922" s="29"/>
      <c r="CM922" s="33"/>
      <c r="DB922" s="21"/>
    </row>
    <row r="923" spans="1:106" ht="15" customHeight="1" x14ac:dyDescent="0.15">
      <c r="A923" s="95">
        <v>921</v>
      </c>
      <c r="B923" s="55" t="s">
        <v>447</v>
      </c>
      <c r="C923" s="124">
        <v>41919</v>
      </c>
      <c r="D923" s="112" t="s">
        <v>448</v>
      </c>
      <c r="E923" s="117">
        <v>0.52083333333333337</v>
      </c>
      <c r="F923" s="95" t="s">
        <v>401</v>
      </c>
      <c r="G923" s="25" t="s">
        <v>852</v>
      </c>
      <c r="H923" s="201">
        <v>5.7187500000000002E-2</v>
      </c>
      <c r="I923" s="144">
        <v>0.52916666666666667</v>
      </c>
      <c r="J923" s="144">
        <v>0.51484606481481487</v>
      </c>
      <c r="K923" s="238" t="s">
        <v>346</v>
      </c>
      <c r="L923" s="25" t="s">
        <v>853</v>
      </c>
      <c r="M923" s="26">
        <v>6.5520833333333431E-2</v>
      </c>
      <c r="N923" s="54" t="s">
        <v>102</v>
      </c>
      <c r="AO923" s="456" t="s">
        <v>1140</v>
      </c>
      <c r="AQ923" s="15" t="s">
        <v>19</v>
      </c>
      <c r="BH923" s="15" t="s">
        <v>19</v>
      </c>
      <c r="BY923" s="15" t="s">
        <v>19</v>
      </c>
      <c r="BZ923" s="27"/>
      <c r="CD923" s="33"/>
      <c r="CF923" s="29"/>
      <c r="CG923" s="33"/>
      <c r="CI923" s="29"/>
      <c r="CM923" s="33"/>
      <c r="DB923" s="21"/>
    </row>
    <row r="924" spans="1:106" ht="15" customHeight="1" x14ac:dyDescent="0.15">
      <c r="A924" s="95">
        <v>922</v>
      </c>
      <c r="B924" s="55" t="s">
        <v>447</v>
      </c>
      <c r="C924" s="124">
        <v>41919</v>
      </c>
      <c r="D924" s="112" t="s">
        <v>448</v>
      </c>
      <c r="E924" s="117">
        <v>0.52083333333333337</v>
      </c>
      <c r="F924" s="95" t="s">
        <v>401</v>
      </c>
      <c r="G924" s="25" t="s">
        <v>852</v>
      </c>
      <c r="H924" s="201">
        <v>5.7187500000000002E-2</v>
      </c>
      <c r="I924" s="144">
        <v>0.52916666666666667</v>
      </c>
      <c r="J924" s="144">
        <v>0.51484606481481487</v>
      </c>
      <c r="K924" s="238" t="s">
        <v>346</v>
      </c>
      <c r="L924" s="25" t="s">
        <v>853</v>
      </c>
      <c r="M924" s="26">
        <v>6.5578703703703806E-2</v>
      </c>
      <c r="N924" s="54" t="s">
        <v>102</v>
      </c>
      <c r="AO924" s="456" t="s">
        <v>1140</v>
      </c>
      <c r="AQ924" s="15" t="s">
        <v>19</v>
      </c>
      <c r="BH924" s="15" t="s">
        <v>19</v>
      </c>
      <c r="BY924" s="15" t="s">
        <v>19</v>
      </c>
      <c r="BZ924" s="27"/>
      <c r="CD924" s="33"/>
      <c r="CF924" s="29"/>
      <c r="CG924" s="33"/>
      <c r="CI924" s="29"/>
      <c r="CM924" s="33"/>
      <c r="DB924" s="21"/>
    </row>
    <row r="925" spans="1:106" ht="15" customHeight="1" x14ac:dyDescent="0.15">
      <c r="A925" s="95">
        <v>923</v>
      </c>
      <c r="B925" s="55" t="s">
        <v>447</v>
      </c>
      <c r="C925" s="124">
        <v>41919</v>
      </c>
      <c r="D925" s="112" t="s">
        <v>448</v>
      </c>
      <c r="E925" s="117">
        <v>0.52083333333333337</v>
      </c>
      <c r="F925" s="95" t="s">
        <v>401</v>
      </c>
      <c r="G925" s="25" t="s">
        <v>852</v>
      </c>
      <c r="H925" s="201">
        <v>5.7187500000000002E-2</v>
      </c>
      <c r="I925" s="144">
        <v>0.52916666666666667</v>
      </c>
      <c r="J925" s="144">
        <v>0.51484606481481487</v>
      </c>
      <c r="K925" s="238" t="s">
        <v>346</v>
      </c>
      <c r="L925" s="25" t="s">
        <v>853</v>
      </c>
      <c r="M925" s="26">
        <v>6.563657407407418E-2</v>
      </c>
      <c r="N925" s="54" t="s">
        <v>102</v>
      </c>
      <c r="AO925" s="456" t="s">
        <v>1140</v>
      </c>
      <c r="AQ925" s="15" t="s">
        <v>19</v>
      </c>
      <c r="BH925" s="15" t="s">
        <v>19</v>
      </c>
      <c r="BY925" s="15" t="s">
        <v>19</v>
      </c>
      <c r="BZ925" s="27"/>
      <c r="CD925" s="33"/>
      <c r="CF925" s="29"/>
      <c r="CG925" s="33"/>
      <c r="CI925" s="29"/>
      <c r="CM925" s="33"/>
      <c r="DB925" s="21"/>
    </row>
    <row r="926" spans="1:106" ht="15" customHeight="1" x14ac:dyDescent="0.15">
      <c r="A926" s="95">
        <v>924</v>
      </c>
      <c r="B926" s="55" t="s">
        <v>447</v>
      </c>
      <c r="C926" s="124">
        <v>41919</v>
      </c>
      <c r="D926" s="112" t="s">
        <v>448</v>
      </c>
      <c r="E926" s="117">
        <v>0.52083333333333337</v>
      </c>
      <c r="F926" s="95" t="s">
        <v>401</v>
      </c>
      <c r="G926" s="25" t="s">
        <v>852</v>
      </c>
      <c r="H926" s="201">
        <v>5.7187500000000002E-2</v>
      </c>
      <c r="I926" s="144">
        <v>0.52916666666666667</v>
      </c>
      <c r="J926" s="144">
        <v>0.51484606481481487</v>
      </c>
      <c r="K926" s="238" t="s">
        <v>346</v>
      </c>
      <c r="L926" s="25" t="s">
        <v>853</v>
      </c>
      <c r="M926" s="26">
        <v>6.5694444444444555E-2</v>
      </c>
      <c r="N926" s="54" t="s">
        <v>224</v>
      </c>
      <c r="AO926" s="456" t="s">
        <v>1140</v>
      </c>
      <c r="AQ926" s="15" t="s">
        <v>19</v>
      </c>
      <c r="BH926" s="15" t="s">
        <v>19</v>
      </c>
      <c r="BY926" s="15" t="s">
        <v>19</v>
      </c>
      <c r="BZ926" s="27"/>
      <c r="CD926" s="33"/>
      <c r="CF926" s="29"/>
      <c r="CG926" s="33"/>
      <c r="CI926" s="29"/>
      <c r="CM926" s="33"/>
      <c r="DB926" s="21"/>
    </row>
    <row r="927" spans="1:106" ht="15" customHeight="1" x14ac:dyDescent="0.15">
      <c r="A927" s="95">
        <v>925</v>
      </c>
      <c r="B927" s="55" t="s">
        <v>447</v>
      </c>
      <c r="C927" s="124">
        <v>41919</v>
      </c>
      <c r="D927" s="112" t="s">
        <v>448</v>
      </c>
      <c r="E927" s="117">
        <v>0.52083333333333337</v>
      </c>
      <c r="F927" s="95" t="s">
        <v>401</v>
      </c>
      <c r="G927" s="25" t="s">
        <v>852</v>
      </c>
      <c r="H927" s="201">
        <v>5.7187500000000002E-2</v>
      </c>
      <c r="I927" s="144">
        <v>0.52916666666666667</v>
      </c>
      <c r="J927" s="144">
        <v>0.51484606481481487</v>
      </c>
      <c r="K927" s="238" t="s">
        <v>346</v>
      </c>
      <c r="L927" s="25" t="s">
        <v>853</v>
      </c>
      <c r="M927" s="26">
        <v>6.575231481481493E-2</v>
      </c>
      <c r="N927" s="54" t="s">
        <v>879</v>
      </c>
      <c r="Q927" s="27" t="s">
        <v>135</v>
      </c>
      <c r="R927" s="30" t="s">
        <v>880</v>
      </c>
      <c r="S927" s="30" t="s">
        <v>351</v>
      </c>
      <c r="T927" s="28">
        <v>1</v>
      </c>
      <c r="U927" s="30" t="s">
        <v>140</v>
      </c>
      <c r="V927" s="30" t="s">
        <v>881</v>
      </c>
      <c r="X927" s="30" t="s">
        <v>243</v>
      </c>
      <c r="Y927" s="30" t="s">
        <v>598</v>
      </c>
      <c r="Z927" s="29">
        <v>1</v>
      </c>
      <c r="AI927" s="30" t="s">
        <v>409</v>
      </c>
      <c r="AJ927" s="30" t="s">
        <v>359</v>
      </c>
      <c r="AK927" s="30" t="s">
        <v>356</v>
      </c>
      <c r="AL927" s="29">
        <v>0</v>
      </c>
      <c r="AO927" s="456" t="s">
        <v>1140</v>
      </c>
      <c r="AQ927" s="15" t="s">
        <v>19</v>
      </c>
      <c r="BH927" s="15" t="s">
        <v>19</v>
      </c>
      <c r="BY927" s="15" t="s">
        <v>19</v>
      </c>
      <c r="BZ927" s="27"/>
      <c r="CD927" s="33"/>
      <c r="CF927" s="29"/>
      <c r="CG927" s="33"/>
      <c r="CI927" s="29"/>
      <c r="CM927" s="33"/>
      <c r="CT927" s="30">
        <v>1</v>
      </c>
      <c r="CU927" s="30">
        <v>1</v>
      </c>
      <c r="CV927" s="30">
        <v>1</v>
      </c>
      <c r="DB927" s="21"/>
    </row>
    <row r="928" spans="1:106" ht="15" customHeight="1" x14ac:dyDescent="0.15">
      <c r="A928" s="95">
        <v>926</v>
      </c>
      <c r="B928" s="55" t="s">
        <v>447</v>
      </c>
      <c r="C928" s="124">
        <v>41919</v>
      </c>
      <c r="D928" s="112" t="s">
        <v>448</v>
      </c>
      <c r="E928" s="117">
        <v>0.52083333333333337</v>
      </c>
      <c r="F928" s="95" t="s">
        <v>401</v>
      </c>
      <c r="G928" s="25" t="s">
        <v>852</v>
      </c>
      <c r="H928" s="201">
        <v>5.7187500000000002E-2</v>
      </c>
      <c r="I928" s="144">
        <v>0.52916666666666667</v>
      </c>
      <c r="J928" s="144">
        <v>0.51484606481481487</v>
      </c>
      <c r="K928" s="238" t="s">
        <v>346</v>
      </c>
      <c r="L928" s="25" t="s">
        <v>853</v>
      </c>
      <c r="M928" s="26">
        <v>6.5810185185185305E-2</v>
      </c>
      <c r="N928" s="54" t="s">
        <v>882</v>
      </c>
      <c r="Q928" s="27" t="s">
        <v>135</v>
      </c>
      <c r="R928" s="30" t="s">
        <v>880</v>
      </c>
      <c r="S928" s="30" t="s">
        <v>356</v>
      </c>
      <c r="T928" s="28">
        <v>1</v>
      </c>
      <c r="AO928" s="456" t="s">
        <v>1140</v>
      </c>
      <c r="AQ928" s="15" t="s">
        <v>19</v>
      </c>
      <c r="BH928" s="15" t="s">
        <v>19</v>
      </c>
      <c r="BY928" s="15" t="s">
        <v>19</v>
      </c>
      <c r="BZ928" s="27"/>
      <c r="CD928" s="33"/>
      <c r="CF928" s="29"/>
      <c r="CG928" s="33"/>
      <c r="CI928" s="29"/>
      <c r="CM928" s="33"/>
      <c r="DB928" s="21"/>
    </row>
    <row r="929" spans="1:106" ht="15" customHeight="1" x14ac:dyDescent="0.15">
      <c r="A929" s="95">
        <v>927</v>
      </c>
      <c r="B929" s="55" t="s">
        <v>447</v>
      </c>
      <c r="C929" s="124">
        <v>41919</v>
      </c>
      <c r="D929" s="112" t="s">
        <v>448</v>
      </c>
      <c r="E929" s="117">
        <v>0.52083333333333337</v>
      </c>
      <c r="F929" s="95" t="s">
        <v>401</v>
      </c>
      <c r="G929" s="25" t="s">
        <v>852</v>
      </c>
      <c r="H929" s="201">
        <v>5.7187500000000002E-2</v>
      </c>
      <c r="I929" s="144">
        <v>0.52916666666666667</v>
      </c>
      <c r="J929" s="144">
        <v>0.51484606481481487</v>
      </c>
      <c r="K929" s="238" t="s">
        <v>346</v>
      </c>
      <c r="L929" s="25" t="s">
        <v>853</v>
      </c>
      <c r="M929" s="26">
        <v>6.586805555555568E-2</v>
      </c>
      <c r="N929" s="54" t="s">
        <v>883</v>
      </c>
      <c r="Q929" s="27" t="s">
        <v>135</v>
      </c>
      <c r="R929" s="30" t="s">
        <v>880</v>
      </c>
      <c r="S929" s="30" t="s">
        <v>351</v>
      </c>
      <c r="T929" s="28">
        <v>1</v>
      </c>
      <c r="AI929" s="30" t="s">
        <v>409</v>
      </c>
      <c r="AJ929" s="30" t="s">
        <v>359</v>
      </c>
      <c r="AK929" s="30" t="s">
        <v>356</v>
      </c>
      <c r="AL929" s="29">
        <v>0</v>
      </c>
      <c r="AO929" s="456" t="s">
        <v>1140</v>
      </c>
      <c r="AQ929" s="15" t="s">
        <v>19</v>
      </c>
      <c r="BH929" s="15" t="s">
        <v>19</v>
      </c>
      <c r="BY929" s="15" t="s">
        <v>19</v>
      </c>
      <c r="BZ929" s="27"/>
      <c r="CD929" s="33"/>
      <c r="CF929" s="29"/>
      <c r="CG929" s="33"/>
      <c r="CI929" s="29"/>
      <c r="CM929" s="33"/>
      <c r="DB929" s="21"/>
    </row>
    <row r="930" spans="1:106" ht="15" customHeight="1" x14ac:dyDescent="0.15">
      <c r="A930" s="95">
        <v>928</v>
      </c>
      <c r="B930" s="55" t="s">
        <v>447</v>
      </c>
      <c r="C930" s="124">
        <v>41919</v>
      </c>
      <c r="D930" s="112" t="s">
        <v>448</v>
      </c>
      <c r="E930" s="117">
        <v>0.52083333333333337</v>
      </c>
      <c r="F930" s="95" t="s">
        <v>401</v>
      </c>
      <c r="G930" s="25" t="s">
        <v>852</v>
      </c>
      <c r="H930" s="201">
        <v>5.7187500000000002E-2</v>
      </c>
      <c r="I930" s="144">
        <v>0.52916666666666667</v>
      </c>
      <c r="J930" s="144">
        <v>0.51484606481481487</v>
      </c>
      <c r="K930" s="238" t="s">
        <v>346</v>
      </c>
      <c r="L930" s="25" t="s">
        <v>853</v>
      </c>
      <c r="M930" s="26">
        <v>6.5925925925926054E-2</v>
      </c>
      <c r="N930" s="54" t="s">
        <v>883</v>
      </c>
      <c r="Q930" s="27" t="s">
        <v>135</v>
      </c>
      <c r="R930" s="30" t="s">
        <v>880</v>
      </c>
      <c r="S930" s="30" t="s">
        <v>351</v>
      </c>
      <c r="T930" s="28">
        <v>1</v>
      </c>
      <c r="AI930" s="8" t="s">
        <v>409</v>
      </c>
      <c r="AJ930" s="8" t="s">
        <v>359</v>
      </c>
      <c r="AK930" s="8" t="s">
        <v>356</v>
      </c>
      <c r="AL930" s="242">
        <v>0</v>
      </c>
      <c r="AO930" s="456" t="s">
        <v>1140</v>
      </c>
      <c r="AQ930" s="15" t="s">
        <v>19</v>
      </c>
      <c r="BH930" s="15" t="s">
        <v>19</v>
      </c>
      <c r="BY930" s="15" t="s">
        <v>19</v>
      </c>
      <c r="BZ930" s="27"/>
      <c r="CD930" s="33"/>
      <c r="CF930" s="29"/>
      <c r="CG930" s="33"/>
      <c r="CI930" s="29"/>
      <c r="CM930" s="33"/>
      <c r="DB930" s="21"/>
    </row>
    <row r="931" spans="1:106" ht="15" customHeight="1" x14ac:dyDescent="0.15">
      <c r="A931" s="95">
        <v>929</v>
      </c>
      <c r="B931" s="55" t="s">
        <v>447</v>
      </c>
      <c r="C931" s="124">
        <v>41919</v>
      </c>
      <c r="D931" s="112" t="s">
        <v>448</v>
      </c>
      <c r="E931" s="117">
        <v>0.52083333333333337</v>
      </c>
      <c r="F931" s="95" t="s">
        <v>401</v>
      </c>
      <c r="G931" s="25" t="s">
        <v>852</v>
      </c>
      <c r="H931" s="201">
        <v>5.7187500000000002E-2</v>
      </c>
      <c r="I931" s="144">
        <v>0.52916666666666667</v>
      </c>
      <c r="J931" s="144">
        <v>0.51484606481481487</v>
      </c>
      <c r="K931" s="238" t="s">
        <v>346</v>
      </c>
      <c r="L931" s="25" t="s">
        <v>853</v>
      </c>
      <c r="M931" s="26">
        <v>6.5983796296296429E-2</v>
      </c>
      <c r="N931" s="54" t="s">
        <v>883</v>
      </c>
      <c r="Q931" s="27" t="s">
        <v>135</v>
      </c>
      <c r="R931" s="30" t="s">
        <v>880</v>
      </c>
      <c r="S931" s="30" t="s">
        <v>351</v>
      </c>
      <c r="U931" s="30" t="s">
        <v>140</v>
      </c>
      <c r="V931" s="30" t="s">
        <v>884</v>
      </c>
      <c r="AI931" s="30" t="s">
        <v>409</v>
      </c>
      <c r="AJ931" s="30" t="s">
        <v>359</v>
      </c>
      <c r="AK931" s="30" t="s">
        <v>356</v>
      </c>
      <c r="AL931" s="29">
        <v>0</v>
      </c>
      <c r="AO931" s="456" t="s">
        <v>1140</v>
      </c>
      <c r="AQ931" s="15" t="s">
        <v>19</v>
      </c>
      <c r="BH931" s="15" t="s">
        <v>19</v>
      </c>
      <c r="BY931" s="15" t="s">
        <v>19</v>
      </c>
      <c r="BZ931" s="27"/>
      <c r="CD931" s="33"/>
      <c r="CF931" s="29"/>
      <c r="CG931" s="33"/>
      <c r="CI931" s="29"/>
      <c r="CM931" s="33"/>
      <c r="DB931" s="21"/>
    </row>
    <row r="932" spans="1:106" ht="15" customHeight="1" x14ac:dyDescent="0.15">
      <c r="A932" s="95">
        <v>930</v>
      </c>
      <c r="B932" s="55" t="s">
        <v>447</v>
      </c>
      <c r="C932" s="124">
        <v>41919</v>
      </c>
      <c r="D932" s="112" t="s">
        <v>448</v>
      </c>
      <c r="E932" s="117">
        <v>0.52083333333333337</v>
      </c>
      <c r="F932" s="95" t="s">
        <v>401</v>
      </c>
      <c r="G932" s="25" t="s">
        <v>852</v>
      </c>
      <c r="H932" s="201">
        <v>5.7187500000000002E-2</v>
      </c>
      <c r="I932" s="144">
        <v>0.52916666666666667</v>
      </c>
      <c r="J932" s="144">
        <v>0.51484606481481487</v>
      </c>
      <c r="K932" s="238" t="s">
        <v>346</v>
      </c>
      <c r="L932" s="25" t="s">
        <v>853</v>
      </c>
      <c r="M932" s="26">
        <v>6.6041666666666804E-2</v>
      </c>
      <c r="N932" s="54" t="s">
        <v>885</v>
      </c>
      <c r="Q932" s="27" t="s">
        <v>135</v>
      </c>
      <c r="R932" s="30" t="s">
        <v>391</v>
      </c>
      <c r="S932" s="30" t="s">
        <v>351</v>
      </c>
      <c r="T932" s="28">
        <v>1</v>
      </c>
      <c r="U932" s="30" t="s">
        <v>140</v>
      </c>
      <c r="V932" s="30" t="s">
        <v>881</v>
      </c>
      <c r="AI932" s="8" t="s">
        <v>416</v>
      </c>
      <c r="AJ932" s="8" t="s">
        <v>359</v>
      </c>
      <c r="AK932" s="8" t="s">
        <v>356</v>
      </c>
      <c r="AL932" s="242">
        <v>0</v>
      </c>
      <c r="AO932" s="456" t="s">
        <v>1140</v>
      </c>
      <c r="AQ932" s="15" t="s">
        <v>19</v>
      </c>
      <c r="BH932" s="15" t="s">
        <v>19</v>
      </c>
      <c r="BY932" s="15" t="s">
        <v>19</v>
      </c>
      <c r="BZ932" s="27"/>
      <c r="CD932" s="33"/>
      <c r="CF932" s="29"/>
      <c r="CG932" s="33"/>
      <c r="CI932" s="29"/>
      <c r="CM932" s="33"/>
      <c r="DB932" s="21"/>
    </row>
    <row r="933" spans="1:106" ht="15" customHeight="1" x14ac:dyDescent="0.15">
      <c r="A933" s="95">
        <v>931</v>
      </c>
      <c r="B933" s="55" t="s">
        <v>447</v>
      </c>
      <c r="C933" s="124">
        <v>41919</v>
      </c>
      <c r="D933" s="112" t="s">
        <v>448</v>
      </c>
      <c r="E933" s="117">
        <v>0.52083333333333337</v>
      </c>
      <c r="F933" s="95" t="s">
        <v>401</v>
      </c>
      <c r="G933" s="25" t="s">
        <v>852</v>
      </c>
      <c r="H933" s="201">
        <v>5.7187500000000002E-2</v>
      </c>
      <c r="I933" s="144">
        <v>0.52916666666666667</v>
      </c>
      <c r="J933" s="144">
        <v>0.51484606481481487</v>
      </c>
      <c r="K933" s="238" t="s">
        <v>346</v>
      </c>
      <c r="L933" s="25" t="s">
        <v>853</v>
      </c>
      <c r="M933" s="26">
        <v>6.6099537037037179E-2</v>
      </c>
      <c r="N933" s="54" t="s">
        <v>358</v>
      </c>
      <c r="AO933" s="456" t="s">
        <v>1140</v>
      </c>
      <c r="AQ933" s="15" t="s">
        <v>19</v>
      </c>
      <c r="BH933" s="15" t="s">
        <v>19</v>
      </c>
      <c r="BY933" s="15" t="s">
        <v>19</v>
      </c>
      <c r="BZ933" s="27"/>
      <c r="CD933" s="33"/>
      <c r="CF933" s="29"/>
      <c r="CG933" s="33"/>
      <c r="CI933" s="29"/>
      <c r="CM933" s="33"/>
      <c r="DB933" s="21"/>
    </row>
    <row r="934" spans="1:106" s="44" customFormat="1" ht="15" customHeight="1" x14ac:dyDescent="0.15">
      <c r="A934" s="95">
        <v>932</v>
      </c>
      <c r="B934" s="56" t="s">
        <v>447</v>
      </c>
      <c r="C934" s="225">
        <v>41919</v>
      </c>
      <c r="D934" s="113" t="s">
        <v>448</v>
      </c>
      <c r="E934" s="133">
        <v>0.52083333333333337</v>
      </c>
      <c r="F934" s="96" t="s">
        <v>401</v>
      </c>
      <c r="G934" s="40" t="s">
        <v>852</v>
      </c>
      <c r="H934" s="249">
        <v>5.7187500000000002E-2</v>
      </c>
      <c r="I934" s="199">
        <v>0.52916666666666667</v>
      </c>
      <c r="J934" s="199">
        <v>0.51484606481481487</v>
      </c>
      <c r="K934" s="250" t="s">
        <v>346</v>
      </c>
      <c r="L934" s="40" t="s">
        <v>853</v>
      </c>
      <c r="M934" s="42">
        <v>6.6157407407407554E-2</v>
      </c>
      <c r="N934" s="101" t="s">
        <v>355</v>
      </c>
      <c r="O934" s="47"/>
      <c r="P934" s="50"/>
      <c r="Q934" s="43" t="s">
        <v>134</v>
      </c>
      <c r="R934" s="44" t="s">
        <v>598</v>
      </c>
      <c r="T934" s="45">
        <v>1</v>
      </c>
      <c r="W934" s="46"/>
      <c r="Z934" s="46"/>
      <c r="AC934" s="46"/>
      <c r="AG934" s="43"/>
      <c r="AH934" s="46"/>
      <c r="AI934" s="44" t="s">
        <v>409</v>
      </c>
      <c r="AJ934" s="44" t="s">
        <v>359</v>
      </c>
      <c r="AK934" s="44" t="s">
        <v>356</v>
      </c>
      <c r="AL934" s="46">
        <v>0</v>
      </c>
      <c r="AM934" s="4"/>
      <c r="AO934" s="456" t="s">
        <v>1140</v>
      </c>
      <c r="AP934" s="452" t="s">
        <v>886</v>
      </c>
      <c r="AQ934" s="48" t="s">
        <v>19</v>
      </c>
      <c r="AR934" s="49"/>
      <c r="AU934" s="46"/>
      <c r="AX934" s="46"/>
      <c r="BA934" s="46"/>
      <c r="BD934" s="46"/>
      <c r="BH934" s="48" t="s">
        <v>19</v>
      </c>
      <c r="BI934" s="43"/>
      <c r="BM934" s="50"/>
      <c r="BO934" s="46"/>
      <c r="BP934" s="50"/>
      <c r="BR934" s="46"/>
      <c r="BV934" s="50"/>
      <c r="BX934" s="46"/>
      <c r="BY934" s="48" t="s">
        <v>19</v>
      </c>
      <c r="BZ934" s="43"/>
      <c r="CD934" s="50"/>
      <c r="CF934" s="46"/>
      <c r="CG934" s="50"/>
      <c r="CI934" s="46"/>
      <c r="CM934" s="50"/>
      <c r="CO934" s="46"/>
    </row>
    <row r="935" spans="1:106" ht="15" customHeight="1" x14ac:dyDescent="0.15">
      <c r="A935" s="95">
        <v>933</v>
      </c>
      <c r="B935" s="6" t="s">
        <v>424</v>
      </c>
      <c r="C935" s="37">
        <v>41527</v>
      </c>
      <c r="D935" s="25" t="s">
        <v>322</v>
      </c>
      <c r="E935" s="38">
        <v>0.37013888888888885</v>
      </c>
      <c r="F935" s="95" t="s">
        <v>315</v>
      </c>
      <c r="G935" s="25" t="s">
        <v>905</v>
      </c>
      <c r="H935" s="181">
        <v>1.9431712962962963E-2</v>
      </c>
      <c r="I935" s="183">
        <v>0.38386268518518524</v>
      </c>
      <c r="K935" s="12" t="s">
        <v>319</v>
      </c>
      <c r="L935" s="12" t="s">
        <v>320</v>
      </c>
      <c r="M935" s="26">
        <v>2.6376157407407411E-2</v>
      </c>
      <c r="N935" s="54" t="s">
        <v>102</v>
      </c>
      <c r="AO935" s="456" t="s">
        <v>1140</v>
      </c>
      <c r="AQ935" s="15" t="s">
        <v>19</v>
      </c>
      <c r="BH935" s="15" t="s">
        <v>19</v>
      </c>
      <c r="BY935" s="15" t="s">
        <v>19</v>
      </c>
      <c r="BZ935" s="27"/>
      <c r="CD935" s="33"/>
      <c r="CF935" s="29"/>
      <c r="CG935" s="33"/>
      <c r="CI935" s="29"/>
      <c r="CM935" s="33"/>
      <c r="DB935" s="21"/>
    </row>
    <row r="936" spans="1:106" ht="15" customHeight="1" x14ac:dyDescent="0.15">
      <c r="A936" s="95">
        <v>934</v>
      </c>
      <c r="B936" s="6" t="s">
        <v>424</v>
      </c>
      <c r="C936" s="37">
        <v>41527</v>
      </c>
      <c r="D936" s="25" t="s">
        <v>322</v>
      </c>
      <c r="E936" s="38">
        <v>0.37013888888888885</v>
      </c>
      <c r="F936" s="95" t="s">
        <v>315</v>
      </c>
      <c r="G936" s="25" t="s">
        <v>905</v>
      </c>
      <c r="H936" s="181">
        <v>1.9431712962962963E-2</v>
      </c>
      <c r="I936" s="183">
        <v>0.38386268518518524</v>
      </c>
      <c r="K936" s="12" t="s">
        <v>319</v>
      </c>
      <c r="L936" s="12" t="s">
        <v>320</v>
      </c>
      <c r="M936" s="26">
        <v>2.6434027777777782E-2</v>
      </c>
      <c r="N936" s="54" t="s">
        <v>102</v>
      </c>
      <c r="AO936" s="456" t="s">
        <v>1140</v>
      </c>
      <c r="AQ936" s="15" t="s">
        <v>19</v>
      </c>
      <c r="BH936" s="15" t="s">
        <v>19</v>
      </c>
      <c r="BY936" s="15" t="s">
        <v>19</v>
      </c>
      <c r="BZ936" s="27"/>
      <c r="CD936" s="33"/>
      <c r="CF936" s="29"/>
      <c r="CG936" s="33"/>
      <c r="CI936" s="29"/>
      <c r="CM936" s="33"/>
      <c r="DB936" s="21"/>
    </row>
    <row r="937" spans="1:106" ht="15" customHeight="1" x14ac:dyDescent="0.15">
      <c r="A937" s="95">
        <v>935</v>
      </c>
      <c r="B937" s="6" t="s">
        <v>424</v>
      </c>
      <c r="C937" s="37">
        <v>41527</v>
      </c>
      <c r="D937" s="25" t="s">
        <v>322</v>
      </c>
      <c r="E937" s="38">
        <v>0.37013888888888885</v>
      </c>
      <c r="F937" s="95" t="s">
        <v>315</v>
      </c>
      <c r="G937" s="25" t="s">
        <v>905</v>
      </c>
      <c r="H937" s="181">
        <v>1.9431712962962963E-2</v>
      </c>
      <c r="I937" s="183">
        <v>0.38386268518518524</v>
      </c>
      <c r="K937" s="12" t="s">
        <v>319</v>
      </c>
      <c r="L937" s="12" t="s">
        <v>320</v>
      </c>
      <c r="M937" s="26">
        <v>2.6491898148148153E-2</v>
      </c>
      <c r="N937" s="54" t="s">
        <v>102</v>
      </c>
      <c r="AO937" s="456" t="s">
        <v>1140</v>
      </c>
      <c r="AQ937" s="15" t="s">
        <v>19</v>
      </c>
      <c r="BH937" s="15" t="s">
        <v>19</v>
      </c>
      <c r="BY937" s="15" t="s">
        <v>19</v>
      </c>
      <c r="BZ937" s="27"/>
      <c r="CD937" s="33"/>
      <c r="CF937" s="29"/>
      <c r="CG937" s="33"/>
      <c r="CI937" s="29"/>
      <c r="CM937" s="33"/>
      <c r="DB937" s="21"/>
    </row>
    <row r="938" spans="1:106" ht="15" customHeight="1" x14ac:dyDescent="0.15">
      <c r="A938" s="95">
        <v>936</v>
      </c>
      <c r="B938" s="6" t="s">
        <v>424</v>
      </c>
      <c r="C938" s="37">
        <v>41527</v>
      </c>
      <c r="D938" s="25" t="s">
        <v>322</v>
      </c>
      <c r="E938" s="38">
        <v>0.37013888888888885</v>
      </c>
      <c r="F938" s="95" t="s">
        <v>315</v>
      </c>
      <c r="G938" s="25" t="s">
        <v>905</v>
      </c>
      <c r="H938" s="181">
        <v>1.9431712962962963E-2</v>
      </c>
      <c r="I938" s="183">
        <v>0.38386268518518524</v>
      </c>
      <c r="K938" s="12" t="s">
        <v>319</v>
      </c>
      <c r="L938" s="12" t="s">
        <v>320</v>
      </c>
      <c r="M938" s="26">
        <v>2.6549768518518525E-2</v>
      </c>
      <c r="N938" s="54" t="s">
        <v>102</v>
      </c>
      <c r="AO938" s="456" t="s">
        <v>1140</v>
      </c>
      <c r="AQ938" s="15" t="s">
        <v>19</v>
      </c>
      <c r="BH938" s="15" t="s">
        <v>19</v>
      </c>
      <c r="BY938" s="15" t="s">
        <v>19</v>
      </c>
      <c r="BZ938" s="27"/>
      <c r="CD938" s="33"/>
      <c r="CF938" s="29"/>
      <c r="CG938" s="33"/>
      <c r="CI938" s="29"/>
      <c r="CM938" s="33"/>
      <c r="DB938" s="21"/>
    </row>
    <row r="939" spans="1:106" ht="15" customHeight="1" x14ac:dyDescent="0.15">
      <c r="A939" s="95">
        <v>937</v>
      </c>
      <c r="B939" s="6" t="s">
        <v>424</v>
      </c>
      <c r="C939" s="37">
        <v>41527</v>
      </c>
      <c r="D939" s="25" t="s">
        <v>322</v>
      </c>
      <c r="E939" s="38">
        <v>0.37013888888888885</v>
      </c>
      <c r="F939" s="95" t="s">
        <v>315</v>
      </c>
      <c r="G939" s="25" t="s">
        <v>905</v>
      </c>
      <c r="H939" s="181">
        <v>1.9431712962962963E-2</v>
      </c>
      <c r="I939" s="183">
        <v>0.38386268518518524</v>
      </c>
      <c r="K939" s="12" t="s">
        <v>319</v>
      </c>
      <c r="L939" s="12" t="s">
        <v>320</v>
      </c>
      <c r="M939" s="26">
        <v>2.6607638888888896E-2</v>
      </c>
      <c r="N939" s="54" t="s">
        <v>102</v>
      </c>
      <c r="AO939" s="456" t="s">
        <v>1140</v>
      </c>
      <c r="AQ939" s="15" t="s">
        <v>19</v>
      </c>
      <c r="BH939" s="15" t="s">
        <v>19</v>
      </c>
      <c r="BY939" s="15" t="s">
        <v>19</v>
      </c>
      <c r="BZ939" s="27"/>
      <c r="CD939" s="33"/>
      <c r="CF939" s="29"/>
      <c r="CG939" s="33"/>
      <c r="CI939" s="29"/>
      <c r="CM939" s="33"/>
      <c r="DB939" s="21"/>
    </row>
    <row r="940" spans="1:106" ht="15" customHeight="1" x14ac:dyDescent="0.15">
      <c r="A940" s="95">
        <v>938</v>
      </c>
      <c r="B940" s="6" t="s">
        <v>424</v>
      </c>
      <c r="C940" s="37">
        <v>41527</v>
      </c>
      <c r="D940" s="25" t="s">
        <v>322</v>
      </c>
      <c r="E940" s="38">
        <v>0.37013888888888885</v>
      </c>
      <c r="F940" s="95" t="s">
        <v>315</v>
      </c>
      <c r="G940" s="25" t="s">
        <v>905</v>
      </c>
      <c r="H940" s="181">
        <v>1.9431712962962963E-2</v>
      </c>
      <c r="I940" s="183">
        <v>0.38386268518518524</v>
      </c>
      <c r="K940" s="12" t="s">
        <v>319</v>
      </c>
      <c r="L940" s="12" t="s">
        <v>320</v>
      </c>
      <c r="M940" s="26">
        <v>2.6665509259259267E-2</v>
      </c>
      <c r="N940" s="54" t="s">
        <v>102</v>
      </c>
      <c r="AO940" s="456" t="s">
        <v>1140</v>
      </c>
      <c r="AQ940" s="15" t="s">
        <v>19</v>
      </c>
      <c r="BH940" s="15" t="s">
        <v>19</v>
      </c>
      <c r="BY940" s="15" t="s">
        <v>19</v>
      </c>
      <c r="BZ940" s="27"/>
      <c r="CD940" s="33"/>
      <c r="CF940" s="29"/>
      <c r="CG940" s="33"/>
      <c r="CI940" s="29"/>
      <c r="CM940" s="33"/>
      <c r="DB940" s="21"/>
    </row>
    <row r="941" spans="1:106" ht="15" customHeight="1" x14ac:dyDescent="0.15">
      <c r="A941" s="95">
        <v>939</v>
      </c>
      <c r="B941" s="6" t="s">
        <v>424</v>
      </c>
      <c r="C941" s="37">
        <v>41527</v>
      </c>
      <c r="D941" s="25" t="s">
        <v>322</v>
      </c>
      <c r="E941" s="38">
        <v>0.37013888888888885</v>
      </c>
      <c r="F941" s="95" t="s">
        <v>315</v>
      </c>
      <c r="G941" s="25" t="s">
        <v>905</v>
      </c>
      <c r="H941" s="181">
        <v>1.9431712962962963E-2</v>
      </c>
      <c r="I941" s="183">
        <v>0.38386268518518524</v>
      </c>
      <c r="K941" s="12" t="s">
        <v>319</v>
      </c>
      <c r="L941" s="12" t="s">
        <v>320</v>
      </c>
      <c r="M941" s="26">
        <v>2.6723379629629639E-2</v>
      </c>
      <c r="N941" s="54" t="s">
        <v>102</v>
      </c>
      <c r="AO941" s="456" t="s">
        <v>1140</v>
      </c>
      <c r="AQ941" s="15" t="s">
        <v>19</v>
      </c>
      <c r="BH941" s="15" t="s">
        <v>19</v>
      </c>
      <c r="BY941" s="15" t="s">
        <v>19</v>
      </c>
      <c r="BZ941" s="27"/>
      <c r="CD941" s="33"/>
      <c r="CF941" s="29"/>
      <c r="CG941" s="33"/>
      <c r="CI941" s="29"/>
      <c r="CM941" s="33"/>
      <c r="DB941" s="21"/>
    </row>
    <row r="942" spans="1:106" ht="15" customHeight="1" x14ac:dyDescent="0.15">
      <c r="A942" s="95">
        <v>940</v>
      </c>
      <c r="B942" s="6" t="s">
        <v>424</v>
      </c>
      <c r="C942" s="37">
        <v>41527</v>
      </c>
      <c r="D942" s="25" t="s">
        <v>322</v>
      </c>
      <c r="E942" s="38">
        <v>0.37013888888888885</v>
      </c>
      <c r="F942" s="95" t="s">
        <v>315</v>
      </c>
      <c r="G942" s="25" t="s">
        <v>905</v>
      </c>
      <c r="H942" s="181">
        <v>1.9431712962962963E-2</v>
      </c>
      <c r="I942" s="183">
        <v>0.38386268518518524</v>
      </c>
      <c r="K942" s="12" t="s">
        <v>319</v>
      </c>
      <c r="L942" s="12" t="s">
        <v>320</v>
      </c>
      <c r="M942" s="26">
        <v>2.678125000000001E-2</v>
      </c>
      <c r="N942" s="54" t="s">
        <v>102</v>
      </c>
      <c r="AO942" s="456" t="s">
        <v>1140</v>
      </c>
      <c r="AQ942" s="15" t="s">
        <v>19</v>
      </c>
      <c r="BH942" s="15" t="s">
        <v>19</v>
      </c>
      <c r="BY942" s="15" t="s">
        <v>19</v>
      </c>
      <c r="BZ942" s="27"/>
      <c r="CD942" s="33"/>
      <c r="CF942" s="29"/>
      <c r="CG942" s="33"/>
      <c r="CI942" s="29"/>
      <c r="CM942" s="33"/>
      <c r="DB942" s="21"/>
    </row>
    <row r="943" spans="1:106" ht="15" customHeight="1" x14ac:dyDescent="0.15">
      <c r="A943" s="95">
        <v>941</v>
      </c>
      <c r="B943" s="6" t="s">
        <v>424</v>
      </c>
      <c r="C943" s="37">
        <v>41527</v>
      </c>
      <c r="D943" s="25" t="s">
        <v>322</v>
      </c>
      <c r="E943" s="38">
        <v>0.37013888888888885</v>
      </c>
      <c r="F943" s="95" t="s">
        <v>315</v>
      </c>
      <c r="G943" s="25" t="s">
        <v>905</v>
      </c>
      <c r="H943" s="181">
        <v>1.9431712962962963E-2</v>
      </c>
      <c r="I943" s="183">
        <v>0.38386268518518524</v>
      </c>
      <c r="K943" s="12" t="s">
        <v>319</v>
      </c>
      <c r="L943" s="12" t="s">
        <v>320</v>
      </c>
      <c r="M943" s="26">
        <v>2.6839120370370381E-2</v>
      </c>
      <c r="N943" s="54" t="s">
        <v>102</v>
      </c>
      <c r="AO943" s="456" t="s">
        <v>1140</v>
      </c>
      <c r="AQ943" s="15" t="s">
        <v>19</v>
      </c>
      <c r="BH943" s="15" t="s">
        <v>19</v>
      </c>
      <c r="BY943" s="15" t="s">
        <v>19</v>
      </c>
      <c r="BZ943" s="27"/>
      <c r="CD943" s="33"/>
      <c r="CF943" s="29"/>
      <c r="CG943" s="33"/>
      <c r="CI943" s="29"/>
      <c r="CM943" s="33"/>
      <c r="DB943" s="21"/>
    </row>
    <row r="944" spans="1:106" ht="15" customHeight="1" x14ac:dyDescent="0.15">
      <c r="A944" s="95">
        <v>942</v>
      </c>
      <c r="B944" s="6" t="s">
        <v>424</v>
      </c>
      <c r="C944" s="37">
        <v>41527</v>
      </c>
      <c r="D944" s="25" t="s">
        <v>322</v>
      </c>
      <c r="E944" s="38">
        <v>0.37013888888888885</v>
      </c>
      <c r="F944" s="95" t="s">
        <v>315</v>
      </c>
      <c r="G944" s="25" t="s">
        <v>905</v>
      </c>
      <c r="H944" s="181">
        <v>1.9431712962962963E-2</v>
      </c>
      <c r="I944" s="183">
        <v>0.38386268518518524</v>
      </c>
      <c r="K944" s="12" t="s">
        <v>319</v>
      </c>
      <c r="L944" s="12" t="s">
        <v>320</v>
      </c>
      <c r="M944" s="26">
        <v>2.6896990740740753E-2</v>
      </c>
      <c r="N944" s="54" t="s">
        <v>102</v>
      </c>
      <c r="AO944" s="456" t="s">
        <v>1140</v>
      </c>
      <c r="AQ944" s="15" t="s">
        <v>19</v>
      </c>
      <c r="BH944" s="15" t="s">
        <v>19</v>
      </c>
      <c r="BY944" s="15" t="s">
        <v>19</v>
      </c>
      <c r="BZ944" s="27"/>
      <c r="CD944" s="33"/>
      <c r="CF944" s="29"/>
      <c r="CG944" s="33"/>
      <c r="CI944" s="29"/>
      <c r="CM944" s="33"/>
      <c r="DB944" s="21"/>
    </row>
    <row r="945" spans="1:106" ht="15" customHeight="1" x14ac:dyDescent="0.15">
      <c r="A945" s="95">
        <v>943</v>
      </c>
      <c r="B945" s="6" t="s">
        <v>424</v>
      </c>
      <c r="C945" s="37">
        <v>41527</v>
      </c>
      <c r="D945" s="25" t="s">
        <v>322</v>
      </c>
      <c r="E945" s="38">
        <v>0.37013888888888885</v>
      </c>
      <c r="F945" s="95" t="s">
        <v>315</v>
      </c>
      <c r="G945" s="25" t="s">
        <v>905</v>
      </c>
      <c r="H945" s="181">
        <v>1.9431712962962963E-2</v>
      </c>
      <c r="I945" s="183">
        <v>0.38386268518518524</v>
      </c>
      <c r="K945" s="12" t="s">
        <v>319</v>
      </c>
      <c r="L945" s="12" t="s">
        <v>320</v>
      </c>
      <c r="M945" s="26">
        <v>2.6954861111111124E-2</v>
      </c>
      <c r="N945" s="54" t="s">
        <v>102</v>
      </c>
      <c r="AO945" s="456" t="s">
        <v>1140</v>
      </c>
      <c r="AQ945" s="15" t="s">
        <v>19</v>
      </c>
      <c r="BH945" s="15" t="s">
        <v>19</v>
      </c>
      <c r="BY945" s="15" t="s">
        <v>19</v>
      </c>
      <c r="BZ945" s="27"/>
      <c r="CD945" s="33"/>
      <c r="CF945" s="29"/>
      <c r="CG945" s="33"/>
      <c r="CI945" s="29"/>
      <c r="CM945" s="33"/>
      <c r="DB945" s="21"/>
    </row>
    <row r="946" spans="1:106" ht="15" customHeight="1" x14ac:dyDescent="0.15">
      <c r="A946" s="95">
        <v>944</v>
      </c>
      <c r="B946" s="6" t="s">
        <v>424</v>
      </c>
      <c r="C946" s="37">
        <v>41527</v>
      </c>
      <c r="D946" s="25" t="s">
        <v>322</v>
      </c>
      <c r="E946" s="38">
        <v>0.37013888888888885</v>
      </c>
      <c r="F946" s="95" t="s">
        <v>315</v>
      </c>
      <c r="G946" s="25" t="s">
        <v>905</v>
      </c>
      <c r="H946" s="181">
        <v>1.9431712962962963E-2</v>
      </c>
      <c r="I946" s="183">
        <v>0.38386268518518524</v>
      </c>
      <c r="K946" s="12" t="s">
        <v>319</v>
      </c>
      <c r="L946" s="12" t="s">
        <v>320</v>
      </c>
      <c r="M946" s="26">
        <v>2.7012731481481495E-2</v>
      </c>
      <c r="N946" s="54" t="s">
        <v>102</v>
      </c>
      <c r="AO946" s="456" t="s">
        <v>1140</v>
      </c>
      <c r="AQ946" s="15" t="s">
        <v>19</v>
      </c>
      <c r="BH946" s="15" t="s">
        <v>19</v>
      </c>
      <c r="BY946" s="15" t="s">
        <v>19</v>
      </c>
      <c r="BZ946" s="27"/>
      <c r="CD946" s="33"/>
      <c r="CF946" s="29"/>
      <c r="CG946" s="33"/>
      <c r="CI946" s="29"/>
      <c r="CM946" s="33"/>
      <c r="DB946" s="21"/>
    </row>
    <row r="947" spans="1:106" ht="15" customHeight="1" x14ac:dyDescent="0.15">
      <c r="A947" s="95">
        <v>945</v>
      </c>
      <c r="B947" s="6" t="s">
        <v>424</v>
      </c>
      <c r="C947" s="37">
        <v>41527</v>
      </c>
      <c r="D947" s="25" t="s">
        <v>322</v>
      </c>
      <c r="E947" s="38">
        <v>0.37013888888888885</v>
      </c>
      <c r="F947" s="95" t="s">
        <v>315</v>
      </c>
      <c r="G947" s="25" t="s">
        <v>905</v>
      </c>
      <c r="H947" s="181">
        <v>1.9431712962962963E-2</v>
      </c>
      <c r="I947" s="183">
        <v>0.38386268518518524</v>
      </c>
      <c r="K947" s="12" t="s">
        <v>319</v>
      </c>
      <c r="L947" s="12" t="s">
        <v>320</v>
      </c>
      <c r="M947" s="26">
        <v>2.7070601851851867E-2</v>
      </c>
      <c r="N947" s="54" t="s">
        <v>102</v>
      </c>
      <c r="AO947" s="456" t="s">
        <v>1140</v>
      </c>
      <c r="AQ947" s="15" t="s">
        <v>19</v>
      </c>
      <c r="BH947" s="15" t="s">
        <v>19</v>
      </c>
      <c r="BY947" s="15" t="s">
        <v>19</v>
      </c>
      <c r="BZ947" s="27"/>
      <c r="CD947" s="33"/>
      <c r="CF947" s="29"/>
      <c r="CG947" s="33"/>
      <c r="CI947" s="29"/>
      <c r="CM947" s="33"/>
      <c r="DB947" s="21"/>
    </row>
    <row r="948" spans="1:106" ht="15" customHeight="1" x14ac:dyDescent="0.15">
      <c r="A948" s="95">
        <v>946</v>
      </c>
      <c r="B948" s="6" t="s">
        <v>424</v>
      </c>
      <c r="C948" s="37">
        <v>41527</v>
      </c>
      <c r="D948" s="25" t="s">
        <v>322</v>
      </c>
      <c r="E948" s="38">
        <v>0.37013888888888885</v>
      </c>
      <c r="F948" s="95" t="s">
        <v>315</v>
      </c>
      <c r="G948" s="25" t="s">
        <v>905</v>
      </c>
      <c r="H948" s="181">
        <v>1.9431712962962963E-2</v>
      </c>
      <c r="I948" s="183">
        <v>0.38386268518518524</v>
      </c>
      <c r="K948" s="12" t="s">
        <v>319</v>
      </c>
      <c r="L948" s="12" t="s">
        <v>320</v>
      </c>
      <c r="M948" s="26">
        <v>2.7128472222222238E-2</v>
      </c>
      <c r="N948" s="54" t="s">
        <v>102</v>
      </c>
      <c r="AO948" s="456" t="s">
        <v>1140</v>
      </c>
      <c r="AQ948" s="15" t="s">
        <v>19</v>
      </c>
      <c r="BH948" s="15" t="s">
        <v>19</v>
      </c>
      <c r="BY948" s="15" t="s">
        <v>19</v>
      </c>
      <c r="BZ948" s="27"/>
      <c r="CD948" s="33"/>
      <c r="CF948" s="29"/>
      <c r="CG948" s="33"/>
      <c r="CI948" s="29"/>
      <c r="CM948" s="33"/>
      <c r="DB948" s="21"/>
    </row>
    <row r="949" spans="1:106" ht="15" customHeight="1" x14ac:dyDescent="0.15">
      <c r="A949" s="95">
        <v>947</v>
      </c>
      <c r="B949" s="6" t="s">
        <v>424</v>
      </c>
      <c r="C949" s="37">
        <v>41527</v>
      </c>
      <c r="D949" s="25" t="s">
        <v>322</v>
      </c>
      <c r="E949" s="38">
        <v>0.37013888888888885</v>
      </c>
      <c r="F949" s="95" t="s">
        <v>315</v>
      </c>
      <c r="G949" s="25" t="s">
        <v>905</v>
      </c>
      <c r="H949" s="181">
        <v>1.9431712962962963E-2</v>
      </c>
      <c r="I949" s="183">
        <v>0.38386268518518524</v>
      </c>
      <c r="K949" s="12" t="s">
        <v>319</v>
      </c>
      <c r="L949" s="12" t="s">
        <v>320</v>
      </c>
      <c r="M949" s="26">
        <v>2.7186342592592609E-2</v>
      </c>
      <c r="N949" s="54" t="s">
        <v>102</v>
      </c>
      <c r="AO949" s="456" t="s">
        <v>1140</v>
      </c>
      <c r="AQ949" s="15" t="s">
        <v>19</v>
      </c>
      <c r="BH949" s="15" t="s">
        <v>19</v>
      </c>
      <c r="BY949" s="15" t="s">
        <v>19</v>
      </c>
      <c r="BZ949" s="27"/>
      <c r="CD949" s="33"/>
      <c r="CF949" s="29"/>
      <c r="CG949" s="33"/>
      <c r="CI949" s="29"/>
      <c r="CM949" s="33"/>
      <c r="DB949" s="21"/>
    </row>
    <row r="950" spans="1:106" ht="15" customHeight="1" x14ac:dyDescent="0.15">
      <c r="A950" s="95">
        <v>948</v>
      </c>
      <c r="B950" s="6" t="s">
        <v>424</v>
      </c>
      <c r="C950" s="37">
        <v>41527</v>
      </c>
      <c r="D950" s="25" t="s">
        <v>322</v>
      </c>
      <c r="E950" s="38">
        <v>0.37013888888888885</v>
      </c>
      <c r="F950" s="95" t="s">
        <v>315</v>
      </c>
      <c r="G950" s="25" t="s">
        <v>905</v>
      </c>
      <c r="H950" s="181">
        <v>1.9431712962962963E-2</v>
      </c>
      <c r="I950" s="183">
        <v>0.38386268518518524</v>
      </c>
      <c r="K950" s="12" t="s">
        <v>319</v>
      </c>
      <c r="L950" s="12" t="s">
        <v>320</v>
      </c>
      <c r="M950" s="26">
        <v>2.724421296296298E-2</v>
      </c>
      <c r="N950" s="54" t="s">
        <v>102</v>
      </c>
      <c r="AO950" s="456" t="s">
        <v>1140</v>
      </c>
      <c r="AQ950" s="15" t="s">
        <v>19</v>
      </c>
      <c r="BH950" s="15" t="s">
        <v>19</v>
      </c>
      <c r="BY950" s="15" t="s">
        <v>19</v>
      </c>
      <c r="BZ950" s="27"/>
      <c r="CD950" s="33"/>
      <c r="CF950" s="29"/>
      <c r="CG950" s="33"/>
      <c r="CI950" s="29"/>
      <c r="CM950" s="33"/>
      <c r="DB950" s="21"/>
    </row>
    <row r="951" spans="1:106" ht="15" customHeight="1" x14ac:dyDescent="0.15">
      <c r="A951" s="95">
        <v>949</v>
      </c>
      <c r="B951" s="6" t="s">
        <v>424</v>
      </c>
      <c r="C951" s="37">
        <v>41527</v>
      </c>
      <c r="D951" s="25" t="s">
        <v>322</v>
      </c>
      <c r="E951" s="38">
        <v>0.37013888888888885</v>
      </c>
      <c r="F951" s="95" t="s">
        <v>315</v>
      </c>
      <c r="G951" s="25" t="s">
        <v>905</v>
      </c>
      <c r="H951" s="181">
        <v>1.9431712962962963E-2</v>
      </c>
      <c r="I951" s="183">
        <v>0.38386268518518524</v>
      </c>
      <c r="K951" s="12" t="s">
        <v>319</v>
      </c>
      <c r="L951" s="12" t="s">
        <v>320</v>
      </c>
      <c r="M951" s="26">
        <v>2.7302083333333352E-2</v>
      </c>
      <c r="N951" s="54" t="s">
        <v>102</v>
      </c>
      <c r="AO951" s="456" t="s">
        <v>1140</v>
      </c>
      <c r="AQ951" s="15" t="s">
        <v>19</v>
      </c>
      <c r="BH951" s="15" t="s">
        <v>19</v>
      </c>
      <c r="BY951" s="15" t="s">
        <v>19</v>
      </c>
      <c r="BZ951" s="27"/>
      <c r="CD951" s="33"/>
      <c r="CF951" s="29"/>
      <c r="CG951" s="33"/>
      <c r="CI951" s="29"/>
      <c r="CM951" s="33"/>
      <c r="DB951" s="21"/>
    </row>
    <row r="952" spans="1:106" ht="15" customHeight="1" x14ac:dyDescent="0.15">
      <c r="A952" s="95">
        <v>950</v>
      </c>
      <c r="B952" s="6" t="s">
        <v>424</v>
      </c>
      <c r="C952" s="37">
        <v>41527</v>
      </c>
      <c r="D952" s="25" t="s">
        <v>322</v>
      </c>
      <c r="E952" s="38">
        <v>0.37013888888888885</v>
      </c>
      <c r="F952" s="95" t="s">
        <v>315</v>
      </c>
      <c r="G952" s="25" t="s">
        <v>905</v>
      </c>
      <c r="H952" s="181">
        <v>1.9431712962962963E-2</v>
      </c>
      <c r="I952" s="183">
        <v>0.38386268518518524</v>
      </c>
      <c r="K952" s="12" t="s">
        <v>319</v>
      </c>
      <c r="L952" s="12" t="s">
        <v>320</v>
      </c>
      <c r="M952" s="26">
        <v>2.7359953703703723E-2</v>
      </c>
      <c r="N952" s="54" t="s">
        <v>412</v>
      </c>
      <c r="AO952" s="456" t="s">
        <v>1140</v>
      </c>
      <c r="AQ952" s="15" t="s">
        <v>19</v>
      </c>
      <c r="BH952" s="15" t="s">
        <v>19</v>
      </c>
      <c r="BY952" s="15" t="s">
        <v>19</v>
      </c>
      <c r="BZ952" s="27"/>
      <c r="CD952" s="33"/>
      <c r="CF952" s="29"/>
      <c r="CG952" s="33"/>
      <c r="CI952" s="29"/>
      <c r="CM952" s="33"/>
      <c r="DB952" s="21"/>
    </row>
    <row r="953" spans="1:106" ht="15" customHeight="1" x14ac:dyDescent="0.15">
      <c r="A953" s="95">
        <v>951</v>
      </c>
      <c r="B953" s="6" t="s">
        <v>424</v>
      </c>
      <c r="C953" s="37">
        <v>41527</v>
      </c>
      <c r="D953" s="25" t="s">
        <v>322</v>
      </c>
      <c r="E953" s="38">
        <v>0.37013888888888885</v>
      </c>
      <c r="F953" s="95" t="s">
        <v>315</v>
      </c>
      <c r="G953" s="25" t="s">
        <v>905</v>
      </c>
      <c r="H953" s="181">
        <v>1.9431712962962963E-2</v>
      </c>
      <c r="I953" s="183">
        <v>0.38386268518518524</v>
      </c>
      <c r="K953" s="12" t="s">
        <v>319</v>
      </c>
      <c r="L953" s="12" t="s">
        <v>320</v>
      </c>
      <c r="M953" s="26">
        <v>2.7417824074074094E-2</v>
      </c>
      <c r="N953" s="54" t="s">
        <v>412</v>
      </c>
      <c r="AO953" s="456" t="s">
        <v>1140</v>
      </c>
      <c r="AQ953" s="15" t="s">
        <v>19</v>
      </c>
      <c r="BH953" s="15" t="s">
        <v>19</v>
      </c>
      <c r="BY953" s="15" t="s">
        <v>19</v>
      </c>
      <c r="BZ953" s="27"/>
      <c r="CD953" s="33"/>
      <c r="CF953" s="29"/>
      <c r="CG953" s="33"/>
      <c r="CI953" s="29"/>
      <c r="CM953" s="33"/>
      <c r="DB953" s="21"/>
    </row>
    <row r="954" spans="1:106" ht="15" customHeight="1" x14ac:dyDescent="0.15">
      <c r="A954" s="95">
        <v>952</v>
      </c>
      <c r="B954" s="6" t="s">
        <v>424</v>
      </c>
      <c r="C954" s="37">
        <v>41527</v>
      </c>
      <c r="D954" s="25" t="s">
        <v>322</v>
      </c>
      <c r="E954" s="38">
        <v>0.37013888888888885</v>
      </c>
      <c r="F954" s="95" t="s">
        <v>315</v>
      </c>
      <c r="G954" s="25" t="s">
        <v>905</v>
      </c>
      <c r="H954" s="181">
        <v>1.9431712962962963E-2</v>
      </c>
      <c r="I954" s="183">
        <v>0.38386268518518524</v>
      </c>
      <c r="K954" s="12" t="s">
        <v>319</v>
      </c>
      <c r="L954" s="12" t="s">
        <v>320</v>
      </c>
      <c r="M954" s="26">
        <v>2.7475694444444466E-2</v>
      </c>
      <c r="N954" s="54" t="s">
        <v>273</v>
      </c>
      <c r="AO954" s="456" t="s">
        <v>1140</v>
      </c>
      <c r="AP954" s="453" t="s">
        <v>1160</v>
      </c>
      <c r="AQ954" s="15" t="s">
        <v>19</v>
      </c>
      <c r="BH954" s="15" t="s">
        <v>19</v>
      </c>
      <c r="BY954" s="15" t="s">
        <v>19</v>
      </c>
      <c r="BZ954" s="27"/>
      <c r="CD954" s="33"/>
      <c r="CF954" s="29"/>
      <c r="CG954" s="33"/>
      <c r="CI954" s="29"/>
      <c r="CM954" s="33"/>
      <c r="DB954" s="21"/>
    </row>
    <row r="955" spans="1:106" ht="15" customHeight="1" x14ac:dyDescent="0.15">
      <c r="A955" s="95">
        <v>953</v>
      </c>
      <c r="B955" s="6" t="s">
        <v>424</v>
      </c>
      <c r="C955" s="37">
        <v>41527</v>
      </c>
      <c r="D955" s="25" t="s">
        <v>322</v>
      </c>
      <c r="E955" s="38">
        <v>0.37013888888888885</v>
      </c>
      <c r="F955" s="95" t="s">
        <v>315</v>
      </c>
      <c r="G955" s="25" t="s">
        <v>905</v>
      </c>
      <c r="H955" s="181">
        <v>1.9431712962962963E-2</v>
      </c>
      <c r="I955" s="183">
        <v>0.38386268518518524</v>
      </c>
      <c r="K955" s="12" t="s">
        <v>319</v>
      </c>
      <c r="L955" s="12" t="s">
        <v>320</v>
      </c>
      <c r="M955" s="26">
        <v>2.7533564814814837E-2</v>
      </c>
      <c r="N955" s="54" t="s">
        <v>273</v>
      </c>
      <c r="AO955" s="456" t="s">
        <v>1140</v>
      </c>
      <c r="AQ955" s="15" t="s">
        <v>19</v>
      </c>
      <c r="BH955" s="15" t="s">
        <v>19</v>
      </c>
      <c r="BY955" s="15" t="s">
        <v>19</v>
      </c>
      <c r="BZ955" s="27"/>
      <c r="CD955" s="33"/>
      <c r="CF955" s="29"/>
      <c r="CG955" s="33"/>
      <c r="CI955" s="29"/>
      <c r="CM955" s="33"/>
      <c r="DB955" s="21"/>
    </row>
    <row r="956" spans="1:106" ht="15" customHeight="1" x14ac:dyDescent="0.15">
      <c r="A956" s="95">
        <v>954</v>
      </c>
      <c r="B956" s="6" t="s">
        <v>424</v>
      </c>
      <c r="C956" s="37">
        <v>41527</v>
      </c>
      <c r="D956" s="25" t="s">
        <v>322</v>
      </c>
      <c r="E956" s="38">
        <v>0.37013888888888885</v>
      </c>
      <c r="F956" s="95" t="s">
        <v>315</v>
      </c>
      <c r="G956" s="25" t="s">
        <v>905</v>
      </c>
      <c r="H956" s="181">
        <v>1.9431712962962963E-2</v>
      </c>
      <c r="I956" s="183">
        <v>0.38386268518518524</v>
      </c>
      <c r="K956" s="12" t="s">
        <v>319</v>
      </c>
      <c r="L956" s="12" t="s">
        <v>320</v>
      </c>
      <c r="M956" s="26">
        <v>2.7591435185185208E-2</v>
      </c>
      <c r="N956" s="54" t="s">
        <v>273</v>
      </c>
      <c r="AO956" s="456" t="s">
        <v>1140</v>
      </c>
      <c r="AQ956" s="15" t="s">
        <v>19</v>
      </c>
      <c r="BH956" s="15" t="s">
        <v>19</v>
      </c>
      <c r="BY956" s="15" t="s">
        <v>19</v>
      </c>
      <c r="BZ956" s="27"/>
      <c r="CD956" s="33"/>
      <c r="CF956" s="29"/>
      <c r="CG956" s="33"/>
      <c r="CI956" s="29"/>
      <c r="CM956" s="33"/>
      <c r="DB956" s="21"/>
    </row>
    <row r="957" spans="1:106" ht="15" customHeight="1" x14ac:dyDescent="0.15">
      <c r="A957" s="95">
        <v>955</v>
      </c>
      <c r="B957" s="6" t="s">
        <v>424</v>
      </c>
      <c r="C957" s="37">
        <v>41527</v>
      </c>
      <c r="D957" s="25" t="s">
        <v>322</v>
      </c>
      <c r="E957" s="38">
        <v>0.37013888888888885</v>
      </c>
      <c r="F957" s="95" t="s">
        <v>315</v>
      </c>
      <c r="G957" s="25" t="s">
        <v>905</v>
      </c>
      <c r="H957" s="181">
        <v>1.9431712962962963E-2</v>
      </c>
      <c r="I957" s="183">
        <v>0.38386268518518524</v>
      </c>
      <c r="K957" s="12" t="s">
        <v>319</v>
      </c>
      <c r="L957" s="12" t="s">
        <v>320</v>
      </c>
      <c r="M957" s="26">
        <v>2.764930555555558E-2</v>
      </c>
      <c r="N957" s="54" t="s">
        <v>273</v>
      </c>
      <c r="AO957" s="456" t="s">
        <v>1140</v>
      </c>
      <c r="AQ957" s="15" t="s">
        <v>19</v>
      </c>
      <c r="BH957" s="15" t="s">
        <v>19</v>
      </c>
      <c r="BY957" s="15" t="s">
        <v>19</v>
      </c>
      <c r="BZ957" s="27"/>
      <c r="CD957" s="33"/>
      <c r="CF957" s="29"/>
      <c r="CG957" s="33"/>
      <c r="CI957" s="29"/>
      <c r="CM957" s="33"/>
      <c r="DB957" s="21"/>
    </row>
    <row r="958" spans="1:106" ht="15" customHeight="1" x14ac:dyDescent="0.15">
      <c r="A958" s="95">
        <v>956</v>
      </c>
      <c r="B958" s="6" t="s">
        <v>424</v>
      </c>
      <c r="C958" s="37">
        <v>41527</v>
      </c>
      <c r="D958" s="25" t="s">
        <v>322</v>
      </c>
      <c r="E958" s="38">
        <v>0.37013888888888885</v>
      </c>
      <c r="F958" s="95" t="s">
        <v>315</v>
      </c>
      <c r="G958" s="25" t="s">
        <v>905</v>
      </c>
      <c r="H958" s="181">
        <v>1.9431712962962963E-2</v>
      </c>
      <c r="I958" s="183">
        <v>0.38386268518518524</v>
      </c>
      <c r="K958" s="12" t="s">
        <v>319</v>
      </c>
      <c r="L958" s="12" t="s">
        <v>320</v>
      </c>
      <c r="M958" s="26">
        <v>2.7707175925925951E-2</v>
      </c>
      <c r="N958" s="54" t="s">
        <v>273</v>
      </c>
      <c r="AO958" s="456" t="s">
        <v>1140</v>
      </c>
      <c r="AQ958" s="15" t="s">
        <v>19</v>
      </c>
      <c r="BH958" s="15" t="s">
        <v>19</v>
      </c>
      <c r="BY958" s="15" t="s">
        <v>19</v>
      </c>
      <c r="BZ958" s="27"/>
      <c r="CD958" s="33"/>
      <c r="CF958" s="29"/>
      <c r="CG958" s="33"/>
      <c r="CI958" s="29"/>
      <c r="CM958" s="33"/>
      <c r="DB958" s="21"/>
    </row>
    <row r="959" spans="1:106" ht="15" customHeight="1" x14ac:dyDescent="0.15">
      <c r="A959" s="95">
        <v>957</v>
      </c>
      <c r="B959" s="6" t="s">
        <v>424</v>
      </c>
      <c r="C959" s="37">
        <v>41527</v>
      </c>
      <c r="D959" s="25" t="s">
        <v>322</v>
      </c>
      <c r="E959" s="38">
        <v>0.37013888888888885</v>
      </c>
      <c r="F959" s="95" t="s">
        <v>315</v>
      </c>
      <c r="G959" s="25" t="s">
        <v>905</v>
      </c>
      <c r="H959" s="181">
        <v>1.9431712962962963E-2</v>
      </c>
      <c r="I959" s="183">
        <v>0.38386268518518524</v>
      </c>
      <c r="K959" s="12" t="s">
        <v>319</v>
      </c>
      <c r="L959" s="12" t="s">
        <v>320</v>
      </c>
      <c r="M959" s="26">
        <v>2.7765046296296322E-2</v>
      </c>
      <c r="N959" s="54" t="s">
        <v>273</v>
      </c>
      <c r="AO959" s="456" t="s">
        <v>1140</v>
      </c>
      <c r="AQ959" s="15" t="s">
        <v>19</v>
      </c>
      <c r="BH959" s="15" t="s">
        <v>19</v>
      </c>
      <c r="BY959" s="15" t="s">
        <v>19</v>
      </c>
      <c r="BZ959" s="27"/>
      <c r="CD959" s="33"/>
      <c r="CF959" s="29"/>
      <c r="CG959" s="33"/>
      <c r="CI959" s="29"/>
      <c r="CM959" s="33"/>
      <c r="DB959" s="21"/>
    </row>
    <row r="960" spans="1:106" ht="15" customHeight="1" x14ac:dyDescent="0.15">
      <c r="A960" s="95">
        <v>958</v>
      </c>
      <c r="B960" s="6" t="s">
        <v>424</v>
      </c>
      <c r="C960" s="37">
        <v>41527</v>
      </c>
      <c r="D960" s="25" t="s">
        <v>322</v>
      </c>
      <c r="E960" s="38">
        <v>0.37013888888888885</v>
      </c>
      <c r="F960" s="95" t="s">
        <v>315</v>
      </c>
      <c r="G960" s="25" t="s">
        <v>905</v>
      </c>
      <c r="H960" s="181">
        <v>1.9431712962962963E-2</v>
      </c>
      <c r="I960" s="183">
        <v>0.38386268518518524</v>
      </c>
      <c r="K960" s="12" t="s">
        <v>319</v>
      </c>
      <c r="L960" s="12" t="s">
        <v>320</v>
      </c>
      <c r="M960" s="26">
        <v>2.7822916666666694E-2</v>
      </c>
      <c r="N960" s="54" t="s">
        <v>273</v>
      </c>
      <c r="AO960" s="456" t="s">
        <v>1140</v>
      </c>
      <c r="AQ960" s="15" t="s">
        <v>19</v>
      </c>
      <c r="BH960" s="15" t="s">
        <v>19</v>
      </c>
      <c r="BY960" s="15" t="s">
        <v>19</v>
      </c>
      <c r="BZ960" s="27"/>
      <c r="CD960" s="33"/>
      <c r="CF960" s="29"/>
      <c r="CG960" s="33"/>
      <c r="CI960" s="29"/>
      <c r="CM960" s="33"/>
      <c r="DB960" s="21"/>
    </row>
    <row r="961" spans="1:106" ht="15" customHeight="1" x14ac:dyDescent="0.15">
      <c r="A961" s="95">
        <v>959</v>
      </c>
      <c r="B961" s="6" t="s">
        <v>424</v>
      </c>
      <c r="C961" s="37">
        <v>41527</v>
      </c>
      <c r="D961" s="25" t="s">
        <v>322</v>
      </c>
      <c r="E961" s="38">
        <v>0.37013888888888885</v>
      </c>
      <c r="F961" s="95" t="s">
        <v>315</v>
      </c>
      <c r="G961" s="25" t="s">
        <v>905</v>
      </c>
      <c r="H961" s="181">
        <v>1.9431712962962963E-2</v>
      </c>
      <c r="I961" s="183">
        <v>0.38386268518518524</v>
      </c>
      <c r="K961" s="12" t="s">
        <v>319</v>
      </c>
      <c r="L961" s="12" t="s">
        <v>320</v>
      </c>
      <c r="M961" s="26">
        <v>2.7880787037037065E-2</v>
      </c>
      <c r="N961" s="54" t="s">
        <v>273</v>
      </c>
      <c r="AO961" s="456" t="s">
        <v>1140</v>
      </c>
      <c r="AQ961" s="15" t="s">
        <v>19</v>
      </c>
      <c r="BH961" s="15" t="s">
        <v>19</v>
      </c>
      <c r="BY961" s="15" t="s">
        <v>19</v>
      </c>
      <c r="BZ961" s="27"/>
      <c r="CD961" s="33"/>
      <c r="CF961" s="29"/>
      <c r="CG961" s="33"/>
      <c r="CI961" s="29"/>
      <c r="CM961" s="33"/>
      <c r="DB961" s="21"/>
    </row>
    <row r="962" spans="1:106" ht="15" customHeight="1" x14ac:dyDescent="0.15">
      <c r="A962" s="95">
        <v>960</v>
      </c>
      <c r="B962" s="6" t="s">
        <v>424</v>
      </c>
      <c r="C962" s="37">
        <v>41527</v>
      </c>
      <c r="D962" s="25" t="s">
        <v>322</v>
      </c>
      <c r="E962" s="38">
        <v>0.37013888888888885</v>
      </c>
      <c r="F962" s="95" t="s">
        <v>315</v>
      </c>
      <c r="G962" s="25" t="s">
        <v>905</v>
      </c>
      <c r="H962" s="181">
        <v>1.9431712962962963E-2</v>
      </c>
      <c r="I962" s="183">
        <v>0.38386268518518524</v>
      </c>
      <c r="K962" s="12" t="s">
        <v>319</v>
      </c>
      <c r="L962" s="12" t="s">
        <v>320</v>
      </c>
      <c r="M962" s="26">
        <v>2.7938657407407436E-2</v>
      </c>
      <c r="N962" s="54" t="s">
        <v>273</v>
      </c>
      <c r="AO962" s="456" t="s">
        <v>1140</v>
      </c>
      <c r="AQ962" s="15" t="s">
        <v>19</v>
      </c>
      <c r="BH962" s="15" t="s">
        <v>19</v>
      </c>
      <c r="BY962" s="15" t="s">
        <v>19</v>
      </c>
      <c r="BZ962" s="27"/>
      <c r="CD962" s="33"/>
      <c r="CF962" s="29"/>
      <c r="CG962" s="33"/>
      <c r="CI962" s="29"/>
      <c r="CM962" s="33"/>
      <c r="DB962" s="21"/>
    </row>
    <row r="963" spans="1:106" ht="15" customHeight="1" x14ac:dyDescent="0.15">
      <c r="A963" s="95">
        <v>961</v>
      </c>
      <c r="B963" s="6" t="s">
        <v>424</v>
      </c>
      <c r="C963" s="37">
        <v>41527</v>
      </c>
      <c r="D963" s="25" t="s">
        <v>322</v>
      </c>
      <c r="E963" s="38">
        <v>0.37013888888888885</v>
      </c>
      <c r="F963" s="95" t="s">
        <v>315</v>
      </c>
      <c r="G963" s="25" t="s">
        <v>905</v>
      </c>
      <c r="H963" s="181">
        <v>1.9431712962962963E-2</v>
      </c>
      <c r="I963" s="183">
        <v>0.38386268518518524</v>
      </c>
      <c r="K963" s="12" t="s">
        <v>319</v>
      </c>
      <c r="L963" s="12" t="s">
        <v>320</v>
      </c>
      <c r="M963" s="26">
        <v>2.7996527777777808E-2</v>
      </c>
      <c r="N963" s="54" t="s">
        <v>273</v>
      </c>
      <c r="AO963" s="456" t="s">
        <v>1140</v>
      </c>
      <c r="AQ963" s="15" t="s">
        <v>19</v>
      </c>
      <c r="BH963" s="15" t="s">
        <v>19</v>
      </c>
      <c r="BY963" s="15" t="s">
        <v>19</v>
      </c>
      <c r="BZ963" s="27"/>
      <c r="CD963" s="33"/>
      <c r="CF963" s="29"/>
      <c r="CG963" s="33"/>
      <c r="CI963" s="29"/>
      <c r="CM963" s="33"/>
      <c r="DB963" s="21"/>
    </row>
    <row r="964" spans="1:106" ht="15" customHeight="1" x14ac:dyDescent="0.15">
      <c r="A964" s="95">
        <v>962</v>
      </c>
      <c r="B964" s="6" t="s">
        <v>424</v>
      </c>
      <c r="C964" s="37">
        <v>41527</v>
      </c>
      <c r="D964" s="25" t="s">
        <v>322</v>
      </c>
      <c r="E964" s="38">
        <v>0.37013888888888885</v>
      </c>
      <c r="F964" s="95" t="s">
        <v>315</v>
      </c>
      <c r="G964" s="25" t="s">
        <v>905</v>
      </c>
      <c r="H964" s="181">
        <v>1.9431712962962963E-2</v>
      </c>
      <c r="I964" s="183">
        <v>0.38386268518518524</v>
      </c>
      <c r="K964" s="12" t="s">
        <v>319</v>
      </c>
      <c r="L964" s="12" t="s">
        <v>320</v>
      </c>
      <c r="M964" s="26">
        <v>2.8054398148148179E-2</v>
      </c>
      <c r="N964" s="54" t="s">
        <v>273</v>
      </c>
      <c r="AO964" s="456" t="s">
        <v>1140</v>
      </c>
      <c r="AQ964" s="15" t="s">
        <v>19</v>
      </c>
      <c r="BH964" s="15" t="s">
        <v>19</v>
      </c>
      <c r="BY964" s="15" t="s">
        <v>19</v>
      </c>
      <c r="BZ964" s="27"/>
      <c r="CD964" s="33"/>
      <c r="CF964" s="29"/>
      <c r="CG964" s="33"/>
      <c r="CI964" s="29"/>
      <c r="CM964" s="33"/>
      <c r="DB964" s="21"/>
    </row>
    <row r="965" spans="1:106" ht="15" customHeight="1" x14ac:dyDescent="0.15">
      <c r="A965" s="95">
        <v>963</v>
      </c>
      <c r="B965" s="6" t="s">
        <v>424</v>
      </c>
      <c r="C965" s="37">
        <v>41527</v>
      </c>
      <c r="D965" s="25" t="s">
        <v>322</v>
      </c>
      <c r="E965" s="38">
        <v>0.37013888888888885</v>
      </c>
      <c r="F965" s="95" t="s">
        <v>315</v>
      </c>
      <c r="G965" s="25" t="s">
        <v>905</v>
      </c>
      <c r="H965" s="181">
        <v>1.9431712962962963E-2</v>
      </c>
      <c r="I965" s="183">
        <v>0.38386268518518524</v>
      </c>
      <c r="K965" s="12" t="s">
        <v>319</v>
      </c>
      <c r="L965" s="12" t="s">
        <v>320</v>
      </c>
      <c r="M965" s="26">
        <v>2.811226851851855E-2</v>
      </c>
      <c r="N965" s="54" t="s">
        <v>273</v>
      </c>
      <c r="AO965" s="456" t="s">
        <v>1140</v>
      </c>
      <c r="AQ965" s="15" t="s">
        <v>19</v>
      </c>
      <c r="BH965" s="15" t="s">
        <v>19</v>
      </c>
      <c r="BY965" s="15" t="s">
        <v>19</v>
      </c>
      <c r="BZ965" s="27"/>
      <c r="CD965" s="33"/>
      <c r="CF965" s="29"/>
      <c r="CG965" s="33"/>
      <c r="CI965" s="29"/>
      <c r="CM965" s="33"/>
      <c r="DB965" s="21"/>
    </row>
    <row r="966" spans="1:106" ht="15" customHeight="1" x14ac:dyDescent="0.15">
      <c r="A966" s="95">
        <v>964</v>
      </c>
      <c r="B966" s="6" t="s">
        <v>424</v>
      </c>
      <c r="C966" s="37">
        <v>41527</v>
      </c>
      <c r="D966" s="25" t="s">
        <v>322</v>
      </c>
      <c r="E966" s="38">
        <v>0.37013888888888885</v>
      </c>
      <c r="F966" s="95" t="s">
        <v>315</v>
      </c>
      <c r="G966" s="25" t="s">
        <v>905</v>
      </c>
      <c r="H966" s="181">
        <v>1.9431712962962963E-2</v>
      </c>
      <c r="I966" s="183">
        <v>0.38386268518518524</v>
      </c>
      <c r="K966" s="12" t="s">
        <v>319</v>
      </c>
      <c r="L966" s="12" t="s">
        <v>320</v>
      </c>
      <c r="M966" s="26">
        <v>2.8170138888888922E-2</v>
      </c>
      <c r="N966" s="54" t="s">
        <v>273</v>
      </c>
      <c r="AO966" s="456" t="s">
        <v>1140</v>
      </c>
      <c r="AQ966" s="15" t="s">
        <v>19</v>
      </c>
      <c r="BH966" s="15" t="s">
        <v>19</v>
      </c>
      <c r="BY966" s="15" t="s">
        <v>19</v>
      </c>
      <c r="BZ966" s="27"/>
      <c r="CD966" s="33"/>
      <c r="CF966" s="29"/>
      <c r="CG966" s="33"/>
      <c r="CI966" s="29"/>
      <c r="CM966" s="33"/>
      <c r="DB966" s="21"/>
    </row>
    <row r="967" spans="1:106" ht="15" customHeight="1" x14ac:dyDescent="0.15">
      <c r="A967" s="95">
        <v>965</v>
      </c>
      <c r="B967" s="6" t="s">
        <v>424</v>
      </c>
      <c r="C967" s="37">
        <v>41527</v>
      </c>
      <c r="D967" s="25" t="s">
        <v>322</v>
      </c>
      <c r="E967" s="38">
        <v>0.37013888888888885</v>
      </c>
      <c r="F967" s="95" t="s">
        <v>315</v>
      </c>
      <c r="G967" s="25" t="s">
        <v>905</v>
      </c>
      <c r="H967" s="181">
        <v>1.9431712962962963E-2</v>
      </c>
      <c r="I967" s="183">
        <v>0.38386268518518524</v>
      </c>
      <c r="K967" s="12" t="s">
        <v>319</v>
      </c>
      <c r="L967" s="12" t="s">
        <v>320</v>
      </c>
      <c r="M967" s="26">
        <v>2.8228009259259293E-2</v>
      </c>
      <c r="N967" s="54" t="s">
        <v>273</v>
      </c>
      <c r="AO967" s="456" t="s">
        <v>1140</v>
      </c>
      <c r="AQ967" s="15" t="s">
        <v>19</v>
      </c>
      <c r="BH967" s="15" t="s">
        <v>19</v>
      </c>
      <c r="BY967" s="15" t="s">
        <v>19</v>
      </c>
      <c r="BZ967" s="27"/>
      <c r="CD967" s="33"/>
      <c r="CF967" s="29"/>
      <c r="CG967" s="33"/>
      <c r="CI967" s="29"/>
      <c r="CM967" s="33"/>
      <c r="DB967" s="21"/>
    </row>
    <row r="968" spans="1:106" ht="15" customHeight="1" x14ac:dyDescent="0.15">
      <c r="A968" s="95">
        <v>966</v>
      </c>
      <c r="B968" s="6" t="s">
        <v>424</v>
      </c>
      <c r="C968" s="37">
        <v>41527</v>
      </c>
      <c r="D968" s="25" t="s">
        <v>322</v>
      </c>
      <c r="E968" s="38">
        <v>0.37013888888888885</v>
      </c>
      <c r="F968" s="95" t="s">
        <v>315</v>
      </c>
      <c r="G968" s="25" t="s">
        <v>905</v>
      </c>
      <c r="H968" s="181">
        <v>1.9431712962962963E-2</v>
      </c>
      <c r="I968" s="183">
        <v>0.38386268518518524</v>
      </c>
      <c r="K968" s="12" t="s">
        <v>319</v>
      </c>
      <c r="L968" s="12" t="s">
        <v>320</v>
      </c>
      <c r="M968" s="26">
        <v>2.8285879629629664E-2</v>
      </c>
      <c r="N968" s="54" t="s">
        <v>273</v>
      </c>
      <c r="AO968" s="456" t="s">
        <v>1140</v>
      </c>
      <c r="AQ968" s="15" t="s">
        <v>19</v>
      </c>
      <c r="BH968" s="15" t="s">
        <v>19</v>
      </c>
      <c r="BY968" s="15" t="s">
        <v>19</v>
      </c>
      <c r="BZ968" s="27"/>
      <c r="CD968" s="33"/>
      <c r="CF968" s="29"/>
      <c r="CG968" s="33"/>
      <c r="CI968" s="29"/>
      <c r="CM968" s="33"/>
      <c r="DB968" s="21"/>
    </row>
    <row r="969" spans="1:106" ht="15" customHeight="1" x14ac:dyDescent="0.15">
      <c r="A969" s="95">
        <v>967</v>
      </c>
      <c r="B969" s="6" t="s">
        <v>424</v>
      </c>
      <c r="C969" s="37">
        <v>41527</v>
      </c>
      <c r="D969" s="25" t="s">
        <v>322</v>
      </c>
      <c r="E969" s="38">
        <v>0.37013888888888885</v>
      </c>
      <c r="F969" s="95" t="s">
        <v>315</v>
      </c>
      <c r="G969" s="25" t="s">
        <v>905</v>
      </c>
      <c r="H969" s="181">
        <v>1.9431712962962963E-2</v>
      </c>
      <c r="I969" s="183">
        <v>0.38386268518518524</v>
      </c>
      <c r="K969" s="12" t="s">
        <v>319</v>
      </c>
      <c r="L969" s="12" t="s">
        <v>320</v>
      </c>
      <c r="M969" s="26">
        <v>2.8343750000000036E-2</v>
      </c>
      <c r="N969" s="54" t="s">
        <v>273</v>
      </c>
      <c r="AO969" s="456" t="s">
        <v>1140</v>
      </c>
      <c r="AQ969" s="15" t="s">
        <v>19</v>
      </c>
      <c r="BH969" s="15" t="s">
        <v>19</v>
      </c>
      <c r="BY969" s="15" t="s">
        <v>19</v>
      </c>
      <c r="BZ969" s="27"/>
      <c r="CD969" s="33"/>
      <c r="CF969" s="29"/>
      <c r="CG969" s="33"/>
      <c r="CI969" s="29"/>
      <c r="CM969" s="33"/>
      <c r="DB969" s="21"/>
    </row>
    <row r="970" spans="1:106" s="44" customFormat="1" ht="15" customHeight="1" x14ac:dyDescent="0.15">
      <c r="A970" s="95">
        <v>968</v>
      </c>
      <c r="B970" s="7" t="s">
        <v>424</v>
      </c>
      <c r="C970" s="39">
        <v>41527</v>
      </c>
      <c r="D970" s="40" t="s">
        <v>322</v>
      </c>
      <c r="E970" s="41">
        <v>0.37013888888888885</v>
      </c>
      <c r="F970" s="96" t="s">
        <v>315</v>
      </c>
      <c r="G970" s="40" t="s">
        <v>905</v>
      </c>
      <c r="H970" s="182">
        <v>1.9431712962962963E-2</v>
      </c>
      <c r="I970" s="145">
        <v>0.38386268518518524</v>
      </c>
      <c r="J970" s="40"/>
      <c r="K970" s="146" t="s">
        <v>319</v>
      </c>
      <c r="L970" s="146" t="s">
        <v>320</v>
      </c>
      <c r="M970" s="42">
        <v>2.8401620370370407E-2</v>
      </c>
      <c r="N970" s="104" t="s">
        <v>273</v>
      </c>
      <c r="O970" s="47"/>
      <c r="P970" s="50"/>
      <c r="Q970" s="43"/>
      <c r="T970" s="45"/>
      <c r="W970" s="46"/>
      <c r="Z970" s="46"/>
      <c r="AC970" s="46"/>
      <c r="AG970" s="43"/>
      <c r="AH970" s="46"/>
      <c r="AL970" s="46"/>
      <c r="AM970" s="4"/>
      <c r="AO970" s="456" t="s">
        <v>1140</v>
      </c>
      <c r="AP970" s="40"/>
      <c r="AQ970" s="48" t="s">
        <v>19</v>
      </c>
      <c r="AR970" s="49"/>
      <c r="AU970" s="46"/>
      <c r="AX970" s="46"/>
      <c r="BA970" s="46"/>
      <c r="BD970" s="46"/>
      <c r="BH970" s="48" t="s">
        <v>19</v>
      </c>
      <c r="BI970" s="43"/>
      <c r="BM970" s="50"/>
      <c r="BO970" s="46"/>
      <c r="BP970" s="50"/>
      <c r="BR970" s="46"/>
      <c r="BV970" s="50"/>
      <c r="BX970" s="46"/>
      <c r="BY970" s="48" t="s">
        <v>19</v>
      </c>
      <c r="BZ970" s="43"/>
      <c r="CD970" s="50"/>
      <c r="CF970" s="46"/>
      <c r="CG970" s="50"/>
      <c r="CI970" s="46"/>
      <c r="CM970" s="50"/>
      <c r="CO970" s="46"/>
    </row>
    <row r="971" spans="1:106" ht="15" customHeight="1" x14ac:dyDescent="0.15">
      <c r="A971" s="95">
        <v>969</v>
      </c>
      <c r="B971" s="6" t="s">
        <v>1116</v>
      </c>
      <c r="C971" s="155">
        <v>41606</v>
      </c>
      <c r="D971" s="122" t="s">
        <v>442</v>
      </c>
      <c r="E971" s="123">
        <v>0.59236111111111112</v>
      </c>
      <c r="F971" s="95" t="s">
        <v>315</v>
      </c>
      <c r="G971" s="25" t="s">
        <v>917</v>
      </c>
      <c r="H971" s="181">
        <v>3.1846064814814813E-2</v>
      </c>
      <c r="I971" s="183"/>
      <c r="K971" s="12" t="s">
        <v>922</v>
      </c>
      <c r="L971" s="12" t="s">
        <v>918</v>
      </c>
      <c r="M971" s="26">
        <v>3.1846064814814813E-2</v>
      </c>
      <c r="N971" s="54" t="s">
        <v>923</v>
      </c>
      <c r="P971" s="33">
        <v>5</v>
      </c>
      <c r="AP971" s="25" t="s">
        <v>924</v>
      </c>
      <c r="AQ971" s="15" t="s">
        <v>19</v>
      </c>
      <c r="BH971" s="15" t="s">
        <v>19</v>
      </c>
      <c r="BY971" s="15" t="s">
        <v>19</v>
      </c>
      <c r="BZ971" s="27"/>
      <c r="CD971" s="33"/>
      <c r="CF971" s="29"/>
      <c r="CG971" s="33"/>
      <c r="CI971" s="29"/>
      <c r="CM971" s="33"/>
      <c r="DB971" s="21"/>
    </row>
    <row r="972" spans="1:106" ht="15" customHeight="1" x14ac:dyDescent="0.15">
      <c r="A972" s="95">
        <v>970</v>
      </c>
      <c r="B972" s="55" t="s">
        <v>1116</v>
      </c>
      <c r="C972" s="155">
        <v>41606</v>
      </c>
      <c r="D972" s="122" t="s">
        <v>442</v>
      </c>
      <c r="E972" s="123">
        <v>0.59236111111111112</v>
      </c>
      <c r="F972" s="95" t="s">
        <v>315</v>
      </c>
      <c r="G972" s="25" t="s">
        <v>917</v>
      </c>
      <c r="H972" s="181">
        <v>3.1846064814814813E-2</v>
      </c>
      <c r="I972" s="183"/>
      <c r="K972" s="12" t="s">
        <v>922</v>
      </c>
      <c r="L972" s="12" t="s">
        <v>918</v>
      </c>
      <c r="M972" s="26">
        <v>3.1903935185185181E-2</v>
      </c>
      <c r="N972" s="54" t="s">
        <v>923</v>
      </c>
      <c r="P972" s="33">
        <v>5</v>
      </c>
      <c r="Q972" s="27" t="s">
        <v>134</v>
      </c>
      <c r="R972" s="30" t="s">
        <v>366</v>
      </c>
      <c r="T972" s="28">
        <v>1</v>
      </c>
      <c r="AP972" s="25" t="s">
        <v>925</v>
      </c>
      <c r="AQ972" s="15" t="s">
        <v>19</v>
      </c>
      <c r="BH972" s="15" t="s">
        <v>19</v>
      </c>
      <c r="BY972" s="15" t="s">
        <v>19</v>
      </c>
      <c r="BZ972" s="27"/>
      <c r="CD972" s="33"/>
      <c r="CF972" s="29"/>
      <c r="CG972" s="33"/>
      <c r="CI972" s="29"/>
      <c r="CM972" s="33"/>
      <c r="DB972" s="21"/>
    </row>
    <row r="973" spans="1:106" ht="15" customHeight="1" x14ac:dyDescent="0.15">
      <c r="A973" s="95">
        <v>971</v>
      </c>
      <c r="B973" s="55" t="s">
        <v>1116</v>
      </c>
      <c r="C973" s="155">
        <v>41606</v>
      </c>
      <c r="D973" s="122" t="s">
        <v>442</v>
      </c>
      <c r="E973" s="123">
        <v>0.59236111111111112</v>
      </c>
      <c r="F973" s="95" t="s">
        <v>315</v>
      </c>
      <c r="G973" s="25" t="s">
        <v>917</v>
      </c>
      <c r="H973" s="181">
        <v>3.1846064814814813E-2</v>
      </c>
      <c r="I973" s="183"/>
      <c r="K973" s="12" t="s">
        <v>922</v>
      </c>
      <c r="L973" s="12" t="s">
        <v>918</v>
      </c>
      <c r="M973" s="26">
        <v>3.1961805555555549E-2</v>
      </c>
      <c r="N973" s="54" t="s">
        <v>926</v>
      </c>
      <c r="O973" s="31" t="s">
        <v>232</v>
      </c>
      <c r="P973" s="33">
        <v>1</v>
      </c>
      <c r="Q973" s="27" t="s">
        <v>134</v>
      </c>
      <c r="R973" s="30" t="s">
        <v>927</v>
      </c>
      <c r="T973" s="28">
        <v>1</v>
      </c>
      <c r="AG973" s="27" t="s">
        <v>936</v>
      </c>
      <c r="AH973" s="29" t="s">
        <v>937</v>
      </c>
      <c r="AP973" s="25" t="s">
        <v>928</v>
      </c>
      <c r="AQ973" s="15" t="s">
        <v>19</v>
      </c>
      <c r="BH973" s="15" t="s">
        <v>19</v>
      </c>
      <c r="BY973" s="15" t="s">
        <v>19</v>
      </c>
      <c r="BZ973" s="27"/>
      <c r="CD973" s="33"/>
      <c r="CF973" s="29"/>
      <c r="CG973" s="33"/>
      <c r="CI973" s="29"/>
      <c r="CM973" s="33"/>
      <c r="DB973" s="21"/>
    </row>
    <row r="974" spans="1:106" ht="15" customHeight="1" x14ac:dyDescent="0.15">
      <c r="A974" s="95">
        <v>972</v>
      </c>
      <c r="B974" s="55" t="s">
        <v>1116</v>
      </c>
      <c r="C974" s="155">
        <v>41606</v>
      </c>
      <c r="D974" s="122" t="s">
        <v>442</v>
      </c>
      <c r="E974" s="123">
        <v>0.59236111111111112</v>
      </c>
      <c r="F974" s="95" t="s">
        <v>315</v>
      </c>
      <c r="G974" s="25" t="s">
        <v>917</v>
      </c>
      <c r="H974" s="181">
        <v>3.1846064814814813E-2</v>
      </c>
      <c r="I974" s="183"/>
      <c r="K974" s="12" t="s">
        <v>922</v>
      </c>
      <c r="L974" s="12" t="s">
        <v>918</v>
      </c>
      <c r="M974" s="26">
        <v>3.2019675925925917E-2</v>
      </c>
      <c r="N974" s="54" t="s">
        <v>926</v>
      </c>
      <c r="O974" s="31" t="s">
        <v>232</v>
      </c>
      <c r="P974" s="33">
        <v>0</v>
      </c>
      <c r="Q974" s="27" t="s">
        <v>134</v>
      </c>
      <c r="R974" s="30" t="s">
        <v>929</v>
      </c>
      <c r="T974" s="28">
        <v>1</v>
      </c>
      <c r="U974" s="30" t="s">
        <v>142</v>
      </c>
      <c r="V974" s="30" t="s">
        <v>930</v>
      </c>
      <c r="W974" s="29" t="s">
        <v>931</v>
      </c>
      <c r="AA974" s="30" t="s">
        <v>240</v>
      </c>
      <c r="AB974" s="30" t="s">
        <v>255</v>
      </c>
      <c r="AC974" s="29" t="s">
        <v>859</v>
      </c>
      <c r="AG974" s="27" t="s">
        <v>936</v>
      </c>
      <c r="AH974" s="29" t="s">
        <v>937</v>
      </c>
      <c r="AP974" s="25" t="s">
        <v>932</v>
      </c>
      <c r="AQ974" s="15" t="s">
        <v>19</v>
      </c>
      <c r="AV974" s="30" t="s">
        <v>142</v>
      </c>
      <c r="AW974" s="30" t="s">
        <v>859</v>
      </c>
      <c r="BH974" s="15" t="s">
        <v>19</v>
      </c>
      <c r="BY974" s="15" t="s">
        <v>19</v>
      </c>
      <c r="BZ974" s="27"/>
      <c r="CD974" s="33"/>
      <c r="CF974" s="29"/>
      <c r="CG974" s="33"/>
      <c r="CI974" s="29"/>
      <c r="CM974" s="33"/>
      <c r="DB974" s="21"/>
    </row>
    <row r="975" spans="1:106" ht="15" customHeight="1" x14ac:dyDescent="0.15">
      <c r="A975" s="95">
        <v>973</v>
      </c>
      <c r="B975" s="55" t="s">
        <v>1116</v>
      </c>
      <c r="C975" s="155">
        <v>41606</v>
      </c>
      <c r="D975" s="122" t="s">
        <v>442</v>
      </c>
      <c r="E975" s="123">
        <v>0.59236111111111112</v>
      </c>
      <c r="F975" s="95" t="s">
        <v>315</v>
      </c>
      <c r="G975" s="25" t="s">
        <v>917</v>
      </c>
      <c r="H975" s="181">
        <v>3.1846064814814813E-2</v>
      </c>
      <c r="I975" s="183"/>
      <c r="K975" s="12" t="s">
        <v>922</v>
      </c>
      <c r="L975" s="12" t="s">
        <v>918</v>
      </c>
      <c r="M975" s="26">
        <v>3.2077546296296285E-2</v>
      </c>
      <c r="N975" s="54" t="s">
        <v>933</v>
      </c>
      <c r="P975" s="33">
        <v>0</v>
      </c>
      <c r="U975" s="30" t="s">
        <v>142</v>
      </c>
      <c r="V975" s="30" t="s">
        <v>357</v>
      </c>
      <c r="W975" s="29" t="s">
        <v>401</v>
      </c>
      <c r="AA975" s="30" t="s">
        <v>240</v>
      </c>
      <c r="AB975" s="30" t="s">
        <v>255</v>
      </c>
      <c r="AC975" s="29" t="s">
        <v>859</v>
      </c>
      <c r="AG975" s="27" t="s">
        <v>542</v>
      </c>
      <c r="AH975" s="29" t="s">
        <v>401</v>
      </c>
      <c r="AI975" s="30" t="s">
        <v>934</v>
      </c>
      <c r="AJ975" s="30" t="s">
        <v>357</v>
      </c>
      <c r="AP975" s="25" t="s">
        <v>938</v>
      </c>
      <c r="AQ975" s="15" t="s">
        <v>19</v>
      </c>
      <c r="BH975" s="15" t="s">
        <v>19</v>
      </c>
      <c r="BY975" s="15" t="s">
        <v>19</v>
      </c>
      <c r="BZ975" s="27"/>
      <c r="CD975" s="33"/>
      <c r="CF975" s="29"/>
      <c r="CG975" s="33"/>
      <c r="CI975" s="29"/>
      <c r="CM975" s="33"/>
      <c r="DB975" s="21"/>
    </row>
    <row r="976" spans="1:106" ht="15" customHeight="1" x14ac:dyDescent="0.15">
      <c r="A976" s="95">
        <v>974</v>
      </c>
      <c r="B976" s="55" t="s">
        <v>1116</v>
      </c>
      <c r="C976" s="155">
        <v>41606</v>
      </c>
      <c r="D976" s="122" t="s">
        <v>442</v>
      </c>
      <c r="E976" s="123">
        <v>0.59236111111111112</v>
      </c>
      <c r="F976" s="95" t="s">
        <v>315</v>
      </c>
      <c r="G976" s="25" t="s">
        <v>917</v>
      </c>
      <c r="H976" s="181">
        <v>3.1846064814814813E-2</v>
      </c>
      <c r="I976" s="183"/>
      <c r="K976" s="12" t="s">
        <v>922</v>
      </c>
      <c r="L976" s="12" t="s">
        <v>918</v>
      </c>
      <c r="M976" s="26">
        <v>3.2135416666666652E-2</v>
      </c>
      <c r="N976" s="54" t="s">
        <v>933</v>
      </c>
      <c r="P976" s="33">
        <v>0</v>
      </c>
      <c r="Q976" s="27" t="s">
        <v>134</v>
      </c>
      <c r="R976" s="30" t="s">
        <v>927</v>
      </c>
      <c r="T976" s="28">
        <v>1</v>
      </c>
      <c r="U976" s="30" t="s">
        <v>142</v>
      </c>
      <c r="V976" s="30" t="s">
        <v>401</v>
      </c>
      <c r="W976" s="29" t="s">
        <v>930</v>
      </c>
      <c r="AA976" s="30" t="s">
        <v>240</v>
      </c>
      <c r="AB976" s="30" t="s">
        <v>255</v>
      </c>
      <c r="AC976" s="29" t="s">
        <v>357</v>
      </c>
      <c r="AG976" s="27" t="s">
        <v>143</v>
      </c>
      <c r="AH976" s="29" t="s">
        <v>935</v>
      </c>
      <c r="AP976" s="25" t="s">
        <v>939</v>
      </c>
      <c r="AQ976" s="15" t="s">
        <v>19</v>
      </c>
      <c r="BH976" s="15" t="s">
        <v>19</v>
      </c>
      <c r="BY976" s="15" t="s">
        <v>19</v>
      </c>
      <c r="BZ976" s="27"/>
      <c r="CD976" s="33"/>
      <c r="CF976" s="29"/>
      <c r="CG976" s="33"/>
      <c r="CI976" s="29"/>
      <c r="CM976" s="33"/>
      <c r="DB976" s="21"/>
    </row>
    <row r="977" spans="1:106" ht="15" customHeight="1" x14ac:dyDescent="0.15">
      <c r="A977" s="95">
        <v>975</v>
      </c>
      <c r="B977" s="55" t="s">
        <v>1116</v>
      </c>
      <c r="C977" s="155">
        <v>41606</v>
      </c>
      <c r="D977" s="122" t="s">
        <v>442</v>
      </c>
      <c r="E977" s="123">
        <v>0.59236111111111112</v>
      </c>
      <c r="F977" s="95" t="s">
        <v>315</v>
      </c>
      <c r="G977" s="25" t="s">
        <v>917</v>
      </c>
      <c r="H977" s="181">
        <v>3.1846064814814813E-2</v>
      </c>
      <c r="I977" s="183"/>
      <c r="K977" s="12" t="s">
        <v>922</v>
      </c>
      <c r="L977" s="12" t="s">
        <v>918</v>
      </c>
      <c r="M977" s="26">
        <v>3.219328703703702E-2</v>
      </c>
      <c r="N977" s="54" t="s">
        <v>933</v>
      </c>
      <c r="P977" s="33">
        <v>1</v>
      </c>
      <c r="Q977" s="27" t="s">
        <v>134</v>
      </c>
      <c r="R977" s="30" t="s">
        <v>255</v>
      </c>
      <c r="T977" s="28">
        <v>1</v>
      </c>
      <c r="AG977" s="27" t="s">
        <v>231</v>
      </c>
      <c r="AH977" s="29" t="s">
        <v>940</v>
      </c>
      <c r="AI977" s="30" t="s">
        <v>231</v>
      </c>
      <c r="AJ977" s="30" t="s">
        <v>357</v>
      </c>
      <c r="AK977" s="30" t="s">
        <v>930</v>
      </c>
      <c r="AP977" s="25" t="s">
        <v>941</v>
      </c>
      <c r="AQ977" s="15" t="s">
        <v>19</v>
      </c>
      <c r="AR977" s="32" t="s">
        <v>134</v>
      </c>
      <c r="AS977" s="30" t="s">
        <v>927</v>
      </c>
      <c r="AU977" s="29">
        <v>1</v>
      </c>
      <c r="BH977" s="15" t="s">
        <v>19</v>
      </c>
      <c r="BI977" s="27" t="s">
        <v>134</v>
      </c>
      <c r="BJ977" s="30" t="s">
        <v>942</v>
      </c>
      <c r="BL977" s="30">
        <v>1</v>
      </c>
      <c r="BY977" s="15" t="s">
        <v>19</v>
      </c>
      <c r="BZ977" s="27"/>
      <c r="CD977" s="33"/>
      <c r="CF977" s="29"/>
      <c r="CG977" s="33"/>
      <c r="CI977" s="29"/>
      <c r="CM977" s="33"/>
      <c r="DB977" s="21"/>
    </row>
    <row r="978" spans="1:106" ht="15" customHeight="1" x14ac:dyDescent="0.15">
      <c r="A978" s="95">
        <v>976</v>
      </c>
      <c r="B978" s="55" t="s">
        <v>1116</v>
      </c>
      <c r="C978" s="155">
        <v>41606</v>
      </c>
      <c r="D978" s="122" t="s">
        <v>442</v>
      </c>
      <c r="E978" s="123">
        <v>0.59236111111111112</v>
      </c>
      <c r="F978" s="95" t="s">
        <v>315</v>
      </c>
      <c r="G978" s="25" t="s">
        <v>917</v>
      </c>
      <c r="H978" s="181">
        <v>3.1846064814814813E-2</v>
      </c>
      <c r="I978" s="183"/>
      <c r="K978" s="12" t="s">
        <v>922</v>
      </c>
      <c r="L978" s="12" t="s">
        <v>918</v>
      </c>
      <c r="M978" s="26">
        <v>3.2251157407407388E-2</v>
      </c>
      <c r="N978" s="54" t="s">
        <v>933</v>
      </c>
      <c r="P978" s="33">
        <v>1</v>
      </c>
      <c r="Q978" s="27" t="s">
        <v>134</v>
      </c>
      <c r="R978" s="30" t="s">
        <v>255</v>
      </c>
      <c r="T978" s="28">
        <v>1</v>
      </c>
      <c r="U978" s="30" t="s">
        <v>142</v>
      </c>
      <c r="V978" s="30" t="s">
        <v>401</v>
      </c>
      <c r="W978" s="29" t="s">
        <v>357</v>
      </c>
      <c r="AQ978" s="15" t="s">
        <v>19</v>
      </c>
      <c r="BH978" s="15" t="s">
        <v>19</v>
      </c>
      <c r="BY978" s="15" t="s">
        <v>19</v>
      </c>
      <c r="BZ978" s="27"/>
      <c r="CD978" s="33"/>
      <c r="CF978" s="29"/>
      <c r="CG978" s="33"/>
      <c r="CI978" s="29"/>
      <c r="CM978" s="33"/>
      <c r="DB978" s="21"/>
    </row>
    <row r="979" spans="1:106" ht="15" customHeight="1" x14ac:dyDescent="0.15">
      <c r="A979" s="95">
        <v>977</v>
      </c>
      <c r="B979" s="55" t="s">
        <v>1116</v>
      </c>
      <c r="C979" s="155">
        <v>41606</v>
      </c>
      <c r="D979" s="122" t="s">
        <v>442</v>
      </c>
      <c r="E979" s="123">
        <v>0.59236111111111112</v>
      </c>
      <c r="F979" s="95" t="s">
        <v>315</v>
      </c>
      <c r="G979" s="25" t="s">
        <v>917</v>
      </c>
      <c r="H979" s="181">
        <v>3.1846064814814813E-2</v>
      </c>
      <c r="I979" s="183"/>
      <c r="K979" s="12" t="s">
        <v>922</v>
      </c>
      <c r="L979" s="12" t="s">
        <v>918</v>
      </c>
      <c r="M979" s="26">
        <v>3.2309027777777756E-2</v>
      </c>
      <c r="N979" s="54" t="s">
        <v>943</v>
      </c>
      <c r="P979" s="33">
        <v>0</v>
      </c>
      <c r="Q979" s="27" t="s">
        <v>134</v>
      </c>
      <c r="R979" s="30" t="s">
        <v>944</v>
      </c>
      <c r="T979" s="28">
        <v>1</v>
      </c>
      <c r="U979" s="30" t="s">
        <v>140</v>
      </c>
      <c r="V979" s="30" t="s">
        <v>945</v>
      </c>
      <c r="W979" s="29" t="s">
        <v>930</v>
      </c>
      <c r="AA979" s="30" t="s">
        <v>307</v>
      </c>
      <c r="AB979" s="30" t="s">
        <v>945</v>
      </c>
      <c r="AP979" s="25" t="s">
        <v>946</v>
      </c>
      <c r="AQ979" s="15" t="s">
        <v>19</v>
      </c>
      <c r="BH979" s="15" t="s">
        <v>19</v>
      </c>
      <c r="BY979" s="15" t="s">
        <v>19</v>
      </c>
      <c r="BZ979" s="27"/>
      <c r="CD979" s="33"/>
      <c r="CF979" s="29"/>
      <c r="CG979" s="33"/>
      <c r="CI979" s="29"/>
      <c r="CM979" s="33"/>
      <c r="DB979" s="21"/>
    </row>
    <row r="980" spans="1:106" ht="15" customHeight="1" x14ac:dyDescent="0.15">
      <c r="A980" s="95">
        <v>978</v>
      </c>
      <c r="B980" s="55" t="s">
        <v>1116</v>
      </c>
      <c r="C980" s="155">
        <v>41606</v>
      </c>
      <c r="D980" s="122" t="s">
        <v>442</v>
      </c>
      <c r="E980" s="123">
        <v>0.59236111111111112</v>
      </c>
      <c r="F980" s="95" t="s">
        <v>315</v>
      </c>
      <c r="G980" s="25" t="s">
        <v>917</v>
      </c>
      <c r="H980" s="181">
        <v>3.1846064814814813E-2</v>
      </c>
      <c r="I980" s="183"/>
      <c r="K980" s="12" t="s">
        <v>922</v>
      </c>
      <c r="L980" s="12" t="s">
        <v>918</v>
      </c>
      <c r="M980" s="26">
        <v>3.2366898148148124E-2</v>
      </c>
      <c r="N980" s="54" t="s">
        <v>943</v>
      </c>
      <c r="P980" s="33">
        <v>1</v>
      </c>
      <c r="AA980" s="30" t="s">
        <v>307</v>
      </c>
      <c r="AB980" s="30" t="s">
        <v>947</v>
      </c>
      <c r="AP980" s="25" t="s">
        <v>948</v>
      </c>
      <c r="AQ980" s="15" t="s">
        <v>19</v>
      </c>
      <c r="BH980" s="15" t="s">
        <v>19</v>
      </c>
      <c r="BY980" s="15" t="s">
        <v>19</v>
      </c>
      <c r="BZ980" s="27"/>
      <c r="CD980" s="33"/>
      <c r="CF980" s="29"/>
      <c r="CG980" s="33"/>
      <c r="CI980" s="29"/>
      <c r="CM980" s="33"/>
      <c r="DB980" s="21"/>
    </row>
    <row r="981" spans="1:106" ht="15" customHeight="1" x14ac:dyDescent="0.15">
      <c r="A981" s="95">
        <v>979</v>
      </c>
      <c r="B981" s="55" t="s">
        <v>1116</v>
      </c>
      <c r="C981" s="155">
        <v>41606</v>
      </c>
      <c r="D981" s="122" t="s">
        <v>442</v>
      </c>
      <c r="E981" s="123">
        <v>0.59236111111111112</v>
      </c>
      <c r="F981" s="95" t="s">
        <v>315</v>
      </c>
      <c r="G981" s="25" t="s">
        <v>917</v>
      </c>
      <c r="H981" s="181">
        <v>3.1846064814814813E-2</v>
      </c>
      <c r="I981" s="183"/>
      <c r="K981" s="12" t="s">
        <v>922</v>
      </c>
      <c r="L981" s="12" t="s">
        <v>918</v>
      </c>
      <c r="M981" s="26">
        <v>3.2424768518518492E-2</v>
      </c>
      <c r="N981" s="54" t="s">
        <v>943</v>
      </c>
      <c r="P981" s="33">
        <v>1</v>
      </c>
      <c r="AP981" s="25" t="s">
        <v>949</v>
      </c>
      <c r="AQ981" s="15" t="s">
        <v>19</v>
      </c>
      <c r="BH981" s="15" t="s">
        <v>19</v>
      </c>
      <c r="BY981" s="15" t="s">
        <v>19</v>
      </c>
      <c r="BZ981" s="27"/>
      <c r="CD981" s="33"/>
      <c r="CF981" s="29"/>
      <c r="CG981" s="33"/>
      <c r="CI981" s="29"/>
      <c r="CM981" s="33"/>
      <c r="DB981" s="21"/>
    </row>
    <row r="982" spans="1:106" ht="15" customHeight="1" x14ac:dyDescent="0.15">
      <c r="A982" s="95">
        <v>980</v>
      </c>
      <c r="B982" s="55" t="s">
        <v>1116</v>
      </c>
      <c r="C982" s="155">
        <v>41606</v>
      </c>
      <c r="D982" s="122" t="s">
        <v>442</v>
      </c>
      <c r="E982" s="123">
        <v>0.59236111111111112</v>
      </c>
      <c r="F982" s="95" t="s">
        <v>315</v>
      </c>
      <c r="G982" s="25" t="s">
        <v>917</v>
      </c>
      <c r="H982" s="181">
        <v>3.1846064814814813E-2</v>
      </c>
      <c r="I982" s="183"/>
      <c r="K982" s="12" t="s">
        <v>922</v>
      </c>
      <c r="L982" s="12" t="s">
        <v>918</v>
      </c>
      <c r="M982" s="26">
        <v>3.248263888888886E-2</v>
      </c>
      <c r="N982" s="54" t="s">
        <v>933</v>
      </c>
      <c r="P982" s="33">
        <v>0</v>
      </c>
      <c r="Q982" s="27" t="s">
        <v>134</v>
      </c>
      <c r="R982" s="30" t="s">
        <v>950</v>
      </c>
      <c r="T982" s="28">
        <v>1</v>
      </c>
      <c r="U982" s="30" t="s">
        <v>142</v>
      </c>
      <c r="V982" s="30" t="s">
        <v>931</v>
      </c>
      <c r="W982" s="29" t="s">
        <v>209</v>
      </c>
      <c r="AP982" s="25" t="s">
        <v>951</v>
      </c>
      <c r="AQ982" s="15" t="s">
        <v>19</v>
      </c>
      <c r="BH982" s="15" t="s">
        <v>19</v>
      </c>
      <c r="BY982" s="15" t="s">
        <v>19</v>
      </c>
      <c r="BZ982" s="27"/>
      <c r="CD982" s="33"/>
      <c r="CF982" s="29"/>
      <c r="CG982" s="33"/>
      <c r="CI982" s="29"/>
      <c r="CM982" s="33"/>
      <c r="DB982" s="21"/>
    </row>
    <row r="983" spans="1:106" ht="15" customHeight="1" x14ac:dyDescent="0.15">
      <c r="A983" s="95">
        <v>981</v>
      </c>
      <c r="B983" s="55" t="s">
        <v>1116</v>
      </c>
      <c r="C983" s="155">
        <v>41606</v>
      </c>
      <c r="D983" s="122" t="s">
        <v>442</v>
      </c>
      <c r="E983" s="123">
        <v>0.59236111111111112</v>
      </c>
      <c r="F983" s="95" t="s">
        <v>315</v>
      </c>
      <c r="G983" s="25" t="s">
        <v>917</v>
      </c>
      <c r="H983" s="181">
        <v>3.1846064814814813E-2</v>
      </c>
      <c r="I983" s="183"/>
      <c r="K983" s="12" t="s">
        <v>922</v>
      </c>
      <c r="L983" s="12" t="s">
        <v>918</v>
      </c>
      <c r="M983" s="26">
        <v>3.2540509259259227E-2</v>
      </c>
      <c r="N983" s="54" t="s">
        <v>953</v>
      </c>
      <c r="P983" s="33">
        <v>1</v>
      </c>
      <c r="Q983" s="27" t="s">
        <v>134</v>
      </c>
      <c r="R983" s="30" t="s">
        <v>780</v>
      </c>
      <c r="T983" s="28">
        <v>1</v>
      </c>
      <c r="AP983" s="25" t="s">
        <v>954</v>
      </c>
      <c r="AQ983" s="15" t="s">
        <v>19</v>
      </c>
      <c r="BH983" s="15" t="s">
        <v>19</v>
      </c>
      <c r="BY983" s="15" t="s">
        <v>19</v>
      </c>
      <c r="BZ983" s="27"/>
      <c r="CD983" s="33"/>
      <c r="CF983" s="29"/>
      <c r="CG983" s="33"/>
      <c r="CI983" s="29"/>
      <c r="CM983" s="33"/>
      <c r="DB983" s="30"/>
    </row>
    <row r="984" spans="1:106" ht="15" customHeight="1" x14ac:dyDescent="0.15">
      <c r="A984" s="95">
        <v>982</v>
      </c>
      <c r="B984" s="55" t="s">
        <v>1116</v>
      </c>
      <c r="C984" s="155">
        <v>41606</v>
      </c>
      <c r="D984" s="122" t="s">
        <v>442</v>
      </c>
      <c r="E984" s="123">
        <v>0.59236111111111112</v>
      </c>
      <c r="F984" s="95" t="s">
        <v>315</v>
      </c>
      <c r="G984" s="25" t="s">
        <v>917</v>
      </c>
      <c r="H984" s="181">
        <v>3.1846064814814813E-2</v>
      </c>
      <c r="I984" s="183"/>
      <c r="K984" s="12" t="s">
        <v>922</v>
      </c>
      <c r="L984" s="12" t="s">
        <v>918</v>
      </c>
      <c r="M984" s="26">
        <v>3.2598379629629595E-2</v>
      </c>
      <c r="N984" s="54" t="s">
        <v>955</v>
      </c>
      <c r="P984" s="33">
        <v>2</v>
      </c>
      <c r="AA984" s="30" t="s">
        <v>307</v>
      </c>
      <c r="AB984" s="30" t="s">
        <v>780</v>
      </c>
      <c r="AG984" s="27" t="s">
        <v>196</v>
      </c>
      <c r="AH984" s="29" t="s">
        <v>780</v>
      </c>
      <c r="AP984" s="25" t="s">
        <v>956</v>
      </c>
      <c r="AQ984" s="15" t="s">
        <v>19</v>
      </c>
      <c r="BH984" s="15" t="s">
        <v>19</v>
      </c>
      <c r="BY984" s="15" t="s">
        <v>19</v>
      </c>
      <c r="BZ984" s="27"/>
      <c r="CD984" s="33"/>
      <c r="CF984" s="29"/>
      <c r="CG984" s="33"/>
      <c r="CI984" s="29"/>
      <c r="CM984" s="33"/>
      <c r="DB984" s="30"/>
    </row>
    <row r="985" spans="1:106" ht="15" customHeight="1" x14ac:dyDescent="0.15">
      <c r="A985" s="95">
        <v>983</v>
      </c>
      <c r="B985" s="55" t="s">
        <v>1116</v>
      </c>
      <c r="C985" s="155">
        <v>41606</v>
      </c>
      <c r="D985" s="122" t="s">
        <v>442</v>
      </c>
      <c r="E985" s="123">
        <v>0.59236111111111112</v>
      </c>
      <c r="F985" s="95" t="s">
        <v>315</v>
      </c>
      <c r="G985" s="25" t="s">
        <v>917</v>
      </c>
      <c r="H985" s="181">
        <v>3.1846064814814813E-2</v>
      </c>
      <c r="I985" s="183"/>
      <c r="K985" s="12" t="s">
        <v>922</v>
      </c>
      <c r="L985" s="12" t="s">
        <v>918</v>
      </c>
      <c r="M985" s="26">
        <v>3.2656249999999963E-2</v>
      </c>
      <c r="N985" s="54" t="s">
        <v>957</v>
      </c>
      <c r="P985" s="33">
        <v>2</v>
      </c>
      <c r="Q985" s="27" t="s">
        <v>597</v>
      </c>
      <c r="R985" s="30" t="s">
        <v>958</v>
      </c>
      <c r="S985" s="30" t="s">
        <v>930</v>
      </c>
      <c r="T985" s="28">
        <v>2</v>
      </c>
      <c r="AG985" s="27" t="s">
        <v>196</v>
      </c>
      <c r="AH985" s="29" t="s">
        <v>958</v>
      </c>
      <c r="AP985" s="25" t="s">
        <v>959</v>
      </c>
      <c r="AQ985" s="15" t="s">
        <v>19</v>
      </c>
      <c r="BH985" s="15" t="s">
        <v>19</v>
      </c>
      <c r="BY985" s="15" t="s">
        <v>19</v>
      </c>
      <c r="BZ985" s="27"/>
      <c r="CD985" s="33"/>
      <c r="CF985" s="29"/>
      <c r="CG985" s="33"/>
      <c r="CI985" s="29"/>
      <c r="CM985" s="33"/>
      <c r="DB985" s="30"/>
    </row>
    <row r="986" spans="1:106" ht="15" customHeight="1" x14ac:dyDescent="0.15">
      <c r="A986" s="95">
        <v>984</v>
      </c>
      <c r="B986" s="55" t="s">
        <v>1116</v>
      </c>
      <c r="C986" s="155">
        <v>41606</v>
      </c>
      <c r="D986" s="122" t="s">
        <v>442</v>
      </c>
      <c r="E986" s="123">
        <v>0.59236111111111112</v>
      </c>
      <c r="F986" s="95" t="s">
        <v>315</v>
      </c>
      <c r="G986" s="25" t="s">
        <v>917</v>
      </c>
      <c r="H986" s="181">
        <v>3.1846064814814813E-2</v>
      </c>
      <c r="I986" s="183"/>
      <c r="K986" s="12" t="s">
        <v>922</v>
      </c>
      <c r="L986" s="12" t="s">
        <v>918</v>
      </c>
      <c r="M986" s="26">
        <v>3.2714120370370331E-2</v>
      </c>
      <c r="N986" s="54" t="s">
        <v>963</v>
      </c>
      <c r="O986" s="31" t="s">
        <v>962</v>
      </c>
      <c r="P986" s="33">
        <v>1</v>
      </c>
      <c r="AA986" s="30" t="s">
        <v>307</v>
      </c>
      <c r="AB986" s="30" t="s">
        <v>960</v>
      </c>
      <c r="AG986" s="27" t="s">
        <v>196</v>
      </c>
      <c r="AH986" s="29" t="s">
        <v>960</v>
      </c>
      <c r="AP986" s="25" t="s">
        <v>961</v>
      </c>
      <c r="AQ986" s="15" t="s">
        <v>19</v>
      </c>
      <c r="BH986" s="15" t="s">
        <v>19</v>
      </c>
      <c r="BY986" s="15" t="s">
        <v>19</v>
      </c>
      <c r="BZ986" s="27"/>
      <c r="CD986" s="33"/>
      <c r="CF986" s="29"/>
      <c r="CG986" s="33"/>
      <c r="CI986" s="29"/>
      <c r="CM986" s="33"/>
      <c r="DB986" s="30"/>
    </row>
    <row r="987" spans="1:106" ht="15" customHeight="1" x14ac:dyDescent="0.15">
      <c r="A987" s="95">
        <v>985</v>
      </c>
      <c r="B987" s="55" t="s">
        <v>1116</v>
      </c>
      <c r="C987" s="155">
        <v>41606</v>
      </c>
      <c r="D987" s="122" t="s">
        <v>442</v>
      </c>
      <c r="E987" s="123">
        <v>0.59236111111111112</v>
      </c>
      <c r="F987" s="95" t="s">
        <v>315</v>
      </c>
      <c r="G987" s="25" t="s">
        <v>917</v>
      </c>
      <c r="H987" s="181">
        <v>3.1846064814814813E-2</v>
      </c>
      <c r="I987" s="183"/>
      <c r="K987" s="12" t="s">
        <v>922</v>
      </c>
      <c r="L987" s="12" t="s">
        <v>918</v>
      </c>
      <c r="M987" s="26">
        <v>3.2771990740740699E-2</v>
      </c>
      <c r="N987" s="54" t="s">
        <v>964</v>
      </c>
      <c r="O987" s="31" t="s">
        <v>232</v>
      </c>
      <c r="P987" s="33">
        <v>1</v>
      </c>
      <c r="Q987" s="27" t="s">
        <v>134</v>
      </c>
      <c r="R987" s="30" t="s">
        <v>783</v>
      </c>
      <c r="T987" s="28">
        <v>1</v>
      </c>
      <c r="AI987" s="30" t="s">
        <v>966</v>
      </c>
      <c r="AJ987" s="30" t="s">
        <v>209</v>
      </c>
      <c r="AK987" s="30" t="s">
        <v>965</v>
      </c>
      <c r="AL987" s="29">
        <v>1</v>
      </c>
      <c r="AP987" s="25" t="s">
        <v>967</v>
      </c>
      <c r="AQ987" s="15" t="s">
        <v>19</v>
      </c>
      <c r="BH987" s="15" t="s">
        <v>19</v>
      </c>
      <c r="BY987" s="15" t="s">
        <v>19</v>
      </c>
      <c r="BZ987" s="27"/>
      <c r="CD987" s="33"/>
      <c r="CF987" s="29"/>
      <c r="CG987" s="33"/>
      <c r="CI987" s="29"/>
      <c r="CM987" s="33"/>
      <c r="DB987" s="30"/>
    </row>
    <row r="988" spans="1:106" ht="15" customHeight="1" x14ac:dyDescent="0.15">
      <c r="A988" s="95">
        <v>986</v>
      </c>
      <c r="B988" s="55" t="s">
        <v>1116</v>
      </c>
      <c r="C988" s="155">
        <v>41606</v>
      </c>
      <c r="D988" s="122" t="s">
        <v>442</v>
      </c>
      <c r="E988" s="123">
        <v>0.59236111111111112</v>
      </c>
      <c r="F988" s="95" t="s">
        <v>315</v>
      </c>
      <c r="G988" s="25" t="s">
        <v>917</v>
      </c>
      <c r="H988" s="181">
        <v>3.1846064814814813E-2</v>
      </c>
      <c r="I988" s="183"/>
      <c r="K988" s="12" t="s">
        <v>922</v>
      </c>
      <c r="L988" s="12" t="s">
        <v>918</v>
      </c>
      <c r="M988" s="26">
        <v>3.2829861111111067E-2</v>
      </c>
      <c r="N988" s="54" t="s">
        <v>968</v>
      </c>
      <c r="P988" s="33">
        <v>2</v>
      </c>
      <c r="AQ988" s="15" t="s">
        <v>19</v>
      </c>
      <c r="BH988" s="15" t="s">
        <v>19</v>
      </c>
      <c r="BY988" s="15" t="s">
        <v>19</v>
      </c>
      <c r="BZ988" s="27"/>
      <c r="CD988" s="33"/>
      <c r="CF988" s="29"/>
      <c r="CG988" s="33"/>
      <c r="CI988" s="29"/>
      <c r="CM988" s="33"/>
      <c r="DB988" s="21"/>
    </row>
    <row r="989" spans="1:106" ht="15" customHeight="1" x14ac:dyDescent="0.15">
      <c r="A989" s="95">
        <v>987</v>
      </c>
      <c r="B989" s="55" t="s">
        <v>1116</v>
      </c>
      <c r="C989" s="155">
        <v>41606</v>
      </c>
      <c r="D989" s="122" t="s">
        <v>442</v>
      </c>
      <c r="E989" s="123">
        <v>0.59236111111111112</v>
      </c>
      <c r="F989" s="95" t="s">
        <v>315</v>
      </c>
      <c r="G989" s="25" t="s">
        <v>917</v>
      </c>
      <c r="H989" s="181">
        <v>3.1846064814814813E-2</v>
      </c>
      <c r="I989" s="183"/>
      <c r="K989" s="12" t="s">
        <v>922</v>
      </c>
      <c r="L989" s="12" t="s">
        <v>918</v>
      </c>
      <c r="M989" s="26">
        <v>3.2887731481481434E-2</v>
      </c>
      <c r="N989" s="102" t="s">
        <v>969</v>
      </c>
      <c r="P989" s="33">
        <v>2</v>
      </c>
      <c r="AQ989" s="15" t="s">
        <v>19</v>
      </c>
      <c r="BH989" s="15" t="s">
        <v>19</v>
      </c>
      <c r="BY989" s="15" t="s">
        <v>19</v>
      </c>
      <c r="BZ989" s="27"/>
      <c r="CD989" s="33"/>
      <c r="CF989" s="29"/>
      <c r="CG989" s="33"/>
      <c r="CI989" s="29"/>
      <c r="CM989" s="33"/>
      <c r="DB989" s="21"/>
    </row>
    <row r="990" spans="1:106" ht="15" customHeight="1" x14ac:dyDescent="0.15">
      <c r="A990" s="95">
        <v>988</v>
      </c>
      <c r="B990" s="55" t="s">
        <v>1116</v>
      </c>
      <c r="C990" s="155">
        <v>41606</v>
      </c>
      <c r="D990" s="122" t="s">
        <v>442</v>
      </c>
      <c r="E990" s="123">
        <v>0.59236111111111112</v>
      </c>
      <c r="F990" s="95" t="s">
        <v>315</v>
      </c>
      <c r="G990" s="25" t="s">
        <v>917</v>
      </c>
      <c r="H990" s="181">
        <v>3.1846064814814813E-2</v>
      </c>
      <c r="I990" s="183"/>
      <c r="K990" s="12" t="s">
        <v>922</v>
      </c>
      <c r="L990" s="12" t="s">
        <v>918</v>
      </c>
      <c r="M990" s="26">
        <v>3.2945601851851802E-2</v>
      </c>
      <c r="N990" s="102" t="s">
        <v>970</v>
      </c>
      <c r="O990" s="52"/>
      <c r="P990" s="33">
        <v>2</v>
      </c>
      <c r="AQ990" s="15" t="s">
        <v>19</v>
      </c>
      <c r="BH990" s="15" t="s">
        <v>19</v>
      </c>
      <c r="BY990" s="15" t="s">
        <v>19</v>
      </c>
      <c r="BZ990" s="27"/>
      <c r="CD990" s="33"/>
      <c r="CF990" s="29"/>
      <c r="CG990" s="33"/>
      <c r="CI990" s="29"/>
      <c r="CM990" s="33"/>
      <c r="DB990" s="21"/>
    </row>
    <row r="991" spans="1:106" ht="15" customHeight="1" x14ac:dyDescent="0.15">
      <c r="A991" s="95">
        <v>989</v>
      </c>
      <c r="B991" s="55" t="s">
        <v>1116</v>
      </c>
      <c r="C991" s="155">
        <v>41606</v>
      </c>
      <c r="D991" s="122" t="s">
        <v>442</v>
      </c>
      <c r="E991" s="123">
        <v>0.59236111111111112</v>
      </c>
      <c r="F991" s="95" t="s">
        <v>315</v>
      </c>
      <c r="G991" s="25" t="s">
        <v>917</v>
      </c>
      <c r="H991" s="181">
        <v>3.1846064814814813E-2</v>
      </c>
      <c r="I991" s="183"/>
      <c r="K991" s="12" t="s">
        <v>922</v>
      </c>
      <c r="L991" s="12" t="s">
        <v>918</v>
      </c>
      <c r="M991" s="26">
        <v>3.300347222222217E-2</v>
      </c>
      <c r="N991" s="102" t="s">
        <v>394</v>
      </c>
      <c r="O991" s="52"/>
      <c r="P991" s="33">
        <v>5</v>
      </c>
      <c r="AQ991" s="15" t="s">
        <v>19</v>
      </c>
      <c r="BH991" s="15" t="s">
        <v>19</v>
      </c>
      <c r="BY991" s="15" t="s">
        <v>19</v>
      </c>
      <c r="BZ991" s="27"/>
      <c r="CD991" s="33"/>
      <c r="CF991" s="29"/>
      <c r="CG991" s="33"/>
      <c r="CI991" s="29"/>
      <c r="CM991" s="33"/>
      <c r="DB991" s="21"/>
    </row>
    <row r="992" spans="1:106" ht="15" customHeight="1" x14ac:dyDescent="0.15">
      <c r="A992" s="95">
        <v>990</v>
      </c>
      <c r="B992" s="55" t="s">
        <v>1116</v>
      </c>
      <c r="C992" s="155">
        <v>41606</v>
      </c>
      <c r="D992" s="122" t="s">
        <v>442</v>
      </c>
      <c r="E992" s="123">
        <v>0.59236111111111112</v>
      </c>
      <c r="F992" s="95" t="s">
        <v>315</v>
      </c>
      <c r="G992" s="25" t="s">
        <v>917</v>
      </c>
      <c r="H992" s="181">
        <v>3.1846064814814813E-2</v>
      </c>
      <c r="I992" s="183"/>
      <c r="K992" s="12" t="s">
        <v>922</v>
      </c>
      <c r="L992" s="12" t="s">
        <v>918</v>
      </c>
      <c r="M992" s="26">
        <v>3.3061342592592538E-2</v>
      </c>
      <c r="N992" s="102" t="s">
        <v>394</v>
      </c>
      <c r="O992" s="52"/>
      <c r="P992" s="33">
        <v>5</v>
      </c>
      <c r="AQ992" s="15" t="s">
        <v>19</v>
      </c>
      <c r="BH992" s="15" t="s">
        <v>19</v>
      </c>
      <c r="BY992" s="15" t="s">
        <v>19</v>
      </c>
      <c r="BZ992" s="27"/>
      <c r="CD992" s="33"/>
      <c r="CF992" s="29"/>
      <c r="CG992" s="33"/>
      <c r="CI992" s="29"/>
      <c r="CM992" s="33"/>
      <c r="DB992" s="21"/>
    </row>
    <row r="993" spans="1:106" ht="15" customHeight="1" x14ac:dyDescent="0.15">
      <c r="A993" s="95">
        <v>991</v>
      </c>
      <c r="B993" s="55" t="s">
        <v>1116</v>
      </c>
      <c r="C993" s="155">
        <v>41606</v>
      </c>
      <c r="D993" s="122" t="s">
        <v>442</v>
      </c>
      <c r="E993" s="123">
        <v>0.59236111111111112</v>
      </c>
      <c r="F993" s="95" t="s">
        <v>315</v>
      </c>
      <c r="G993" s="25" t="s">
        <v>917</v>
      </c>
      <c r="H993" s="181">
        <v>3.1846064814814813E-2</v>
      </c>
      <c r="I993" s="183"/>
      <c r="K993" s="12" t="s">
        <v>922</v>
      </c>
      <c r="L993" s="12" t="s">
        <v>918</v>
      </c>
      <c r="M993" s="26">
        <v>3.3119212962962906E-2</v>
      </c>
      <c r="N993" s="102" t="s">
        <v>394</v>
      </c>
      <c r="O993" s="52"/>
      <c r="P993" s="33">
        <v>1</v>
      </c>
      <c r="AA993" s="30" t="s">
        <v>307</v>
      </c>
      <c r="AB993" s="30" t="s">
        <v>971</v>
      </c>
      <c r="AP993" s="25" t="s">
        <v>972</v>
      </c>
      <c r="AQ993" s="15" t="s">
        <v>19</v>
      </c>
      <c r="BH993" s="15" t="s">
        <v>19</v>
      </c>
      <c r="BY993" s="15" t="s">
        <v>19</v>
      </c>
      <c r="BZ993" s="27"/>
      <c r="CD993" s="33"/>
      <c r="CF993" s="29"/>
      <c r="CG993" s="33"/>
      <c r="CI993" s="29"/>
      <c r="CM993" s="33"/>
      <c r="DB993" s="21"/>
    </row>
    <row r="994" spans="1:106" ht="15" customHeight="1" x14ac:dyDescent="0.15">
      <c r="A994" s="95">
        <v>992</v>
      </c>
      <c r="B994" s="55" t="s">
        <v>1116</v>
      </c>
      <c r="C994" s="155">
        <v>41606</v>
      </c>
      <c r="D994" s="122" t="s">
        <v>442</v>
      </c>
      <c r="E994" s="123">
        <v>0.59236111111111112</v>
      </c>
      <c r="F994" s="95" t="s">
        <v>315</v>
      </c>
      <c r="G994" s="25" t="s">
        <v>917</v>
      </c>
      <c r="H994" s="181">
        <v>3.1846064814814813E-2</v>
      </c>
      <c r="I994" s="183"/>
      <c r="K994" s="12" t="s">
        <v>922</v>
      </c>
      <c r="L994" s="12" t="s">
        <v>918</v>
      </c>
      <c r="M994" s="26">
        <v>3.3177083333333274E-2</v>
      </c>
      <c r="N994" s="102" t="s">
        <v>273</v>
      </c>
      <c r="O994" s="52"/>
      <c r="AM994" s="3" t="s">
        <v>974</v>
      </c>
      <c r="AN994" s="30" t="s">
        <v>472</v>
      </c>
      <c r="AP994" s="25" t="s">
        <v>973</v>
      </c>
      <c r="AQ994" s="15" t="s">
        <v>19</v>
      </c>
      <c r="BH994" s="15" t="s">
        <v>19</v>
      </c>
      <c r="BY994" s="15" t="s">
        <v>19</v>
      </c>
      <c r="BZ994" s="27"/>
      <c r="CD994" s="33"/>
      <c r="CF994" s="29"/>
      <c r="CG994" s="33"/>
      <c r="CI994" s="29"/>
      <c r="CM994" s="33"/>
      <c r="DB994" s="21"/>
    </row>
    <row r="995" spans="1:106" ht="15" customHeight="1" x14ac:dyDescent="0.15">
      <c r="A995" s="95">
        <v>993</v>
      </c>
      <c r="B995" s="55" t="s">
        <v>1116</v>
      </c>
      <c r="C995" s="155">
        <v>41606</v>
      </c>
      <c r="D995" s="122" t="s">
        <v>442</v>
      </c>
      <c r="E995" s="123">
        <v>0.59236111111111112</v>
      </c>
      <c r="F995" s="95" t="s">
        <v>315</v>
      </c>
      <c r="G995" s="25" t="s">
        <v>917</v>
      </c>
      <c r="H995" s="181">
        <v>3.1846064814814813E-2</v>
      </c>
      <c r="I995" s="183"/>
      <c r="K995" s="12" t="s">
        <v>922</v>
      </c>
      <c r="L995" s="12" t="s">
        <v>918</v>
      </c>
      <c r="M995" s="26">
        <v>3.3234953703703642E-2</v>
      </c>
      <c r="N995" s="102" t="s">
        <v>273</v>
      </c>
      <c r="AM995" s="3" t="s">
        <v>974</v>
      </c>
      <c r="AN995" s="30" t="s">
        <v>472</v>
      </c>
      <c r="AP995" s="25" t="s">
        <v>973</v>
      </c>
      <c r="AQ995" s="15" t="s">
        <v>19</v>
      </c>
      <c r="BH995" s="15" t="s">
        <v>19</v>
      </c>
      <c r="BY995" s="15" t="s">
        <v>19</v>
      </c>
      <c r="BZ995" s="27"/>
      <c r="CD995" s="33"/>
      <c r="CF995" s="29"/>
      <c r="CG995" s="33"/>
      <c r="CI995" s="29"/>
      <c r="CM995" s="33"/>
      <c r="DB995" s="21"/>
    </row>
    <row r="996" spans="1:106" ht="15" customHeight="1" x14ac:dyDescent="0.15">
      <c r="A996" s="95">
        <v>994</v>
      </c>
      <c r="B996" s="55" t="s">
        <v>1116</v>
      </c>
      <c r="C996" s="155">
        <v>41606</v>
      </c>
      <c r="D996" s="122" t="s">
        <v>442</v>
      </c>
      <c r="E996" s="123">
        <v>0.59236111111111112</v>
      </c>
      <c r="F996" s="95" t="s">
        <v>315</v>
      </c>
      <c r="G996" s="25" t="s">
        <v>917</v>
      </c>
      <c r="H996" s="181">
        <v>3.1846064814814813E-2</v>
      </c>
      <c r="I996" s="183"/>
      <c r="K996" s="12" t="s">
        <v>922</v>
      </c>
      <c r="L996" s="12" t="s">
        <v>918</v>
      </c>
      <c r="M996" s="26">
        <v>3.3292824074074009E-2</v>
      </c>
      <c r="N996" s="102" t="s">
        <v>273</v>
      </c>
      <c r="AM996" s="3" t="s">
        <v>974</v>
      </c>
      <c r="AN996" s="30" t="s">
        <v>472</v>
      </c>
      <c r="AP996" s="25" t="s">
        <v>973</v>
      </c>
      <c r="AQ996" s="15" t="s">
        <v>19</v>
      </c>
      <c r="BH996" s="15" t="s">
        <v>19</v>
      </c>
      <c r="BY996" s="15" t="s">
        <v>19</v>
      </c>
      <c r="BZ996" s="27"/>
      <c r="CD996" s="33"/>
      <c r="CF996" s="29"/>
      <c r="CG996" s="33"/>
      <c r="CI996" s="29"/>
      <c r="CM996" s="33"/>
      <c r="DB996" s="21"/>
    </row>
    <row r="997" spans="1:106" ht="15" customHeight="1" x14ac:dyDescent="0.15">
      <c r="A997" s="95">
        <v>995</v>
      </c>
      <c r="B997" s="55" t="s">
        <v>1116</v>
      </c>
      <c r="C997" s="155">
        <v>41606</v>
      </c>
      <c r="D997" s="122" t="s">
        <v>442</v>
      </c>
      <c r="E997" s="123">
        <v>0.59236111111111112</v>
      </c>
      <c r="F997" s="95" t="s">
        <v>315</v>
      </c>
      <c r="G997" s="25" t="s">
        <v>917</v>
      </c>
      <c r="H997" s="181">
        <v>3.1846064814814813E-2</v>
      </c>
      <c r="I997" s="183"/>
      <c r="K997" s="12" t="s">
        <v>922</v>
      </c>
      <c r="L997" s="12" t="s">
        <v>918</v>
      </c>
      <c r="M997" s="26">
        <v>3.3350694444444377E-2</v>
      </c>
      <c r="N997" s="102" t="s">
        <v>273</v>
      </c>
      <c r="O997" s="52"/>
      <c r="P997" s="99"/>
      <c r="Q997" s="36"/>
      <c r="R997" s="10"/>
      <c r="S997" s="10"/>
      <c r="T997" s="51"/>
      <c r="U997" s="10"/>
      <c r="V997" s="10"/>
      <c r="W997" s="35"/>
      <c r="X997" s="10"/>
      <c r="Y997" s="10"/>
      <c r="Z997" s="35"/>
      <c r="AA997" s="10"/>
      <c r="AB997" s="10"/>
      <c r="AC997" s="35"/>
      <c r="AD997" s="10"/>
      <c r="AE997" s="10"/>
      <c r="AF997" s="10"/>
      <c r="AG997" s="36"/>
      <c r="AH997" s="35"/>
      <c r="AM997" s="3" t="s">
        <v>976</v>
      </c>
      <c r="AN997" s="30" t="s">
        <v>472</v>
      </c>
      <c r="AP997" s="25" t="s">
        <v>977</v>
      </c>
      <c r="AQ997" s="15" t="s">
        <v>19</v>
      </c>
      <c r="BH997" s="15" t="s">
        <v>19</v>
      </c>
      <c r="BY997" s="15" t="s">
        <v>19</v>
      </c>
      <c r="BZ997" s="27"/>
      <c r="CD997" s="33"/>
      <c r="CF997" s="29"/>
      <c r="CG997" s="33"/>
      <c r="CI997" s="29"/>
      <c r="CM997" s="33"/>
      <c r="DB997" s="21"/>
    </row>
    <row r="998" spans="1:106" ht="15" customHeight="1" x14ac:dyDescent="0.15">
      <c r="A998" s="95">
        <v>996</v>
      </c>
      <c r="B998" s="55" t="s">
        <v>1116</v>
      </c>
      <c r="C998" s="155">
        <v>41606</v>
      </c>
      <c r="D998" s="122" t="s">
        <v>442</v>
      </c>
      <c r="E998" s="123">
        <v>0.59236111111111112</v>
      </c>
      <c r="F998" s="95" t="s">
        <v>315</v>
      </c>
      <c r="G998" s="25" t="s">
        <v>917</v>
      </c>
      <c r="H998" s="181">
        <v>3.1846064814814813E-2</v>
      </c>
      <c r="I998" s="183"/>
      <c r="K998" s="12" t="s">
        <v>922</v>
      </c>
      <c r="L998" s="12" t="s">
        <v>918</v>
      </c>
      <c r="M998" s="26">
        <v>3.3408564814814745E-2</v>
      </c>
      <c r="N998" s="102" t="s">
        <v>273</v>
      </c>
      <c r="O998" s="52"/>
      <c r="P998" s="99"/>
      <c r="Q998" s="36"/>
      <c r="R998" s="10"/>
      <c r="S998" s="10"/>
      <c r="T998" s="51"/>
      <c r="U998" s="10"/>
      <c r="V998" s="10"/>
      <c r="W998" s="35"/>
      <c r="X998" s="10"/>
      <c r="Y998" s="10"/>
      <c r="Z998" s="35"/>
      <c r="AA998" s="10"/>
      <c r="AB998" s="10"/>
      <c r="AC998" s="35"/>
      <c r="AD998" s="10"/>
      <c r="AE998" s="10"/>
      <c r="AF998" s="10"/>
      <c r="AG998" s="36"/>
      <c r="AH998" s="35"/>
      <c r="AM998" s="3" t="s">
        <v>975</v>
      </c>
      <c r="AN998" s="30" t="s">
        <v>472</v>
      </c>
      <c r="AP998" s="25" t="s">
        <v>978</v>
      </c>
      <c r="AQ998" s="15" t="s">
        <v>19</v>
      </c>
      <c r="BH998" s="15" t="s">
        <v>19</v>
      </c>
      <c r="BY998" s="15" t="s">
        <v>19</v>
      </c>
      <c r="BZ998" s="27"/>
      <c r="CD998" s="33"/>
      <c r="CF998" s="29"/>
      <c r="CG998" s="33"/>
      <c r="CI998" s="29"/>
      <c r="CM998" s="33"/>
      <c r="DB998" s="21"/>
    </row>
    <row r="999" spans="1:106" ht="15" customHeight="1" x14ac:dyDescent="0.15">
      <c r="A999" s="95">
        <v>997</v>
      </c>
      <c r="B999" s="55" t="s">
        <v>1116</v>
      </c>
      <c r="C999" s="155">
        <v>41606</v>
      </c>
      <c r="D999" s="122" t="s">
        <v>442</v>
      </c>
      <c r="E999" s="123">
        <v>0.59236111111111112</v>
      </c>
      <c r="F999" s="95" t="s">
        <v>315</v>
      </c>
      <c r="G999" s="25" t="s">
        <v>917</v>
      </c>
      <c r="H999" s="181">
        <v>3.1846064814814813E-2</v>
      </c>
      <c r="I999" s="183"/>
      <c r="K999" s="12" t="s">
        <v>922</v>
      </c>
      <c r="L999" s="12" t="s">
        <v>918</v>
      </c>
      <c r="M999" s="26">
        <v>3.3466435185185113E-2</v>
      </c>
      <c r="N999" s="102" t="s">
        <v>273</v>
      </c>
      <c r="O999" s="52"/>
      <c r="P999" s="99"/>
      <c r="Q999" s="36"/>
      <c r="R999" s="10"/>
      <c r="S999" s="10"/>
      <c r="T999" s="51"/>
      <c r="U999" s="10"/>
      <c r="V999" s="10"/>
      <c r="W999" s="35"/>
      <c r="X999" s="10"/>
      <c r="Y999" s="10"/>
      <c r="Z999" s="35"/>
      <c r="AA999" s="10"/>
      <c r="AB999" s="10"/>
      <c r="AC999" s="35"/>
      <c r="AD999" s="10"/>
      <c r="AE999" s="10"/>
      <c r="AF999" s="10"/>
      <c r="AG999" s="36"/>
      <c r="AH999" s="35"/>
      <c r="AQ999" s="15" t="s">
        <v>19</v>
      </c>
      <c r="BH999" s="15" t="s">
        <v>19</v>
      </c>
      <c r="BY999" s="15" t="s">
        <v>19</v>
      </c>
      <c r="BZ999" s="27"/>
      <c r="CD999" s="33"/>
      <c r="CF999" s="29"/>
      <c r="CG999" s="33"/>
      <c r="CI999" s="29"/>
      <c r="CM999" s="33"/>
      <c r="DB999" s="21"/>
    </row>
    <row r="1000" spans="1:106" ht="15" customHeight="1" x14ac:dyDescent="0.15">
      <c r="A1000" s="95">
        <v>998</v>
      </c>
      <c r="B1000" s="55" t="s">
        <v>1116</v>
      </c>
      <c r="C1000" s="155">
        <v>41606</v>
      </c>
      <c r="D1000" s="122" t="s">
        <v>442</v>
      </c>
      <c r="E1000" s="123">
        <v>0.59236111111111112</v>
      </c>
      <c r="F1000" s="95" t="s">
        <v>315</v>
      </c>
      <c r="G1000" s="25" t="s">
        <v>917</v>
      </c>
      <c r="H1000" s="181">
        <v>3.1846064814814813E-2</v>
      </c>
      <c r="I1000" s="183"/>
      <c r="K1000" s="12" t="s">
        <v>922</v>
      </c>
      <c r="L1000" s="12" t="s">
        <v>918</v>
      </c>
      <c r="M1000" s="26">
        <v>3.3524305555555481E-2</v>
      </c>
      <c r="N1000" s="102" t="s">
        <v>273</v>
      </c>
      <c r="O1000" s="52"/>
      <c r="P1000" s="99"/>
      <c r="Q1000" s="36"/>
      <c r="R1000" s="10"/>
      <c r="S1000" s="10"/>
      <c r="T1000" s="51"/>
      <c r="U1000" s="10"/>
      <c r="V1000" s="10"/>
      <c r="W1000" s="35"/>
      <c r="X1000" s="10"/>
      <c r="Y1000" s="10"/>
      <c r="Z1000" s="35"/>
      <c r="AA1000" s="10"/>
      <c r="AB1000" s="10"/>
      <c r="AC1000" s="35"/>
      <c r="AD1000" s="10"/>
      <c r="AE1000" s="10"/>
      <c r="AF1000" s="10"/>
      <c r="AG1000" s="36"/>
      <c r="AH1000" s="35"/>
      <c r="AQ1000" s="15" t="s">
        <v>19</v>
      </c>
      <c r="BH1000" s="15" t="s">
        <v>19</v>
      </c>
      <c r="BY1000" s="15" t="s">
        <v>19</v>
      </c>
      <c r="BZ1000" s="27"/>
      <c r="CD1000" s="33"/>
      <c r="CF1000" s="29"/>
      <c r="CG1000" s="33"/>
      <c r="CI1000" s="29"/>
      <c r="CM1000" s="33"/>
      <c r="DB1000" s="21"/>
    </row>
    <row r="1001" spans="1:106" ht="15" customHeight="1" x14ac:dyDescent="0.15">
      <c r="A1001" s="95">
        <v>999</v>
      </c>
      <c r="B1001" s="55" t="s">
        <v>1116</v>
      </c>
      <c r="C1001" s="155">
        <v>41606</v>
      </c>
      <c r="D1001" s="122" t="s">
        <v>442</v>
      </c>
      <c r="E1001" s="123">
        <v>0.59236111111111112</v>
      </c>
      <c r="F1001" s="95" t="s">
        <v>315</v>
      </c>
      <c r="G1001" s="25" t="s">
        <v>917</v>
      </c>
      <c r="H1001" s="181">
        <v>3.1846064814814813E-2</v>
      </c>
      <c r="I1001" s="183"/>
      <c r="K1001" s="12" t="s">
        <v>922</v>
      </c>
      <c r="L1001" s="12" t="s">
        <v>918</v>
      </c>
      <c r="M1001" s="26">
        <v>3.3582175925925849E-2</v>
      </c>
      <c r="N1001" s="102" t="s">
        <v>273</v>
      </c>
      <c r="O1001" s="52"/>
      <c r="P1001" s="99"/>
      <c r="Q1001" s="36"/>
      <c r="R1001" s="10"/>
      <c r="S1001" s="10"/>
      <c r="T1001" s="51"/>
      <c r="U1001" s="10"/>
      <c r="V1001" s="10"/>
      <c r="W1001" s="35"/>
      <c r="X1001" s="10"/>
      <c r="Y1001" s="10"/>
      <c r="Z1001" s="35"/>
      <c r="AA1001" s="10"/>
      <c r="AB1001" s="10"/>
      <c r="AC1001" s="35"/>
      <c r="AD1001" s="10"/>
      <c r="AE1001" s="10"/>
      <c r="AF1001" s="10"/>
      <c r="AG1001" s="36"/>
      <c r="AH1001" s="35"/>
      <c r="AQ1001" s="15" t="s">
        <v>19</v>
      </c>
      <c r="BH1001" s="15" t="s">
        <v>19</v>
      </c>
      <c r="BY1001" s="15" t="s">
        <v>19</v>
      </c>
      <c r="BZ1001" s="27"/>
      <c r="CD1001" s="33"/>
      <c r="CF1001" s="29"/>
      <c r="CG1001" s="33"/>
      <c r="CI1001" s="29"/>
      <c r="CM1001" s="33"/>
      <c r="DB1001" s="21"/>
    </row>
    <row r="1002" spans="1:106" ht="15" customHeight="1" x14ac:dyDescent="0.15">
      <c r="A1002" s="95">
        <v>1000</v>
      </c>
      <c r="B1002" s="55" t="s">
        <v>1116</v>
      </c>
      <c r="C1002" s="155">
        <v>41606</v>
      </c>
      <c r="D1002" s="122" t="s">
        <v>442</v>
      </c>
      <c r="E1002" s="123">
        <v>0.59236111111111112</v>
      </c>
      <c r="F1002" s="95" t="s">
        <v>315</v>
      </c>
      <c r="G1002" s="25" t="s">
        <v>917</v>
      </c>
      <c r="H1002" s="181">
        <v>3.1846064814814813E-2</v>
      </c>
      <c r="I1002" s="183"/>
      <c r="K1002" s="12" t="s">
        <v>922</v>
      </c>
      <c r="L1002" s="12" t="s">
        <v>918</v>
      </c>
      <c r="M1002" s="26">
        <v>3.3640046296296217E-2</v>
      </c>
      <c r="N1002" s="102" t="s">
        <v>273</v>
      </c>
      <c r="O1002" s="52"/>
      <c r="P1002" s="99"/>
      <c r="Q1002" s="36"/>
      <c r="R1002" s="10"/>
      <c r="S1002" s="10"/>
      <c r="T1002" s="51"/>
      <c r="U1002" s="10"/>
      <c r="V1002" s="10"/>
      <c r="W1002" s="35"/>
      <c r="X1002" s="10"/>
      <c r="Y1002" s="10"/>
      <c r="Z1002" s="35"/>
      <c r="AA1002" s="10"/>
      <c r="AB1002" s="10"/>
      <c r="AC1002" s="35"/>
      <c r="AD1002" s="10"/>
      <c r="AE1002" s="10"/>
      <c r="AF1002" s="10"/>
      <c r="AG1002" s="36"/>
      <c r="AH1002" s="35"/>
      <c r="AQ1002" s="15" t="s">
        <v>19</v>
      </c>
      <c r="BH1002" s="15" t="s">
        <v>19</v>
      </c>
      <c r="BY1002" s="15" t="s">
        <v>19</v>
      </c>
      <c r="BZ1002" s="27"/>
      <c r="CD1002" s="33"/>
      <c r="CF1002" s="29"/>
      <c r="CG1002" s="33"/>
      <c r="CI1002" s="29"/>
      <c r="CM1002" s="33"/>
      <c r="DB1002" s="21"/>
    </row>
    <row r="1003" spans="1:106" ht="15" customHeight="1" x14ac:dyDescent="0.15">
      <c r="A1003" s="95">
        <v>1001</v>
      </c>
      <c r="B1003" s="55" t="s">
        <v>1116</v>
      </c>
      <c r="C1003" s="155">
        <v>41606</v>
      </c>
      <c r="D1003" s="122" t="s">
        <v>442</v>
      </c>
      <c r="E1003" s="123">
        <v>0.59236111111111112</v>
      </c>
      <c r="F1003" s="95" t="s">
        <v>315</v>
      </c>
      <c r="G1003" s="25" t="s">
        <v>917</v>
      </c>
      <c r="H1003" s="181">
        <v>3.1846064814814813E-2</v>
      </c>
      <c r="I1003" s="183"/>
      <c r="K1003" s="12" t="s">
        <v>922</v>
      </c>
      <c r="L1003" s="12" t="s">
        <v>918</v>
      </c>
      <c r="M1003" s="26">
        <v>3.3697916666666584E-2</v>
      </c>
      <c r="N1003" s="102" t="s">
        <v>273</v>
      </c>
      <c r="AQ1003" s="15" t="s">
        <v>19</v>
      </c>
      <c r="BH1003" s="15" t="s">
        <v>19</v>
      </c>
      <c r="BY1003" s="15" t="s">
        <v>19</v>
      </c>
      <c r="BZ1003" s="27"/>
      <c r="CD1003" s="33"/>
      <c r="CF1003" s="29"/>
      <c r="CG1003" s="33"/>
      <c r="CI1003" s="29"/>
      <c r="CM1003" s="33"/>
      <c r="DB1003" s="21"/>
    </row>
    <row r="1004" spans="1:106" ht="15" customHeight="1" x14ac:dyDescent="0.15">
      <c r="A1004" s="95">
        <v>1002</v>
      </c>
      <c r="B1004" s="55" t="s">
        <v>1116</v>
      </c>
      <c r="C1004" s="155">
        <v>41606</v>
      </c>
      <c r="D1004" s="122" t="s">
        <v>442</v>
      </c>
      <c r="E1004" s="123">
        <v>0.59236111111111112</v>
      </c>
      <c r="F1004" s="95" t="s">
        <v>315</v>
      </c>
      <c r="G1004" s="25" t="s">
        <v>917</v>
      </c>
      <c r="H1004" s="181">
        <v>3.1846064814814813E-2</v>
      </c>
      <c r="I1004" s="183"/>
      <c r="K1004" s="12" t="s">
        <v>922</v>
      </c>
      <c r="L1004" s="12" t="s">
        <v>918</v>
      </c>
      <c r="M1004" s="26">
        <v>3.3755787037036952E-2</v>
      </c>
      <c r="N1004" s="102" t="s">
        <v>273</v>
      </c>
      <c r="AQ1004" s="15" t="s">
        <v>19</v>
      </c>
      <c r="BH1004" s="15" t="s">
        <v>19</v>
      </c>
      <c r="BY1004" s="15" t="s">
        <v>19</v>
      </c>
      <c r="BZ1004" s="27"/>
      <c r="CD1004" s="33"/>
      <c r="CF1004" s="29"/>
      <c r="CG1004" s="33"/>
      <c r="CI1004" s="29"/>
      <c r="CM1004" s="33"/>
      <c r="DB1004" s="21"/>
    </row>
    <row r="1005" spans="1:106" ht="15" customHeight="1" x14ac:dyDescent="0.15">
      <c r="A1005" s="95">
        <v>1003</v>
      </c>
      <c r="B1005" s="55" t="s">
        <v>1116</v>
      </c>
      <c r="C1005" s="155">
        <v>41606</v>
      </c>
      <c r="D1005" s="122" t="s">
        <v>442</v>
      </c>
      <c r="E1005" s="123">
        <v>0.59236111111111112</v>
      </c>
      <c r="F1005" s="95" t="s">
        <v>315</v>
      </c>
      <c r="G1005" s="25" t="s">
        <v>917</v>
      </c>
      <c r="H1005" s="181">
        <v>3.1846064814814813E-2</v>
      </c>
      <c r="I1005" s="183"/>
      <c r="K1005" s="12" t="s">
        <v>922</v>
      </c>
      <c r="L1005" s="12" t="s">
        <v>918</v>
      </c>
      <c r="M1005" s="26">
        <v>3.381365740740732E-2</v>
      </c>
      <c r="N1005" s="102" t="s">
        <v>273</v>
      </c>
      <c r="AQ1005" s="15" t="s">
        <v>19</v>
      </c>
      <c r="BH1005" s="15" t="s">
        <v>19</v>
      </c>
      <c r="BY1005" s="15" t="s">
        <v>19</v>
      </c>
      <c r="BZ1005" s="27"/>
      <c r="CD1005" s="33"/>
      <c r="CF1005" s="29"/>
      <c r="CG1005" s="33"/>
      <c r="CI1005" s="29"/>
      <c r="CM1005" s="33"/>
      <c r="DB1005" s="21"/>
    </row>
    <row r="1006" spans="1:106" s="44" customFormat="1" ht="15" customHeight="1" x14ac:dyDescent="0.15">
      <c r="A1006" s="95">
        <v>1004</v>
      </c>
      <c r="B1006" s="56" t="s">
        <v>1116</v>
      </c>
      <c r="C1006" s="258">
        <v>41606</v>
      </c>
      <c r="D1006" s="239" t="s">
        <v>442</v>
      </c>
      <c r="E1006" s="240">
        <v>0.59236111111111112</v>
      </c>
      <c r="F1006" s="96" t="s">
        <v>315</v>
      </c>
      <c r="G1006" s="40" t="s">
        <v>917</v>
      </c>
      <c r="H1006" s="182">
        <v>3.1846064814814813E-2</v>
      </c>
      <c r="I1006" s="145"/>
      <c r="J1006" s="40"/>
      <c r="K1006" s="146" t="s">
        <v>922</v>
      </c>
      <c r="L1006" s="146" t="s">
        <v>918</v>
      </c>
      <c r="M1006" s="42">
        <v>3.3871527777777688E-2</v>
      </c>
      <c r="N1006" s="259" t="s">
        <v>273</v>
      </c>
      <c r="O1006" s="47"/>
      <c r="P1006" s="50"/>
      <c r="Q1006" s="43"/>
      <c r="T1006" s="45"/>
      <c r="W1006" s="46"/>
      <c r="Z1006" s="46"/>
      <c r="AC1006" s="46"/>
      <c r="AG1006" s="43"/>
      <c r="AH1006" s="46"/>
      <c r="AL1006" s="46"/>
      <c r="AM1006" s="4"/>
      <c r="AO1006" s="457"/>
      <c r="AP1006" s="40"/>
      <c r="AQ1006" s="48" t="s">
        <v>19</v>
      </c>
      <c r="AR1006" s="49"/>
      <c r="AU1006" s="46"/>
      <c r="AX1006" s="46"/>
      <c r="BA1006" s="46"/>
      <c r="BD1006" s="46"/>
      <c r="BH1006" s="48" t="s">
        <v>19</v>
      </c>
      <c r="BI1006" s="43"/>
      <c r="BM1006" s="50"/>
      <c r="BO1006" s="46"/>
      <c r="BP1006" s="50"/>
      <c r="BR1006" s="46"/>
      <c r="BV1006" s="50"/>
      <c r="BX1006" s="46"/>
      <c r="BY1006" s="48" t="s">
        <v>19</v>
      </c>
      <c r="BZ1006" s="43"/>
      <c r="CD1006" s="50"/>
      <c r="CF1006" s="46"/>
      <c r="CG1006" s="50"/>
      <c r="CI1006" s="46"/>
      <c r="CM1006" s="50"/>
      <c r="CO1006" s="46"/>
    </row>
    <row r="1007" spans="1:106" ht="15" customHeight="1" x14ac:dyDescent="0.15">
      <c r="A1007" s="95">
        <v>1005</v>
      </c>
      <c r="B1007" s="55" t="s">
        <v>449</v>
      </c>
      <c r="C1007" s="155">
        <v>41932</v>
      </c>
      <c r="D1007" s="112" t="s">
        <v>109</v>
      </c>
      <c r="E1007" s="117">
        <v>0.38125000000000003</v>
      </c>
      <c r="G1007" s="25" t="s">
        <v>1029</v>
      </c>
      <c r="H1007" s="181">
        <v>3.9069444444444441E-2</v>
      </c>
      <c r="I1007" s="183"/>
      <c r="K1007" s="117" t="s">
        <v>495</v>
      </c>
      <c r="L1007" s="117" t="s">
        <v>428</v>
      </c>
      <c r="M1007" s="26">
        <v>3.9069444444444441E-2</v>
      </c>
      <c r="N1007" s="103" t="s">
        <v>412</v>
      </c>
      <c r="AQ1007" s="15" t="s">
        <v>19</v>
      </c>
      <c r="BH1007" s="15" t="s">
        <v>19</v>
      </c>
      <c r="BY1007" s="15" t="s">
        <v>19</v>
      </c>
      <c r="BZ1007" s="27"/>
      <c r="CD1007" s="33"/>
      <c r="CF1007" s="29"/>
      <c r="CG1007" s="33"/>
      <c r="CI1007" s="29"/>
      <c r="CM1007" s="33"/>
      <c r="DB1007" s="21"/>
    </row>
    <row r="1008" spans="1:106" ht="15" customHeight="1" x14ac:dyDescent="0.15">
      <c r="A1008" s="95">
        <v>1006</v>
      </c>
      <c r="B1008" s="55" t="s">
        <v>449</v>
      </c>
      <c r="C1008" s="155">
        <v>41932</v>
      </c>
      <c r="D1008" s="112" t="s">
        <v>109</v>
      </c>
      <c r="E1008" s="117">
        <v>0.38125000000000003</v>
      </c>
      <c r="G1008" s="25" t="s">
        <v>1029</v>
      </c>
      <c r="H1008" s="181">
        <v>3.9069444444444441E-2</v>
      </c>
      <c r="I1008" s="183"/>
      <c r="K1008" s="117" t="s">
        <v>495</v>
      </c>
      <c r="L1008" s="117" t="s">
        <v>428</v>
      </c>
      <c r="M1008" s="26">
        <v>3.9127314814814809E-2</v>
      </c>
      <c r="N1008" s="103" t="s">
        <v>102</v>
      </c>
      <c r="AQ1008" s="15" t="s">
        <v>19</v>
      </c>
      <c r="BH1008" s="15" t="s">
        <v>19</v>
      </c>
      <c r="BY1008" s="15" t="s">
        <v>19</v>
      </c>
      <c r="BZ1008" s="27"/>
      <c r="CD1008" s="33"/>
      <c r="CF1008" s="29"/>
      <c r="CG1008" s="33"/>
      <c r="CI1008" s="29"/>
      <c r="CM1008" s="33"/>
      <c r="DB1008" s="21"/>
    </row>
    <row r="1009" spans="1:106" ht="15" customHeight="1" x14ac:dyDescent="0.15">
      <c r="A1009" s="95">
        <v>1007</v>
      </c>
      <c r="B1009" s="55" t="s">
        <v>449</v>
      </c>
      <c r="C1009" s="155">
        <v>41932</v>
      </c>
      <c r="D1009" s="112" t="s">
        <v>109</v>
      </c>
      <c r="E1009" s="117">
        <v>0.38125000000000003</v>
      </c>
      <c r="G1009" s="25" t="s">
        <v>1029</v>
      </c>
      <c r="H1009" s="181">
        <v>3.9069444444444441E-2</v>
      </c>
      <c r="I1009" s="183"/>
      <c r="K1009" s="117" t="s">
        <v>495</v>
      </c>
      <c r="L1009" s="117" t="s">
        <v>428</v>
      </c>
      <c r="M1009" s="26">
        <v>3.9185185185185177E-2</v>
      </c>
      <c r="N1009" s="103" t="s">
        <v>102</v>
      </c>
      <c r="AQ1009" s="15" t="s">
        <v>19</v>
      </c>
      <c r="BH1009" s="15" t="s">
        <v>19</v>
      </c>
      <c r="BY1009" s="15" t="s">
        <v>19</v>
      </c>
      <c r="BZ1009" s="27"/>
      <c r="CD1009" s="33"/>
      <c r="CF1009" s="29"/>
      <c r="CG1009" s="33"/>
      <c r="CI1009" s="29"/>
      <c r="CM1009" s="33"/>
      <c r="DB1009" s="21"/>
    </row>
    <row r="1010" spans="1:106" ht="15" customHeight="1" x14ac:dyDescent="0.15">
      <c r="A1010" s="95">
        <v>1008</v>
      </c>
      <c r="B1010" s="55" t="s">
        <v>449</v>
      </c>
      <c r="C1010" s="155">
        <v>41932</v>
      </c>
      <c r="D1010" s="112" t="s">
        <v>109</v>
      </c>
      <c r="E1010" s="117">
        <v>0.38125000000000003</v>
      </c>
      <c r="G1010" s="25" t="s">
        <v>1029</v>
      </c>
      <c r="H1010" s="181">
        <v>3.9069444444444441E-2</v>
      </c>
      <c r="I1010" s="183"/>
      <c r="K1010" s="117" t="s">
        <v>495</v>
      </c>
      <c r="L1010" s="117" t="s">
        <v>428</v>
      </c>
      <c r="M1010" s="26">
        <v>3.9243055555555545E-2</v>
      </c>
      <c r="N1010" s="103" t="s">
        <v>182</v>
      </c>
      <c r="AQ1010" s="15" t="s">
        <v>19</v>
      </c>
      <c r="BH1010" s="15" t="s">
        <v>19</v>
      </c>
      <c r="BY1010" s="15" t="s">
        <v>19</v>
      </c>
      <c r="BZ1010" s="27"/>
      <c r="CD1010" s="33"/>
      <c r="CF1010" s="29"/>
      <c r="CG1010" s="33"/>
      <c r="CI1010" s="29"/>
      <c r="CM1010" s="33"/>
      <c r="DB1010" s="21"/>
    </row>
    <row r="1011" spans="1:106" ht="15" customHeight="1" x14ac:dyDescent="0.15">
      <c r="A1011" s="95">
        <v>1009</v>
      </c>
      <c r="B1011" s="55" t="s">
        <v>449</v>
      </c>
      <c r="C1011" s="155">
        <v>41932</v>
      </c>
      <c r="D1011" s="112" t="s">
        <v>109</v>
      </c>
      <c r="E1011" s="117">
        <v>0.38125000000000003</v>
      </c>
      <c r="G1011" s="25" t="s">
        <v>1029</v>
      </c>
      <c r="H1011" s="181">
        <v>3.9069444444444441E-2</v>
      </c>
      <c r="I1011" s="183"/>
      <c r="K1011" s="117" t="s">
        <v>495</v>
      </c>
      <c r="L1011" s="117" t="s">
        <v>428</v>
      </c>
      <c r="M1011" s="26">
        <v>3.9300925925925913E-2</v>
      </c>
      <c r="N1011" s="103" t="s">
        <v>1030</v>
      </c>
      <c r="P1011" s="33">
        <v>0</v>
      </c>
      <c r="Q1011" s="27" t="s">
        <v>134</v>
      </c>
      <c r="R1011" s="30" t="s">
        <v>399</v>
      </c>
      <c r="T1011" s="28">
        <v>1</v>
      </c>
      <c r="U1011" s="460" t="s">
        <v>782</v>
      </c>
      <c r="V1011" s="460" t="s">
        <v>215</v>
      </c>
      <c r="W1011" s="460" t="s">
        <v>547</v>
      </c>
      <c r="AG1011" s="27" t="s">
        <v>196</v>
      </c>
      <c r="AM1011" s="3" t="s">
        <v>1423</v>
      </c>
      <c r="AP1011" s="25" t="s">
        <v>1042</v>
      </c>
      <c r="AQ1011" s="15" t="s">
        <v>19</v>
      </c>
      <c r="AV1011" s="30" t="s">
        <v>140</v>
      </c>
      <c r="AW1011" s="30" t="s">
        <v>547</v>
      </c>
      <c r="AX1011" s="29" t="s">
        <v>665</v>
      </c>
      <c r="BH1011" s="15" t="s">
        <v>19</v>
      </c>
      <c r="BM1011" s="33" t="s">
        <v>140</v>
      </c>
      <c r="BN1011" s="30" t="s">
        <v>861</v>
      </c>
      <c r="BY1011" s="15" t="s">
        <v>19</v>
      </c>
      <c r="BZ1011" s="27"/>
      <c r="CD1011" s="33"/>
      <c r="CF1011" s="29"/>
      <c r="CG1011" s="33"/>
      <c r="CI1011" s="29"/>
      <c r="CM1011" s="33"/>
      <c r="CP1011" s="30">
        <v>1</v>
      </c>
      <c r="CQ1011" s="30">
        <v>1</v>
      </c>
      <c r="CR1011" s="30">
        <v>1</v>
      </c>
      <c r="CS1011" s="30">
        <v>1</v>
      </c>
      <c r="DB1011" s="21"/>
    </row>
    <row r="1012" spans="1:106" ht="15" customHeight="1" x14ac:dyDescent="0.15">
      <c r="A1012" s="95">
        <v>1010</v>
      </c>
      <c r="B1012" s="55" t="s">
        <v>449</v>
      </c>
      <c r="C1012" s="155">
        <v>41932</v>
      </c>
      <c r="D1012" s="112" t="s">
        <v>109</v>
      </c>
      <c r="E1012" s="117">
        <v>0.38125000000000003</v>
      </c>
      <c r="G1012" s="25" t="s">
        <v>1029</v>
      </c>
      <c r="H1012" s="181">
        <v>3.9069444444444441E-2</v>
      </c>
      <c r="I1012" s="183"/>
      <c r="K1012" s="117" t="s">
        <v>495</v>
      </c>
      <c r="L1012" s="117" t="s">
        <v>428</v>
      </c>
      <c r="M1012" s="26">
        <v>3.9358796296296281E-2</v>
      </c>
      <c r="N1012" s="103" t="s">
        <v>144</v>
      </c>
      <c r="AQ1012" s="15" t="s">
        <v>19</v>
      </c>
      <c r="BH1012" s="15" t="s">
        <v>19</v>
      </c>
      <c r="BY1012" s="15" t="s">
        <v>19</v>
      </c>
      <c r="BZ1012" s="27"/>
      <c r="CD1012" s="33"/>
      <c r="CF1012" s="29"/>
      <c r="CG1012" s="33"/>
      <c r="CI1012" s="29"/>
      <c r="CM1012" s="33"/>
      <c r="DB1012" s="21"/>
    </row>
    <row r="1013" spans="1:106" ht="15" customHeight="1" x14ac:dyDescent="0.15">
      <c r="A1013" s="95">
        <v>1011</v>
      </c>
      <c r="B1013" s="55" t="s">
        <v>449</v>
      </c>
      <c r="C1013" s="155">
        <v>41932</v>
      </c>
      <c r="D1013" s="112" t="s">
        <v>109</v>
      </c>
      <c r="E1013" s="117">
        <v>0.38125000000000003</v>
      </c>
      <c r="G1013" s="25" t="s">
        <v>1029</v>
      </c>
      <c r="H1013" s="181">
        <v>3.9069444444444441E-2</v>
      </c>
      <c r="I1013" s="183"/>
      <c r="K1013" s="117" t="s">
        <v>495</v>
      </c>
      <c r="L1013" s="117" t="s">
        <v>428</v>
      </c>
      <c r="M1013" s="26">
        <v>3.9416666666666648E-2</v>
      </c>
      <c r="N1013" s="103" t="s">
        <v>1031</v>
      </c>
      <c r="P1013" s="33">
        <v>0</v>
      </c>
      <c r="Q1013" s="27" t="s">
        <v>134</v>
      </c>
      <c r="R1013" s="30" t="s">
        <v>761</v>
      </c>
      <c r="T1013" s="28">
        <v>1</v>
      </c>
      <c r="U1013" s="460" t="s">
        <v>142</v>
      </c>
      <c r="V1013" s="460" t="s">
        <v>1032</v>
      </c>
      <c r="AQ1013" s="15" t="s">
        <v>19</v>
      </c>
      <c r="BH1013" s="15" t="s">
        <v>19</v>
      </c>
      <c r="BY1013" s="15" t="s">
        <v>19</v>
      </c>
      <c r="BZ1013" s="27"/>
      <c r="CD1013" s="33"/>
      <c r="CF1013" s="29"/>
      <c r="CG1013" s="33"/>
      <c r="CI1013" s="29"/>
      <c r="CM1013" s="33"/>
      <c r="CP1013" s="30">
        <v>1</v>
      </c>
      <c r="CQ1013" s="30">
        <v>1</v>
      </c>
      <c r="CR1013" s="30">
        <v>1</v>
      </c>
      <c r="CS1013" s="30">
        <v>1</v>
      </c>
      <c r="DB1013" s="21"/>
    </row>
    <row r="1014" spans="1:106" ht="15" customHeight="1" x14ac:dyDescent="0.15">
      <c r="A1014" s="95">
        <v>1012</v>
      </c>
      <c r="B1014" s="55" t="s">
        <v>449</v>
      </c>
      <c r="C1014" s="155">
        <v>41932</v>
      </c>
      <c r="D1014" s="112" t="s">
        <v>109</v>
      </c>
      <c r="E1014" s="117">
        <v>0.38125000000000003</v>
      </c>
      <c r="G1014" s="25" t="s">
        <v>1029</v>
      </c>
      <c r="H1014" s="181">
        <v>3.9069444444444441E-2</v>
      </c>
      <c r="I1014" s="183"/>
      <c r="K1014" s="117" t="s">
        <v>495</v>
      </c>
      <c r="L1014" s="117" t="s">
        <v>428</v>
      </c>
      <c r="M1014" s="26">
        <v>3.9474537037037016E-2</v>
      </c>
      <c r="N1014" s="103" t="s">
        <v>1031</v>
      </c>
      <c r="P1014" s="33">
        <v>0</v>
      </c>
      <c r="U1014" s="30" t="s">
        <v>140</v>
      </c>
      <c r="V1014" s="30" t="s">
        <v>1032</v>
      </c>
      <c r="X1014" s="30" t="s">
        <v>186</v>
      </c>
      <c r="Y1014" s="30" t="s">
        <v>395</v>
      </c>
      <c r="Z1014" s="29">
        <v>1</v>
      </c>
      <c r="AQ1014" s="15" t="s">
        <v>19</v>
      </c>
      <c r="BH1014" s="15" t="s">
        <v>19</v>
      </c>
      <c r="BY1014" s="15" t="s">
        <v>19</v>
      </c>
      <c r="BZ1014" s="27"/>
      <c r="CD1014" s="33"/>
      <c r="CF1014" s="29"/>
      <c r="CG1014" s="33"/>
      <c r="CI1014" s="29"/>
      <c r="CM1014" s="33"/>
      <c r="CT1014" s="30">
        <v>1</v>
      </c>
      <c r="CU1014" s="30">
        <v>1</v>
      </c>
      <c r="CV1014" s="30">
        <v>1</v>
      </c>
      <c r="DB1014" s="21"/>
    </row>
    <row r="1015" spans="1:106" ht="15" customHeight="1" x14ac:dyDescent="0.15">
      <c r="A1015" s="95">
        <v>1013</v>
      </c>
      <c r="B1015" s="55" t="s">
        <v>449</v>
      </c>
      <c r="C1015" s="155">
        <v>41932</v>
      </c>
      <c r="D1015" s="112" t="s">
        <v>109</v>
      </c>
      <c r="E1015" s="117">
        <v>0.38125000000000003</v>
      </c>
      <c r="G1015" s="25" t="s">
        <v>1029</v>
      </c>
      <c r="H1015" s="181">
        <v>3.9069444444444441E-2</v>
      </c>
      <c r="I1015" s="183"/>
      <c r="K1015" s="117" t="s">
        <v>495</v>
      </c>
      <c r="L1015" s="117" t="s">
        <v>428</v>
      </c>
      <c r="M1015" s="26">
        <v>3.9532407407407384E-2</v>
      </c>
      <c r="N1015" s="54" t="s">
        <v>1033</v>
      </c>
      <c r="P1015" s="33">
        <v>1</v>
      </c>
      <c r="Q1015" s="27" t="s">
        <v>134</v>
      </c>
      <c r="R1015" s="30" t="s">
        <v>1033</v>
      </c>
      <c r="T1015" s="28">
        <v>1</v>
      </c>
      <c r="AQ1015" s="15" t="s">
        <v>19</v>
      </c>
      <c r="BH1015" s="15" t="s">
        <v>19</v>
      </c>
      <c r="BY1015" s="15" t="s">
        <v>19</v>
      </c>
      <c r="BZ1015" s="27"/>
      <c r="CD1015" s="33"/>
      <c r="CF1015" s="29"/>
      <c r="CG1015" s="33"/>
      <c r="CI1015" s="29"/>
      <c r="CM1015" s="33"/>
      <c r="DB1015" s="21"/>
    </row>
    <row r="1016" spans="1:106" ht="15" customHeight="1" x14ac:dyDescent="0.15">
      <c r="A1016" s="95">
        <v>1014</v>
      </c>
      <c r="B1016" s="55" t="s">
        <v>449</v>
      </c>
      <c r="C1016" s="155">
        <v>41932</v>
      </c>
      <c r="D1016" s="112" t="s">
        <v>109</v>
      </c>
      <c r="E1016" s="117">
        <v>0.38125000000000003</v>
      </c>
      <c r="G1016" s="25" t="s">
        <v>1029</v>
      </c>
      <c r="H1016" s="181">
        <v>3.9069444444444441E-2</v>
      </c>
      <c r="I1016" s="183"/>
      <c r="K1016" s="117" t="s">
        <v>495</v>
      </c>
      <c r="L1016" s="117" t="s">
        <v>428</v>
      </c>
      <c r="M1016" s="26">
        <v>3.9590277777777752E-2</v>
      </c>
      <c r="N1016" s="54" t="s">
        <v>1034</v>
      </c>
      <c r="P1016" s="33">
        <v>0</v>
      </c>
      <c r="Q1016" s="27" t="s">
        <v>134</v>
      </c>
      <c r="R1016" s="30" t="s">
        <v>1036</v>
      </c>
      <c r="U1016" s="30" t="s">
        <v>140</v>
      </c>
      <c r="V1016" s="30" t="s">
        <v>1037</v>
      </c>
      <c r="AQ1016" s="15" t="s">
        <v>19</v>
      </c>
      <c r="BH1016" s="15" t="s">
        <v>19</v>
      </c>
      <c r="BY1016" s="15" t="s">
        <v>19</v>
      </c>
      <c r="BZ1016" s="27"/>
      <c r="CD1016" s="33"/>
      <c r="CF1016" s="29"/>
      <c r="CG1016" s="33"/>
      <c r="CI1016" s="29"/>
      <c r="CM1016" s="33"/>
      <c r="DB1016" s="21"/>
    </row>
    <row r="1017" spans="1:106" ht="15" customHeight="1" x14ac:dyDescent="0.15">
      <c r="A1017" s="95">
        <v>1015</v>
      </c>
      <c r="B1017" s="55" t="s">
        <v>449</v>
      </c>
      <c r="C1017" s="155">
        <v>41932</v>
      </c>
      <c r="D1017" s="112" t="s">
        <v>109</v>
      </c>
      <c r="E1017" s="117">
        <v>0.38125000000000003</v>
      </c>
      <c r="G1017" s="25" t="s">
        <v>1029</v>
      </c>
      <c r="H1017" s="181">
        <v>3.9069444444444441E-2</v>
      </c>
      <c r="I1017" s="183"/>
      <c r="K1017" s="117" t="s">
        <v>495</v>
      </c>
      <c r="L1017" s="117" t="s">
        <v>428</v>
      </c>
      <c r="M1017" s="26">
        <v>3.964814814814812E-2</v>
      </c>
      <c r="N1017" s="54" t="s">
        <v>1050</v>
      </c>
      <c r="Q1017" s="27" t="s">
        <v>134</v>
      </c>
      <c r="R1017" s="30" t="s">
        <v>1048</v>
      </c>
      <c r="T1017" s="28">
        <v>1</v>
      </c>
      <c r="U1017" s="30" t="s">
        <v>140</v>
      </c>
      <c r="V1017" s="30" t="s">
        <v>1049</v>
      </c>
      <c r="AQ1017" s="15" t="s">
        <v>19</v>
      </c>
      <c r="AR1017" s="32" t="s">
        <v>134</v>
      </c>
      <c r="AS1017" s="30" t="s">
        <v>1035</v>
      </c>
      <c r="AU1017" s="29">
        <v>1</v>
      </c>
      <c r="BH1017" s="15" t="s">
        <v>19</v>
      </c>
      <c r="BY1017" s="15" t="s">
        <v>19</v>
      </c>
      <c r="BZ1017" s="27"/>
      <c r="CD1017" s="33"/>
      <c r="CF1017" s="29"/>
      <c r="CG1017" s="33"/>
      <c r="CI1017" s="29"/>
      <c r="CM1017" s="33"/>
      <c r="DB1017" s="21"/>
    </row>
    <row r="1018" spans="1:106" ht="15" customHeight="1" x14ac:dyDescent="0.15">
      <c r="A1018" s="95">
        <v>1016</v>
      </c>
      <c r="B1018" s="55" t="s">
        <v>449</v>
      </c>
      <c r="C1018" s="155">
        <v>41932</v>
      </c>
      <c r="D1018" s="112" t="s">
        <v>109</v>
      </c>
      <c r="E1018" s="117">
        <v>0.38125000000000003</v>
      </c>
      <c r="G1018" s="25" t="s">
        <v>1029</v>
      </c>
      <c r="H1018" s="181">
        <v>3.9069444444444441E-2</v>
      </c>
      <c r="I1018" s="183"/>
      <c r="K1018" s="117" t="s">
        <v>495</v>
      </c>
      <c r="L1018" s="117" t="s">
        <v>428</v>
      </c>
      <c r="M1018" s="26">
        <v>3.9706018518518488E-2</v>
      </c>
      <c r="N1018" s="54" t="s">
        <v>1038</v>
      </c>
      <c r="P1018" s="33">
        <v>1</v>
      </c>
      <c r="Q1018" s="27" t="s">
        <v>134</v>
      </c>
      <c r="R1018" s="30" t="s">
        <v>1038</v>
      </c>
      <c r="T1018" s="28">
        <v>1</v>
      </c>
      <c r="AQ1018" s="15" t="s">
        <v>19</v>
      </c>
      <c r="BH1018" s="15" t="s">
        <v>19</v>
      </c>
      <c r="BY1018" s="15" t="s">
        <v>19</v>
      </c>
      <c r="BZ1018" s="27"/>
      <c r="CD1018" s="33"/>
      <c r="CF1018" s="29"/>
      <c r="CG1018" s="33"/>
      <c r="CI1018" s="29"/>
      <c r="CM1018" s="33"/>
      <c r="DB1018" s="21"/>
    </row>
    <row r="1019" spans="1:106" ht="15" customHeight="1" x14ac:dyDescent="0.15">
      <c r="A1019" s="95">
        <v>1017</v>
      </c>
      <c r="B1019" s="55" t="s">
        <v>449</v>
      </c>
      <c r="C1019" s="155">
        <v>41932</v>
      </c>
      <c r="D1019" s="112" t="s">
        <v>109</v>
      </c>
      <c r="E1019" s="117">
        <v>0.38125000000000003</v>
      </c>
      <c r="G1019" s="25" t="s">
        <v>1029</v>
      </c>
      <c r="H1019" s="181">
        <v>3.9069444444444441E-2</v>
      </c>
      <c r="I1019" s="183"/>
      <c r="K1019" s="117" t="s">
        <v>495</v>
      </c>
      <c r="L1019" s="117" t="s">
        <v>428</v>
      </c>
      <c r="M1019" s="26">
        <v>3.9763888888888856E-2</v>
      </c>
      <c r="N1019" s="54" t="s">
        <v>1039</v>
      </c>
      <c r="Q1019" s="27" t="s">
        <v>134</v>
      </c>
      <c r="R1019" s="30" t="s">
        <v>391</v>
      </c>
      <c r="T1019" s="28">
        <v>1</v>
      </c>
      <c r="AA1019" s="30" t="s">
        <v>240</v>
      </c>
      <c r="AB1019" s="30" t="s">
        <v>859</v>
      </c>
      <c r="AQ1019" s="15" t="s">
        <v>19</v>
      </c>
      <c r="BH1019" s="15" t="s">
        <v>19</v>
      </c>
      <c r="BY1019" s="15" t="s">
        <v>19</v>
      </c>
      <c r="BZ1019" s="27"/>
      <c r="CD1019" s="33"/>
      <c r="CF1019" s="29"/>
      <c r="CG1019" s="33"/>
      <c r="CI1019" s="29"/>
      <c r="CM1019" s="33"/>
      <c r="DB1019" s="21"/>
    </row>
    <row r="1020" spans="1:106" ht="15" customHeight="1" x14ac:dyDescent="0.15">
      <c r="A1020" s="95">
        <v>1018</v>
      </c>
      <c r="B1020" s="55" t="s">
        <v>449</v>
      </c>
      <c r="C1020" s="155">
        <v>41932</v>
      </c>
      <c r="D1020" s="112" t="s">
        <v>109</v>
      </c>
      <c r="E1020" s="117">
        <v>0.38125000000000003</v>
      </c>
      <c r="G1020" s="25" t="s">
        <v>1029</v>
      </c>
      <c r="H1020" s="181">
        <v>3.9069444444444441E-2</v>
      </c>
      <c r="I1020" s="183"/>
      <c r="K1020" s="117" t="s">
        <v>495</v>
      </c>
      <c r="L1020" s="117" t="s">
        <v>428</v>
      </c>
      <c r="M1020" s="26">
        <v>3.9821759259259223E-2</v>
      </c>
      <c r="N1020" s="54" t="s">
        <v>1040</v>
      </c>
      <c r="P1020" s="33">
        <v>2</v>
      </c>
      <c r="Q1020" s="27" t="s">
        <v>134</v>
      </c>
      <c r="R1020" s="30" t="s">
        <v>1039</v>
      </c>
      <c r="T1020" s="28">
        <v>1</v>
      </c>
      <c r="AP1020" s="25" t="s">
        <v>1041</v>
      </c>
      <c r="AQ1020" s="15" t="s">
        <v>19</v>
      </c>
      <c r="BH1020" s="15" t="s">
        <v>19</v>
      </c>
      <c r="BY1020" s="15" t="s">
        <v>19</v>
      </c>
      <c r="BZ1020" s="27"/>
      <c r="CD1020" s="33"/>
      <c r="CF1020" s="29"/>
      <c r="CG1020" s="33"/>
      <c r="CI1020" s="29"/>
      <c r="CM1020" s="33"/>
      <c r="DB1020" s="21"/>
    </row>
    <row r="1021" spans="1:106" ht="15" customHeight="1" x14ac:dyDescent="0.15">
      <c r="A1021" s="95">
        <v>1019</v>
      </c>
      <c r="B1021" s="55" t="s">
        <v>449</v>
      </c>
      <c r="C1021" s="155">
        <v>41932</v>
      </c>
      <c r="D1021" s="112" t="s">
        <v>109</v>
      </c>
      <c r="E1021" s="117">
        <v>0.38125000000000003</v>
      </c>
      <c r="G1021" s="25" t="s">
        <v>1029</v>
      </c>
      <c r="H1021" s="181">
        <v>3.9069444444444441E-2</v>
      </c>
      <c r="I1021" s="183"/>
      <c r="K1021" s="117" t="s">
        <v>495</v>
      </c>
      <c r="L1021" s="117" t="s">
        <v>428</v>
      </c>
      <c r="M1021" s="26">
        <v>3.9879629629629591E-2</v>
      </c>
      <c r="N1021" s="54" t="s">
        <v>1043</v>
      </c>
      <c r="Q1021" s="27" t="s">
        <v>134</v>
      </c>
      <c r="R1021" s="30" t="s">
        <v>1039</v>
      </c>
      <c r="T1021" s="28">
        <v>1</v>
      </c>
      <c r="U1021" s="30" t="s">
        <v>140</v>
      </c>
      <c r="V1021" s="30" t="s">
        <v>1044</v>
      </c>
      <c r="AQ1021" s="15" t="s">
        <v>19</v>
      </c>
      <c r="AR1021" s="32" t="s">
        <v>134</v>
      </c>
      <c r="AS1021" s="30" t="s">
        <v>1045</v>
      </c>
      <c r="AU1021" s="29">
        <v>1</v>
      </c>
      <c r="BH1021" s="15" t="s">
        <v>19</v>
      </c>
      <c r="BY1021" s="15" t="s">
        <v>19</v>
      </c>
      <c r="BZ1021" s="27"/>
      <c r="CD1021" s="33"/>
      <c r="CF1021" s="29"/>
      <c r="CG1021" s="33"/>
      <c r="CI1021" s="29"/>
      <c r="CM1021" s="33"/>
      <c r="DB1021" s="21"/>
    </row>
    <row r="1022" spans="1:106" ht="15" customHeight="1" x14ac:dyDescent="0.15">
      <c r="A1022" s="95">
        <v>1020</v>
      </c>
      <c r="B1022" s="55" t="s">
        <v>449</v>
      </c>
      <c r="C1022" s="155">
        <v>41932</v>
      </c>
      <c r="D1022" s="112" t="s">
        <v>109</v>
      </c>
      <c r="E1022" s="117">
        <v>0.38125000000000003</v>
      </c>
      <c r="G1022" s="25" t="s">
        <v>1029</v>
      </c>
      <c r="H1022" s="181">
        <v>3.9069444444444441E-2</v>
      </c>
      <c r="I1022" s="183"/>
      <c r="K1022" s="117" t="s">
        <v>495</v>
      </c>
      <c r="L1022" s="117" t="s">
        <v>428</v>
      </c>
      <c r="M1022" s="26">
        <v>3.9937499999999959E-2</v>
      </c>
      <c r="N1022" s="54" t="s">
        <v>1046</v>
      </c>
      <c r="Q1022" s="27" t="s">
        <v>134</v>
      </c>
      <c r="R1022" s="30" t="s">
        <v>1039</v>
      </c>
      <c r="T1022" s="28">
        <v>1</v>
      </c>
      <c r="U1022" s="30" t="s">
        <v>140</v>
      </c>
      <c r="V1022" s="30" t="s">
        <v>228</v>
      </c>
      <c r="AQ1022" s="15" t="s">
        <v>19</v>
      </c>
      <c r="AR1022" s="32" t="s">
        <v>135</v>
      </c>
      <c r="AS1022" s="30" t="s">
        <v>334</v>
      </c>
      <c r="AT1022" s="30" t="s">
        <v>182</v>
      </c>
      <c r="AU1022" s="29">
        <v>1</v>
      </c>
      <c r="BH1022" s="15" t="s">
        <v>19</v>
      </c>
      <c r="BY1022" s="15" t="s">
        <v>19</v>
      </c>
      <c r="BZ1022" s="27"/>
      <c r="CD1022" s="33"/>
      <c r="CF1022" s="29"/>
      <c r="CG1022" s="33"/>
      <c r="CI1022" s="29"/>
      <c r="CM1022" s="33"/>
      <c r="DB1022" s="21"/>
    </row>
    <row r="1023" spans="1:106" ht="15" customHeight="1" x14ac:dyDescent="0.15">
      <c r="A1023" s="95">
        <v>1021</v>
      </c>
      <c r="B1023" s="55" t="s">
        <v>449</v>
      </c>
      <c r="C1023" s="155">
        <v>41932</v>
      </c>
      <c r="D1023" s="112" t="s">
        <v>109</v>
      </c>
      <c r="E1023" s="117">
        <v>0.38125000000000003</v>
      </c>
      <c r="G1023" s="25" t="s">
        <v>1029</v>
      </c>
      <c r="H1023" s="181">
        <v>3.9069444444444441E-2</v>
      </c>
      <c r="I1023" s="183"/>
      <c r="K1023" s="117" t="s">
        <v>495</v>
      </c>
      <c r="L1023" s="117" t="s">
        <v>428</v>
      </c>
      <c r="M1023" s="26">
        <v>3.9995370370370327E-2</v>
      </c>
      <c r="N1023" s="54" t="s">
        <v>413</v>
      </c>
      <c r="AQ1023" s="15" t="s">
        <v>19</v>
      </c>
      <c r="BH1023" s="15" t="s">
        <v>19</v>
      </c>
      <c r="BY1023" s="15" t="s">
        <v>19</v>
      </c>
      <c r="BZ1023" s="27"/>
      <c r="CD1023" s="33"/>
      <c r="CF1023" s="29"/>
      <c r="CG1023" s="33"/>
      <c r="CI1023" s="29"/>
      <c r="CM1023" s="33"/>
      <c r="DB1023" s="21"/>
    </row>
    <row r="1024" spans="1:106" ht="15" customHeight="1" x14ac:dyDescent="0.15">
      <c r="A1024" s="95">
        <v>1022</v>
      </c>
      <c r="B1024" s="55" t="s">
        <v>449</v>
      </c>
      <c r="C1024" s="155">
        <v>41932</v>
      </c>
      <c r="D1024" s="112" t="s">
        <v>109</v>
      </c>
      <c r="E1024" s="117">
        <v>0.38125000000000003</v>
      </c>
      <c r="G1024" s="25" t="s">
        <v>1029</v>
      </c>
      <c r="H1024" s="181">
        <v>3.9069444444444441E-2</v>
      </c>
      <c r="I1024" s="183"/>
      <c r="K1024" s="117" t="s">
        <v>495</v>
      </c>
      <c r="L1024" s="117" t="s">
        <v>428</v>
      </c>
      <c r="M1024" s="26">
        <v>4.0053240740740695E-2</v>
      </c>
      <c r="N1024" s="54" t="s">
        <v>182</v>
      </c>
      <c r="AQ1024" s="15" t="s">
        <v>19</v>
      </c>
      <c r="BH1024" s="15" t="s">
        <v>19</v>
      </c>
      <c r="BY1024" s="15" t="s">
        <v>19</v>
      </c>
      <c r="BZ1024" s="27"/>
      <c r="CD1024" s="33"/>
      <c r="CF1024" s="29"/>
      <c r="CG1024" s="33"/>
      <c r="CI1024" s="29"/>
      <c r="CM1024" s="33"/>
      <c r="DB1024" s="21"/>
    </row>
    <row r="1025" spans="1:106" ht="15" customHeight="1" x14ac:dyDescent="0.15">
      <c r="A1025" s="95">
        <v>1023</v>
      </c>
      <c r="B1025" s="55" t="s">
        <v>449</v>
      </c>
      <c r="C1025" s="155">
        <v>41932</v>
      </c>
      <c r="D1025" s="112" t="s">
        <v>109</v>
      </c>
      <c r="E1025" s="117">
        <v>0.38125000000000003</v>
      </c>
      <c r="G1025" s="25" t="s">
        <v>1029</v>
      </c>
      <c r="H1025" s="181">
        <v>3.9069444444444441E-2</v>
      </c>
      <c r="I1025" s="183"/>
      <c r="K1025" s="117" t="s">
        <v>495</v>
      </c>
      <c r="L1025" s="117" t="s">
        <v>428</v>
      </c>
      <c r="M1025" s="26">
        <v>4.0111111111111063E-2</v>
      </c>
      <c r="N1025" s="54" t="s">
        <v>413</v>
      </c>
      <c r="AQ1025" s="15" t="s">
        <v>19</v>
      </c>
      <c r="BH1025" s="15" t="s">
        <v>19</v>
      </c>
      <c r="BY1025" s="15" t="s">
        <v>19</v>
      </c>
      <c r="BZ1025" s="27"/>
      <c r="CD1025" s="33"/>
      <c r="CF1025" s="29"/>
      <c r="CG1025" s="33"/>
      <c r="CI1025" s="29"/>
      <c r="CM1025" s="33"/>
      <c r="DB1025" s="21"/>
    </row>
    <row r="1026" spans="1:106" ht="15" customHeight="1" x14ac:dyDescent="0.15">
      <c r="A1026" s="95">
        <v>1024</v>
      </c>
      <c r="B1026" s="55" t="s">
        <v>449</v>
      </c>
      <c r="C1026" s="155">
        <v>41932</v>
      </c>
      <c r="D1026" s="112" t="s">
        <v>109</v>
      </c>
      <c r="E1026" s="117">
        <v>0.38125000000000003</v>
      </c>
      <c r="G1026" s="25" t="s">
        <v>1029</v>
      </c>
      <c r="H1026" s="181">
        <v>3.9069444444444441E-2</v>
      </c>
      <c r="I1026" s="183"/>
      <c r="K1026" s="117" t="s">
        <v>495</v>
      </c>
      <c r="L1026" s="117" t="s">
        <v>428</v>
      </c>
      <c r="M1026" s="26">
        <v>4.0168981481481431E-2</v>
      </c>
      <c r="N1026" s="54" t="s">
        <v>413</v>
      </c>
      <c r="AP1026" s="25" t="s">
        <v>1051</v>
      </c>
      <c r="AQ1026" s="15" t="s">
        <v>19</v>
      </c>
      <c r="BH1026" s="15" t="s">
        <v>19</v>
      </c>
      <c r="BY1026" s="15" t="s">
        <v>19</v>
      </c>
      <c r="BZ1026" s="27"/>
      <c r="CD1026" s="33"/>
      <c r="CF1026" s="29"/>
      <c r="CG1026" s="33"/>
      <c r="CI1026" s="29"/>
      <c r="CM1026" s="33"/>
      <c r="DB1026" s="21"/>
    </row>
    <row r="1027" spans="1:106" ht="15" customHeight="1" x14ac:dyDescent="0.15">
      <c r="A1027" s="95">
        <v>1025</v>
      </c>
      <c r="B1027" s="55" t="s">
        <v>449</v>
      </c>
      <c r="C1027" s="155">
        <v>41932</v>
      </c>
      <c r="D1027" s="112" t="s">
        <v>109</v>
      </c>
      <c r="E1027" s="117">
        <v>0.38125000000000003</v>
      </c>
      <c r="G1027" s="25" t="s">
        <v>1029</v>
      </c>
      <c r="H1027" s="181">
        <v>3.9069444444444441E-2</v>
      </c>
      <c r="I1027" s="183"/>
      <c r="K1027" s="117" t="s">
        <v>495</v>
      </c>
      <c r="L1027" s="117" t="s">
        <v>428</v>
      </c>
      <c r="M1027" s="26">
        <v>4.0226851851851798E-2</v>
      </c>
      <c r="N1027" s="54" t="s">
        <v>413</v>
      </c>
      <c r="AQ1027" s="15" t="s">
        <v>19</v>
      </c>
      <c r="BH1027" s="15" t="s">
        <v>19</v>
      </c>
      <c r="BY1027" s="15" t="s">
        <v>19</v>
      </c>
      <c r="BZ1027" s="27"/>
      <c r="CD1027" s="33"/>
      <c r="CF1027" s="29"/>
      <c r="CG1027" s="33"/>
      <c r="CI1027" s="29"/>
      <c r="CM1027" s="33"/>
      <c r="DB1027" s="21"/>
    </row>
    <row r="1028" spans="1:106" ht="15" customHeight="1" x14ac:dyDescent="0.15">
      <c r="A1028" s="95">
        <v>1026</v>
      </c>
      <c r="B1028" s="55" t="s">
        <v>449</v>
      </c>
      <c r="C1028" s="155">
        <v>41932</v>
      </c>
      <c r="D1028" s="112" t="s">
        <v>109</v>
      </c>
      <c r="E1028" s="117">
        <v>0.38125000000000003</v>
      </c>
      <c r="G1028" s="25" t="s">
        <v>1029</v>
      </c>
      <c r="H1028" s="181">
        <v>3.9069444444444441E-2</v>
      </c>
      <c r="I1028" s="183"/>
      <c r="K1028" s="117" t="s">
        <v>495</v>
      </c>
      <c r="L1028" s="117" t="s">
        <v>428</v>
      </c>
      <c r="M1028" s="26">
        <v>4.0284722222222166E-2</v>
      </c>
      <c r="N1028" s="54" t="s">
        <v>413</v>
      </c>
      <c r="AQ1028" s="15" t="s">
        <v>19</v>
      </c>
      <c r="BH1028" s="15" t="s">
        <v>19</v>
      </c>
      <c r="BY1028" s="15" t="s">
        <v>19</v>
      </c>
      <c r="BZ1028" s="27"/>
      <c r="CD1028" s="33"/>
      <c r="CF1028" s="29"/>
      <c r="CG1028" s="33"/>
      <c r="CI1028" s="29"/>
      <c r="CM1028" s="33"/>
      <c r="DB1028" s="21"/>
    </row>
    <row r="1029" spans="1:106" ht="15" customHeight="1" x14ac:dyDescent="0.15">
      <c r="A1029" s="95">
        <v>1027</v>
      </c>
      <c r="B1029" s="55" t="s">
        <v>449</v>
      </c>
      <c r="C1029" s="155">
        <v>41932</v>
      </c>
      <c r="D1029" s="112" t="s">
        <v>109</v>
      </c>
      <c r="E1029" s="117">
        <v>0.38125000000000003</v>
      </c>
      <c r="G1029" s="25" t="s">
        <v>1029</v>
      </c>
      <c r="H1029" s="181">
        <v>3.9069444444444441E-2</v>
      </c>
      <c r="I1029" s="183"/>
      <c r="K1029" s="117" t="s">
        <v>495</v>
      </c>
      <c r="L1029" s="117" t="s">
        <v>428</v>
      </c>
      <c r="M1029" s="26">
        <v>4.0342592592592534E-2</v>
      </c>
      <c r="N1029" s="54" t="s">
        <v>413</v>
      </c>
      <c r="AP1029" s="25" t="s">
        <v>1047</v>
      </c>
      <c r="AQ1029" s="15" t="s">
        <v>19</v>
      </c>
      <c r="BH1029" s="15" t="s">
        <v>19</v>
      </c>
      <c r="BY1029" s="15" t="s">
        <v>19</v>
      </c>
      <c r="BZ1029" s="27"/>
      <c r="CD1029" s="33"/>
      <c r="CF1029" s="29"/>
      <c r="CG1029" s="33"/>
      <c r="CI1029" s="29"/>
      <c r="CM1029" s="33"/>
      <c r="DB1029" s="21"/>
    </row>
    <row r="1030" spans="1:106" s="44" customFormat="1" ht="15" customHeight="1" x14ac:dyDescent="0.15">
      <c r="A1030" s="96">
        <v>1028</v>
      </c>
      <c r="B1030" s="56" t="s">
        <v>449</v>
      </c>
      <c r="C1030" s="258">
        <v>41932</v>
      </c>
      <c r="D1030" s="113" t="s">
        <v>109</v>
      </c>
      <c r="E1030" s="133">
        <v>0.38125000000000003</v>
      </c>
      <c r="F1030" s="96"/>
      <c r="G1030" s="40" t="s">
        <v>1029</v>
      </c>
      <c r="H1030" s="182">
        <v>3.9069444444444441E-2</v>
      </c>
      <c r="I1030" s="145"/>
      <c r="J1030" s="40"/>
      <c r="K1030" s="133" t="s">
        <v>495</v>
      </c>
      <c r="L1030" s="133" t="s">
        <v>428</v>
      </c>
      <c r="M1030" s="42">
        <v>4.0400462962962902E-2</v>
      </c>
      <c r="N1030" s="433" t="s">
        <v>273</v>
      </c>
      <c r="O1030" s="47"/>
      <c r="P1030" s="50"/>
      <c r="Q1030" s="43"/>
      <c r="T1030" s="45"/>
      <c r="W1030" s="46"/>
      <c r="Z1030" s="46"/>
      <c r="AC1030" s="46"/>
      <c r="AG1030" s="43"/>
      <c r="AH1030" s="46"/>
      <c r="AL1030" s="46"/>
      <c r="AM1030" s="4"/>
      <c r="AO1030" s="457" t="s">
        <v>1140</v>
      </c>
      <c r="AP1030" s="40" t="s">
        <v>1053</v>
      </c>
      <c r="AQ1030" s="15" t="s">
        <v>19</v>
      </c>
      <c r="AR1030" s="49"/>
      <c r="AU1030" s="46"/>
      <c r="AX1030" s="46"/>
      <c r="BA1030" s="46"/>
      <c r="BD1030" s="46"/>
      <c r="BH1030" s="48" t="s">
        <v>19</v>
      </c>
      <c r="BI1030" s="43"/>
      <c r="BM1030" s="50"/>
      <c r="BO1030" s="46"/>
      <c r="BP1030" s="50"/>
      <c r="BR1030" s="46"/>
      <c r="BV1030" s="50"/>
      <c r="BX1030" s="46"/>
      <c r="BY1030" s="48" t="s">
        <v>19</v>
      </c>
      <c r="BZ1030" s="43"/>
      <c r="CD1030" s="50"/>
      <c r="CF1030" s="46"/>
      <c r="CG1030" s="50"/>
      <c r="CI1030" s="46"/>
      <c r="CM1030" s="50"/>
      <c r="CO1030" s="46"/>
    </row>
    <row r="1031" spans="1:106" ht="15" customHeight="1" x14ac:dyDescent="0.15">
      <c r="A1031" s="95">
        <v>1029</v>
      </c>
      <c r="B1031" s="112" t="s">
        <v>451</v>
      </c>
      <c r="C1031" s="434">
        <v>41934</v>
      </c>
      <c r="D1031" s="435" t="s">
        <v>452</v>
      </c>
      <c r="E1031" s="117">
        <v>0.4458333333333333</v>
      </c>
      <c r="G1031" s="25" t="s">
        <v>1316</v>
      </c>
      <c r="H1031" s="436">
        <v>6.8553240740740748E-2</v>
      </c>
      <c r="K1031" s="117" t="s">
        <v>495</v>
      </c>
      <c r="L1031" s="25" t="s">
        <v>496</v>
      </c>
      <c r="M1031" s="26">
        <v>8.1780092592592599E-2</v>
      </c>
      <c r="N1031" s="54" t="s">
        <v>1322</v>
      </c>
      <c r="P1031" s="33">
        <v>0</v>
      </c>
      <c r="Q1031" s="27" t="s">
        <v>134</v>
      </c>
      <c r="R1031" s="30" t="s">
        <v>1323</v>
      </c>
      <c r="T1031" s="28">
        <v>1</v>
      </c>
      <c r="U1031" s="460" t="s">
        <v>246</v>
      </c>
      <c r="V1031" s="460" t="s">
        <v>315</v>
      </c>
      <c r="W1031" s="460" t="s">
        <v>1324</v>
      </c>
      <c r="AO1031" s="456" t="s">
        <v>1140</v>
      </c>
      <c r="AP1031" s="102" t="s">
        <v>1320</v>
      </c>
      <c r="AQ1031" s="15" t="s">
        <v>19</v>
      </c>
      <c r="CP1031" s="30">
        <v>1</v>
      </c>
    </row>
    <row r="1032" spans="1:106" ht="15" customHeight="1" x14ac:dyDescent="0.15">
      <c r="A1032" s="95">
        <v>1030</v>
      </c>
      <c r="B1032" s="25" t="s">
        <v>451</v>
      </c>
      <c r="C1032" s="37">
        <v>41934</v>
      </c>
      <c r="D1032" s="25" t="s">
        <v>452</v>
      </c>
      <c r="E1032" s="117">
        <v>0.4458333333333333</v>
      </c>
      <c r="G1032" s="25" t="s">
        <v>1316</v>
      </c>
      <c r="H1032" s="436">
        <v>6.8553240740740748E-2</v>
      </c>
      <c r="K1032" s="25" t="s">
        <v>495</v>
      </c>
      <c r="L1032" s="25" t="s">
        <v>496</v>
      </c>
      <c r="M1032" s="26">
        <v>8.1837962962962973E-2</v>
      </c>
      <c r="N1032" s="54" t="s">
        <v>1325</v>
      </c>
      <c r="P1032" s="33">
        <v>0</v>
      </c>
      <c r="Q1032" s="27" t="s">
        <v>134</v>
      </c>
      <c r="R1032" s="30" t="s">
        <v>859</v>
      </c>
      <c r="T1032" s="28">
        <v>1</v>
      </c>
      <c r="U1032" s="30" t="s">
        <v>140</v>
      </c>
      <c r="V1032" s="30" t="s">
        <v>504</v>
      </c>
      <c r="W1032" s="29" t="s">
        <v>315</v>
      </c>
      <c r="AO1032" s="456" t="s">
        <v>1140</v>
      </c>
      <c r="AP1032" s="25" t="s">
        <v>1326</v>
      </c>
      <c r="AQ1032" s="15" t="s">
        <v>19</v>
      </c>
    </row>
    <row r="1033" spans="1:106" ht="15" customHeight="1" x14ac:dyDescent="0.15">
      <c r="A1033" s="95">
        <v>1031</v>
      </c>
      <c r="B1033" s="25" t="s">
        <v>451</v>
      </c>
      <c r="C1033" s="37">
        <v>41934</v>
      </c>
      <c r="D1033" s="25" t="s">
        <v>452</v>
      </c>
      <c r="E1033" s="117">
        <v>0.4458333333333333</v>
      </c>
      <c r="G1033" s="25" t="s">
        <v>1316</v>
      </c>
      <c r="H1033" s="436">
        <v>6.8553240740740748E-2</v>
      </c>
      <c r="K1033" s="25" t="s">
        <v>495</v>
      </c>
      <c r="L1033" s="25" t="s">
        <v>496</v>
      </c>
      <c r="M1033" s="26">
        <v>8.1895833333333348E-2</v>
      </c>
      <c r="N1033" s="54" t="s">
        <v>1327</v>
      </c>
      <c r="P1033" s="33">
        <v>0</v>
      </c>
      <c r="Q1033" s="27" t="s">
        <v>134</v>
      </c>
      <c r="R1033" s="30" t="s">
        <v>859</v>
      </c>
      <c r="T1033" s="28">
        <v>1</v>
      </c>
      <c r="U1033" s="460" t="s">
        <v>142</v>
      </c>
      <c r="V1033" s="460" t="s">
        <v>504</v>
      </c>
      <c r="W1033" s="460" t="s">
        <v>315</v>
      </c>
      <c r="AO1033" s="456" t="s">
        <v>1140</v>
      </c>
      <c r="AQ1033" s="15" t="s">
        <v>19</v>
      </c>
      <c r="CP1033" s="30">
        <v>1</v>
      </c>
      <c r="CQ1033" s="30">
        <v>1</v>
      </c>
      <c r="CR1033" s="30">
        <v>1</v>
      </c>
      <c r="CS1033" s="30">
        <v>1</v>
      </c>
    </row>
    <row r="1034" spans="1:106" ht="15" customHeight="1" x14ac:dyDescent="0.15">
      <c r="A1034" s="95">
        <v>1032</v>
      </c>
      <c r="B1034" s="25" t="s">
        <v>451</v>
      </c>
      <c r="C1034" s="37">
        <v>41934</v>
      </c>
      <c r="D1034" s="25" t="s">
        <v>452</v>
      </c>
      <c r="E1034" s="117">
        <v>0.4458333333333333</v>
      </c>
      <c r="G1034" s="25" t="s">
        <v>1316</v>
      </c>
      <c r="H1034" s="436">
        <v>6.8553240740740748E-2</v>
      </c>
      <c r="K1034" s="25" t="s">
        <v>495</v>
      </c>
      <c r="L1034" s="25" t="s">
        <v>496</v>
      </c>
      <c r="M1034" s="26">
        <v>8.1953703703703723E-2</v>
      </c>
      <c r="N1034" s="54" t="s">
        <v>1328</v>
      </c>
      <c r="P1034" s="33">
        <v>0</v>
      </c>
      <c r="U1034" s="460" t="s">
        <v>142</v>
      </c>
      <c r="V1034" s="460" t="s">
        <v>504</v>
      </c>
      <c r="W1034" s="460" t="s">
        <v>315</v>
      </c>
      <c r="AO1034" s="456" t="s">
        <v>1140</v>
      </c>
      <c r="AP1034" s="25" t="s">
        <v>1321</v>
      </c>
      <c r="AQ1034" s="15" t="s">
        <v>19</v>
      </c>
      <c r="AV1034" s="30" t="s">
        <v>140</v>
      </c>
      <c r="AW1034" s="30" t="s">
        <v>1324</v>
      </c>
      <c r="AX1034" s="29" t="s">
        <v>315</v>
      </c>
      <c r="CP1034" s="30">
        <v>1</v>
      </c>
      <c r="CQ1034" s="30">
        <v>0</v>
      </c>
      <c r="CR1034" s="30">
        <v>0</v>
      </c>
      <c r="CS1034" s="30">
        <v>0</v>
      </c>
    </row>
    <row r="1035" spans="1:106" ht="15" customHeight="1" x14ac:dyDescent="0.15">
      <c r="A1035" s="95">
        <v>1033</v>
      </c>
      <c r="B1035" s="25" t="s">
        <v>451</v>
      </c>
      <c r="C1035" s="37">
        <v>41934</v>
      </c>
      <c r="D1035" s="25" t="s">
        <v>452</v>
      </c>
      <c r="E1035" s="117">
        <v>0.4458333333333333</v>
      </c>
      <c r="G1035" s="25" t="s">
        <v>1316</v>
      </c>
      <c r="H1035" s="436">
        <v>6.8553240740740748E-2</v>
      </c>
      <c r="K1035" s="25" t="s">
        <v>495</v>
      </c>
      <c r="L1035" s="25" t="s">
        <v>496</v>
      </c>
      <c r="M1035" s="26">
        <v>8.2011574074074098E-2</v>
      </c>
      <c r="N1035" s="54" t="s">
        <v>1329</v>
      </c>
      <c r="Q1035" s="27" t="s">
        <v>134</v>
      </c>
      <c r="R1035" s="30" t="s">
        <v>627</v>
      </c>
      <c r="T1035" s="28">
        <v>1</v>
      </c>
      <c r="AO1035" s="456" t="s">
        <v>1140</v>
      </c>
      <c r="AQ1035" s="15" t="s">
        <v>19</v>
      </c>
    </row>
    <row r="1036" spans="1:106" ht="15" customHeight="1" x14ac:dyDescent="0.15">
      <c r="A1036" s="95">
        <v>1034</v>
      </c>
      <c r="B1036" s="25" t="s">
        <v>451</v>
      </c>
      <c r="C1036" s="37">
        <v>41934</v>
      </c>
      <c r="D1036" s="25" t="s">
        <v>452</v>
      </c>
      <c r="E1036" s="117">
        <v>0.4458333333333333</v>
      </c>
      <c r="G1036" s="25" t="s">
        <v>1316</v>
      </c>
      <c r="H1036" s="436">
        <v>6.8553240740740748E-2</v>
      </c>
      <c r="K1036" s="25" t="s">
        <v>495</v>
      </c>
      <c r="L1036" s="25" t="s">
        <v>496</v>
      </c>
      <c r="M1036" s="26">
        <v>8.2069444444444473E-2</v>
      </c>
      <c r="N1036" s="54" t="s">
        <v>102</v>
      </c>
      <c r="AO1036" s="456" t="s">
        <v>1140</v>
      </c>
      <c r="AQ1036" s="15" t="s">
        <v>19</v>
      </c>
    </row>
    <row r="1037" spans="1:106" ht="15" customHeight="1" x14ac:dyDescent="0.15">
      <c r="A1037" s="95">
        <v>1035</v>
      </c>
      <c r="B1037" s="25" t="s">
        <v>451</v>
      </c>
      <c r="C1037" s="37">
        <v>41934</v>
      </c>
      <c r="D1037" s="25" t="s">
        <v>452</v>
      </c>
      <c r="E1037" s="117">
        <v>0.4458333333333333</v>
      </c>
      <c r="G1037" s="25" t="s">
        <v>1316</v>
      </c>
      <c r="H1037" s="436">
        <v>6.8553240740740748E-2</v>
      </c>
      <c r="K1037" s="25" t="s">
        <v>495</v>
      </c>
      <c r="L1037" s="25" t="s">
        <v>496</v>
      </c>
      <c r="M1037" s="26">
        <v>8.2127314814814847E-2</v>
      </c>
      <c r="N1037" s="54" t="s">
        <v>102</v>
      </c>
      <c r="AO1037" s="456" t="s">
        <v>1140</v>
      </c>
      <c r="AQ1037" s="15" t="s">
        <v>19</v>
      </c>
    </row>
    <row r="1038" spans="1:106" ht="15" customHeight="1" x14ac:dyDescent="0.15">
      <c r="A1038" s="95">
        <v>1036</v>
      </c>
      <c r="B1038" s="25" t="s">
        <v>451</v>
      </c>
      <c r="C1038" s="37">
        <v>41934</v>
      </c>
      <c r="D1038" s="25" t="s">
        <v>452</v>
      </c>
      <c r="E1038" s="117">
        <v>0.4458333333333333</v>
      </c>
      <c r="G1038" s="25" t="s">
        <v>1316</v>
      </c>
      <c r="H1038" s="436">
        <v>6.8553240740740748E-2</v>
      </c>
      <c r="K1038" s="25" t="s">
        <v>495</v>
      </c>
      <c r="L1038" s="25" t="s">
        <v>496</v>
      </c>
      <c r="M1038" s="26">
        <v>8.2185185185185222E-2</v>
      </c>
      <c r="N1038" s="54" t="s">
        <v>1330</v>
      </c>
      <c r="P1038" s="33">
        <v>1</v>
      </c>
      <c r="Q1038" s="27" t="s">
        <v>134</v>
      </c>
      <c r="R1038" s="30" t="s">
        <v>627</v>
      </c>
      <c r="T1038" s="28">
        <v>1</v>
      </c>
      <c r="U1038" s="30" t="s">
        <v>246</v>
      </c>
      <c r="V1038" s="30" t="s">
        <v>359</v>
      </c>
      <c r="W1038" s="29" t="s">
        <v>356</v>
      </c>
      <c r="AO1038" s="456" t="s">
        <v>1140</v>
      </c>
      <c r="AQ1038" s="15" t="s">
        <v>19</v>
      </c>
    </row>
    <row r="1039" spans="1:106" ht="15" customHeight="1" x14ac:dyDescent="0.15">
      <c r="A1039" s="95">
        <v>1037</v>
      </c>
      <c r="B1039" s="25" t="s">
        <v>451</v>
      </c>
      <c r="C1039" s="37">
        <v>41934</v>
      </c>
      <c r="D1039" s="25" t="s">
        <v>452</v>
      </c>
      <c r="E1039" s="117">
        <v>0.4458333333333333</v>
      </c>
      <c r="G1039" s="25" t="s">
        <v>1316</v>
      </c>
      <c r="H1039" s="436">
        <v>6.8553240740740748E-2</v>
      </c>
      <c r="K1039" s="25" t="s">
        <v>495</v>
      </c>
      <c r="L1039" s="25" t="s">
        <v>496</v>
      </c>
      <c r="M1039" s="26">
        <v>8.2243055555555597E-2</v>
      </c>
      <c r="N1039" s="54" t="s">
        <v>1331</v>
      </c>
      <c r="P1039" s="33">
        <v>0</v>
      </c>
      <c r="Q1039" s="27" t="s">
        <v>134</v>
      </c>
      <c r="R1039" s="30" t="s">
        <v>627</v>
      </c>
      <c r="T1039" s="28">
        <v>1</v>
      </c>
      <c r="U1039" s="460" t="s">
        <v>782</v>
      </c>
      <c r="V1039" s="460" t="s">
        <v>516</v>
      </c>
      <c r="W1039" s="460" t="s">
        <v>315</v>
      </c>
      <c r="X1039" s="30" t="s">
        <v>186</v>
      </c>
      <c r="Y1039" s="30" t="s">
        <v>350</v>
      </c>
      <c r="Z1039" s="29">
        <v>1</v>
      </c>
      <c r="AM1039" s="3" t="s">
        <v>1423</v>
      </c>
      <c r="AO1039" s="456" t="s">
        <v>1140</v>
      </c>
      <c r="AP1039" s="25" t="s">
        <v>1333</v>
      </c>
      <c r="AQ1039" s="15" t="s">
        <v>19</v>
      </c>
      <c r="AR1039" s="32" t="s">
        <v>134</v>
      </c>
      <c r="AS1039" s="30" t="s">
        <v>1332</v>
      </c>
      <c r="AU1039" s="29">
        <v>1</v>
      </c>
      <c r="CP1039" s="30">
        <v>1</v>
      </c>
      <c r="CQ1039" s="30">
        <v>1</v>
      </c>
      <c r="CR1039" s="30">
        <v>0</v>
      </c>
      <c r="CS1039" s="30">
        <v>0</v>
      </c>
      <c r="CT1039" s="30">
        <v>1</v>
      </c>
      <c r="CU1039" s="30">
        <v>1</v>
      </c>
      <c r="CV1039" s="30">
        <v>1</v>
      </c>
    </row>
    <row r="1040" spans="1:106" ht="15" customHeight="1" x14ac:dyDescent="0.15">
      <c r="A1040" s="95">
        <v>1038</v>
      </c>
      <c r="B1040" s="25" t="s">
        <v>451</v>
      </c>
      <c r="C1040" s="37">
        <v>41934</v>
      </c>
      <c r="D1040" s="25" t="s">
        <v>452</v>
      </c>
      <c r="E1040" s="117">
        <v>0.4458333333333333</v>
      </c>
      <c r="G1040" s="25" t="s">
        <v>1316</v>
      </c>
      <c r="H1040" s="436">
        <v>6.8553240740740748E-2</v>
      </c>
      <c r="K1040" s="25" t="s">
        <v>495</v>
      </c>
      <c r="L1040" s="25" t="s">
        <v>496</v>
      </c>
      <c r="M1040" s="26">
        <v>8.2300925925925972E-2</v>
      </c>
      <c r="AO1040" s="456" t="s">
        <v>1140</v>
      </c>
      <c r="AP1040" s="25" t="s">
        <v>1419</v>
      </c>
      <c r="AQ1040" s="15" t="s">
        <v>19</v>
      </c>
    </row>
    <row r="1041" spans="1:43" ht="15" customHeight="1" x14ac:dyDescent="0.15">
      <c r="A1041" s="95">
        <v>1039</v>
      </c>
      <c r="B1041" s="25" t="s">
        <v>451</v>
      </c>
      <c r="C1041" s="37">
        <v>41934</v>
      </c>
      <c r="D1041" s="25" t="s">
        <v>452</v>
      </c>
      <c r="E1041" s="117">
        <v>0.4458333333333333</v>
      </c>
      <c r="G1041" s="25" t="s">
        <v>1316</v>
      </c>
      <c r="H1041" s="436">
        <v>6.8553240740740748E-2</v>
      </c>
      <c r="K1041" s="25" t="s">
        <v>495</v>
      </c>
      <c r="L1041" s="25" t="s">
        <v>496</v>
      </c>
      <c r="M1041" s="26">
        <v>8.2358796296296347E-2</v>
      </c>
      <c r="AO1041" s="456" t="s">
        <v>1140</v>
      </c>
      <c r="AQ1041" s="15" t="s">
        <v>19</v>
      </c>
    </row>
    <row r="1042" spans="1:43" ht="15" customHeight="1" x14ac:dyDescent="0.15">
      <c r="A1042" s="95">
        <v>1040</v>
      </c>
      <c r="B1042" s="25" t="s">
        <v>451</v>
      </c>
      <c r="C1042" s="37">
        <v>41934</v>
      </c>
      <c r="D1042" s="25" t="s">
        <v>452</v>
      </c>
      <c r="E1042" s="117">
        <v>0.4458333333333333</v>
      </c>
      <c r="G1042" s="25" t="s">
        <v>1316</v>
      </c>
      <c r="H1042" s="436">
        <v>6.8553240740740748E-2</v>
      </c>
      <c r="K1042" s="25" t="s">
        <v>495</v>
      </c>
      <c r="L1042" s="25" t="s">
        <v>496</v>
      </c>
      <c r="M1042" s="26">
        <v>8.2416666666666721E-2</v>
      </c>
      <c r="AO1042" s="456" t="s">
        <v>1140</v>
      </c>
      <c r="AQ1042" s="15" t="s">
        <v>19</v>
      </c>
    </row>
    <row r="1043" spans="1:43" ht="15" customHeight="1" x14ac:dyDescent="0.15">
      <c r="A1043" s="95">
        <v>1041</v>
      </c>
      <c r="B1043" s="25" t="s">
        <v>451</v>
      </c>
      <c r="C1043" s="37">
        <v>41934</v>
      </c>
      <c r="D1043" s="25" t="s">
        <v>452</v>
      </c>
      <c r="E1043" s="117">
        <v>0.4458333333333333</v>
      </c>
      <c r="G1043" s="25" t="s">
        <v>1316</v>
      </c>
      <c r="H1043" s="436">
        <v>6.8553240740740748E-2</v>
      </c>
      <c r="K1043" s="25" t="s">
        <v>495</v>
      </c>
      <c r="L1043" s="25" t="s">
        <v>496</v>
      </c>
      <c r="M1043" s="26">
        <v>8.2474537037037096E-2</v>
      </c>
      <c r="AO1043" s="456" t="s">
        <v>1140</v>
      </c>
      <c r="AQ1043" s="15" t="s">
        <v>19</v>
      </c>
    </row>
    <row r="1044" spans="1:43" ht="15" customHeight="1" x14ac:dyDescent="0.15">
      <c r="A1044" s="95">
        <v>1042</v>
      </c>
      <c r="B1044" s="25" t="s">
        <v>451</v>
      </c>
      <c r="C1044" s="37">
        <v>41934</v>
      </c>
      <c r="D1044" s="25" t="s">
        <v>452</v>
      </c>
      <c r="E1044" s="117">
        <v>0.4458333333333333</v>
      </c>
      <c r="G1044" s="25" t="s">
        <v>1316</v>
      </c>
      <c r="H1044" s="436">
        <v>6.8553240740740748E-2</v>
      </c>
      <c r="K1044" s="25" t="s">
        <v>495</v>
      </c>
      <c r="L1044" s="25" t="s">
        <v>496</v>
      </c>
      <c r="M1044" s="26">
        <v>8.2532407407407471E-2</v>
      </c>
      <c r="AO1044" s="456" t="s">
        <v>1140</v>
      </c>
      <c r="AQ1044" s="15" t="s">
        <v>19</v>
      </c>
    </row>
    <row r="1045" spans="1:43" ht="15" customHeight="1" x14ac:dyDescent="0.15">
      <c r="A1045" s="95">
        <v>1043</v>
      </c>
      <c r="B1045" s="25" t="s">
        <v>451</v>
      </c>
      <c r="C1045" s="37">
        <v>41934</v>
      </c>
      <c r="D1045" s="25" t="s">
        <v>452</v>
      </c>
      <c r="E1045" s="117">
        <v>0.4458333333333333</v>
      </c>
      <c r="G1045" s="25" t="s">
        <v>1316</v>
      </c>
      <c r="H1045" s="436">
        <v>6.8553240740740748E-2</v>
      </c>
      <c r="K1045" s="25" t="s">
        <v>495</v>
      </c>
      <c r="L1045" s="25" t="s">
        <v>496</v>
      </c>
      <c r="M1045" s="26">
        <v>8.2590277777777846E-2</v>
      </c>
      <c r="AO1045" s="456" t="s">
        <v>1140</v>
      </c>
      <c r="AQ1045" s="15" t="s">
        <v>19</v>
      </c>
    </row>
    <row r="1046" spans="1:43" ht="15" customHeight="1" x14ac:dyDescent="0.15">
      <c r="A1046" s="95">
        <v>1044</v>
      </c>
      <c r="B1046" s="25" t="s">
        <v>451</v>
      </c>
      <c r="C1046" s="37">
        <v>41934</v>
      </c>
      <c r="D1046" s="25" t="s">
        <v>452</v>
      </c>
      <c r="E1046" s="117">
        <v>0.4458333333333333</v>
      </c>
      <c r="G1046" s="25" t="s">
        <v>1316</v>
      </c>
      <c r="H1046" s="436">
        <v>6.8553240740740748E-2</v>
      </c>
      <c r="K1046" s="25" t="s">
        <v>495</v>
      </c>
      <c r="L1046" s="25" t="s">
        <v>496</v>
      </c>
      <c r="M1046" s="26">
        <v>8.2648148148148221E-2</v>
      </c>
      <c r="AO1046" s="456" t="s">
        <v>1140</v>
      </c>
      <c r="AQ1046" s="15" t="s">
        <v>19</v>
      </c>
    </row>
    <row r="1047" spans="1:43" ht="15" customHeight="1" x14ac:dyDescent="0.15">
      <c r="A1047" s="95">
        <v>1045</v>
      </c>
      <c r="B1047" s="25" t="s">
        <v>451</v>
      </c>
      <c r="C1047" s="37">
        <v>41934</v>
      </c>
      <c r="D1047" s="25" t="s">
        <v>452</v>
      </c>
      <c r="E1047" s="117">
        <v>0.4458333333333333</v>
      </c>
      <c r="G1047" s="25" t="s">
        <v>1316</v>
      </c>
      <c r="H1047" s="436">
        <v>6.8553240740740748E-2</v>
      </c>
      <c r="K1047" s="25" t="s">
        <v>495</v>
      </c>
      <c r="L1047" s="25" t="s">
        <v>496</v>
      </c>
      <c r="M1047" s="26">
        <v>8.2706018518518595E-2</v>
      </c>
      <c r="AO1047" s="456" t="s">
        <v>1140</v>
      </c>
      <c r="AQ1047" s="15" t="s">
        <v>19</v>
      </c>
    </row>
    <row r="1048" spans="1:43" ht="15" customHeight="1" x14ac:dyDescent="0.15">
      <c r="A1048" s="95">
        <v>1046</v>
      </c>
      <c r="B1048" s="25" t="s">
        <v>451</v>
      </c>
      <c r="C1048" s="37">
        <v>41934</v>
      </c>
      <c r="D1048" s="25" t="s">
        <v>452</v>
      </c>
      <c r="E1048" s="117">
        <v>0.4458333333333333</v>
      </c>
      <c r="G1048" s="25" t="s">
        <v>1316</v>
      </c>
      <c r="H1048" s="436">
        <v>6.8553240740740748E-2</v>
      </c>
      <c r="K1048" s="25" t="s">
        <v>495</v>
      </c>
      <c r="L1048" s="25" t="s">
        <v>496</v>
      </c>
      <c r="M1048" s="26">
        <v>8.276388888888897E-2</v>
      </c>
      <c r="AO1048" s="456" t="s">
        <v>1140</v>
      </c>
      <c r="AQ1048" s="15" t="s">
        <v>19</v>
      </c>
    </row>
    <row r="1049" spans="1:43" ht="15" customHeight="1" x14ac:dyDescent="0.15">
      <c r="A1049" s="95">
        <v>1047</v>
      </c>
      <c r="B1049" s="25" t="s">
        <v>451</v>
      </c>
      <c r="C1049" s="37">
        <v>41934</v>
      </c>
      <c r="D1049" s="25" t="s">
        <v>452</v>
      </c>
      <c r="E1049" s="117">
        <v>0.4458333333333333</v>
      </c>
      <c r="G1049" s="25" t="s">
        <v>1316</v>
      </c>
      <c r="H1049" s="436">
        <v>6.8553240740740748E-2</v>
      </c>
      <c r="K1049" s="25" t="s">
        <v>495</v>
      </c>
      <c r="L1049" s="25" t="s">
        <v>496</v>
      </c>
      <c r="M1049" s="26">
        <v>8.2821759259259345E-2</v>
      </c>
      <c r="AO1049" s="456" t="s">
        <v>1140</v>
      </c>
      <c r="AQ1049" s="15" t="s">
        <v>19</v>
      </c>
    </row>
    <row r="1050" spans="1:43" ht="15" customHeight="1" x14ac:dyDescent="0.15">
      <c r="A1050" s="95">
        <v>1048</v>
      </c>
      <c r="B1050" s="25" t="s">
        <v>451</v>
      </c>
      <c r="C1050" s="37">
        <v>41934</v>
      </c>
      <c r="D1050" s="25" t="s">
        <v>452</v>
      </c>
      <c r="E1050" s="117">
        <v>0.4458333333333333</v>
      </c>
      <c r="G1050" s="25" t="s">
        <v>1316</v>
      </c>
      <c r="H1050" s="436">
        <v>6.8553240740740748E-2</v>
      </c>
      <c r="K1050" s="25" t="s">
        <v>495</v>
      </c>
      <c r="L1050" s="25" t="s">
        <v>496</v>
      </c>
      <c r="M1050" s="26">
        <v>8.287962962962972E-2</v>
      </c>
      <c r="AO1050" s="456" t="s">
        <v>1140</v>
      </c>
      <c r="AQ1050" s="15" t="s">
        <v>19</v>
      </c>
    </row>
    <row r="1051" spans="1:43" ht="15" customHeight="1" x14ac:dyDescent="0.15">
      <c r="A1051" s="95">
        <v>1049</v>
      </c>
      <c r="B1051" s="25" t="s">
        <v>451</v>
      </c>
      <c r="C1051" s="37">
        <v>41934</v>
      </c>
      <c r="D1051" s="25" t="s">
        <v>452</v>
      </c>
      <c r="E1051" s="117">
        <v>0.4458333333333333</v>
      </c>
      <c r="G1051" s="25" t="s">
        <v>1316</v>
      </c>
      <c r="H1051" s="436">
        <v>6.8553240740740748E-2</v>
      </c>
      <c r="K1051" s="25" t="s">
        <v>495</v>
      </c>
      <c r="L1051" s="25" t="s">
        <v>496</v>
      </c>
      <c r="M1051" s="26">
        <v>8.2937500000000094E-2</v>
      </c>
      <c r="AO1051" s="456" t="s">
        <v>1140</v>
      </c>
      <c r="AQ1051" s="15" t="s">
        <v>19</v>
      </c>
    </row>
    <row r="1052" spans="1:43" ht="15" customHeight="1" x14ac:dyDescent="0.15">
      <c r="A1052" s="95">
        <v>1050</v>
      </c>
      <c r="B1052" s="25" t="s">
        <v>451</v>
      </c>
      <c r="C1052" s="37">
        <v>41934</v>
      </c>
      <c r="D1052" s="25" t="s">
        <v>452</v>
      </c>
      <c r="E1052" s="117">
        <v>0.4458333333333333</v>
      </c>
      <c r="G1052" s="25" t="s">
        <v>1316</v>
      </c>
      <c r="H1052" s="436">
        <v>6.8553240740740748E-2</v>
      </c>
      <c r="K1052" s="25" t="s">
        <v>495</v>
      </c>
      <c r="L1052" s="25" t="s">
        <v>496</v>
      </c>
      <c r="M1052" s="26">
        <v>8.2995370370370469E-2</v>
      </c>
      <c r="AO1052" s="456" t="s">
        <v>1140</v>
      </c>
      <c r="AQ1052" s="15" t="s">
        <v>19</v>
      </c>
    </row>
    <row r="1053" spans="1:43" ht="15" customHeight="1" x14ac:dyDescent="0.15">
      <c r="A1053" s="95">
        <v>1051</v>
      </c>
      <c r="B1053" s="25" t="s">
        <v>451</v>
      </c>
      <c r="C1053" s="37">
        <v>41934</v>
      </c>
      <c r="D1053" s="25" t="s">
        <v>452</v>
      </c>
      <c r="E1053" s="117">
        <v>0.4458333333333333</v>
      </c>
      <c r="G1053" s="25" t="s">
        <v>1316</v>
      </c>
      <c r="H1053" s="436">
        <v>6.8553240740740748E-2</v>
      </c>
      <c r="K1053" s="25" t="s">
        <v>495</v>
      </c>
      <c r="L1053" s="25" t="s">
        <v>496</v>
      </c>
      <c r="M1053" s="26">
        <v>8.3053240740740844E-2</v>
      </c>
      <c r="AO1053" s="456" t="s">
        <v>1140</v>
      </c>
      <c r="AQ1053" s="15" t="s">
        <v>19</v>
      </c>
    </row>
    <row r="1054" spans="1:43" ht="15" customHeight="1" x14ac:dyDescent="0.15">
      <c r="A1054" s="95">
        <v>1052</v>
      </c>
      <c r="B1054" s="25" t="s">
        <v>451</v>
      </c>
      <c r="C1054" s="37">
        <v>41934</v>
      </c>
      <c r="D1054" s="25" t="s">
        <v>452</v>
      </c>
      <c r="E1054" s="117">
        <v>0.4458333333333333</v>
      </c>
      <c r="G1054" s="25" t="s">
        <v>1316</v>
      </c>
      <c r="H1054" s="436">
        <v>6.8553240740740748E-2</v>
      </c>
      <c r="K1054" s="25" t="s">
        <v>495</v>
      </c>
      <c r="L1054" s="25" t="s">
        <v>496</v>
      </c>
      <c r="M1054" s="26">
        <v>8.3111111111111219E-2</v>
      </c>
      <c r="AO1054" s="456" t="s">
        <v>1140</v>
      </c>
      <c r="AQ1054" s="15" t="s">
        <v>19</v>
      </c>
    </row>
    <row r="1055" spans="1:43" ht="15" customHeight="1" x14ac:dyDescent="0.15">
      <c r="A1055" s="95">
        <v>1053</v>
      </c>
      <c r="B1055" s="25" t="s">
        <v>451</v>
      </c>
      <c r="C1055" s="37">
        <v>41934</v>
      </c>
      <c r="D1055" s="25" t="s">
        <v>452</v>
      </c>
      <c r="E1055" s="117">
        <v>0.4458333333333333</v>
      </c>
      <c r="G1055" s="25" t="s">
        <v>1316</v>
      </c>
      <c r="H1055" s="436">
        <v>6.8553240740740748E-2</v>
      </c>
      <c r="K1055" s="25" t="s">
        <v>495</v>
      </c>
      <c r="L1055" s="25" t="s">
        <v>496</v>
      </c>
      <c r="M1055" s="26">
        <v>8.3168981481481594E-2</v>
      </c>
      <c r="AO1055" s="456" t="s">
        <v>1140</v>
      </c>
      <c r="AQ1055" s="15" t="s">
        <v>19</v>
      </c>
    </row>
    <row r="1056" spans="1:43" ht="15" customHeight="1" x14ac:dyDescent="0.15">
      <c r="A1056" s="95">
        <v>1054</v>
      </c>
      <c r="B1056" s="25" t="s">
        <v>451</v>
      </c>
      <c r="C1056" s="37">
        <v>41934</v>
      </c>
      <c r="D1056" s="25" t="s">
        <v>452</v>
      </c>
      <c r="E1056" s="117">
        <v>0.4458333333333333</v>
      </c>
      <c r="G1056" s="25" t="s">
        <v>1316</v>
      </c>
      <c r="H1056" s="436">
        <v>6.8553240740740748E-2</v>
      </c>
      <c r="K1056" s="25" t="s">
        <v>495</v>
      </c>
      <c r="L1056" s="25" t="s">
        <v>496</v>
      </c>
      <c r="M1056" s="26">
        <v>8.3226851851851968E-2</v>
      </c>
      <c r="AO1056" s="456" t="s">
        <v>1140</v>
      </c>
      <c r="AQ1056" s="15" t="s">
        <v>19</v>
      </c>
    </row>
    <row r="1057" spans="1:43" ht="15" customHeight="1" x14ac:dyDescent="0.15">
      <c r="A1057" s="95">
        <v>1055</v>
      </c>
      <c r="B1057" s="25" t="s">
        <v>451</v>
      </c>
      <c r="C1057" s="37">
        <v>41934</v>
      </c>
      <c r="D1057" s="25" t="s">
        <v>452</v>
      </c>
      <c r="E1057" s="117">
        <v>0.4458333333333333</v>
      </c>
      <c r="G1057" s="25" t="s">
        <v>1316</v>
      </c>
      <c r="H1057" s="436">
        <v>6.8553240740740748E-2</v>
      </c>
      <c r="K1057" s="25" t="s">
        <v>495</v>
      </c>
      <c r="L1057" s="25" t="s">
        <v>496</v>
      </c>
      <c r="M1057" s="26">
        <v>8.3284722222222343E-2</v>
      </c>
      <c r="AO1057" s="456" t="s">
        <v>1140</v>
      </c>
      <c r="AQ1057" s="15" t="s">
        <v>19</v>
      </c>
    </row>
    <row r="1058" spans="1:43" ht="15" customHeight="1" x14ac:dyDescent="0.15">
      <c r="A1058" s="95">
        <v>1056</v>
      </c>
      <c r="B1058" s="25" t="s">
        <v>451</v>
      </c>
      <c r="C1058" s="37">
        <v>41934</v>
      </c>
      <c r="D1058" s="25" t="s">
        <v>452</v>
      </c>
      <c r="E1058" s="117">
        <v>0.4458333333333333</v>
      </c>
      <c r="G1058" s="25" t="s">
        <v>1316</v>
      </c>
      <c r="H1058" s="436">
        <v>6.8553240740740748E-2</v>
      </c>
      <c r="K1058" s="25" t="s">
        <v>495</v>
      </c>
      <c r="L1058" s="25" t="s">
        <v>496</v>
      </c>
      <c r="M1058" s="26">
        <v>8.3342592592592718E-2</v>
      </c>
      <c r="AO1058" s="456" t="s">
        <v>1140</v>
      </c>
      <c r="AQ1058" s="15" t="s">
        <v>19</v>
      </c>
    </row>
    <row r="1059" spans="1:43" ht="15" customHeight="1" x14ac:dyDescent="0.15">
      <c r="A1059" s="95">
        <v>1057</v>
      </c>
      <c r="B1059" s="25" t="s">
        <v>451</v>
      </c>
      <c r="C1059" s="37">
        <v>41934</v>
      </c>
      <c r="D1059" s="25" t="s">
        <v>452</v>
      </c>
      <c r="E1059" s="117">
        <v>0.4458333333333333</v>
      </c>
      <c r="G1059" s="25" t="s">
        <v>1316</v>
      </c>
      <c r="H1059" s="436">
        <v>6.8553240740740748E-2</v>
      </c>
      <c r="K1059" s="25" t="s">
        <v>495</v>
      </c>
      <c r="L1059" s="25" t="s">
        <v>496</v>
      </c>
      <c r="M1059" s="26">
        <v>8.3400462962963093E-2</v>
      </c>
      <c r="AO1059" s="456" t="s">
        <v>1140</v>
      </c>
      <c r="AQ1059" s="15" t="s">
        <v>19</v>
      </c>
    </row>
    <row r="1060" spans="1:43" ht="15" customHeight="1" x14ac:dyDescent="0.15">
      <c r="A1060" s="95">
        <v>1058</v>
      </c>
      <c r="B1060" s="25" t="s">
        <v>451</v>
      </c>
      <c r="C1060" s="37">
        <v>41934</v>
      </c>
      <c r="D1060" s="25" t="s">
        <v>452</v>
      </c>
      <c r="E1060" s="117">
        <v>0.4458333333333333</v>
      </c>
      <c r="G1060" s="25" t="s">
        <v>1316</v>
      </c>
      <c r="H1060" s="436">
        <v>6.8553240740740748E-2</v>
      </c>
      <c r="K1060" s="25" t="s">
        <v>495</v>
      </c>
      <c r="L1060" s="25" t="s">
        <v>496</v>
      </c>
      <c r="M1060" s="26">
        <v>8.3458333333333468E-2</v>
      </c>
      <c r="AO1060" s="456" t="s">
        <v>1140</v>
      </c>
      <c r="AQ1060" s="15" t="s">
        <v>19</v>
      </c>
    </row>
    <row r="1061" spans="1:43" ht="15" customHeight="1" x14ac:dyDescent="0.15">
      <c r="A1061" s="95">
        <v>1059</v>
      </c>
      <c r="B1061" s="25" t="s">
        <v>451</v>
      </c>
      <c r="C1061" s="37">
        <v>41934</v>
      </c>
      <c r="D1061" s="25" t="s">
        <v>452</v>
      </c>
      <c r="E1061" s="117">
        <v>0.4458333333333333</v>
      </c>
      <c r="G1061" s="25" t="s">
        <v>1316</v>
      </c>
      <c r="H1061" s="436">
        <v>6.8553240740740748E-2</v>
      </c>
      <c r="K1061" s="25" t="s">
        <v>495</v>
      </c>
      <c r="L1061" s="25" t="s">
        <v>496</v>
      </c>
      <c r="M1061" s="26">
        <v>8.3516203703703842E-2</v>
      </c>
      <c r="AO1061" s="456" t="s">
        <v>1140</v>
      </c>
      <c r="AQ1061" s="15" t="s">
        <v>19</v>
      </c>
    </row>
    <row r="1062" spans="1:43" ht="15" customHeight="1" x14ac:dyDescent="0.15">
      <c r="A1062" s="95">
        <v>1060</v>
      </c>
      <c r="B1062" s="25" t="s">
        <v>451</v>
      </c>
      <c r="C1062" s="37">
        <v>41934</v>
      </c>
      <c r="D1062" s="25" t="s">
        <v>452</v>
      </c>
      <c r="E1062" s="117">
        <v>0.4458333333333333</v>
      </c>
      <c r="G1062" s="25" t="s">
        <v>1316</v>
      </c>
      <c r="H1062" s="436">
        <v>6.8553240740740748E-2</v>
      </c>
      <c r="K1062" s="25" t="s">
        <v>495</v>
      </c>
      <c r="L1062" s="25" t="s">
        <v>496</v>
      </c>
      <c r="M1062" s="26">
        <v>8.3574074074074217E-2</v>
      </c>
      <c r="AO1062" s="456" t="s">
        <v>1140</v>
      </c>
      <c r="AQ1062" s="15" t="s">
        <v>19</v>
      </c>
    </row>
    <row r="1063" spans="1:43" ht="15" customHeight="1" x14ac:dyDescent="0.15">
      <c r="A1063" s="95">
        <v>1061</v>
      </c>
      <c r="B1063" s="25" t="s">
        <v>451</v>
      </c>
      <c r="C1063" s="37">
        <v>41934</v>
      </c>
      <c r="D1063" s="25" t="s">
        <v>452</v>
      </c>
      <c r="E1063" s="117">
        <v>0.4458333333333333</v>
      </c>
      <c r="G1063" s="25" t="s">
        <v>1316</v>
      </c>
      <c r="H1063" s="436">
        <v>6.8553240740740748E-2</v>
      </c>
      <c r="K1063" s="25" t="s">
        <v>495</v>
      </c>
      <c r="L1063" s="25" t="s">
        <v>496</v>
      </c>
      <c r="M1063" s="26">
        <v>8.3631944444444592E-2</v>
      </c>
      <c r="AO1063" s="456" t="s">
        <v>1140</v>
      </c>
      <c r="AQ1063" s="15" t="s">
        <v>19</v>
      </c>
    </row>
    <row r="1064" spans="1:43" ht="15" customHeight="1" x14ac:dyDescent="0.15">
      <c r="A1064" s="95">
        <v>1062</v>
      </c>
      <c r="B1064" s="25" t="s">
        <v>451</v>
      </c>
      <c r="C1064" s="37">
        <v>41934</v>
      </c>
      <c r="D1064" s="25" t="s">
        <v>452</v>
      </c>
      <c r="E1064" s="117">
        <v>0.4458333333333333</v>
      </c>
      <c r="G1064" s="25" t="s">
        <v>1316</v>
      </c>
      <c r="H1064" s="436">
        <v>6.8553240740740748E-2</v>
      </c>
      <c r="K1064" s="25" t="s">
        <v>495</v>
      </c>
      <c r="L1064" s="25" t="s">
        <v>496</v>
      </c>
      <c r="M1064" s="26">
        <v>8.3689814814814967E-2</v>
      </c>
      <c r="AO1064" s="456" t="s">
        <v>1140</v>
      </c>
      <c r="AQ1064" s="15" t="s">
        <v>19</v>
      </c>
    </row>
    <row r="1065" spans="1:43" ht="15" customHeight="1" x14ac:dyDescent="0.15">
      <c r="A1065" s="95">
        <v>1063</v>
      </c>
      <c r="B1065" s="25" t="s">
        <v>451</v>
      </c>
      <c r="C1065" s="37">
        <v>41934</v>
      </c>
      <c r="D1065" s="25" t="s">
        <v>452</v>
      </c>
      <c r="E1065" s="117">
        <v>0.4458333333333333</v>
      </c>
      <c r="G1065" s="25" t="s">
        <v>1316</v>
      </c>
      <c r="H1065" s="436">
        <v>6.8553240740740748E-2</v>
      </c>
      <c r="K1065" s="25" t="s">
        <v>495</v>
      </c>
      <c r="L1065" s="25" t="s">
        <v>496</v>
      </c>
      <c r="M1065" s="26">
        <v>8.3747685185185342E-2</v>
      </c>
      <c r="AO1065" s="456" t="s">
        <v>1140</v>
      </c>
      <c r="AQ1065" s="15" t="s">
        <v>19</v>
      </c>
    </row>
    <row r="1066" spans="1:43" ht="15" customHeight="1" x14ac:dyDescent="0.15">
      <c r="A1066" s="95">
        <v>1064</v>
      </c>
      <c r="B1066" s="25" t="s">
        <v>451</v>
      </c>
      <c r="C1066" s="37">
        <v>41934</v>
      </c>
      <c r="D1066" s="25" t="s">
        <v>452</v>
      </c>
      <c r="E1066" s="117">
        <v>0.4458333333333333</v>
      </c>
      <c r="G1066" s="25" t="s">
        <v>1316</v>
      </c>
      <c r="H1066" s="436">
        <v>6.8553240740740748E-2</v>
      </c>
      <c r="K1066" s="25" t="s">
        <v>495</v>
      </c>
      <c r="L1066" s="25" t="s">
        <v>496</v>
      </c>
      <c r="M1066" s="26">
        <v>8.3805555555555716E-2</v>
      </c>
      <c r="AO1066" s="456" t="s">
        <v>1140</v>
      </c>
      <c r="AQ1066" s="15" t="s">
        <v>19</v>
      </c>
    </row>
    <row r="1067" spans="1:43" ht="15" customHeight="1" x14ac:dyDescent="0.15">
      <c r="A1067" s="95">
        <v>1065</v>
      </c>
      <c r="B1067" s="25" t="s">
        <v>451</v>
      </c>
      <c r="C1067" s="37">
        <v>41934</v>
      </c>
      <c r="D1067" s="25" t="s">
        <v>452</v>
      </c>
      <c r="E1067" s="117">
        <v>0.4458333333333333</v>
      </c>
      <c r="G1067" s="25" t="s">
        <v>1316</v>
      </c>
      <c r="H1067" s="436">
        <v>6.8553240740740748E-2</v>
      </c>
      <c r="K1067" s="25" t="s">
        <v>495</v>
      </c>
      <c r="L1067" s="25" t="s">
        <v>496</v>
      </c>
      <c r="M1067" s="26">
        <v>8.3863425925926091E-2</v>
      </c>
      <c r="AO1067" s="456" t="s">
        <v>1140</v>
      </c>
      <c r="AQ1067" s="15" t="s">
        <v>19</v>
      </c>
    </row>
    <row r="1068" spans="1:43" ht="15" customHeight="1" x14ac:dyDescent="0.15">
      <c r="A1068" s="95">
        <v>1066</v>
      </c>
      <c r="B1068" s="25" t="s">
        <v>451</v>
      </c>
      <c r="C1068" s="37">
        <v>41934</v>
      </c>
      <c r="D1068" s="25" t="s">
        <v>452</v>
      </c>
      <c r="E1068" s="117">
        <v>0.4458333333333333</v>
      </c>
      <c r="G1068" s="25" t="s">
        <v>1316</v>
      </c>
      <c r="H1068" s="436">
        <v>6.8553240740740748E-2</v>
      </c>
      <c r="K1068" s="25" t="s">
        <v>495</v>
      </c>
      <c r="L1068" s="25" t="s">
        <v>496</v>
      </c>
      <c r="M1068" s="26">
        <v>8.3921296296296466E-2</v>
      </c>
      <c r="AO1068" s="456" t="s">
        <v>1140</v>
      </c>
      <c r="AQ1068" s="15" t="s">
        <v>19</v>
      </c>
    </row>
    <row r="1069" spans="1:43" ht="15" customHeight="1" x14ac:dyDescent="0.15">
      <c r="A1069" s="95">
        <v>1067</v>
      </c>
      <c r="B1069" s="25" t="s">
        <v>451</v>
      </c>
      <c r="C1069" s="37">
        <v>41934</v>
      </c>
      <c r="D1069" s="25" t="s">
        <v>452</v>
      </c>
      <c r="E1069" s="117">
        <v>0.4458333333333333</v>
      </c>
      <c r="G1069" s="25" t="s">
        <v>1316</v>
      </c>
      <c r="H1069" s="436">
        <v>6.8553240740740748E-2</v>
      </c>
      <c r="K1069" s="25" t="s">
        <v>495</v>
      </c>
      <c r="L1069" s="25" t="s">
        <v>496</v>
      </c>
      <c r="M1069" s="26">
        <v>8.3979166666666841E-2</v>
      </c>
      <c r="AO1069" s="456" t="s">
        <v>1140</v>
      </c>
      <c r="AQ1069" s="15" t="s">
        <v>19</v>
      </c>
    </row>
    <row r="1070" spans="1:43" ht="15" customHeight="1" x14ac:dyDescent="0.15">
      <c r="A1070" s="95">
        <v>1068</v>
      </c>
      <c r="B1070" s="25" t="s">
        <v>451</v>
      </c>
      <c r="C1070" s="37">
        <v>41934</v>
      </c>
      <c r="D1070" s="25" t="s">
        <v>452</v>
      </c>
      <c r="E1070" s="117">
        <v>0.4458333333333333</v>
      </c>
      <c r="G1070" s="25" t="s">
        <v>1316</v>
      </c>
      <c r="H1070" s="436">
        <v>6.8553240740740748E-2</v>
      </c>
      <c r="K1070" s="25" t="s">
        <v>495</v>
      </c>
      <c r="L1070" s="25" t="s">
        <v>496</v>
      </c>
      <c r="M1070" s="26">
        <v>8.4037037037037216E-2</v>
      </c>
      <c r="AO1070" s="456" t="s">
        <v>1140</v>
      </c>
      <c r="AQ1070" s="15" t="s">
        <v>19</v>
      </c>
    </row>
    <row r="1071" spans="1:43" ht="15" customHeight="1" x14ac:dyDescent="0.15">
      <c r="A1071" s="95">
        <v>1069</v>
      </c>
      <c r="B1071" s="25" t="s">
        <v>451</v>
      </c>
      <c r="C1071" s="37">
        <v>41934</v>
      </c>
      <c r="D1071" s="25" t="s">
        <v>452</v>
      </c>
      <c r="E1071" s="117">
        <v>0.4458333333333333</v>
      </c>
      <c r="G1071" s="25" t="s">
        <v>1316</v>
      </c>
      <c r="H1071" s="436">
        <v>6.8553240740740748E-2</v>
      </c>
      <c r="K1071" s="25" t="s">
        <v>495</v>
      </c>
      <c r="L1071" s="25" t="s">
        <v>496</v>
      </c>
      <c r="M1071" s="26">
        <v>8.409490740740759E-2</v>
      </c>
      <c r="AO1071" s="456" t="s">
        <v>1140</v>
      </c>
      <c r="AQ1071" s="15" t="s">
        <v>19</v>
      </c>
    </row>
    <row r="1072" spans="1:43" ht="15" customHeight="1" x14ac:dyDescent="0.15">
      <c r="A1072" s="95">
        <v>1070</v>
      </c>
      <c r="B1072" s="25" t="s">
        <v>451</v>
      </c>
      <c r="C1072" s="37">
        <v>41934</v>
      </c>
      <c r="D1072" s="25" t="s">
        <v>452</v>
      </c>
      <c r="E1072" s="117">
        <v>0.4458333333333333</v>
      </c>
      <c r="G1072" s="25" t="s">
        <v>1316</v>
      </c>
      <c r="H1072" s="436">
        <v>6.8553240740740748E-2</v>
      </c>
      <c r="K1072" s="25" t="s">
        <v>495</v>
      </c>
      <c r="L1072" s="25" t="s">
        <v>496</v>
      </c>
      <c r="M1072" s="26">
        <v>8.4152777777777965E-2</v>
      </c>
      <c r="AO1072" s="456" t="s">
        <v>1140</v>
      </c>
      <c r="AQ1072" s="15" t="s">
        <v>19</v>
      </c>
    </row>
    <row r="1073" spans="1:43" ht="15" customHeight="1" x14ac:dyDescent="0.15">
      <c r="A1073" s="95">
        <v>1071</v>
      </c>
      <c r="B1073" s="25" t="s">
        <v>451</v>
      </c>
      <c r="C1073" s="37">
        <v>41934</v>
      </c>
      <c r="D1073" s="25" t="s">
        <v>452</v>
      </c>
      <c r="E1073" s="117">
        <v>0.4458333333333333</v>
      </c>
      <c r="G1073" s="25" t="s">
        <v>1316</v>
      </c>
      <c r="H1073" s="436">
        <v>6.8553240740740748E-2</v>
      </c>
      <c r="K1073" s="25" t="s">
        <v>495</v>
      </c>
      <c r="L1073" s="25" t="s">
        <v>496</v>
      </c>
      <c r="M1073" s="26">
        <v>8.421064814814834E-2</v>
      </c>
      <c r="AO1073" s="456" t="s">
        <v>1140</v>
      </c>
      <c r="AQ1073" s="15" t="s">
        <v>19</v>
      </c>
    </row>
    <row r="1074" spans="1:43" ht="15" customHeight="1" x14ac:dyDescent="0.15">
      <c r="A1074" s="95">
        <v>1072</v>
      </c>
      <c r="B1074" s="25" t="s">
        <v>451</v>
      </c>
      <c r="C1074" s="37">
        <v>41934</v>
      </c>
      <c r="D1074" s="25" t="s">
        <v>452</v>
      </c>
      <c r="E1074" s="117">
        <v>0.4458333333333333</v>
      </c>
      <c r="G1074" s="25" t="s">
        <v>1316</v>
      </c>
      <c r="H1074" s="436">
        <v>6.8553240740740748E-2</v>
      </c>
      <c r="K1074" s="25" t="s">
        <v>495</v>
      </c>
      <c r="L1074" s="25" t="s">
        <v>496</v>
      </c>
      <c r="M1074" s="26">
        <v>8.4268518518518715E-2</v>
      </c>
      <c r="AO1074" s="456" t="s">
        <v>1140</v>
      </c>
      <c r="AQ1074" s="15" t="s">
        <v>19</v>
      </c>
    </row>
    <row r="1075" spans="1:43" ht="15" customHeight="1" x14ac:dyDescent="0.15">
      <c r="A1075" s="95">
        <v>1073</v>
      </c>
      <c r="B1075" s="25" t="s">
        <v>451</v>
      </c>
      <c r="C1075" s="37">
        <v>41934</v>
      </c>
      <c r="D1075" s="25" t="s">
        <v>452</v>
      </c>
      <c r="E1075" s="117">
        <v>0.4458333333333333</v>
      </c>
      <c r="G1075" s="25" t="s">
        <v>1316</v>
      </c>
      <c r="H1075" s="436">
        <v>6.8553240740740748E-2</v>
      </c>
      <c r="K1075" s="25" t="s">
        <v>495</v>
      </c>
      <c r="L1075" s="25" t="s">
        <v>496</v>
      </c>
      <c r="M1075" s="26">
        <v>8.4326388888889089E-2</v>
      </c>
      <c r="AO1075" s="456" t="s">
        <v>1140</v>
      </c>
      <c r="AQ1075" s="15" t="s">
        <v>19</v>
      </c>
    </row>
    <row r="1076" spans="1:43" ht="15" customHeight="1" x14ac:dyDescent="0.15">
      <c r="A1076" s="95">
        <v>1074</v>
      </c>
      <c r="B1076" s="25" t="s">
        <v>451</v>
      </c>
      <c r="C1076" s="37">
        <v>41934</v>
      </c>
      <c r="D1076" s="25" t="s">
        <v>452</v>
      </c>
      <c r="E1076" s="117">
        <v>0.4458333333333333</v>
      </c>
      <c r="G1076" s="25" t="s">
        <v>1316</v>
      </c>
      <c r="H1076" s="436">
        <v>6.8553240740740748E-2</v>
      </c>
      <c r="K1076" s="25" t="s">
        <v>495</v>
      </c>
      <c r="L1076" s="25" t="s">
        <v>496</v>
      </c>
      <c r="M1076" s="26">
        <v>8.4384259259259464E-2</v>
      </c>
      <c r="AO1076" s="456" t="s">
        <v>1140</v>
      </c>
      <c r="AQ1076" s="15" t="s">
        <v>19</v>
      </c>
    </row>
    <row r="1077" spans="1:43" ht="15" customHeight="1" x14ac:dyDescent="0.15">
      <c r="A1077" s="95">
        <v>1075</v>
      </c>
      <c r="B1077" s="25" t="s">
        <v>451</v>
      </c>
      <c r="C1077" s="37">
        <v>41934</v>
      </c>
      <c r="D1077" s="25" t="s">
        <v>452</v>
      </c>
      <c r="E1077" s="117">
        <v>0.4458333333333333</v>
      </c>
      <c r="G1077" s="25" t="s">
        <v>1316</v>
      </c>
      <c r="H1077" s="436">
        <v>6.8553240740740748E-2</v>
      </c>
      <c r="K1077" s="25" t="s">
        <v>495</v>
      </c>
      <c r="L1077" s="25" t="s">
        <v>496</v>
      </c>
      <c r="M1077" s="26">
        <v>8.4442129629629839E-2</v>
      </c>
      <c r="AO1077" s="456" t="s">
        <v>1140</v>
      </c>
      <c r="AQ1077" s="15" t="s">
        <v>19</v>
      </c>
    </row>
    <row r="1078" spans="1:43" ht="15" customHeight="1" x14ac:dyDescent="0.15">
      <c r="A1078" s="95">
        <v>1076</v>
      </c>
      <c r="B1078" s="25" t="s">
        <v>451</v>
      </c>
      <c r="C1078" s="37">
        <v>41934</v>
      </c>
      <c r="D1078" s="25" t="s">
        <v>452</v>
      </c>
      <c r="E1078" s="117">
        <v>0.4458333333333333</v>
      </c>
      <c r="G1078" s="25" t="s">
        <v>1316</v>
      </c>
      <c r="H1078" s="436">
        <v>6.8553240740740748E-2</v>
      </c>
      <c r="K1078" s="25" t="s">
        <v>495</v>
      </c>
      <c r="L1078" s="25" t="s">
        <v>496</v>
      </c>
      <c r="M1078" s="26">
        <v>8.4500000000000214E-2</v>
      </c>
      <c r="AO1078" s="456" t="s">
        <v>1140</v>
      </c>
      <c r="AQ1078" s="15" t="s">
        <v>19</v>
      </c>
    </row>
    <row r="1079" spans="1:43" ht="15" customHeight="1" x14ac:dyDescent="0.15">
      <c r="A1079" s="95">
        <v>1077</v>
      </c>
      <c r="B1079" s="25" t="s">
        <v>451</v>
      </c>
      <c r="C1079" s="37">
        <v>41934</v>
      </c>
      <c r="D1079" s="25" t="s">
        <v>452</v>
      </c>
      <c r="E1079" s="117">
        <v>0.4458333333333333</v>
      </c>
      <c r="G1079" s="25" t="s">
        <v>1316</v>
      </c>
      <c r="H1079" s="436">
        <v>6.8553240740740748E-2</v>
      </c>
      <c r="K1079" s="25" t="s">
        <v>495</v>
      </c>
      <c r="L1079" s="25" t="s">
        <v>496</v>
      </c>
      <c r="M1079" s="26">
        <v>8.4557870370370589E-2</v>
      </c>
      <c r="AO1079" s="456" t="s">
        <v>1140</v>
      </c>
      <c r="AQ1079" s="15" t="s">
        <v>19</v>
      </c>
    </row>
    <row r="1080" spans="1:43" ht="15" customHeight="1" x14ac:dyDescent="0.15">
      <c r="A1080" s="95">
        <v>1078</v>
      </c>
      <c r="B1080" s="25" t="s">
        <v>451</v>
      </c>
      <c r="C1080" s="37">
        <v>41934</v>
      </c>
      <c r="D1080" s="25" t="s">
        <v>452</v>
      </c>
      <c r="E1080" s="117">
        <v>0.4458333333333333</v>
      </c>
      <c r="G1080" s="25" t="s">
        <v>1316</v>
      </c>
      <c r="H1080" s="436">
        <v>6.8553240740740748E-2</v>
      </c>
      <c r="K1080" s="25" t="s">
        <v>495</v>
      </c>
      <c r="L1080" s="25" t="s">
        <v>496</v>
      </c>
      <c r="M1080" s="26">
        <v>8.4615740740740963E-2</v>
      </c>
      <c r="AO1080" s="456" t="s">
        <v>1140</v>
      </c>
      <c r="AQ1080" s="15" t="s">
        <v>19</v>
      </c>
    </row>
    <row r="1081" spans="1:43" ht="15" customHeight="1" x14ac:dyDescent="0.15">
      <c r="A1081" s="95">
        <v>1079</v>
      </c>
      <c r="B1081" s="25" t="s">
        <v>451</v>
      </c>
      <c r="C1081" s="37">
        <v>41934</v>
      </c>
      <c r="D1081" s="25" t="s">
        <v>452</v>
      </c>
      <c r="E1081" s="117">
        <v>0.4458333333333333</v>
      </c>
      <c r="G1081" s="25" t="s">
        <v>1316</v>
      </c>
      <c r="H1081" s="436">
        <v>6.8553240740740748E-2</v>
      </c>
      <c r="K1081" s="25" t="s">
        <v>495</v>
      </c>
      <c r="L1081" s="25" t="s">
        <v>496</v>
      </c>
      <c r="M1081" s="26">
        <v>8.4673611111111338E-2</v>
      </c>
      <c r="AO1081" s="456" t="s">
        <v>1140</v>
      </c>
    </row>
    <row r="1082" spans="1:43" ht="15" customHeight="1" x14ac:dyDescent="0.15">
      <c r="A1082" s="95">
        <v>1080</v>
      </c>
      <c r="B1082" s="25" t="s">
        <v>451</v>
      </c>
      <c r="C1082" s="37">
        <v>41934</v>
      </c>
      <c r="D1082" s="25" t="s">
        <v>452</v>
      </c>
      <c r="E1082" s="117">
        <v>0.4458333333333333</v>
      </c>
      <c r="G1082" s="25" t="s">
        <v>1316</v>
      </c>
      <c r="H1082" s="436">
        <v>6.8553240740740748E-2</v>
      </c>
      <c r="K1082" s="25" t="s">
        <v>495</v>
      </c>
      <c r="L1082" s="25" t="s">
        <v>496</v>
      </c>
      <c r="M1082" s="26">
        <v>8.4731481481481713E-2</v>
      </c>
      <c r="AO1082" s="456" t="s">
        <v>1140</v>
      </c>
    </row>
    <row r="1083" spans="1:43" ht="15" customHeight="1" x14ac:dyDescent="0.15">
      <c r="A1083" s="95">
        <v>1081</v>
      </c>
      <c r="B1083" s="25" t="s">
        <v>451</v>
      </c>
      <c r="C1083" s="37">
        <v>41934</v>
      </c>
      <c r="D1083" s="25" t="s">
        <v>452</v>
      </c>
      <c r="E1083" s="117">
        <v>0.4458333333333333</v>
      </c>
      <c r="G1083" s="25" t="s">
        <v>1316</v>
      </c>
      <c r="H1083" s="436">
        <v>6.8553240740740748E-2</v>
      </c>
      <c r="K1083" s="25" t="s">
        <v>495</v>
      </c>
      <c r="L1083" s="25" t="s">
        <v>496</v>
      </c>
      <c r="M1083" s="26">
        <v>8.4789351851852088E-2</v>
      </c>
      <c r="AO1083" s="456" t="s">
        <v>1140</v>
      </c>
    </row>
    <row r="1084" spans="1:43" ht="15" customHeight="1" x14ac:dyDescent="0.15">
      <c r="A1084" s="95">
        <v>1082</v>
      </c>
      <c r="B1084" s="25" t="s">
        <v>451</v>
      </c>
      <c r="C1084" s="37">
        <v>41934</v>
      </c>
      <c r="D1084" s="25" t="s">
        <v>452</v>
      </c>
      <c r="E1084" s="117">
        <v>0.4458333333333333</v>
      </c>
      <c r="G1084" s="25" t="s">
        <v>1316</v>
      </c>
      <c r="H1084" s="436">
        <v>6.8553240740740748E-2</v>
      </c>
      <c r="K1084" s="25" t="s">
        <v>495</v>
      </c>
      <c r="L1084" s="25" t="s">
        <v>496</v>
      </c>
      <c r="M1084" s="26">
        <v>8.4847222222222463E-2</v>
      </c>
      <c r="AO1084" s="456" t="s">
        <v>1140</v>
      </c>
    </row>
    <row r="1085" spans="1:43" ht="15" customHeight="1" x14ac:dyDescent="0.15">
      <c r="A1085" s="95">
        <v>1083</v>
      </c>
      <c r="B1085" s="25" t="s">
        <v>451</v>
      </c>
      <c r="C1085" s="37">
        <v>41934</v>
      </c>
      <c r="D1085" s="25" t="s">
        <v>452</v>
      </c>
      <c r="E1085" s="117">
        <v>0.4458333333333333</v>
      </c>
      <c r="G1085" s="25" t="s">
        <v>1316</v>
      </c>
      <c r="H1085" s="436">
        <v>6.8553240740740748E-2</v>
      </c>
      <c r="K1085" s="25" t="s">
        <v>495</v>
      </c>
      <c r="L1085" s="25" t="s">
        <v>496</v>
      </c>
      <c r="M1085" s="26">
        <v>8.4905092592592837E-2</v>
      </c>
      <c r="AO1085" s="456" t="s">
        <v>1140</v>
      </c>
    </row>
    <row r="1086" spans="1:43" ht="15" customHeight="1" x14ac:dyDescent="0.15">
      <c r="A1086" s="95">
        <v>1084</v>
      </c>
      <c r="B1086" s="25" t="s">
        <v>451</v>
      </c>
      <c r="C1086" s="37">
        <v>41934</v>
      </c>
      <c r="D1086" s="25" t="s">
        <v>452</v>
      </c>
      <c r="E1086" s="117">
        <v>0.4458333333333333</v>
      </c>
      <c r="G1086" s="25" t="s">
        <v>1316</v>
      </c>
      <c r="H1086" s="436">
        <v>6.8553240740740748E-2</v>
      </c>
      <c r="K1086" s="25" t="s">
        <v>495</v>
      </c>
      <c r="L1086" s="25" t="s">
        <v>496</v>
      </c>
      <c r="M1086" s="26">
        <v>8.4962962962963212E-2</v>
      </c>
      <c r="AO1086" s="456" t="s">
        <v>1140</v>
      </c>
    </row>
    <row r="1087" spans="1:43" ht="15" customHeight="1" x14ac:dyDescent="0.15">
      <c r="A1087" s="95">
        <v>1085</v>
      </c>
      <c r="B1087" s="25" t="s">
        <v>451</v>
      </c>
      <c r="C1087" s="37">
        <v>41934</v>
      </c>
      <c r="D1087" s="25" t="s">
        <v>452</v>
      </c>
      <c r="E1087" s="117">
        <v>0.4458333333333333</v>
      </c>
      <c r="G1087" s="25" t="s">
        <v>1316</v>
      </c>
      <c r="H1087" s="436">
        <v>6.8553240740740748E-2</v>
      </c>
      <c r="K1087" s="25" t="s">
        <v>495</v>
      </c>
      <c r="L1087" s="25" t="s">
        <v>496</v>
      </c>
      <c r="M1087" s="26">
        <v>8.5020833333333587E-2</v>
      </c>
      <c r="AO1087" s="456" t="s">
        <v>1140</v>
      </c>
    </row>
    <row r="1088" spans="1:43" ht="15" customHeight="1" x14ac:dyDescent="0.15">
      <c r="A1088" s="95">
        <v>1086</v>
      </c>
      <c r="B1088" s="25" t="s">
        <v>451</v>
      </c>
      <c r="C1088" s="37">
        <v>41934</v>
      </c>
      <c r="D1088" s="25" t="s">
        <v>452</v>
      </c>
      <c r="E1088" s="117">
        <v>0.4458333333333333</v>
      </c>
      <c r="G1088" s="25" t="s">
        <v>1316</v>
      </c>
      <c r="H1088" s="436">
        <v>6.8553240740740748E-2</v>
      </c>
      <c r="K1088" s="25" t="s">
        <v>495</v>
      </c>
      <c r="L1088" s="25" t="s">
        <v>496</v>
      </c>
      <c r="M1088" s="26">
        <v>8.5078703703703962E-2</v>
      </c>
      <c r="AO1088" s="456" t="s">
        <v>1140</v>
      </c>
    </row>
    <row r="1089" spans="1:41" ht="15" customHeight="1" x14ac:dyDescent="0.15">
      <c r="A1089" s="95">
        <v>1087</v>
      </c>
      <c r="B1089" s="25" t="s">
        <v>451</v>
      </c>
      <c r="C1089" s="37">
        <v>41934</v>
      </c>
      <c r="D1089" s="25" t="s">
        <v>452</v>
      </c>
      <c r="E1089" s="117">
        <v>0.4458333333333333</v>
      </c>
      <c r="G1089" s="25" t="s">
        <v>1316</v>
      </c>
      <c r="H1089" s="436">
        <v>6.8553240740740748E-2</v>
      </c>
      <c r="K1089" s="25" t="s">
        <v>495</v>
      </c>
      <c r="L1089" s="25" t="s">
        <v>496</v>
      </c>
      <c r="M1089" s="26">
        <v>8.5136574074074337E-2</v>
      </c>
      <c r="AO1089" s="456" t="s">
        <v>1140</v>
      </c>
    </row>
    <row r="1090" spans="1:41" ht="15" customHeight="1" x14ac:dyDescent="0.15">
      <c r="A1090" s="95">
        <v>1088</v>
      </c>
      <c r="B1090" s="25" t="s">
        <v>451</v>
      </c>
      <c r="C1090" s="37">
        <v>41934</v>
      </c>
      <c r="D1090" s="25" t="s">
        <v>452</v>
      </c>
      <c r="E1090" s="117">
        <v>0.4458333333333333</v>
      </c>
      <c r="G1090" s="25" t="s">
        <v>1316</v>
      </c>
      <c r="H1090" s="436">
        <v>6.8553240740740748E-2</v>
      </c>
      <c r="K1090" s="25" t="s">
        <v>495</v>
      </c>
      <c r="L1090" s="25" t="s">
        <v>496</v>
      </c>
      <c r="M1090" s="26">
        <v>8.5194444444444711E-2</v>
      </c>
      <c r="AO1090" s="456" t="s">
        <v>1140</v>
      </c>
    </row>
  </sheetData>
  <autoFilter ref="A2:DL1090" xr:uid="{00000000-0009-0000-0000-000000000000}"/>
  <mergeCells count="25">
    <mergeCell ref="BP1:BR1"/>
    <mergeCell ref="BS1:BU1"/>
    <mergeCell ref="AI1:AL1"/>
    <mergeCell ref="Q1:T1"/>
    <mergeCell ref="U1:W1"/>
    <mergeCell ref="X1:Z1"/>
    <mergeCell ref="AA1:AC1"/>
    <mergeCell ref="AD1:AF1"/>
    <mergeCell ref="AG1:AH1"/>
    <mergeCell ref="CG1:CI1"/>
    <mergeCell ref="CJ1:CL1"/>
    <mergeCell ref="CM1:CO1"/>
    <mergeCell ref="G1:L1"/>
    <mergeCell ref="A1:F1"/>
    <mergeCell ref="M1:P1"/>
    <mergeCell ref="BZ1:CC1"/>
    <mergeCell ref="CD1:CF1"/>
    <mergeCell ref="AR1:AU1"/>
    <mergeCell ref="AV1:AX1"/>
    <mergeCell ref="AY1:BA1"/>
    <mergeCell ref="BB1:BD1"/>
    <mergeCell ref="BV1:BX1"/>
    <mergeCell ref="BE1:BG1"/>
    <mergeCell ref="BI1:BL1"/>
    <mergeCell ref="BM1:BO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132"/>
  <sheetViews>
    <sheetView topLeftCell="A1102" workbookViewId="0">
      <selection activeCell="A1126" sqref="A1126"/>
    </sheetView>
  </sheetViews>
  <sheetFormatPr baseColWidth="10" defaultRowHeight="16" x14ac:dyDescent="0.2"/>
  <cols>
    <col min="1" max="1" width="4" style="95" bestFit="1" customWidth="1"/>
    <col min="2" max="2" width="8.6640625" style="25" bestFit="1" customWidth="1"/>
    <col min="3" max="5" width="8.6640625" style="25" customWidth="1"/>
  </cols>
  <sheetData>
    <row r="1" spans="1:10" x14ac:dyDescent="0.2">
      <c r="A1" s="69" t="s">
        <v>30</v>
      </c>
      <c r="B1" s="68" t="s">
        <v>0</v>
      </c>
      <c r="C1" s="64" t="s">
        <v>103</v>
      </c>
      <c r="D1" s="462" t="s">
        <v>1418</v>
      </c>
      <c r="E1" s="462" t="s">
        <v>1427</v>
      </c>
      <c r="F1" s="459" t="s">
        <v>1422</v>
      </c>
      <c r="G1" s="459" t="s">
        <v>1424</v>
      </c>
      <c r="H1" s="459" t="s">
        <v>1425</v>
      </c>
      <c r="I1" s="459" t="s">
        <v>1426</v>
      </c>
      <c r="J1" s="459"/>
    </row>
    <row r="2" spans="1:10" x14ac:dyDescent="0.2">
      <c r="A2" s="95">
        <f>FUZ_rawdata!A3</f>
        <v>1</v>
      </c>
      <c r="B2" s="95" t="str">
        <f>FUZ_rawdata!B3</f>
        <v>2013_530_4a</v>
      </c>
      <c r="C2" s="95" t="str">
        <f>FUZ_rawdata!G3</f>
        <v>FUZ1A</v>
      </c>
      <c r="D2" s="95">
        <f>FUZ_rawdata!AO3</f>
        <v>0</v>
      </c>
      <c r="E2" s="95" t="str">
        <f>VLOOKUP(C2,EventNotes!$G$2:$I$26,3,FALSE)</f>
        <v>at</v>
      </c>
      <c r="F2" s="95">
        <f>FUZ_rawdata!CP3</f>
        <v>0</v>
      </c>
      <c r="G2" s="95">
        <f>FUZ_rawdata!CQ3</f>
        <v>0</v>
      </c>
      <c r="H2" s="95">
        <f>FUZ_rawdata!CR3</f>
        <v>0</v>
      </c>
      <c r="I2" s="95">
        <f>FUZ_rawdata!CS3</f>
        <v>0</v>
      </c>
      <c r="J2" t="str">
        <f>CONCATENATE(D2,E2)</f>
        <v>0at</v>
      </c>
    </row>
    <row r="3" spans="1:10" x14ac:dyDescent="0.2">
      <c r="A3" s="95">
        <f>FUZ_rawdata!A4</f>
        <v>2</v>
      </c>
      <c r="B3" s="95" t="str">
        <f>FUZ_rawdata!B4</f>
        <v>2013_530_4a</v>
      </c>
      <c r="C3" s="95" t="str">
        <f>FUZ_rawdata!G4</f>
        <v>FUZ1A</v>
      </c>
      <c r="D3" s="95">
        <f>FUZ_rawdata!AO4</f>
        <v>0</v>
      </c>
      <c r="E3" s="95" t="str">
        <f>VLOOKUP(C3,EventNotes!$G$2:$I$26,3,FALSE)</f>
        <v>at</v>
      </c>
      <c r="F3" s="95">
        <f>FUZ_rawdata!CP4</f>
        <v>0</v>
      </c>
      <c r="G3" s="95">
        <f>FUZ_rawdata!CQ4</f>
        <v>0</v>
      </c>
      <c r="H3" s="95">
        <f>FUZ_rawdata!CR4</f>
        <v>0</v>
      </c>
      <c r="I3" s="95">
        <f>FUZ_rawdata!CS4</f>
        <v>0</v>
      </c>
      <c r="J3" t="str">
        <f t="shared" ref="J3:J66" si="0">CONCATENATE(D3,E3)</f>
        <v>0at</v>
      </c>
    </row>
    <row r="4" spans="1:10" x14ac:dyDescent="0.2">
      <c r="A4" s="95">
        <f>FUZ_rawdata!A5</f>
        <v>3</v>
      </c>
      <c r="B4" s="95" t="str">
        <f>FUZ_rawdata!B5</f>
        <v>2013_530_4a</v>
      </c>
      <c r="C4" s="95" t="str">
        <f>FUZ_rawdata!G5</f>
        <v>FUZ1A</v>
      </c>
      <c r="D4" s="95">
        <f>FUZ_rawdata!AO5</f>
        <v>0</v>
      </c>
      <c r="E4" s="95" t="str">
        <f>VLOOKUP(C4,EventNotes!$G$2:$I$26,3,FALSE)</f>
        <v>at</v>
      </c>
      <c r="F4" s="95">
        <f>FUZ_rawdata!CP5</f>
        <v>0</v>
      </c>
      <c r="G4" s="95">
        <f>FUZ_rawdata!CQ5</f>
        <v>0</v>
      </c>
      <c r="H4" s="95">
        <f>FUZ_rawdata!CR5</f>
        <v>0</v>
      </c>
      <c r="I4" s="95">
        <f>FUZ_rawdata!CS5</f>
        <v>0</v>
      </c>
      <c r="J4" t="str">
        <f t="shared" si="0"/>
        <v>0at</v>
      </c>
    </row>
    <row r="5" spans="1:10" x14ac:dyDescent="0.2">
      <c r="A5" s="95">
        <f>FUZ_rawdata!A6</f>
        <v>4</v>
      </c>
      <c r="B5" s="95" t="str">
        <f>FUZ_rawdata!B6</f>
        <v>2013_530_4a</v>
      </c>
      <c r="C5" s="95" t="str">
        <f>FUZ_rawdata!G6</f>
        <v>FUZ1A</v>
      </c>
      <c r="D5" s="95">
        <f>FUZ_rawdata!AO6</f>
        <v>0</v>
      </c>
      <c r="E5" s="95" t="str">
        <f>VLOOKUP(C5,EventNotes!$G$2:$I$26,3,FALSE)</f>
        <v>at</v>
      </c>
      <c r="F5" s="95">
        <f>FUZ_rawdata!CP6</f>
        <v>0</v>
      </c>
      <c r="G5" s="95">
        <f>FUZ_rawdata!CQ6</f>
        <v>0</v>
      </c>
      <c r="H5" s="95">
        <f>FUZ_rawdata!CR6</f>
        <v>0</v>
      </c>
      <c r="I5" s="95">
        <f>FUZ_rawdata!CS6</f>
        <v>0</v>
      </c>
      <c r="J5" t="str">
        <f t="shared" si="0"/>
        <v>0at</v>
      </c>
    </row>
    <row r="6" spans="1:10" x14ac:dyDescent="0.2">
      <c r="A6" s="95">
        <f>FUZ_rawdata!A7</f>
        <v>5</v>
      </c>
      <c r="B6" s="95" t="str">
        <f>FUZ_rawdata!B7</f>
        <v>2013_530_4a</v>
      </c>
      <c r="C6" s="95" t="str">
        <f>FUZ_rawdata!G7</f>
        <v>FUZ1A</v>
      </c>
      <c r="D6" s="95">
        <f>FUZ_rawdata!AO7</f>
        <v>0</v>
      </c>
      <c r="E6" s="95" t="str">
        <f>VLOOKUP(C6,EventNotes!$G$2:$I$26,3,FALSE)</f>
        <v>at</v>
      </c>
      <c r="F6" s="95">
        <f>FUZ_rawdata!CP7</f>
        <v>0</v>
      </c>
      <c r="G6" s="95">
        <f>FUZ_rawdata!CQ7</f>
        <v>0</v>
      </c>
      <c r="H6" s="95">
        <f>FUZ_rawdata!CR7</f>
        <v>0</v>
      </c>
      <c r="I6" s="95">
        <f>FUZ_rawdata!CS7</f>
        <v>0</v>
      </c>
      <c r="J6" t="str">
        <f t="shared" si="0"/>
        <v>0at</v>
      </c>
    </row>
    <row r="7" spans="1:10" x14ac:dyDescent="0.2">
      <c r="A7" s="95">
        <f>FUZ_rawdata!A8</f>
        <v>6</v>
      </c>
      <c r="B7" s="95" t="str">
        <f>FUZ_rawdata!B8</f>
        <v>2013_530_4a</v>
      </c>
      <c r="C7" s="95" t="str">
        <f>FUZ_rawdata!G8</f>
        <v>FUZ1A</v>
      </c>
      <c r="D7" s="95">
        <f>FUZ_rawdata!AO8</f>
        <v>0</v>
      </c>
      <c r="E7" s="95" t="str">
        <f>VLOOKUP(C7,EventNotes!$G$2:$I$26,3,FALSE)</f>
        <v>at</v>
      </c>
      <c r="F7" s="95">
        <f>FUZ_rawdata!CP8</f>
        <v>0</v>
      </c>
      <c r="G7" s="95">
        <f>FUZ_rawdata!CQ8</f>
        <v>0</v>
      </c>
      <c r="H7" s="95">
        <f>FUZ_rawdata!CR8</f>
        <v>0</v>
      </c>
      <c r="I7" s="95">
        <f>FUZ_rawdata!CS8</f>
        <v>0</v>
      </c>
      <c r="J7" t="str">
        <f t="shared" si="0"/>
        <v>0at</v>
      </c>
    </row>
    <row r="8" spans="1:10" x14ac:dyDescent="0.2">
      <c r="A8" s="95">
        <f>FUZ_rawdata!A9</f>
        <v>7</v>
      </c>
      <c r="B8" s="95" t="str">
        <f>FUZ_rawdata!B9</f>
        <v>2013_530_4a</v>
      </c>
      <c r="C8" s="95" t="str">
        <f>FUZ_rawdata!G9</f>
        <v>FUZ1A</v>
      </c>
      <c r="D8" s="95">
        <f>FUZ_rawdata!AO9</f>
        <v>0</v>
      </c>
      <c r="E8" s="95" t="str">
        <f>VLOOKUP(C8,EventNotes!$G$2:$I$26,3,FALSE)</f>
        <v>at</v>
      </c>
      <c r="F8" s="95">
        <f>FUZ_rawdata!CP9</f>
        <v>0</v>
      </c>
      <c r="G8" s="95">
        <f>FUZ_rawdata!CQ9</f>
        <v>0</v>
      </c>
      <c r="H8" s="95">
        <f>FUZ_rawdata!CR9</f>
        <v>0</v>
      </c>
      <c r="I8" s="95">
        <f>FUZ_rawdata!CS9</f>
        <v>0</v>
      </c>
      <c r="J8" t="str">
        <f t="shared" si="0"/>
        <v>0at</v>
      </c>
    </row>
    <row r="9" spans="1:10" x14ac:dyDescent="0.2">
      <c r="A9" s="95">
        <f>FUZ_rawdata!A10</f>
        <v>8</v>
      </c>
      <c r="B9" s="95" t="str">
        <f>FUZ_rawdata!B10</f>
        <v>2013_530_4a</v>
      </c>
      <c r="C9" s="95" t="str">
        <f>FUZ_rawdata!G10</f>
        <v>FUZ1A</v>
      </c>
      <c r="D9" s="95">
        <f>FUZ_rawdata!AO10</f>
        <v>0</v>
      </c>
      <c r="E9" s="95" t="str">
        <f>VLOOKUP(C9,EventNotes!$G$2:$I$26,3,FALSE)</f>
        <v>at</v>
      </c>
      <c r="F9" s="95">
        <f>FUZ_rawdata!CP10</f>
        <v>1</v>
      </c>
      <c r="G9" s="95">
        <f>FUZ_rawdata!CQ10</f>
        <v>1</v>
      </c>
      <c r="H9" s="95">
        <f>FUZ_rawdata!CR10</f>
        <v>1</v>
      </c>
      <c r="I9" s="95">
        <f>FUZ_rawdata!CS10</f>
        <v>1</v>
      </c>
      <c r="J9" t="str">
        <f t="shared" si="0"/>
        <v>0at</v>
      </c>
    </row>
    <row r="10" spans="1:10" x14ac:dyDescent="0.2">
      <c r="A10" s="95">
        <f>FUZ_rawdata!A11</f>
        <v>9</v>
      </c>
      <c r="B10" s="95" t="str">
        <f>FUZ_rawdata!B11</f>
        <v>2013_530_4a</v>
      </c>
      <c r="C10" s="95" t="str">
        <f>FUZ_rawdata!G11</f>
        <v>FUZ1A</v>
      </c>
      <c r="D10" s="95">
        <f>FUZ_rawdata!AO11</f>
        <v>0</v>
      </c>
      <c r="E10" s="95" t="str">
        <f>VLOOKUP(C10,EventNotes!$G$2:$I$26,3,FALSE)</f>
        <v>at</v>
      </c>
      <c r="F10" s="95">
        <f>FUZ_rawdata!CP11</f>
        <v>2</v>
      </c>
      <c r="G10" s="95">
        <f>FUZ_rawdata!CQ11</f>
        <v>1</v>
      </c>
      <c r="H10" s="95">
        <f>FUZ_rawdata!CR11</f>
        <v>1</v>
      </c>
      <c r="I10" s="95">
        <f>FUZ_rawdata!CS11</f>
        <v>1</v>
      </c>
      <c r="J10" t="str">
        <f t="shared" si="0"/>
        <v>0at</v>
      </c>
    </row>
    <row r="11" spans="1:10" x14ac:dyDescent="0.2">
      <c r="A11" s="95">
        <f>FUZ_rawdata!A12</f>
        <v>10</v>
      </c>
      <c r="B11" s="95" t="str">
        <f>FUZ_rawdata!B12</f>
        <v>2013_530_4a</v>
      </c>
      <c r="C11" s="95" t="str">
        <f>FUZ_rawdata!G12</f>
        <v>FUZ1A</v>
      </c>
      <c r="D11" s="95">
        <f>FUZ_rawdata!AO12</f>
        <v>0</v>
      </c>
      <c r="E11" s="95" t="str">
        <f>VLOOKUP(C11,EventNotes!$G$2:$I$26,3,FALSE)</f>
        <v>at</v>
      </c>
      <c r="F11" s="95">
        <f>FUZ_rawdata!CP12</f>
        <v>0</v>
      </c>
      <c r="G11" s="95">
        <f>FUZ_rawdata!CQ12</f>
        <v>0</v>
      </c>
      <c r="H11" s="95">
        <f>FUZ_rawdata!CR12</f>
        <v>0</v>
      </c>
      <c r="I11" s="95">
        <f>FUZ_rawdata!CS12</f>
        <v>0</v>
      </c>
      <c r="J11" t="str">
        <f t="shared" si="0"/>
        <v>0at</v>
      </c>
    </row>
    <row r="12" spans="1:10" x14ac:dyDescent="0.2">
      <c r="A12" s="95">
        <f>FUZ_rawdata!A13</f>
        <v>11</v>
      </c>
      <c r="B12" s="95" t="str">
        <f>FUZ_rawdata!B13</f>
        <v>2013_530_4a</v>
      </c>
      <c r="C12" s="95" t="str">
        <f>FUZ_rawdata!G13</f>
        <v>FUZ1A</v>
      </c>
      <c r="D12" s="95">
        <f>FUZ_rawdata!AO13</f>
        <v>0</v>
      </c>
      <c r="E12" s="95" t="str">
        <f>VLOOKUP(C12,EventNotes!$G$2:$I$26,3,FALSE)</f>
        <v>at</v>
      </c>
      <c r="F12" s="95">
        <f>FUZ_rawdata!CP13</f>
        <v>1</v>
      </c>
      <c r="G12" s="95">
        <f>FUZ_rawdata!CQ13</f>
        <v>0</v>
      </c>
      <c r="H12" s="95">
        <f>FUZ_rawdata!CR13</f>
        <v>0</v>
      </c>
      <c r="I12" s="95">
        <f>FUZ_rawdata!CS13</f>
        <v>0</v>
      </c>
      <c r="J12" t="str">
        <f t="shared" si="0"/>
        <v>0at</v>
      </c>
    </row>
    <row r="13" spans="1:10" x14ac:dyDescent="0.2">
      <c r="A13" s="95">
        <f>FUZ_rawdata!A14</f>
        <v>12</v>
      </c>
      <c r="B13" s="95" t="str">
        <f>FUZ_rawdata!B14</f>
        <v>2013_530_4a</v>
      </c>
      <c r="C13" s="95" t="str">
        <f>FUZ_rawdata!G14</f>
        <v>FUZ1A</v>
      </c>
      <c r="D13" s="95">
        <f>FUZ_rawdata!AO14</f>
        <v>0</v>
      </c>
      <c r="E13" s="95" t="str">
        <f>VLOOKUP(C13,EventNotes!$G$2:$I$26,3,FALSE)</f>
        <v>at</v>
      </c>
      <c r="F13" s="95">
        <f>FUZ_rawdata!CP14</f>
        <v>0</v>
      </c>
      <c r="G13" s="95">
        <f>FUZ_rawdata!CQ14</f>
        <v>0</v>
      </c>
      <c r="H13" s="95">
        <f>FUZ_rawdata!CR14</f>
        <v>0</v>
      </c>
      <c r="I13" s="95">
        <f>FUZ_rawdata!CS14</f>
        <v>0</v>
      </c>
      <c r="J13" t="str">
        <f t="shared" si="0"/>
        <v>0at</v>
      </c>
    </row>
    <row r="14" spans="1:10" x14ac:dyDescent="0.2">
      <c r="A14" s="95">
        <f>FUZ_rawdata!A15</f>
        <v>13</v>
      </c>
      <c r="B14" s="95" t="str">
        <f>FUZ_rawdata!B15</f>
        <v>2013_530_4a</v>
      </c>
      <c r="C14" s="95" t="str">
        <f>FUZ_rawdata!G15</f>
        <v>FUZ1A</v>
      </c>
      <c r="D14" s="95">
        <f>FUZ_rawdata!AO15</f>
        <v>0</v>
      </c>
      <c r="E14" s="95" t="str">
        <f>VLOOKUP(C14,EventNotes!$G$2:$I$26,3,FALSE)</f>
        <v>at</v>
      </c>
      <c r="F14" s="95">
        <f>FUZ_rawdata!CP15</f>
        <v>0</v>
      </c>
      <c r="G14" s="95">
        <f>FUZ_rawdata!CQ15</f>
        <v>0</v>
      </c>
      <c r="H14" s="95">
        <f>FUZ_rawdata!CR15</f>
        <v>0</v>
      </c>
      <c r="I14" s="95">
        <f>FUZ_rawdata!CS15</f>
        <v>0</v>
      </c>
      <c r="J14" t="str">
        <f t="shared" si="0"/>
        <v>0at</v>
      </c>
    </row>
    <row r="15" spans="1:10" x14ac:dyDescent="0.2">
      <c r="A15" s="95">
        <f>FUZ_rawdata!A16</f>
        <v>14</v>
      </c>
      <c r="B15" s="95" t="str">
        <f>FUZ_rawdata!B16</f>
        <v>2013_530_4a</v>
      </c>
      <c r="C15" s="95" t="str">
        <f>FUZ_rawdata!G16</f>
        <v>FUZ1A</v>
      </c>
      <c r="D15" s="95">
        <f>FUZ_rawdata!AO16</f>
        <v>0</v>
      </c>
      <c r="E15" s="95" t="str">
        <f>VLOOKUP(C15,EventNotes!$G$2:$I$26,3,FALSE)</f>
        <v>at</v>
      </c>
      <c r="F15" s="95">
        <f>FUZ_rawdata!CP16</f>
        <v>0</v>
      </c>
      <c r="G15" s="95">
        <f>FUZ_rawdata!CQ16</f>
        <v>0</v>
      </c>
      <c r="H15" s="95">
        <f>FUZ_rawdata!CR16</f>
        <v>0</v>
      </c>
      <c r="I15" s="95">
        <f>FUZ_rawdata!CS16</f>
        <v>0</v>
      </c>
      <c r="J15" t="str">
        <f t="shared" si="0"/>
        <v>0at</v>
      </c>
    </row>
    <row r="16" spans="1:10" x14ac:dyDescent="0.2">
      <c r="A16" s="95">
        <f>FUZ_rawdata!A17</f>
        <v>15</v>
      </c>
      <c r="B16" s="95" t="str">
        <f>FUZ_rawdata!B17</f>
        <v>2013_530_4a</v>
      </c>
      <c r="C16" s="95" t="str">
        <f>FUZ_rawdata!G17</f>
        <v>FUZ1A</v>
      </c>
      <c r="D16" s="95">
        <f>FUZ_rawdata!AO17</f>
        <v>0</v>
      </c>
      <c r="E16" s="95" t="str">
        <f>VLOOKUP(C16,EventNotes!$G$2:$I$26,3,FALSE)</f>
        <v>at</v>
      </c>
      <c r="F16" s="95">
        <f>FUZ_rawdata!CP17</f>
        <v>0</v>
      </c>
      <c r="G16" s="95">
        <f>FUZ_rawdata!CQ17</f>
        <v>0</v>
      </c>
      <c r="H16" s="95">
        <f>FUZ_rawdata!CR17</f>
        <v>0</v>
      </c>
      <c r="I16" s="95">
        <f>FUZ_rawdata!CS17</f>
        <v>0</v>
      </c>
      <c r="J16" t="str">
        <f t="shared" si="0"/>
        <v>0at</v>
      </c>
    </row>
    <row r="17" spans="1:10" x14ac:dyDescent="0.2">
      <c r="A17" s="95">
        <f>FUZ_rawdata!A18</f>
        <v>16</v>
      </c>
      <c r="B17" s="95" t="str">
        <f>FUZ_rawdata!B18</f>
        <v>2013_530_4a</v>
      </c>
      <c r="C17" s="95" t="str">
        <f>FUZ_rawdata!G18</f>
        <v>FUZ1A</v>
      </c>
      <c r="D17" s="95">
        <f>FUZ_rawdata!AO18</f>
        <v>0</v>
      </c>
      <c r="E17" s="95" t="str">
        <f>VLOOKUP(C17,EventNotes!$G$2:$I$26,3,FALSE)</f>
        <v>at</v>
      </c>
      <c r="F17" s="95">
        <f>FUZ_rawdata!CP18</f>
        <v>0</v>
      </c>
      <c r="G17" s="95">
        <f>FUZ_rawdata!CQ18</f>
        <v>0</v>
      </c>
      <c r="H17" s="95">
        <f>FUZ_rawdata!CR18</f>
        <v>0</v>
      </c>
      <c r="I17" s="95">
        <f>FUZ_rawdata!CS18</f>
        <v>0</v>
      </c>
      <c r="J17" t="str">
        <f t="shared" si="0"/>
        <v>0at</v>
      </c>
    </row>
    <row r="18" spans="1:10" x14ac:dyDescent="0.2">
      <c r="A18" s="95">
        <f>FUZ_rawdata!A19</f>
        <v>17</v>
      </c>
      <c r="B18" s="95" t="str">
        <f>FUZ_rawdata!B19</f>
        <v>2013_530_4a</v>
      </c>
      <c r="C18" s="95" t="str">
        <f>FUZ_rawdata!G19</f>
        <v>FUZ1A</v>
      </c>
      <c r="D18" s="95">
        <f>FUZ_rawdata!AO19</f>
        <v>0</v>
      </c>
      <c r="E18" s="95" t="str">
        <f>VLOOKUP(C18,EventNotes!$G$2:$I$26,3,FALSE)</f>
        <v>at</v>
      </c>
      <c r="F18" s="95">
        <f>FUZ_rawdata!CP19</f>
        <v>0</v>
      </c>
      <c r="G18" s="95">
        <f>FUZ_rawdata!CQ19</f>
        <v>0</v>
      </c>
      <c r="H18" s="95">
        <f>FUZ_rawdata!CR19</f>
        <v>0</v>
      </c>
      <c r="I18" s="95">
        <f>FUZ_rawdata!CS19</f>
        <v>0</v>
      </c>
      <c r="J18" t="str">
        <f t="shared" si="0"/>
        <v>0at</v>
      </c>
    </row>
    <row r="19" spans="1:10" x14ac:dyDescent="0.2">
      <c r="A19" s="95">
        <f>FUZ_rawdata!A20</f>
        <v>18</v>
      </c>
      <c r="B19" s="95" t="str">
        <f>FUZ_rawdata!B20</f>
        <v>2013_530_4a</v>
      </c>
      <c r="C19" s="95" t="str">
        <f>FUZ_rawdata!G20</f>
        <v>FUZ1A</v>
      </c>
      <c r="D19" s="95">
        <f>FUZ_rawdata!AO20</f>
        <v>0</v>
      </c>
      <c r="E19" s="95" t="str">
        <f>VLOOKUP(C19,EventNotes!$G$2:$I$26,3,FALSE)</f>
        <v>at</v>
      </c>
      <c r="F19" s="95">
        <f>FUZ_rawdata!CP20</f>
        <v>0</v>
      </c>
      <c r="G19" s="95">
        <f>FUZ_rawdata!CQ20</f>
        <v>0</v>
      </c>
      <c r="H19" s="95">
        <f>FUZ_rawdata!CR20</f>
        <v>0</v>
      </c>
      <c r="I19" s="95">
        <f>FUZ_rawdata!CS20</f>
        <v>0</v>
      </c>
      <c r="J19" t="str">
        <f t="shared" si="0"/>
        <v>0at</v>
      </c>
    </row>
    <row r="20" spans="1:10" x14ac:dyDescent="0.2">
      <c r="A20" s="95">
        <f>FUZ_rawdata!A21</f>
        <v>19</v>
      </c>
      <c r="B20" s="95" t="str">
        <f>FUZ_rawdata!B21</f>
        <v>2013_530_4a</v>
      </c>
      <c r="C20" s="95" t="str">
        <f>FUZ_rawdata!G21</f>
        <v>FUZ1A</v>
      </c>
      <c r="D20" s="95">
        <f>FUZ_rawdata!AO21</f>
        <v>0</v>
      </c>
      <c r="E20" s="95" t="str">
        <f>VLOOKUP(C20,EventNotes!$G$2:$I$26,3,FALSE)</f>
        <v>at</v>
      </c>
      <c r="F20" s="95">
        <f>FUZ_rawdata!CP21</f>
        <v>0</v>
      </c>
      <c r="G20" s="95">
        <f>FUZ_rawdata!CQ21</f>
        <v>0</v>
      </c>
      <c r="H20" s="95">
        <f>FUZ_rawdata!CR21</f>
        <v>0</v>
      </c>
      <c r="I20" s="95">
        <f>FUZ_rawdata!CS21</f>
        <v>0</v>
      </c>
      <c r="J20" t="str">
        <f t="shared" si="0"/>
        <v>0at</v>
      </c>
    </row>
    <row r="21" spans="1:10" x14ac:dyDescent="0.2">
      <c r="A21" s="95">
        <f>FUZ_rawdata!A22</f>
        <v>20</v>
      </c>
      <c r="B21" s="95" t="str">
        <f>FUZ_rawdata!B22</f>
        <v>2013_530_4a</v>
      </c>
      <c r="C21" s="95" t="str">
        <f>FUZ_rawdata!G22</f>
        <v>FUZ1A</v>
      </c>
      <c r="D21" s="95">
        <f>FUZ_rawdata!AO22</f>
        <v>0</v>
      </c>
      <c r="E21" s="95" t="str">
        <f>VLOOKUP(C21,EventNotes!$G$2:$I$26,3,FALSE)</f>
        <v>at</v>
      </c>
      <c r="F21" s="95">
        <f>FUZ_rawdata!CP22</f>
        <v>0</v>
      </c>
      <c r="G21" s="95">
        <f>FUZ_rawdata!CQ22</f>
        <v>0</v>
      </c>
      <c r="H21" s="95">
        <f>FUZ_rawdata!CR22</f>
        <v>0</v>
      </c>
      <c r="I21" s="95">
        <f>FUZ_rawdata!CS22</f>
        <v>0</v>
      </c>
      <c r="J21" t="str">
        <f t="shared" si="0"/>
        <v>0at</v>
      </c>
    </row>
    <row r="22" spans="1:10" x14ac:dyDescent="0.2">
      <c r="A22" s="95">
        <f>FUZ_rawdata!A23</f>
        <v>21</v>
      </c>
      <c r="B22" s="95" t="str">
        <f>FUZ_rawdata!B23</f>
        <v>2013_530_4a</v>
      </c>
      <c r="C22" s="95" t="str">
        <f>FUZ_rawdata!G23</f>
        <v>FUZ1A</v>
      </c>
      <c r="D22" s="95">
        <f>FUZ_rawdata!AO23</f>
        <v>0</v>
      </c>
      <c r="E22" s="95" t="str">
        <f>VLOOKUP(C22,EventNotes!$G$2:$I$26,3,FALSE)</f>
        <v>at</v>
      </c>
      <c r="F22" s="95">
        <f>FUZ_rawdata!CP23</f>
        <v>0</v>
      </c>
      <c r="G22" s="95">
        <f>FUZ_rawdata!CQ23</f>
        <v>0</v>
      </c>
      <c r="H22" s="95">
        <f>FUZ_rawdata!CR23</f>
        <v>0</v>
      </c>
      <c r="I22" s="95">
        <f>FUZ_rawdata!CS23</f>
        <v>0</v>
      </c>
      <c r="J22" t="str">
        <f t="shared" si="0"/>
        <v>0at</v>
      </c>
    </row>
    <row r="23" spans="1:10" x14ac:dyDescent="0.2">
      <c r="A23" s="95">
        <f>FUZ_rawdata!A24</f>
        <v>22</v>
      </c>
      <c r="B23" s="95" t="str">
        <f>FUZ_rawdata!B24</f>
        <v>2013_530_4a</v>
      </c>
      <c r="C23" s="95" t="str">
        <f>FUZ_rawdata!G24</f>
        <v>FUZ1A</v>
      </c>
      <c r="D23" s="95">
        <f>FUZ_rawdata!AO24</f>
        <v>0</v>
      </c>
      <c r="E23" s="95" t="str">
        <f>VLOOKUP(C23,EventNotes!$G$2:$I$26,3,FALSE)</f>
        <v>at</v>
      </c>
      <c r="F23" s="95">
        <f>FUZ_rawdata!CP24</f>
        <v>0</v>
      </c>
      <c r="G23" s="95">
        <f>FUZ_rawdata!CQ24</f>
        <v>0</v>
      </c>
      <c r="H23" s="95">
        <f>FUZ_rawdata!CR24</f>
        <v>0</v>
      </c>
      <c r="I23" s="95">
        <f>FUZ_rawdata!CS24</f>
        <v>0</v>
      </c>
      <c r="J23" t="str">
        <f t="shared" si="0"/>
        <v>0at</v>
      </c>
    </row>
    <row r="24" spans="1:10" x14ac:dyDescent="0.2">
      <c r="A24" s="95">
        <f>FUZ_rawdata!A25</f>
        <v>23</v>
      </c>
      <c r="B24" s="95" t="str">
        <f>FUZ_rawdata!B25</f>
        <v>2013_530_4a</v>
      </c>
      <c r="C24" s="95" t="str">
        <f>FUZ_rawdata!G25</f>
        <v>FUZ1A</v>
      </c>
      <c r="D24" s="95">
        <f>FUZ_rawdata!AO25</f>
        <v>0</v>
      </c>
      <c r="E24" s="95" t="str">
        <f>VLOOKUP(C24,EventNotes!$G$2:$I$26,3,FALSE)</f>
        <v>at</v>
      </c>
      <c r="F24" s="95">
        <f>FUZ_rawdata!CP25</f>
        <v>1</v>
      </c>
      <c r="G24" s="95">
        <f>FUZ_rawdata!CQ25</f>
        <v>1</v>
      </c>
      <c r="H24" s="95">
        <f>FUZ_rawdata!CR25</f>
        <v>1</v>
      </c>
      <c r="I24" s="95">
        <f>FUZ_rawdata!CS25</f>
        <v>1</v>
      </c>
      <c r="J24" t="str">
        <f t="shared" si="0"/>
        <v>0at</v>
      </c>
    </row>
    <row r="25" spans="1:10" x14ac:dyDescent="0.2">
      <c r="A25" s="95">
        <f>FUZ_rawdata!A26</f>
        <v>24</v>
      </c>
      <c r="B25" s="95" t="str">
        <f>FUZ_rawdata!B26</f>
        <v>2013_530_4a</v>
      </c>
      <c r="C25" s="95" t="str">
        <f>FUZ_rawdata!G26</f>
        <v>FUZ1A</v>
      </c>
      <c r="D25" s="95">
        <f>FUZ_rawdata!AO26</f>
        <v>0</v>
      </c>
      <c r="E25" s="95" t="str">
        <f>VLOOKUP(C25,EventNotes!$G$2:$I$26,3,FALSE)</f>
        <v>at</v>
      </c>
      <c r="F25" s="95">
        <f>FUZ_rawdata!CP26</f>
        <v>0</v>
      </c>
      <c r="G25" s="95">
        <f>FUZ_rawdata!CQ26</f>
        <v>0</v>
      </c>
      <c r="H25" s="95">
        <f>FUZ_rawdata!CR26</f>
        <v>0</v>
      </c>
      <c r="I25" s="95">
        <f>FUZ_rawdata!CS26</f>
        <v>0</v>
      </c>
      <c r="J25" t="str">
        <f t="shared" si="0"/>
        <v>0at</v>
      </c>
    </row>
    <row r="26" spans="1:10" x14ac:dyDescent="0.2">
      <c r="A26" s="95">
        <f>FUZ_rawdata!A27</f>
        <v>25</v>
      </c>
      <c r="B26" s="95" t="str">
        <f>FUZ_rawdata!B27</f>
        <v>2013_530_4a</v>
      </c>
      <c r="C26" s="95" t="str">
        <f>FUZ_rawdata!G27</f>
        <v>FUZ1A</v>
      </c>
      <c r="D26" s="95">
        <f>FUZ_rawdata!AO27</f>
        <v>0</v>
      </c>
      <c r="E26" s="95" t="str">
        <f>VLOOKUP(C26,EventNotes!$G$2:$I$26,3,FALSE)</f>
        <v>at</v>
      </c>
      <c r="F26" s="95">
        <f>FUZ_rawdata!CP27</f>
        <v>0</v>
      </c>
      <c r="G26" s="95">
        <f>FUZ_rawdata!CQ27</f>
        <v>0</v>
      </c>
      <c r="H26" s="95">
        <f>FUZ_rawdata!CR27</f>
        <v>0</v>
      </c>
      <c r="I26" s="95">
        <f>FUZ_rawdata!CS27</f>
        <v>0</v>
      </c>
      <c r="J26" t="str">
        <f t="shared" si="0"/>
        <v>0at</v>
      </c>
    </row>
    <row r="27" spans="1:10" x14ac:dyDescent="0.2">
      <c r="A27" s="95">
        <f>FUZ_rawdata!A28</f>
        <v>26</v>
      </c>
      <c r="B27" s="95" t="str">
        <f>FUZ_rawdata!B28</f>
        <v>2013_530_4a</v>
      </c>
      <c r="C27" s="95" t="str">
        <f>FUZ_rawdata!G28</f>
        <v>FUZ1A</v>
      </c>
      <c r="D27" s="95">
        <f>FUZ_rawdata!AO28</f>
        <v>0</v>
      </c>
      <c r="E27" s="95" t="str">
        <f>VLOOKUP(C27,EventNotes!$G$2:$I$26,3,FALSE)</f>
        <v>at</v>
      </c>
      <c r="F27" s="95">
        <f>FUZ_rawdata!CP28</f>
        <v>0</v>
      </c>
      <c r="G27" s="95">
        <f>FUZ_rawdata!CQ28</f>
        <v>0</v>
      </c>
      <c r="H27" s="95">
        <f>FUZ_rawdata!CR28</f>
        <v>0</v>
      </c>
      <c r="I27" s="95">
        <f>FUZ_rawdata!CS28</f>
        <v>0</v>
      </c>
      <c r="J27" t="str">
        <f t="shared" si="0"/>
        <v>0at</v>
      </c>
    </row>
    <row r="28" spans="1:10" x14ac:dyDescent="0.2">
      <c r="A28" s="95">
        <f>FUZ_rawdata!A29</f>
        <v>27</v>
      </c>
      <c r="B28" s="95" t="str">
        <f>FUZ_rawdata!B29</f>
        <v>2013_530_4a</v>
      </c>
      <c r="C28" s="95" t="str">
        <f>FUZ_rawdata!G29</f>
        <v>FUZ1A</v>
      </c>
      <c r="D28" s="95">
        <f>FUZ_rawdata!AO29</f>
        <v>0</v>
      </c>
      <c r="E28" s="95" t="str">
        <f>VLOOKUP(C28,EventNotes!$G$2:$I$26,3,FALSE)</f>
        <v>at</v>
      </c>
      <c r="F28" s="95">
        <f>FUZ_rawdata!CP29</f>
        <v>0</v>
      </c>
      <c r="G28" s="95">
        <f>FUZ_rawdata!CQ29</f>
        <v>0</v>
      </c>
      <c r="H28" s="95">
        <f>FUZ_rawdata!CR29</f>
        <v>0</v>
      </c>
      <c r="I28" s="95">
        <f>FUZ_rawdata!CS29</f>
        <v>0</v>
      </c>
      <c r="J28" t="str">
        <f t="shared" si="0"/>
        <v>0at</v>
      </c>
    </row>
    <row r="29" spans="1:10" x14ac:dyDescent="0.2">
      <c r="A29" s="95">
        <f>FUZ_rawdata!A30</f>
        <v>28</v>
      </c>
      <c r="B29" s="95" t="str">
        <f>FUZ_rawdata!B30</f>
        <v>2013_530_4a</v>
      </c>
      <c r="C29" s="95" t="str">
        <f>FUZ_rawdata!G30</f>
        <v>FUZ1A</v>
      </c>
      <c r="D29" s="95">
        <f>FUZ_rawdata!AO30</f>
        <v>0</v>
      </c>
      <c r="E29" s="95" t="str">
        <f>VLOOKUP(C29,EventNotes!$G$2:$I$26,3,FALSE)</f>
        <v>at</v>
      </c>
      <c r="F29" s="95">
        <f>FUZ_rawdata!CP30</f>
        <v>0</v>
      </c>
      <c r="G29" s="95">
        <f>FUZ_rawdata!CQ30</f>
        <v>0</v>
      </c>
      <c r="H29" s="95">
        <f>FUZ_rawdata!CR30</f>
        <v>0</v>
      </c>
      <c r="I29" s="95">
        <f>FUZ_rawdata!CS30</f>
        <v>0</v>
      </c>
      <c r="J29" t="str">
        <f t="shared" si="0"/>
        <v>0at</v>
      </c>
    </row>
    <row r="30" spans="1:10" x14ac:dyDescent="0.2">
      <c r="A30" s="95">
        <f>FUZ_rawdata!A31</f>
        <v>29</v>
      </c>
      <c r="B30" s="95" t="str">
        <f>FUZ_rawdata!B31</f>
        <v>2013_530_4a</v>
      </c>
      <c r="C30" s="95" t="str">
        <f>FUZ_rawdata!G31</f>
        <v>FUZ1A</v>
      </c>
      <c r="D30" s="95">
        <f>FUZ_rawdata!AO31</f>
        <v>0</v>
      </c>
      <c r="E30" s="95" t="str">
        <f>VLOOKUP(C30,EventNotes!$G$2:$I$26,3,FALSE)</f>
        <v>at</v>
      </c>
      <c r="F30" s="95">
        <f>FUZ_rawdata!CP31</f>
        <v>0</v>
      </c>
      <c r="G30" s="95">
        <f>FUZ_rawdata!CQ31</f>
        <v>0</v>
      </c>
      <c r="H30" s="95">
        <f>FUZ_rawdata!CR31</f>
        <v>0</v>
      </c>
      <c r="I30" s="95">
        <f>FUZ_rawdata!CS31</f>
        <v>0</v>
      </c>
      <c r="J30" t="str">
        <f t="shared" si="0"/>
        <v>0at</v>
      </c>
    </row>
    <row r="31" spans="1:10" x14ac:dyDescent="0.2">
      <c r="A31" s="95">
        <f>FUZ_rawdata!A32</f>
        <v>30</v>
      </c>
      <c r="B31" s="95" t="str">
        <f>FUZ_rawdata!B32</f>
        <v>2013_530_4a</v>
      </c>
      <c r="C31" s="95" t="str">
        <f>FUZ_rawdata!G32</f>
        <v>FUZ1A</v>
      </c>
      <c r="D31" s="95">
        <f>FUZ_rawdata!AO32</f>
        <v>0</v>
      </c>
      <c r="E31" s="95" t="str">
        <f>VLOOKUP(C31,EventNotes!$G$2:$I$26,3,FALSE)</f>
        <v>at</v>
      </c>
      <c r="F31" s="95">
        <f>FUZ_rawdata!CP32</f>
        <v>0</v>
      </c>
      <c r="G31" s="95">
        <f>FUZ_rawdata!CQ32</f>
        <v>0</v>
      </c>
      <c r="H31" s="95">
        <f>FUZ_rawdata!CR32</f>
        <v>0</v>
      </c>
      <c r="I31" s="95">
        <f>FUZ_rawdata!CS32</f>
        <v>0</v>
      </c>
      <c r="J31" t="str">
        <f t="shared" si="0"/>
        <v>0at</v>
      </c>
    </row>
    <row r="32" spans="1:10" x14ac:dyDescent="0.2">
      <c r="A32" s="95">
        <f>FUZ_rawdata!A33</f>
        <v>31</v>
      </c>
      <c r="B32" s="95" t="str">
        <f>FUZ_rawdata!B33</f>
        <v>2013_530_4a</v>
      </c>
      <c r="C32" s="95" t="str">
        <f>FUZ_rawdata!G33</f>
        <v>FUZ1A</v>
      </c>
      <c r="D32" s="95">
        <f>FUZ_rawdata!AO33</f>
        <v>0</v>
      </c>
      <c r="E32" s="95" t="str">
        <f>VLOOKUP(C32,EventNotes!$G$2:$I$26,3,FALSE)</f>
        <v>at</v>
      </c>
      <c r="F32" s="95">
        <f>FUZ_rawdata!CP33</f>
        <v>0</v>
      </c>
      <c r="G32" s="95">
        <f>FUZ_rawdata!CQ33</f>
        <v>0</v>
      </c>
      <c r="H32" s="95">
        <f>FUZ_rawdata!CR33</f>
        <v>0</v>
      </c>
      <c r="I32" s="95">
        <f>FUZ_rawdata!CS33</f>
        <v>0</v>
      </c>
      <c r="J32" t="str">
        <f t="shared" si="0"/>
        <v>0at</v>
      </c>
    </row>
    <row r="33" spans="1:10" x14ac:dyDescent="0.2">
      <c r="A33" s="95">
        <f>FUZ_rawdata!A34</f>
        <v>32</v>
      </c>
      <c r="B33" s="95" t="str">
        <f>FUZ_rawdata!B34</f>
        <v>2013_530_4a</v>
      </c>
      <c r="C33" s="95" t="str">
        <f>FUZ_rawdata!G34</f>
        <v>FUZ1A</v>
      </c>
      <c r="D33" s="95">
        <f>FUZ_rawdata!AO34</f>
        <v>0</v>
      </c>
      <c r="E33" s="95" t="str">
        <f>VLOOKUP(C33,EventNotes!$G$2:$I$26,3,FALSE)</f>
        <v>at</v>
      </c>
      <c r="F33" s="95">
        <f>FUZ_rawdata!CP34</f>
        <v>0</v>
      </c>
      <c r="G33" s="95">
        <f>FUZ_rawdata!CQ34</f>
        <v>0</v>
      </c>
      <c r="H33" s="95">
        <f>FUZ_rawdata!CR34</f>
        <v>0</v>
      </c>
      <c r="I33" s="95">
        <f>FUZ_rawdata!CS34</f>
        <v>0</v>
      </c>
      <c r="J33" t="str">
        <f t="shared" si="0"/>
        <v>0at</v>
      </c>
    </row>
    <row r="34" spans="1:10" x14ac:dyDescent="0.2">
      <c r="A34" s="95">
        <f>FUZ_rawdata!A35</f>
        <v>33</v>
      </c>
      <c r="B34" s="95" t="str">
        <f>FUZ_rawdata!B35</f>
        <v>2013_530_4a</v>
      </c>
      <c r="C34" s="95" t="str">
        <f>FUZ_rawdata!G35</f>
        <v>FUZ1A</v>
      </c>
      <c r="D34" s="95">
        <f>FUZ_rawdata!AO35</f>
        <v>0</v>
      </c>
      <c r="E34" s="95" t="str">
        <f>VLOOKUP(C34,EventNotes!$G$2:$I$26,3,FALSE)</f>
        <v>at</v>
      </c>
      <c r="F34" s="95">
        <f>FUZ_rawdata!CP35</f>
        <v>0</v>
      </c>
      <c r="G34" s="95">
        <f>FUZ_rawdata!CQ35</f>
        <v>0</v>
      </c>
      <c r="H34" s="95">
        <f>FUZ_rawdata!CR35</f>
        <v>0</v>
      </c>
      <c r="I34" s="95">
        <f>FUZ_rawdata!CS35</f>
        <v>0</v>
      </c>
      <c r="J34" t="str">
        <f t="shared" si="0"/>
        <v>0at</v>
      </c>
    </row>
    <row r="35" spans="1:10" x14ac:dyDescent="0.2">
      <c r="A35" s="95">
        <f>FUZ_rawdata!A36</f>
        <v>34</v>
      </c>
      <c r="B35" s="95" t="str">
        <f>FUZ_rawdata!B36</f>
        <v>2013_530_4a</v>
      </c>
      <c r="C35" s="95" t="str">
        <f>FUZ_rawdata!G36</f>
        <v>FUZ1A</v>
      </c>
      <c r="D35" s="95">
        <f>FUZ_rawdata!AO36</f>
        <v>0</v>
      </c>
      <c r="E35" s="95" t="str">
        <f>VLOOKUP(C35,EventNotes!$G$2:$I$26,3,FALSE)</f>
        <v>at</v>
      </c>
      <c r="F35" s="95">
        <f>FUZ_rawdata!CP36</f>
        <v>0</v>
      </c>
      <c r="G35" s="95">
        <f>FUZ_rawdata!CQ36</f>
        <v>0</v>
      </c>
      <c r="H35" s="95">
        <f>FUZ_rawdata!CR36</f>
        <v>0</v>
      </c>
      <c r="I35" s="95">
        <f>FUZ_rawdata!CS36</f>
        <v>0</v>
      </c>
      <c r="J35" t="str">
        <f t="shared" si="0"/>
        <v>0at</v>
      </c>
    </row>
    <row r="36" spans="1:10" x14ac:dyDescent="0.2">
      <c r="A36" s="95">
        <f>FUZ_rawdata!A37</f>
        <v>35</v>
      </c>
      <c r="B36" s="95" t="str">
        <f>FUZ_rawdata!B37</f>
        <v>2013_530_4a</v>
      </c>
      <c r="C36" s="95" t="str">
        <f>FUZ_rawdata!G37</f>
        <v>FUZ1A</v>
      </c>
      <c r="D36" s="95">
        <f>FUZ_rawdata!AO37</f>
        <v>0</v>
      </c>
      <c r="E36" s="95" t="str">
        <f>VLOOKUP(C36,EventNotes!$G$2:$I$26,3,FALSE)</f>
        <v>at</v>
      </c>
      <c r="F36" s="95">
        <f>FUZ_rawdata!CP37</f>
        <v>0</v>
      </c>
      <c r="G36" s="95">
        <f>FUZ_rawdata!CQ37</f>
        <v>0</v>
      </c>
      <c r="H36" s="95">
        <f>FUZ_rawdata!CR37</f>
        <v>0</v>
      </c>
      <c r="I36" s="95">
        <f>FUZ_rawdata!CS37</f>
        <v>0</v>
      </c>
      <c r="J36" t="str">
        <f t="shared" si="0"/>
        <v>0at</v>
      </c>
    </row>
    <row r="37" spans="1:10" x14ac:dyDescent="0.2">
      <c r="A37" s="95">
        <f>FUZ_rawdata!A38</f>
        <v>36</v>
      </c>
      <c r="B37" s="95" t="str">
        <f>FUZ_rawdata!B38</f>
        <v>2013_530_4a</v>
      </c>
      <c r="C37" s="95" t="str">
        <f>FUZ_rawdata!G38</f>
        <v>FUZ1A</v>
      </c>
      <c r="D37" s="95">
        <f>FUZ_rawdata!AO38</f>
        <v>0</v>
      </c>
      <c r="E37" s="95" t="str">
        <f>VLOOKUP(C37,EventNotes!$G$2:$I$26,3,FALSE)</f>
        <v>at</v>
      </c>
      <c r="F37" s="95">
        <f>FUZ_rawdata!CP38</f>
        <v>0</v>
      </c>
      <c r="G37" s="95">
        <f>FUZ_rawdata!CQ38</f>
        <v>0</v>
      </c>
      <c r="H37" s="95">
        <f>FUZ_rawdata!CR38</f>
        <v>0</v>
      </c>
      <c r="I37" s="95">
        <f>FUZ_rawdata!CS38</f>
        <v>0</v>
      </c>
      <c r="J37" t="str">
        <f t="shared" si="0"/>
        <v>0at</v>
      </c>
    </row>
    <row r="38" spans="1:10" x14ac:dyDescent="0.2">
      <c r="A38" s="95">
        <f>FUZ_rawdata!A39</f>
        <v>37</v>
      </c>
      <c r="B38" s="95" t="str">
        <f>FUZ_rawdata!B39</f>
        <v>2013_530_4a</v>
      </c>
      <c r="C38" s="95" t="str">
        <f>FUZ_rawdata!G39</f>
        <v>FUZ1A</v>
      </c>
      <c r="D38" s="95">
        <f>FUZ_rawdata!AO39</f>
        <v>0</v>
      </c>
      <c r="E38" s="95" t="str">
        <f>VLOOKUP(C38,EventNotes!$G$2:$I$26,3,FALSE)</f>
        <v>at</v>
      </c>
      <c r="F38" s="95">
        <f>FUZ_rawdata!CP39</f>
        <v>0</v>
      </c>
      <c r="G38" s="95">
        <f>FUZ_rawdata!CQ39</f>
        <v>0</v>
      </c>
      <c r="H38" s="95">
        <f>FUZ_rawdata!CR39</f>
        <v>0</v>
      </c>
      <c r="I38" s="95">
        <f>FUZ_rawdata!CS39</f>
        <v>0</v>
      </c>
      <c r="J38" t="str">
        <f t="shared" si="0"/>
        <v>0at</v>
      </c>
    </row>
    <row r="39" spans="1:10" x14ac:dyDescent="0.2">
      <c r="A39" s="95">
        <f>FUZ_rawdata!A40</f>
        <v>38</v>
      </c>
      <c r="B39" s="95" t="str">
        <f>FUZ_rawdata!B40</f>
        <v>2013_530_4a</v>
      </c>
      <c r="C39" s="95" t="str">
        <f>FUZ_rawdata!G40</f>
        <v>FUZ1A</v>
      </c>
      <c r="D39" s="95">
        <f>FUZ_rawdata!AO40</f>
        <v>0</v>
      </c>
      <c r="E39" s="95" t="str">
        <f>VLOOKUP(C39,EventNotes!$G$2:$I$26,3,FALSE)</f>
        <v>at</v>
      </c>
      <c r="F39" s="95">
        <f>FUZ_rawdata!CP40</f>
        <v>0</v>
      </c>
      <c r="G39" s="95">
        <f>FUZ_rawdata!CQ40</f>
        <v>0</v>
      </c>
      <c r="H39" s="95">
        <f>FUZ_rawdata!CR40</f>
        <v>0</v>
      </c>
      <c r="I39" s="95">
        <f>FUZ_rawdata!CS40</f>
        <v>0</v>
      </c>
      <c r="J39" t="str">
        <f t="shared" si="0"/>
        <v>0at</v>
      </c>
    </row>
    <row r="40" spans="1:10" x14ac:dyDescent="0.2">
      <c r="A40" s="95">
        <f>FUZ_rawdata!A41</f>
        <v>39</v>
      </c>
      <c r="B40" s="95" t="str">
        <f>FUZ_rawdata!B41</f>
        <v>2013_530_4a</v>
      </c>
      <c r="C40" s="95" t="str">
        <f>FUZ_rawdata!G41</f>
        <v>FUZ1A</v>
      </c>
      <c r="D40" s="95">
        <f>FUZ_rawdata!AO41</f>
        <v>0</v>
      </c>
      <c r="E40" s="95" t="str">
        <f>VLOOKUP(C40,EventNotes!$G$2:$I$26,3,FALSE)</f>
        <v>at</v>
      </c>
      <c r="F40" s="95">
        <f>FUZ_rawdata!CP41</f>
        <v>0</v>
      </c>
      <c r="G40" s="95">
        <f>FUZ_rawdata!CQ41</f>
        <v>0</v>
      </c>
      <c r="H40" s="95">
        <f>FUZ_rawdata!CR41</f>
        <v>0</v>
      </c>
      <c r="I40" s="95">
        <f>FUZ_rawdata!CS41</f>
        <v>0</v>
      </c>
      <c r="J40" t="str">
        <f t="shared" si="0"/>
        <v>0at</v>
      </c>
    </row>
    <row r="41" spans="1:10" x14ac:dyDescent="0.2">
      <c r="A41" s="95">
        <f>FUZ_rawdata!A42</f>
        <v>40</v>
      </c>
      <c r="B41" s="95" t="str">
        <f>FUZ_rawdata!B42</f>
        <v>2013_530_4a</v>
      </c>
      <c r="C41" s="95" t="str">
        <f>FUZ_rawdata!G42</f>
        <v>FUZ1A</v>
      </c>
      <c r="D41" s="95">
        <f>FUZ_rawdata!AO42</f>
        <v>0</v>
      </c>
      <c r="E41" s="95" t="str">
        <f>VLOOKUP(C41,EventNotes!$G$2:$I$26,3,FALSE)</f>
        <v>at</v>
      </c>
      <c r="F41" s="95">
        <f>FUZ_rawdata!CP42</f>
        <v>0</v>
      </c>
      <c r="G41" s="95">
        <f>FUZ_rawdata!CQ42</f>
        <v>0</v>
      </c>
      <c r="H41" s="95">
        <f>FUZ_rawdata!CR42</f>
        <v>0</v>
      </c>
      <c r="I41" s="95">
        <f>FUZ_rawdata!CS42</f>
        <v>0</v>
      </c>
      <c r="J41" t="str">
        <f t="shared" si="0"/>
        <v>0at</v>
      </c>
    </row>
    <row r="42" spans="1:10" x14ac:dyDescent="0.2">
      <c r="A42" s="95">
        <f>FUZ_rawdata!A43</f>
        <v>41</v>
      </c>
      <c r="B42" s="95" t="str">
        <f>FUZ_rawdata!B43</f>
        <v>2013_530_4a</v>
      </c>
      <c r="C42" s="95" t="str">
        <f>FUZ_rawdata!G43</f>
        <v>FUZ1A</v>
      </c>
      <c r="D42" s="95">
        <f>FUZ_rawdata!AO43</f>
        <v>0</v>
      </c>
      <c r="E42" s="95" t="str">
        <f>VLOOKUP(C42,EventNotes!$G$2:$I$26,3,FALSE)</f>
        <v>at</v>
      </c>
      <c r="F42" s="95">
        <f>FUZ_rawdata!CP43</f>
        <v>0</v>
      </c>
      <c r="G42" s="95">
        <f>FUZ_rawdata!CQ43</f>
        <v>0</v>
      </c>
      <c r="H42" s="95">
        <f>FUZ_rawdata!CR43</f>
        <v>0</v>
      </c>
      <c r="I42" s="95">
        <f>FUZ_rawdata!CS43</f>
        <v>0</v>
      </c>
      <c r="J42" t="str">
        <f t="shared" si="0"/>
        <v>0at</v>
      </c>
    </row>
    <row r="43" spans="1:10" x14ac:dyDescent="0.2">
      <c r="A43" s="95">
        <f>FUZ_rawdata!A44</f>
        <v>42</v>
      </c>
      <c r="B43" s="95" t="str">
        <f>FUZ_rawdata!B44</f>
        <v>2013_530_4a</v>
      </c>
      <c r="C43" s="95" t="str">
        <f>FUZ_rawdata!G44</f>
        <v>FUZ1A</v>
      </c>
      <c r="D43" s="95">
        <f>FUZ_rawdata!AO44</f>
        <v>0</v>
      </c>
      <c r="E43" s="95" t="str">
        <f>VLOOKUP(C43,EventNotes!$G$2:$I$26,3,FALSE)</f>
        <v>at</v>
      </c>
      <c r="F43" s="95">
        <f>FUZ_rawdata!CP44</f>
        <v>0</v>
      </c>
      <c r="G43" s="95">
        <f>FUZ_rawdata!CQ44</f>
        <v>0</v>
      </c>
      <c r="H43" s="95">
        <f>FUZ_rawdata!CR44</f>
        <v>0</v>
      </c>
      <c r="I43" s="95">
        <f>FUZ_rawdata!CS44</f>
        <v>0</v>
      </c>
      <c r="J43" t="str">
        <f t="shared" si="0"/>
        <v>0at</v>
      </c>
    </row>
    <row r="44" spans="1:10" x14ac:dyDescent="0.2">
      <c r="A44" s="95">
        <f>FUZ_rawdata!A45</f>
        <v>43</v>
      </c>
      <c r="B44" s="95" t="str">
        <f>FUZ_rawdata!B45</f>
        <v>2013_530_4a</v>
      </c>
      <c r="C44" s="95" t="str">
        <f>FUZ_rawdata!G45</f>
        <v>FUZ1A</v>
      </c>
      <c r="D44" s="95">
        <f>FUZ_rawdata!AO45</f>
        <v>0</v>
      </c>
      <c r="E44" s="95" t="str">
        <f>VLOOKUP(C44,EventNotes!$G$2:$I$26,3,FALSE)</f>
        <v>at</v>
      </c>
      <c r="F44" s="95">
        <f>FUZ_rawdata!CP45</f>
        <v>0</v>
      </c>
      <c r="G44" s="95">
        <f>FUZ_rawdata!CQ45</f>
        <v>0</v>
      </c>
      <c r="H44" s="95">
        <f>FUZ_rawdata!CR45</f>
        <v>0</v>
      </c>
      <c r="I44" s="95">
        <f>FUZ_rawdata!CS45</f>
        <v>0</v>
      </c>
      <c r="J44" t="str">
        <f t="shared" si="0"/>
        <v>0at</v>
      </c>
    </row>
    <row r="45" spans="1:10" x14ac:dyDescent="0.2">
      <c r="A45" s="95">
        <f>FUZ_rawdata!A46</f>
        <v>44</v>
      </c>
      <c r="B45" s="95" t="str">
        <f>FUZ_rawdata!B46</f>
        <v>2013_530_4a</v>
      </c>
      <c r="C45" s="95" t="str">
        <f>FUZ_rawdata!G46</f>
        <v>FUZ1A</v>
      </c>
      <c r="D45" s="95">
        <f>FUZ_rawdata!AO46</f>
        <v>0</v>
      </c>
      <c r="E45" s="95" t="str">
        <f>VLOOKUP(C45,EventNotes!$G$2:$I$26,3,FALSE)</f>
        <v>at</v>
      </c>
      <c r="F45" s="95">
        <f>FUZ_rawdata!CP46</f>
        <v>0</v>
      </c>
      <c r="G45" s="95">
        <f>FUZ_rawdata!CQ46</f>
        <v>0</v>
      </c>
      <c r="H45" s="95">
        <f>FUZ_rawdata!CR46</f>
        <v>0</v>
      </c>
      <c r="I45" s="95">
        <f>FUZ_rawdata!CS46</f>
        <v>0</v>
      </c>
      <c r="J45" t="str">
        <f t="shared" si="0"/>
        <v>0at</v>
      </c>
    </row>
    <row r="46" spans="1:10" x14ac:dyDescent="0.2">
      <c r="A46" s="95">
        <f>FUZ_rawdata!A47</f>
        <v>45</v>
      </c>
      <c r="B46" s="95" t="str">
        <f>FUZ_rawdata!B47</f>
        <v>2013_530_4a</v>
      </c>
      <c r="C46" s="95" t="str">
        <f>FUZ_rawdata!G47</f>
        <v>FUZ1A</v>
      </c>
      <c r="D46" s="95">
        <f>FUZ_rawdata!AO47</f>
        <v>0</v>
      </c>
      <c r="E46" s="95" t="str">
        <f>VLOOKUP(C46,EventNotes!$G$2:$I$26,3,FALSE)</f>
        <v>at</v>
      </c>
      <c r="F46" s="95">
        <f>FUZ_rawdata!CP47</f>
        <v>0</v>
      </c>
      <c r="G46" s="95">
        <f>FUZ_rawdata!CQ47</f>
        <v>0</v>
      </c>
      <c r="H46" s="95">
        <f>FUZ_rawdata!CR47</f>
        <v>0</v>
      </c>
      <c r="I46" s="95">
        <f>FUZ_rawdata!CS47</f>
        <v>0</v>
      </c>
      <c r="J46" t="str">
        <f t="shared" si="0"/>
        <v>0at</v>
      </c>
    </row>
    <row r="47" spans="1:10" x14ac:dyDescent="0.2">
      <c r="A47" s="95">
        <f>FUZ_rawdata!A48</f>
        <v>46</v>
      </c>
      <c r="B47" s="95" t="str">
        <f>FUZ_rawdata!B48</f>
        <v>2013_530_4a</v>
      </c>
      <c r="C47" s="95" t="str">
        <f>FUZ_rawdata!G48</f>
        <v>FUZ1A</v>
      </c>
      <c r="D47" s="95">
        <f>FUZ_rawdata!AO48</f>
        <v>0</v>
      </c>
      <c r="E47" s="95" t="str">
        <f>VLOOKUP(C47,EventNotes!$G$2:$I$26,3,FALSE)</f>
        <v>at</v>
      </c>
      <c r="F47" s="95">
        <f>FUZ_rawdata!CP48</f>
        <v>0</v>
      </c>
      <c r="G47" s="95">
        <f>FUZ_rawdata!CQ48</f>
        <v>0</v>
      </c>
      <c r="H47" s="95">
        <f>FUZ_rawdata!CR48</f>
        <v>0</v>
      </c>
      <c r="I47" s="95">
        <f>FUZ_rawdata!CS48</f>
        <v>0</v>
      </c>
      <c r="J47" t="str">
        <f t="shared" si="0"/>
        <v>0at</v>
      </c>
    </row>
    <row r="48" spans="1:10" x14ac:dyDescent="0.2">
      <c r="A48" s="95">
        <f>FUZ_rawdata!A49</f>
        <v>47</v>
      </c>
      <c r="B48" s="95" t="str">
        <f>FUZ_rawdata!B49</f>
        <v>2013_530_4a</v>
      </c>
      <c r="C48" s="95" t="str">
        <f>FUZ_rawdata!G49</f>
        <v>FUZ1A</v>
      </c>
      <c r="D48" s="95">
        <f>FUZ_rawdata!AO49</f>
        <v>0</v>
      </c>
      <c r="E48" s="95" t="str">
        <f>VLOOKUP(C48,EventNotes!$G$2:$I$26,3,FALSE)</f>
        <v>at</v>
      </c>
      <c r="F48" s="95">
        <f>FUZ_rawdata!CP49</f>
        <v>0</v>
      </c>
      <c r="G48" s="95">
        <f>FUZ_rawdata!CQ49</f>
        <v>0</v>
      </c>
      <c r="H48" s="95">
        <f>FUZ_rawdata!CR49</f>
        <v>0</v>
      </c>
      <c r="I48" s="95">
        <f>FUZ_rawdata!CS49</f>
        <v>0</v>
      </c>
      <c r="J48" t="str">
        <f t="shared" si="0"/>
        <v>0at</v>
      </c>
    </row>
    <row r="49" spans="1:10" x14ac:dyDescent="0.2">
      <c r="A49" s="95">
        <f>FUZ_rawdata!A50</f>
        <v>48</v>
      </c>
      <c r="B49" s="95" t="str">
        <f>FUZ_rawdata!B50</f>
        <v>2013_530_4a</v>
      </c>
      <c r="C49" s="95" t="str">
        <f>FUZ_rawdata!G50</f>
        <v>FUZ1A</v>
      </c>
      <c r="D49" s="95">
        <f>FUZ_rawdata!AO50</f>
        <v>0</v>
      </c>
      <c r="E49" s="95" t="str">
        <f>VLOOKUP(C49,EventNotes!$G$2:$I$26,3,FALSE)</f>
        <v>at</v>
      </c>
      <c r="F49" s="95">
        <f>FUZ_rawdata!CP50</f>
        <v>1</v>
      </c>
      <c r="G49" s="95">
        <f>FUZ_rawdata!CQ50</f>
        <v>1</v>
      </c>
      <c r="H49" s="95">
        <f>FUZ_rawdata!CR50</f>
        <v>1</v>
      </c>
      <c r="I49" s="95">
        <f>FUZ_rawdata!CS50</f>
        <v>1</v>
      </c>
      <c r="J49" t="str">
        <f t="shared" si="0"/>
        <v>0at</v>
      </c>
    </row>
    <row r="50" spans="1:10" x14ac:dyDescent="0.2">
      <c r="A50" s="95">
        <f>FUZ_rawdata!A51</f>
        <v>49</v>
      </c>
      <c r="B50" s="95" t="str">
        <f>FUZ_rawdata!B51</f>
        <v>2013_530_4a</v>
      </c>
      <c r="C50" s="95" t="str">
        <f>FUZ_rawdata!G51</f>
        <v>FUZ1A</v>
      </c>
      <c r="D50" s="95">
        <f>FUZ_rawdata!AO51</f>
        <v>0</v>
      </c>
      <c r="E50" s="95" t="str">
        <f>VLOOKUP(C50,EventNotes!$G$2:$I$26,3,FALSE)</f>
        <v>at</v>
      </c>
      <c r="F50" s="95">
        <f>FUZ_rawdata!CP51</f>
        <v>0</v>
      </c>
      <c r="G50" s="95">
        <f>FUZ_rawdata!CQ51</f>
        <v>0</v>
      </c>
      <c r="H50" s="95">
        <f>FUZ_rawdata!CR51</f>
        <v>0</v>
      </c>
      <c r="I50" s="95">
        <f>FUZ_rawdata!CS51</f>
        <v>0</v>
      </c>
      <c r="J50" t="str">
        <f t="shared" si="0"/>
        <v>0at</v>
      </c>
    </row>
    <row r="51" spans="1:10" x14ac:dyDescent="0.2">
      <c r="A51" s="95">
        <f>FUZ_rawdata!A52</f>
        <v>50</v>
      </c>
      <c r="B51" s="95" t="str">
        <f>FUZ_rawdata!B52</f>
        <v>2013_530_4a</v>
      </c>
      <c r="C51" s="95" t="str">
        <f>FUZ_rawdata!G52</f>
        <v>FUZ1A</v>
      </c>
      <c r="D51" s="95">
        <f>FUZ_rawdata!AO52</f>
        <v>0</v>
      </c>
      <c r="E51" s="95" t="str">
        <f>VLOOKUP(C51,EventNotes!$G$2:$I$26,3,FALSE)</f>
        <v>at</v>
      </c>
      <c r="F51" s="95">
        <f>FUZ_rawdata!CP52</f>
        <v>0</v>
      </c>
      <c r="G51" s="95">
        <f>FUZ_rawdata!CQ52</f>
        <v>0</v>
      </c>
      <c r="H51" s="95">
        <f>FUZ_rawdata!CR52</f>
        <v>0</v>
      </c>
      <c r="I51" s="95">
        <f>FUZ_rawdata!CS52</f>
        <v>0</v>
      </c>
      <c r="J51" t="str">
        <f t="shared" si="0"/>
        <v>0at</v>
      </c>
    </row>
    <row r="52" spans="1:10" x14ac:dyDescent="0.2">
      <c r="A52" s="95">
        <f>FUZ_rawdata!A53</f>
        <v>51</v>
      </c>
      <c r="B52" s="95" t="str">
        <f>FUZ_rawdata!B53</f>
        <v>2013_530_4a</v>
      </c>
      <c r="C52" s="95" t="str">
        <f>FUZ_rawdata!G53</f>
        <v>FUZ1A</v>
      </c>
      <c r="D52" s="95">
        <f>FUZ_rawdata!AO53</f>
        <v>0</v>
      </c>
      <c r="E52" s="95" t="str">
        <f>VLOOKUP(C52,EventNotes!$G$2:$I$26,3,FALSE)</f>
        <v>at</v>
      </c>
      <c r="F52" s="95">
        <f>FUZ_rawdata!CP53</f>
        <v>0</v>
      </c>
      <c r="G52" s="95">
        <f>FUZ_rawdata!CQ53</f>
        <v>0</v>
      </c>
      <c r="H52" s="95">
        <f>FUZ_rawdata!CR53</f>
        <v>0</v>
      </c>
      <c r="I52" s="95">
        <f>FUZ_rawdata!CS53</f>
        <v>0</v>
      </c>
      <c r="J52" t="str">
        <f t="shared" si="0"/>
        <v>0at</v>
      </c>
    </row>
    <row r="53" spans="1:10" x14ac:dyDescent="0.2">
      <c r="A53" s="95">
        <f>FUZ_rawdata!A54</f>
        <v>52</v>
      </c>
      <c r="B53" s="95" t="str">
        <f>FUZ_rawdata!B54</f>
        <v>2013_530_4a</v>
      </c>
      <c r="C53" s="95" t="str">
        <f>FUZ_rawdata!G54</f>
        <v>FUZ1A</v>
      </c>
      <c r="D53" s="95">
        <f>FUZ_rawdata!AO54</f>
        <v>0</v>
      </c>
      <c r="E53" s="95" t="str">
        <f>VLOOKUP(C53,EventNotes!$G$2:$I$26,3,FALSE)</f>
        <v>at</v>
      </c>
      <c r="F53" s="95">
        <f>FUZ_rawdata!CP54</f>
        <v>0</v>
      </c>
      <c r="G53" s="95">
        <f>FUZ_rawdata!CQ54</f>
        <v>0</v>
      </c>
      <c r="H53" s="95">
        <f>FUZ_rawdata!CR54</f>
        <v>0</v>
      </c>
      <c r="I53" s="95">
        <f>FUZ_rawdata!CS54</f>
        <v>0</v>
      </c>
      <c r="J53" t="str">
        <f t="shared" si="0"/>
        <v>0at</v>
      </c>
    </row>
    <row r="54" spans="1:10" x14ac:dyDescent="0.2">
      <c r="A54" s="95">
        <f>FUZ_rawdata!A55</f>
        <v>53</v>
      </c>
      <c r="B54" s="95" t="str">
        <f>FUZ_rawdata!B55</f>
        <v>2013_530_4a</v>
      </c>
      <c r="C54" s="95" t="str">
        <f>FUZ_rawdata!G55</f>
        <v>FUZ1A</v>
      </c>
      <c r="D54" s="95">
        <f>FUZ_rawdata!AO55</f>
        <v>0</v>
      </c>
      <c r="E54" s="95" t="str">
        <f>VLOOKUP(C54,EventNotes!$G$2:$I$26,3,FALSE)</f>
        <v>at</v>
      </c>
      <c r="F54" s="95">
        <f>FUZ_rawdata!CP55</f>
        <v>0</v>
      </c>
      <c r="G54" s="95">
        <f>FUZ_rawdata!CQ55</f>
        <v>0</v>
      </c>
      <c r="H54" s="95">
        <f>FUZ_rawdata!CR55</f>
        <v>0</v>
      </c>
      <c r="I54" s="95">
        <f>FUZ_rawdata!CS55</f>
        <v>0</v>
      </c>
      <c r="J54" t="str">
        <f t="shared" si="0"/>
        <v>0at</v>
      </c>
    </row>
    <row r="55" spans="1:10" x14ac:dyDescent="0.2">
      <c r="A55" s="95">
        <f>FUZ_rawdata!A56</f>
        <v>54</v>
      </c>
      <c r="B55" s="95" t="str">
        <f>FUZ_rawdata!B56</f>
        <v>2013_530_4a</v>
      </c>
      <c r="C55" s="95" t="str">
        <f>FUZ_rawdata!G56</f>
        <v>FUZ1A</v>
      </c>
      <c r="D55" s="95">
        <f>FUZ_rawdata!AO56</f>
        <v>0</v>
      </c>
      <c r="E55" s="95" t="str">
        <f>VLOOKUP(C55,EventNotes!$G$2:$I$26,3,FALSE)</f>
        <v>at</v>
      </c>
      <c r="F55" s="95">
        <f>FUZ_rawdata!CP56</f>
        <v>0</v>
      </c>
      <c r="G55" s="95">
        <f>FUZ_rawdata!CQ56</f>
        <v>0</v>
      </c>
      <c r="H55" s="95">
        <f>FUZ_rawdata!CR56</f>
        <v>0</v>
      </c>
      <c r="I55" s="95">
        <f>FUZ_rawdata!CS56</f>
        <v>0</v>
      </c>
      <c r="J55" t="str">
        <f t="shared" si="0"/>
        <v>0at</v>
      </c>
    </row>
    <row r="56" spans="1:10" x14ac:dyDescent="0.2">
      <c r="A56" s="95">
        <f>FUZ_rawdata!A57</f>
        <v>55</v>
      </c>
      <c r="B56" s="95" t="str">
        <f>FUZ_rawdata!B57</f>
        <v>2013_530_4a</v>
      </c>
      <c r="C56" s="95" t="str">
        <f>FUZ_rawdata!G57</f>
        <v>FUZ1A</v>
      </c>
      <c r="D56" s="95">
        <f>FUZ_rawdata!AO57</f>
        <v>0</v>
      </c>
      <c r="E56" s="95" t="str">
        <f>VLOOKUP(C56,EventNotes!$G$2:$I$26,3,FALSE)</f>
        <v>at</v>
      </c>
      <c r="F56" s="95">
        <f>FUZ_rawdata!CP57</f>
        <v>0</v>
      </c>
      <c r="G56" s="95">
        <f>FUZ_rawdata!CQ57</f>
        <v>0</v>
      </c>
      <c r="H56" s="95">
        <f>FUZ_rawdata!CR57</f>
        <v>0</v>
      </c>
      <c r="I56" s="95">
        <f>FUZ_rawdata!CS57</f>
        <v>0</v>
      </c>
      <c r="J56" t="str">
        <f t="shared" si="0"/>
        <v>0at</v>
      </c>
    </row>
    <row r="57" spans="1:10" x14ac:dyDescent="0.2">
      <c r="A57" s="95">
        <f>FUZ_rawdata!A58</f>
        <v>56</v>
      </c>
      <c r="B57" s="95" t="str">
        <f>FUZ_rawdata!B58</f>
        <v>2013_530_4a</v>
      </c>
      <c r="C57" s="95" t="str">
        <f>FUZ_rawdata!G58</f>
        <v>FUZ1A</v>
      </c>
      <c r="D57" s="95">
        <f>FUZ_rawdata!AO58</f>
        <v>0</v>
      </c>
      <c r="E57" s="95" t="str">
        <f>VLOOKUP(C57,EventNotes!$G$2:$I$26,3,FALSE)</f>
        <v>at</v>
      </c>
      <c r="F57" s="95">
        <f>FUZ_rawdata!CP58</f>
        <v>0</v>
      </c>
      <c r="G57" s="95">
        <f>FUZ_rawdata!CQ58</f>
        <v>0</v>
      </c>
      <c r="H57" s="95">
        <f>FUZ_rawdata!CR58</f>
        <v>0</v>
      </c>
      <c r="I57" s="95">
        <f>FUZ_rawdata!CS58</f>
        <v>0</v>
      </c>
      <c r="J57" t="str">
        <f t="shared" si="0"/>
        <v>0at</v>
      </c>
    </row>
    <row r="58" spans="1:10" x14ac:dyDescent="0.2">
      <c r="A58" s="95">
        <f>FUZ_rawdata!A59</f>
        <v>57</v>
      </c>
      <c r="B58" s="95" t="str">
        <f>FUZ_rawdata!B59</f>
        <v>2013_530_4a</v>
      </c>
      <c r="C58" s="95" t="str">
        <f>FUZ_rawdata!G59</f>
        <v>FUZ1A</v>
      </c>
      <c r="D58" s="95">
        <f>FUZ_rawdata!AO59</f>
        <v>0</v>
      </c>
      <c r="E58" s="95" t="str">
        <f>VLOOKUP(C58,EventNotes!$G$2:$I$26,3,FALSE)</f>
        <v>at</v>
      </c>
      <c r="F58" s="95">
        <f>FUZ_rawdata!CP59</f>
        <v>0</v>
      </c>
      <c r="G58" s="95">
        <f>FUZ_rawdata!CQ59</f>
        <v>0</v>
      </c>
      <c r="H58" s="95">
        <f>FUZ_rawdata!CR59</f>
        <v>0</v>
      </c>
      <c r="I58" s="95">
        <f>FUZ_rawdata!CS59</f>
        <v>0</v>
      </c>
      <c r="J58" t="str">
        <f t="shared" si="0"/>
        <v>0at</v>
      </c>
    </row>
    <row r="59" spans="1:10" x14ac:dyDescent="0.2">
      <c r="A59" s="95">
        <f>FUZ_rawdata!A60</f>
        <v>58</v>
      </c>
      <c r="B59" s="95" t="str">
        <f>FUZ_rawdata!B60</f>
        <v>2013_530_4a</v>
      </c>
      <c r="C59" s="95" t="str">
        <f>FUZ_rawdata!G60</f>
        <v>FUZ1A</v>
      </c>
      <c r="D59" s="95">
        <f>FUZ_rawdata!AO60</f>
        <v>0</v>
      </c>
      <c r="E59" s="95" t="str">
        <f>VLOOKUP(C59,EventNotes!$G$2:$I$26,3,FALSE)</f>
        <v>at</v>
      </c>
      <c r="F59" s="95">
        <f>FUZ_rawdata!CP60</f>
        <v>0</v>
      </c>
      <c r="G59" s="95">
        <f>FUZ_rawdata!CQ60</f>
        <v>0</v>
      </c>
      <c r="H59" s="95">
        <f>FUZ_rawdata!CR60</f>
        <v>0</v>
      </c>
      <c r="I59" s="95">
        <f>FUZ_rawdata!CS60</f>
        <v>0</v>
      </c>
      <c r="J59" t="str">
        <f t="shared" si="0"/>
        <v>0at</v>
      </c>
    </row>
    <row r="60" spans="1:10" x14ac:dyDescent="0.2">
      <c r="A60" s="95">
        <f>FUZ_rawdata!A61</f>
        <v>59</v>
      </c>
      <c r="B60" s="95" t="str">
        <f>FUZ_rawdata!B61</f>
        <v>2013_530_4a</v>
      </c>
      <c r="C60" s="95" t="str">
        <f>FUZ_rawdata!G61</f>
        <v>FUZ1A</v>
      </c>
      <c r="D60" s="95">
        <f>FUZ_rawdata!AO61</f>
        <v>0</v>
      </c>
      <c r="E60" s="95" t="str">
        <f>VLOOKUP(C60,EventNotes!$G$2:$I$26,3,FALSE)</f>
        <v>at</v>
      </c>
      <c r="F60" s="95">
        <f>FUZ_rawdata!CP61</f>
        <v>0</v>
      </c>
      <c r="G60" s="95">
        <f>FUZ_rawdata!CQ61</f>
        <v>0</v>
      </c>
      <c r="H60" s="95">
        <f>FUZ_rawdata!CR61</f>
        <v>0</v>
      </c>
      <c r="I60" s="95">
        <f>FUZ_rawdata!CS61</f>
        <v>0</v>
      </c>
      <c r="J60" t="str">
        <f t="shared" si="0"/>
        <v>0at</v>
      </c>
    </row>
    <row r="61" spans="1:10" x14ac:dyDescent="0.2">
      <c r="A61" s="95">
        <f>FUZ_rawdata!A62</f>
        <v>60</v>
      </c>
      <c r="B61" s="95" t="str">
        <f>FUZ_rawdata!B62</f>
        <v>2013_530_4a</v>
      </c>
      <c r="C61" s="95" t="str">
        <f>FUZ_rawdata!G62</f>
        <v>FUZ1A</v>
      </c>
      <c r="D61" s="95">
        <f>FUZ_rawdata!AO62</f>
        <v>0</v>
      </c>
      <c r="E61" s="95" t="str">
        <f>VLOOKUP(C61,EventNotes!$G$2:$I$26,3,FALSE)</f>
        <v>at</v>
      </c>
      <c r="F61" s="95">
        <f>FUZ_rawdata!CP62</f>
        <v>0</v>
      </c>
      <c r="G61" s="95">
        <f>FUZ_rawdata!CQ62</f>
        <v>0</v>
      </c>
      <c r="H61" s="95">
        <f>FUZ_rawdata!CR62</f>
        <v>0</v>
      </c>
      <c r="I61" s="95">
        <f>FUZ_rawdata!CS62</f>
        <v>0</v>
      </c>
      <c r="J61" t="str">
        <f t="shared" si="0"/>
        <v>0at</v>
      </c>
    </row>
    <row r="62" spans="1:10" x14ac:dyDescent="0.2">
      <c r="A62" s="95">
        <f>FUZ_rawdata!A63</f>
        <v>61</v>
      </c>
      <c r="B62" s="95" t="str">
        <f>FUZ_rawdata!B63</f>
        <v>2013_530_4a</v>
      </c>
      <c r="C62" s="95" t="str">
        <f>FUZ_rawdata!G63</f>
        <v>FUZ1B</v>
      </c>
      <c r="D62" s="95">
        <f>FUZ_rawdata!AO63</f>
        <v>0</v>
      </c>
      <c r="E62" s="95" t="str">
        <f>VLOOKUP(C62,EventNotes!$G$2:$I$26,3,FALSE)</f>
        <v>post</v>
      </c>
      <c r="F62" s="95">
        <f>FUZ_rawdata!CP63</f>
        <v>0</v>
      </c>
      <c r="G62" s="95">
        <f>FUZ_rawdata!CQ63</f>
        <v>0</v>
      </c>
      <c r="H62" s="95">
        <f>FUZ_rawdata!CR63</f>
        <v>0</v>
      </c>
      <c r="I62" s="95">
        <f>FUZ_rawdata!CS63</f>
        <v>0</v>
      </c>
      <c r="J62" t="str">
        <f t="shared" si="0"/>
        <v>0post</v>
      </c>
    </row>
    <row r="63" spans="1:10" x14ac:dyDescent="0.2">
      <c r="A63" s="95">
        <f>FUZ_rawdata!A64</f>
        <v>62</v>
      </c>
      <c r="B63" s="95" t="str">
        <f>FUZ_rawdata!B64</f>
        <v>2013_530_4a</v>
      </c>
      <c r="C63" s="95" t="str">
        <f>FUZ_rawdata!G64</f>
        <v>FUZ1B</v>
      </c>
      <c r="D63" s="95">
        <f>FUZ_rawdata!AO64</f>
        <v>0</v>
      </c>
      <c r="E63" s="95" t="str">
        <f>VLOOKUP(C63,EventNotes!$G$2:$I$26,3,FALSE)</f>
        <v>post</v>
      </c>
      <c r="F63" s="95">
        <f>FUZ_rawdata!CP64</f>
        <v>0</v>
      </c>
      <c r="G63" s="95">
        <f>FUZ_rawdata!CQ64</f>
        <v>0</v>
      </c>
      <c r="H63" s="95">
        <f>FUZ_rawdata!CR64</f>
        <v>0</v>
      </c>
      <c r="I63" s="95">
        <f>FUZ_rawdata!CS64</f>
        <v>0</v>
      </c>
      <c r="J63" t="str">
        <f t="shared" si="0"/>
        <v>0post</v>
      </c>
    </row>
    <row r="64" spans="1:10" x14ac:dyDescent="0.2">
      <c r="A64" s="95">
        <f>FUZ_rawdata!A65</f>
        <v>63</v>
      </c>
      <c r="B64" s="95" t="str">
        <f>FUZ_rawdata!B65</f>
        <v>2013_530_4a</v>
      </c>
      <c r="C64" s="95" t="str">
        <f>FUZ_rawdata!G65</f>
        <v>FUZ1B</v>
      </c>
      <c r="D64" s="95">
        <f>FUZ_rawdata!AO65</f>
        <v>0</v>
      </c>
      <c r="E64" s="95" t="str">
        <f>VLOOKUP(C64,EventNotes!$G$2:$I$26,3,FALSE)</f>
        <v>post</v>
      </c>
      <c r="F64" s="95">
        <f>FUZ_rawdata!CP65</f>
        <v>0</v>
      </c>
      <c r="G64" s="95">
        <f>FUZ_rawdata!CQ65</f>
        <v>0</v>
      </c>
      <c r="H64" s="95">
        <f>FUZ_rawdata!CR65</f>
        <v>0</v>
      </c>
      <c r="I64" s="95">
        <f>FUZ_rawdata!CS65</f>
        <v>0</v>
      </c>
      <c r="J64" t="str">
        <f t="shared" si="0"/>
        <v>0post</v>
      </c>
    </row>
    <row r="65" spans="1:10" x14ac:dyDescent="0.2">
      <c r="A65" s="95">
        <f>FUZ_rawdata!A66</f>
        <v>64</v>
      </c>
      <c r="B65" s="95" t="str">
        <f>FUZ_rawdata!B66</f>
        <v>2013_530_4a</v>
      </c>
      <c r="C65" s="95" t="str">
        <f>FUZ_rawdata!G66</f>
        <v>FUZ1B</v>
      </c>
      <c r="D65" s="95">
        <f>FUZ_rawdata!AO66</f>
        <v>0</v>
      </c>
      <c r="E65" s="95" t="str">
        <f>VLOOKUP(C65,EventNotes!$G$2:$I$26,3,FALSE)</f>
        <v>post</v>
      </c>
      <c r="F65" s="95">
        <f>FUZ_rawdata!CP66</f>
        <v>0</v>
      </c>
      <c r="G65" s="95">
        <f>FUZ_rawdata!CQ66</f>
        <v>0</v>
      </c>
      <c r="H65" s="95">
        <f>FUZ_rawdata!CR66</f>
        <v>0</v>
      </c>
      <c r="I65" s="95">
        <f>FUZ_rawdata!CS66</f>
        <v>0</v>
      </c>
      <c r="J65" t="str">
        <f t="shared" si="0"/>
        <v>0post</v>
      </c>
    </row>
    <row r="66" spans="1:10" x14ac:dyDescent="0.2">
      <c r="A66" s="95">
        <f>FUZ_rawdata!A67</f>
        <v>65</v>
      </c>
      <c r="B66" s="95" t="str">
        <f>FUZ_rawdata!B67</f>
        <v>2013_530_4a</v>
      </c>
      <c r="C66" s="95" t="str">
        <f>FUZ_rawdata!G67</f>
        <v>FUZ1B</v>
      </c>
      <c r="D66" s="95">
        <f>FUZ_rawdata!AO67</f>
        <v>0</v>
      </c>
      <c r="E66" s="95" t="str">
        <f>VLOOKUP(C66,EventNotes!$G$2:$I$26,3,FALSE)</f>
        <v>post</v>
      </c>
      <c r="F66" s="95">
        <f>FUZ_rawdata!CP67</f>
        <v>0</v>
      </c>
      <c r="G66" s="95">
        <f>FUZ_rawdata!CQ67</f>
        <v>0</v>
      </c>
      <c r="H66" s="95">
        <f>FUZ_rawdata!CR67</f>
        <v>0</v>
      </c>
      <c r="I66" s="95">
        <f>FUZ_rawdata!CS67</f>
        <v>0</v>
      </c>
      <c r="J66" t="str">
        <f t="shared" si="0"/>
        <v>0post</v>
      </c>
    </row>
    <row r="67" spans="1:10" x14ac:dyDescent="0.2">
      <c r="A67" s="95">
        <f>FUZ_rawdata!A68</f>
        <v>66</v>
      </c>
      <c r="B67" s="95" t="str">
        <f>FUZ_rawdata!B68</f>
        <v>2013_530_4a</v>
      </c>
      <c r="C67" s="95" t="str">
        <f>FUZ_rawdata!G68</f>
        <v>FUZ1B</v>
      </c>
      <c r="D67" s="95">
        <f>FUZ_rawdata!AO68</f>
        <v>0</v>
      </c>
      <c r="E67" s="95" t="str">
        <f>VLOOKUP(C67,EventNotes!$G$2:$I$26,3,FALSE)</f>
        <v>post</v>
      </c>
      <c r="F67" s="95">
        <f>FUZ_rawdata!CP68</f>
        <v>0</v>
      </c>
      <c r="G67" s="95">
        <f>FUZ_rawdata!CQ68</f>
        <v>0</v>
      </c>
      <c r="H67" s="95">
        <f>FUZ_rawdata!CR68</f>
        <v>0</v>
      </c>
      <c r="I67" s="95">
        <f>FUZ_rawdata!CS68</f>
        <v>0</v>
      </c>
      <c r="J67" t="str">
        <f t="shared" ref="J67:J130" si="1">CONCATENATE(D67,E67)</f>
        <v>0post</v>
      </c>
    </row>
    <row r="68" spans="1:10" x14ac:dyDescent="0.2">
      <c r="A68" s="95">
        <f>FUZ_rawdata!A69</f>
        <v>67</v>
      </c>
      <c r="B68" s="95" t="str">
        <f>FUZ_rawdata!B69</f>
        <v>2013_530_4a</v>
      </c>
      <c r="C68" s="95" t="str">
        <f>FUZ_rawdata!G69</f>
        <v>FUZ1B</v>
      </c>
      <c r="D68" s="95">
        <f>FUZ_rawdata!AO69</f>
        <v>0</v>
      </c>
      <c r="E68" s="95" t="str">
        <f>VLOOKUP(C68,EventNotes!$G$2:$I$26,3,FALSE)</f>
        <v>post</v>
      </c>
      <c r="F68" s="95">
        <f>FUZ_rawdata!CP69</f>
        <v>0</v>
      </c>
      <c r="G68" s="95">
        <f>FUZ_rawdata!CQ69</f>
        <v>0</v>
      </c>
      <c r="H68" s="95">
        <f>FUZ_rawdata!CR69</f>
        <v>0</v>
      </c>
      <c r="I68" s="95">
        <f>FUZ_rawdata!CS69</f>
        <v>0</v>
      </c>
      <c r="J68" t="str">
        <f t="shared" si="1"/>
        <v>0post</v>
      </c>
    </row>
    <row r="69" spans="1:10" x14ac:dyDescent="0.2">
      <c r="A69" s="95">
        <f>FUZ_rawdata!A70</f>
        <v>68</v>
      </c>
      <c r="B69" s="95" t="str">
        <f>FUZ_rawdata!B70</f>
        <v>2013_530_4a</v>
      </c>
      <c r="C69" s="95" t="str">
        <f>FUZ_rawdata!G70</f>
        <v>FUZ1B</v>
      </c>
      <c r="D69" s="95">
        <f>FUZ_rawdata!AO70</f>
        <v>0</v>
      </c>
      <c r="E69" s="95" t="str">
        <f>VLOOKUP(C69,EventNotes!$G$2:$I$26,3,FALSE)</f>
        <v>post</v>
      </c>
      <c r="F69" s="95">
        <f>FUZ_rawdata!CP70</f>
        <v>0</v>
      </c>
      <c r="G69" s="95">
        <f>FUZ_rawdata!CQ70</f>
        <v>0</v>
      </c>
      <c r="H69" s="95">
        <f>FUZ_rawdata!CR70</f>
        <v>0</v>
      </c>
      <c r="I69" s="95">
        <f>FUZ_rawdata!CS70</f>
        <v>0</v>
      </c>
      <c r="J69" t="str">
        <f t="shared" si="1"/>
        <v>0post</v>
      </c>
    </row>
    <row r="70" spans="1:10" x14ac:dyDescent="0.2">
      <c r="A70" s="95">
        <f>FUZ_rawdata!A71</f>
        <v>69</v>
      </c>
      <c r="B70" s="95" t="str">
        <f>FUZ_rawdata!B71</f>
        <v>2013_530_4a</v>
      </c>
      <c r="C70" s="95" t="str">
        <f>FUZ_rawdata!G71</f>
        <v>FUZ1B</v>
      </c>
      <c r="D70" s="95">
        <f>FUZ_rawdata!AO71</f>
        <v>0</v>
      </c>
      <c r="E70" s="95" t="str">
        <f>VLOOKUP(C70,EventNotes!$G$2:$I$26,3,FALSE)</f>
        <v>post</v>
      </c>
      <c r="F70" s="95">
        <f>FUZ_rawdata!CP71</f>
        <v>0</v>
      </c>
      <c r="G70" s="95">
        <f>FUZ_rawdata!CQ71</f>
        <v>0</v>
      </c>
      <c r="H70" s="95">
        <f>FUZ_rawdata!CR71</f>
        <v>0</v>
      </c>
      <c r="I70" s="95">
        <f>FUZ_rawdata!CS71</f>
        <v>0</v>
      </c>
      <c r="J70" t="str">
        <f t="shared" si="1"/>
        <v>0post</v>
      </c>
    </row>
    <row r="71" spans="1:10" x14ac:dyDescent="0.2">
      <c r="A71" s="95">
        <f>FUZ_rawdata!A72</f>
        <v>70</v>
      </c>
      <c r="B71" s="95" t="str">
        <f>FUZ_rawdata!B72</f>
        <v>2013_530_4a</v>
      </c>
      <c r="C71" s="95" t="str">
        <f>FUZ_rawdata!G72</f>
        <v>FUZ1B</v>
      </c>
      <c r="D71" s="95">
        <f>FUZ_rawdata!AO72</f>
        <v>0</v>
      </c>
      <c r="E71" s="95" t="str">
        <f>VLOOKUP(C71,EventNotes!$G$2:$I$26,3,FALSE)</f>
        <v>post</v>
      </c>
      <c r="F71" s="95">
        <f>FUZ_rawdata!CP72</f>
        <v>0</v>
      </c>
      <c r="G71" s="95">
        <f>FUZ_rawdata!CQ72</f>
        <v>0</v>
      </c>
      <c r="H71" s="95">
        <f>FUZ_rawdata!CR72</f>
        <v>0</v>
      </c>
      <c r="I71" s="95">
        <f>FUZ_rawdata!CS72</f>
        <v>0</v>
      </c>
      <c r="J71" t="str">
        <f t="shared" si="1"/>
        <v>0post</v>
      </c>
    </row>
    <row r="72" spans="1:10" x14ac:dyDescent="0.2">
      <c r="A72" s="95">
        <f>FUZ_rawdata!A73</f>
        <v>71</v>
      </c>
      <c r="B72" s="95" t="str">
        <f>FUZ_rawdata!B73</f>
        <v>2013_530_4a</v>
      </c>
      <c r="C72" s="95" t="str">
        <f>FUZ_rawdata!G73</f>
        <v>FUZ1B</v>
      </c>
      <c r="D72" s="95">
        <f>FUZ_rawdata!AO73</f>
        <v>0</v>
      </c>
      <c r="E72" s="95" t="str">
        <f>VLOOKUP(C72,EventNotes!$G$2:$I$26,3,FALSE)</f>
        <v>post</v>
      </c>
      <c r="F72" s="95">
        <f>FUZ_rawdata!CP73</f>
        <v>0</v>
      </c>
      <c r="G72" s="95">
        <f>FUZ_rawdata!CQ73</f>
        <v>0</v>
      </c>
      <c r="H72" s="95">
        <f>FUZ_rawdata!CR73</f>
        <v>0</v>
      </c>
      <c r="I72" s="95">
        <f>FUZ_rawdata!CS73</f>
        <v>0</v>
      </c>
      <c r="J72" t="str">
        <f t="shared" si="1"/>
        <v>0post</v>
      </c>
    </row>
    <row r="73" spans="1:10" x14ac:dyDescent="0.2">
      <c r="A73" s="95">
        <f>FUZ_rawdata!A74</f>
        <v>72</v>
      </c>
      <c r="B73" s="95" t="str">
        <f>FUZ_rawdata!B74</f>
        <v>2013_530_4a</v>
      </c>
      <c r="C73" s="95" t="str">
        <f>FUZ_rawdata!G74</f>
        <v>FUZ1B</v>
      </c>
      <c r="D73" s="95">
        <f>FUZ_rawdata!AO74</f>
        <v>0</v>
      </c>
      <c r="E73" s="95" t="str">
        <f>VLOOKUP(C73,EventNotes!$G$2:$I$26,3,FALSE)</f>
        <v>post</v>
      </c>
      <c r="F73" s="95">
        <f>FUZ_rawdata!CP74</f>
        <v>0</v>
      </c>
      <c r="G73" s="95">
        <f>FUZ_rawdata!CQ74</f>
        <v>0</v>
      </c>
      <c r="H73" s="95">
        <f>FUZ_rawdata!CR74</f>
        <v>0</v>
      </c>
      <c r="I73" s="95">
        <f>FUZ_rawdata!CS74</f>
        <v>0</v>
      </c>
      <c r="J73" t="str">
        <f t="shared" si="1"/>
        <v>0post</v>
      </c>
    </row>
    <row r="74" spans="1:10" x14ac:dyDescent="0.2">
      <c r="A74" s="95">
        <f>FUZ_rawdata!A75</f>
        <v>73</v>
      </c>
      <c r="B74" s="95" t="str">
        <f>FUZ_rawdata!B75</f>
        <v>2013_530_4a</v>
      </c>
      <c r="C74" s="95" t="str">
        <f>FUZ_rawdata!G75</f>
        <v>FUZ1B</v>
      </c>
      <c r="D74" s="95">
        <f>FUZ_rawdata!AO75</f>
        <v>0</v>
      </c>
      <c r="E74" s="95" t="str">
        <f>VLOOKUP(C74,EventNotes!$G$2:$I$26,3,FALSE)</f>
        <v>post</v>
      </c>
      <c r="F74" s="95">
        <f>FUZ_rawdata!CP75</f>
        <v>0</v>
      </c>
      <c r="G74" s="95">
        <f>FUZ_rawdata!CQ75</f>
        <v>0</v>
      </c>
      <c r="H74" s="95">
        <f>FUZ_rawdata!CR75</f>
        <v>0</v>
      </c>
      <c r="I74" s="95">
        <f>FUZ_rawdata!CS75</f>
        <v>0</v>
      </c>
      <c r="J74" t="str">
        <f t="shared" si="1"/>
        <v>0post</v>
      </c>
    </row>
    <row r="75" spans="1:10" x14ac:dyDescent="0.2">
      <c r="A75" s="95">
        <f>FUZ_rawdata!A76</f>
        <v>74</v>
      </c>
      <c r="B75" s="95" t="str">
        <f>FUZ_rawdata!B76</f>
        <v>2013_530_4a</v>
      </c>
      <c r="C75" s="95" t="str">
        <f>FUZ_rawdata!G76</f>
        <v>FUZ1B</v>
      </c>
      <c r="D75" s="95">
        <f>FUZ_rawdata!AO76</f>
        <v>0</v>
      </c>
      <c r="E75" s="95" t="str">
        <f>VLOOKUP(C75,EventNotes!$G$2:$I$26,3,FALSE)</f>
        <v>post</v>
      </c>
      <c r="F75" s="95">
        <f>FUZ_rawdata!CP76</f>
        <v>0</v>
      </c>
      <c r="G75" s="95">
        <f>FUZ_rawdata!CQ76</f>
        <v>0</v>
      </c>
      <c r="H75" s="95">
        <f>FUZ_rawdata!CR76</f>
        <v>0</v>
      </c>
      <c r="I75" s="95">
        <f>FUZ_rawdata!CS76</f>
        <v>0</v>
      </c>
      <c r="J75" t="str">
        <f t="shared" si="1"/>
        <v>0post</v>
      </c>
    </row>
    <row r="76" spans="1:10" x14ac:dyDescent="0.2">
      <c r="A76" s="95">
        <f>FUZ_rawdata!A77</f>
        <v>75</v>
      </c>
      <c r="B76" s="95" t="str">
        <f>FUZ_rawdata!B77</f>
        <v>2013_530_4a</v>
      </c>
      <c r="C76" s="95" t="str">
        <f>FUZ_rawdata!G77</f>
        <v>FUZ1B</v>
      </c>
      <c r="D76" s="95">
        <f>FUZ_rawdata!AO77</f>
        <v>0</v>
      </c>
      <c r="E76" s="95" t="str">
        <f>VLOOKUP(C76,EventNotes!$G$2:$I$26,3,FALSE)</f>
        <v>post</v>
      </c>
      <c r="F76" s="95">
        <f>FUZ_rawdata!CP77</f>
        <v>0</v>
      </c>
      <c r="G76" s="95">
        <f>FUZ_rawdata!CQ77</f>
        <v>0</v>
      </c>
      <c r="H76" s="95">
        <f>FUZ_rawdata!CR77</f>
        <v>0</v>
      </c>
      <c r="I76" s="95">
        <f>FUZ_rawdata!CS77</f>
        <v>0</v>
      </c>
      <c r="J76" t="str">
        <f t="shared" si="1"/>
        <v>0post</v>
      </c>
    </row>
    <row r="77" spans="1:10" x14ac:dyDescent="0.2">
      <c r="A77" s="95">
        <f>FUZ_rawdata!A78</f>
        <v>76</v>
      </c>
      <c r="B77" s="95" t="str">
        <f>FUZ_rawdata!B78</f>
        <v>2013_530_4a</v>
      </c>
      <c r="C77" s="95" t="str">
        <f>FUZ_rawdata!G78</f>
        <v>FUZ1B</v>
      </c>
      <c r="D77" s="95">
        <f>FUZ_rawdata!AO78</f>
        <v>0</v>
      </c>
      <c r="E77" s="95" t="str">
        <f>VLOOKUP(C77,EventNotes!$G$2:$I$26,3,FALSE)</f>
        <v>post</v>
      </c>
      <c r="F77" s="95">
        <f>FUZ_rawdata!CP78</f>
        <v>0</v>
      </c>
      <c r="G77" s="95">
        <f>FUZ_rawdata!CQ78</f>
        <v>0</v>
      </c>
      <c r="H77" s="95">
        <f>FUZ_rawdata!CR78</f>
        <v>0</v>
      </c>
      <c r="I77" s="95">
        <f>FUZ_rawdata!CS78</f>
        <v>0</v>
      </c>
      <c r="J77" t="str">
        <f t="shared" si="1"/>
        <v>0post</v>
      </c>
    </row>
    <row r="78" spans="1:10" x14ac:dyDescent="0.2">
      <c r="A78" s="95">
        <f>FUZ_rawdata!A79</f>
        <v>77</v>
      </c>
      <c r="B78" s="95" t="str">
        <f>FUZ_rawdata!B79</f>
        <v>2013_530_4a</v>
      </c>
      <c r="C78" s="95" t="str">
        <f>FUZ_rawdata!G79</f>
        <v>FUZ1B</v>
      </c>
      <c r="D78" s="95">
        <f>FUZ_rawdata!AO79</f>
        <v>0</v>
      </c>
      <c r="E78" s="95" t="str">
        <f>VLOOKUP(C78,EventNotes!$G$2:$I$26,3,FALSE)</f>
        <v>post</v>
      </c>
      <c r="F78" s="95">
        <f>FUZ_rawdata!CP79</f>
        <v>0</v>
      </c>
      <c r="G78" s="95">
        <f>FUZ_rawdata!CQ79</f>
        <v>0</v>
      </c>
      <c r="H78" s="95">
        <f>FUZ_rawdata!CR79</f>
        <v>0</v>
      </c>
      <c r="I78" s="95">
        <f>FUZ_rawdata!CS79</f>
        <v>0</v>
      </c>
      <c r="J78" t="str">
        <f t="shared" si="1"/>
        <v>0post</v>
      </c>
    </row>
    <row r="79" spans="1:10" x14ac:dyDescent="0.2">
      <c r="A79" s="95">
        <f>FUZ_rawdata!A80</f>
        <v>78</v>
      </c>
      <c r="B79" s="95" t="str">
        <f>FUZ_rawdata!B80</f>
        <v>2013_530_4a</v>
      </c>
      <c r="C79" s="95" t="str">
        <f>FUZ_rawdata!G80</f>
        <v>FUZ1B</v>
      </c>
      <c r="D79" s="95">
        <f>FUZ_rawdata!AO80</f>
        <v>0</v>
      </c>
      <c r="E79" s="95" t="str">
        <f>VLOOKUP(C79,EventNotes!$G$2:$I$26,3,FALSE)</f>
        <v>post</v>
      </c>
      <c r="F79" s="95">
        <f>FUZ_rawdata!CP80</f>
        <v>0</v>
      </c>
      <c r="G79" s="95">
        <f>FUZ_rawdata!CQ80</f>
        <v>0</v>
      </c>
      <c r="H79" s="95">
        <f>FUZ_rawdata!CR80</f>
        <v>0</v>
      </c>
      <c r="I79" s="95">
        <f>FUZ_rawdata!CS80</f>
        <v>0</v>
      </c>
      <c r="J79" t="str">
        <f t="shared" si="1"/>
        <v>0post</v>
      </c>
    </row>
    <row r="80" spans="1:10" x14ac:dyDescent="0.2">
      <c r="A80" s="95">
        <f>FUZ_rawdata!A81</f>
        <v>79</v>
      </c>
      <c r="B80" s="95" t="str">
        <f>FUZ_rawdata!B81</f>
        <v>2013_530_4a</v>
      </c>
      <c r="C80" s="95" t="str">
        <f>FUZ_rawdata!G81</f>
        <v>FUZ1B</v>
      </c>
      <c r="D80" s="95">
        <f>FUZ_rawdata!AO81</f>
        <v>0</v>
      </c>
      <c r="E80" s="95" t="str">
        <f>VLOOKUP(C80,EventNotes!$G$2:$I$26,3,FALSE)</f>
        <v>post</v>
      </c>
      <c r="F80" s="95">
        <f>FUZ_rawdata!CP81</f>
        <v>0</v>
      </c>
      <c r="G80" s="95">
        <f>FUZ_rawdata!CQ81</f>
        <v>0</v>
      </c>
      <c r="H80" s="95">
        <f>FUZ_rawdata!CR81</f>
        <v>0</v>
      </c>
      <c r="I80" s="95">
        <f>FUZ_rawdata!CS81</f>
        <v>0</v>
      </c>
      <c r="J80" t="str">
        <f t="shared" si="1"/>
        <v>0post</v>
      </c>
    </row>
    <row r="81" spans="1:10" x14ac:dyDescent="0.2">
      <c r="A81" s="95">
        <f>FUZ_rawdata!A82</f>
        <v>80</v>
      </c>
      <c r="B81" s="95" t="str">
        <f>FUZ_rawdata!B82</f>
        <v>2013_530_4a</v>
      </c>
      <c r="C81" s="95" t="str">
        <f>FUZ_rawdata!G82</f>
        <v>FUZ1B</v>
      </c>
      <c r="D81" s="95">
        <f>FUZ_rawdata!AO82</f>
        <v>0</v>
      </c>
      <c r="E81" s="95" t="str">
        <f>VLOOKUP(C81,EventNotes!$G$2:$I$26,3,FALSE)</f>
        <v>post</v>
      </c>
      <c r="F81" s="95">
        <f>FUZ_rawdata!CP82</f>
        <v>0</v>
      </c>
      <c r="G81" s="95">
        <f>FUZ_rawdata!CQ82</f>
        <v>0</v>
      </c>
      <c r="H81" s="95">
        <f>FUZ_rawdata!CR82</f>
        <v>0</v>
      </c>
      <c r="I81" s="95">
        <f>FUZ_rawdata!CS82</f>
        <v>0</v>
      </c>
      <c r="J81" t="str">
        <f t="shared" si="1"/>
        <v>0post</v>
      </c>
    </row>
    <row r="82" spans="1:10" x14ac:dyDescent="0.2">
      <c r="A82" s="95">
        <f>FUZ_rawdata!A83</f>
        <v>81</v>
      </c>
      <c r="B82" s="95" t="str">
        <f>FUZ_rawdata!B83</f>
        <v>2013_530_4a</v>
      </c>
      <c r="C82" s="95" t="str">
        <f>FUZ_rawdata!G83</f>
        <v>FUZ1B</v>
      </c>
      <c r="D82" s="95">
        <f>FUZ_rawdata!AO83</f>
        <v>0</v>
      </c>
      <c r="E82" s="95" t="str">
        <f>VLOOKUP(C82,EventNotes!$G$2:$I$26,3,FALSE)</f>
        <v>post</v>
      </c>
      <c r="F82" s="95">
        <f>FUZ_rawdata!CP83</f>
        <v>0</v>
      </c>
      <c r="G82" s="95">
        <f>FUZ_rawdata!CQ83</f>
        <v>0</v>
      </c>
      <c r="H82" s="95">
        <f>FUZ_rawdata!CR83</f>
        <v>0</v>
      </c>
      <c r="I82" s="95">
        <f>FUZ_rawdata!CS83</f>
        <v>0</v>
      </c>
      <c r="J82" t="str">
        <f t="shared" si="1"/>
        <v>0post</v>
      </c>
    </row>
    <row r="83" spans="1:10" x14ac:dyDescent="0.2">
      <c r="A83" s="95">
        <f>FUZ_rawdata!A84</f>
        <v>82</v>
      </c>
      <c r="B83" s="95" t="str">
        <f>FUZ_rawdata!B84</f>
        <v>2013_530_4a</v>
      </c>
      <c r="C83" s="95" t="str">
        <f>FUZ_rawdata!G84</f>
        <v>FUZ1B</v>
      </c>
      <c r="D83" s="95">
        <f>FUZ_rawdata!AO84</f>
        <v>0</v>
      </c>
      <c r="E83" s="95" t="str">
        <f>VLOOKUP(C83,EventNotes!$G$2:$I$26,3,FALSE)</f>
        <v>post</v>
      </c>
      <c r="F83" s="95">
        <f>FUZ_rawdata!CP84</f>
        <v>0</v>
      </c>
      <c r="G83" s="95">
        <f>FUZ_rawdata!CQ84</f>
        <v>0</v>
      </c>
      <c r="H83" s="95">
        <f>FUZ_rawdata!CR84</f>
        <v>0</v>
      </c>
      <c r="I83" s="95">
        <f>FUZ_rawdata!CS84</f>
        <v>0</v>
      </c>
      <c r="J83" t="str">
        <f t="shared" si="1"/>
        <v>0post</v>
      </c>
    </row>
    <row r="84" spans="1:10" x14ac:dyDescent="0.2">
      <c r="A84" s="95">
        <f>FUZ_rawdata!A85</f>
        <v>83</v>
      </c>
      <c r="B84" s="95" t="str">
        <f>FUZ_rawdata!B85</f>
        <v>2013_530_4a</v>
      </c>
      <c r="C84" s="95" t="str">
        <f>FUZ_rawdata!G85</f>
        <v>FUZ1B</v>
      </c>
      <c r="D84" s="95">
        <f>FUZ_rawdata!AO85</f>
        <v>0</v>
      </c>
      <c r="E84" s="95" t="str">
        <f>VLOOKUP(C84,EventNotes!$G$2:$I$26,3,FALSE)</f>
        <v>post</v>
      </c>
      <c r="F84" s="95">
        <f>FUZ_rawdata!CP85</f>
        <v>0</v>
      </c>
      <c r="G84" s="95">
        <f>FUZ_rawdata!CQ85</f>
        <v>0</v>
      </c>
      <c r="H84" s="95">
        <f>FUZ_rawdata!CR85</f>
        <v>0</v>
      </c>
      <c r="I84" s="95">
        <f>FUZ_rawdata!CS85</f>
        <v>0</v>
      </c>
      <c r="J84" t="str">
        <f t="shared" si="1"/>
        <v>0post</v>
      </c>
    </row>
    <row r="85" spans="1:10" x14ac:dyDescent="0.2">
      <c r="A85" s="95">
        <f>FUZ_rawdata!A86</f>
        <v>84</v>
      </c>
      <c r="B85" s="95" t="str">
        <f>FUZ_rawdata!B86</f>
        <v>2013_530_4a</v>
      </c>
      <c r="C85" s="95" t="str">
        <f>FUZ_rawdata!G86</f>
        <v>FUZ1B</v>
      </c>
      <c r="D85" s="95">
        <f>FUZ_rawdata!AO86</f>
        <v>0</v>
      </c>
      <c r="E85" s="95" t="str">
        <f>VLOOKUP(C85,EventNotes!$G$2:$I$26,3,FALSE)</f>
        <v>post</v>
      </c>
      <c r="F85" s="95">
        <f>FUZ_rawdata!CP86</f>
        <v>0</v>
      </c>
      <c r="G85" s="95">
        <f>FUZ_rawdata!CQ86</f>
        <v>0</v>
      </c>
      <c r="H85" s="95">
        <f>FUZ_rawdata!CR86</f>
        <v>0</v>
      </c>
      <c r="I85" s="95">
        <f>FUZ_rawdata!CS86</f>
        <v>0</v>
      </c>
      <c r="J85" t="str">
        <f t="shared" si="1"/>
        <v>0post</v>
      </c>
    </row>
    <row r="86" spans="1:10" x14ac:dyDescent="0.2">
      <c r="A86" s="95">
        <f>FUZ_rawdata!A87</f>
        <v>85</v>
      </c>
      <c r="B86" s="95" t="str">
        <f>FUZ_rawdata!B87</f>
        <v>2013_530_4a</v>
      </c>
      <c r="C86" s="95" t="str">
        <f>FUZ_rawdata!G87</f>
        <v>FUZ1B</v>
      </c>
      <c r="D86" s="95">
        <f>FUZ_rawdata!AO87</f>
        <v>0</v>
      </c>
      <c r="E86" s="95" t="str">
        <f>VLOOKUP(C86,EventNotes!$G$2:$I$26,3,FALSE)</f>
        <v>post</v>
      </c>
      <c r="F86" s="95">
        <f>FUZ_rawdata!CP87</f>
        <v>0</v>
      </c>
      <c r="G86" s="95">
        <f>FUZ_rawdata!CQ87</f>
        <v>0</v>
      </c>
      <c r="H86" s="95">
        <f>FUZ_rawdata!CR87</f>
        <v>0</v>
      </c>
      <c r="I86" s="95">
        <f>FUZ_rawdata!CS87</f>
        <v>0</v>
      </c>
      <c r="J86" t="str">
        <f t="shared" si="1"/>
        <v>0post</v>
      </c>
    </row>
    <row r="87" spans="1:10" x14ac:dyDescent="0.2">
      <c r="A87" s="95">
        <f>FUZ_rawdata!A88</f>
        <v>86</v>
      </c>
      <c r="B87" s="95" t="str">
        <f>FUZ_rawdata!B88</f>
        <v>2013_530_4a</v>
      </c>
      <c r="C87" s="95" t="str">
        <f>FUZ_rawdata!G88</f>
        <v>FUZ1B</v>
      </c>
      <c r="D87" s="95">
        <f>FUZ_rawdata!AO88</f>
        <v>0</v>
      </c>
      <c r="E87" s="95" t="str">
        <f>VLOOKUP(C87,EventNotes!$G$2:$I$26,3,FALSE)</f>
        <v>post</v>
      </c>
      <c r="F87" s="95">
        <f>FUZ_rawdata!CP88</f>
        <v>0</v>
      </c>
      <c r="G87" s="95">
        <f>FUZ_rawdata!CQ88</f>
        <v>0</v>
      </c>
      <c r="H87" s="95">
        <f>FUZ_rawdata!CR88</f>
        <v>0</v>
      </c>
      <c r="I87" s="95">
        <f>FUZ_rawdata!CS88</f>
        <v>0</v>
      </c>
      <c r="J87" t="str">
        <f t="shared" si="1"/>
        <v>0post</v>
      </c>
    </row>
    <row r="88" spans="1:10" x14ac:dyDescent="0.2">
      <c r="A88" s="95">
        <f>FUZ_rawdata!A89</f>
        <v>87</v>
      </c>
      <c r="B88" s="95" t="str">
        <f>FUZ_rawdata!B89</f>
        <v>2013_530_4a</v>
      </c>
      <c r="C88" s="95" t="str">
        <f>FUZ_rawdata!G89</f>
        <v>FUZ1B</v>
      </c>
      <c r="D88" s="95">
        <f>FUZ_rawdata!AO89</f>
        <v>0</v>
      </c>
      <c r="E88" s="95" t="str">
        <f>VLOOKUP(C88,EventNotes!$G$2:$I$26,3,FALSE)</f>
        <v>post</v>
      </c>
      <c r="F88" s="95">
        <f>FUZ_rawdata!CP89</f>
        <v>0</v>
      </c>
      <c r="G88" s="95">
        <f>FUZ_rawdata!CQ89</f>
        <v>0</v>
      </c>
      <c r="H88" s="95">
        <f>FUZ_rawdata!CR89</f>
        <v>0</v>
      </c>
      <c r="I88" s="95">
        <f>FUZ_rawdata!CS89</f>
        <v>0</v>
      </c>
      <c r="J88" t="str">
        <f t="shared" si="1"/>
        <v>0post</v>
      </c>
    </row>
    <row r="89" spans="1:10" x14ac:dyDescent="0.2">
      <c r="A89" s="95">
        <f>FUZ_rawdata!A90</f>
        <v>88</v>
      </c>
      <c r="B89" s="95" t="str">
        <f>FUZ_rawdata!B90</f>
        <v>2013_530_4a</v>
      </c>
      <c r="C89" s="95" t="str">
        <f>FUZ_rawdata!G90</f>
        <v>FUZ1B</v>
      </c>
      <c r="D89" s="95">
        <f>FUZ_rawdata!AO90</f>
        <v>0</v>
      </c>
      <c r="E89" s="95" t="str">
        <f>VLOOKUP(C89,EventNotes!$G$2:$I$26,3,FALSE)</f>
        <v>post</v>
      </c>
      <c r="F89" s="95">
        <f>FUZ_rawdata!CP90</f>
        <v>0</v>
      </c>
      <c r="G89" s="95">
        <f>FUZ_rawdata!CQ90</f>
        <v>0</v>
      </c>
      <c r="H89" s="95">
        <f>FUZ_rawdata!CR90</f>
        <v>0</v>
      </c>
      <c r="I89" s="95">
        <f>FUZ_rawdata!CS90</f>
        <v>0</v>
      </c>
      <c r="J89" t="str">
        <f t="shared" si="1"/>
        <v>0post</v>
      </c>
    </row>
    <row r="90" spans="1:10" x14ac:dyDescent="0.2">
      <c r="A90" s="95">
        <f>FUZ_rawdata!A91</f>
        <v>89</v>
      </c>
      <c r="B90" s="95" t="str">
        <f>FUZ_rawdata!B91</f>
        <v>2013_530_4a</v>
      </c>
      <c r="C90" s="95" t="str">
        <f>FUZ_rawdata!G91</f>
        <v>FUZ1B</v>
      </c>
      <c r="D90" s="95">
        <f>FUZ_rawdata!AO91</f>
        <v>0</v>
      </c>
      <c r="E90" s="95" t="str">
        <f>VLOOKUP(C90,EventNotes!$G$2:$I$26,3,FALSE)</f>
        <v>post</v>
      </c>
      <c r="F90" s="95">
        <f>FUZ_rawdata!CP91</f>
        <v>0</v>
      </c>
      <c r="G90" s="95">
        <f>FUZ_rawdata!CQ91</f>
        <v>0</v>
      </c>
      <c r="H90" s="95">
        <f>FUZ_rawdata!CR91</f>
        <v>0</v>
      </c>
      <c r="I90" s="95">
        <f>FUZ_rawdata!CS91</f>
        <v>0</v>
      </c>
      <c r="J90" t="str">
        <f t="shared" si="1"/>
        <v>0post</v>
      </c>
    </row>
    <row r="91" spans="1:10" x14ac:dyDescent="0.2">
      <c r="A91" s="95">
        <f>FUZ_rawdata!A92</f>
        <v>90</v>
      </c>
      <c r="B91" s="95" t="str">
        <f>FUZ_rawdata!B92</f>
        <v>2013_530_4a</v>
      </c>
      <c r="C91" s="95" t="str">
        <f>FUZ_rawdata!G92</f>
        <v>FUZ1B</v>
      </c>
      <c r="D91" s="95">
        <f>FUZ_rawdata!AO92</f>
        <v>0</v>
      </c>
      <c r="E91" s="95" t="str">
        <f>VLOOKUP(C91,EventNotes!$G$2:$I$26,3,FALSE)</f>
        <v>post</v>
      </c>
      <c r="F91" s="95">
        <f>FUZ_rawdata!CP92</f>
        <v>0</v>
      </c>
      <c r="G91" s="95">
        <f>FUZ_rawdata!CQ92</f>
        <v>0</v>
      </c>
      <c r="H91" s="95">
        <f>FUZ_rawdata!CR92</f>
        <v>0</v>
      </c>
      <c r="I91" s="95">
        <f>FUZ_rawdata!CS92</f>
        <v>0</v>
      </c>
      <c r="J91" t="str">
        <f t="shared" si="1"/>
        <v>0post</v>
      </c>
    </row>
    <row r="92" spans="1:10" x14ac:dyDescent="0.2">
      <c r="A92" s="95">
        <f>FUZ_rawdata!A93</f>
        <v>91</v>
      </c>
      <c r="B92" s="95" t="str">
        <f>FUZ_rawdata!B93</f>
        <v>2013_530_4a</v>
      </c>
      <c r="C92" s="95" t="str">
        <f>FUZ_rawdata!G93</f>
        <v>FUZ1B</v>
      </c>
      <c r="D92" s="95">
        <f>FUZ_rawdata!AO93</f>
        <v>0</v>
      </c>
      <c r="E92" s="95" t="str">
        <f>VLOOKUP(C92,EventNotes!$G$2:$I$26,3,FALSE)</f>
        <v>post</v>
      </c>
      <c r="F92" s="95">
        <f>FUZ_rawdata!CP93</f>
        <v>0</v>
      </c>
      <c r="G92" s="95">
        <f>FUZ_rawdata!CQ93</f>
        <v>0</v>
      </c>
      <c r="H92" s="95">
        <f>FUZ_rawdata!CR93</f>
        <v>0</v>
      </c>
      <c r="I92" s="95">
        <f>FUZ_rawdata!CS93</f>
        <v>0</v>
      </c>
      <c r="J92" t="str">
        <f t="shared" si="1"/>
        <v>0post</v>
      </c>
    </row>
    <row r="93" spans="1:10" x14ac:dyDescent="0.2">
      <c r="A93" s="95">
        <f>FUZ_rawdata!A94</f>
        <v>92</v>
      </c>
      <c r="B93" s="95" t="str">
        <f>FUZ_rawdata!B94</f>
        <v>2013_530_4a</v>
      </c>
      <c r="C93" s="95" t="str">
        <f>FUZ_rawdata!G94</f>
        <v>FUZ1B</v>
      </c>
      <c r="D93" s="95">
        <f>FUZ_rawdata!AO94</f>
        <v>0</v>
      </c>
      <c r="E93" s="95" t="str">
        <f>VLOOKUP(C93,EventNotes!$G$2:$I$26,3,FALSE)</f>
        <v>post</v>
      </c>
      <c r="F93" s="95">
        <f>FUZ_rawdata!CP94</f>
        <v>0</v>
      </c>
      <c r="G93" s="95">
        <f>FUZ_rawdata!CQ94</f>
        <v>0</v>
      </c>
      <c r="H93" s="95">
        <f>FUZ_rawdata!CR94</f>
        <v>0</v>
      </c>
      <c r="I93" s="95">
        <f>FUZ_rawdata!CS94</f>
        <v>0</v>
      </c>
      <c r="J93" t="str">
        <f t="shared" si="1"/>
        <v>0post</v>
      </c>
    </row>
    <row r="94" spans="1:10" x14ac:dyDescent="0.2">
      <c r="A94" s="95">
        <f>FUZ_rawdata!A95</f>
        <v>93</v>
      </c>
      <c r="B94" s="95" t="str">
        <f>FUZ_rawdata!B95</f>
        <v>2013_530_4a</v>
      </c>
      <c r="C94" s="95" t="str">
        <f>FUZ_rawdata!G95</f>
        <v>FUZ1B</v>
      </c>
      <c r="D94" s="95">
        <f>FUZ_rawdata!AO95</f>
        <v>0</v>
      </c>
      <c r="E94" s="95" t="str">
        <f>VLOOKUP(C94,EventNotes!$G$2:$I$26,3,FALSE)</f>
        <v>post</v>
      </c>
      <c r="F94" s="95">
        <f>FUZ_rawdata!CP95</f>
        <v>0</v>
      </c>
      <c r="G94" s="95">
        <f>FUZ_rawdata!CQ95</f>
        <v>0</v>
      </c>
      <c r="H94" s="95">
        <f>FUZ_rawdata!CR95</f>
        <v>0</v>
      </c>
      <c r="I94" s="95">
        <f>FUZ_rawdata!CS95</f>
        <v>0</v>
      </c>
      <c r="J94" t="str">
        <f t="shared" si="1"/>
        <v>0post</v>
      </c>
    </row>
    <row r="95" spans="1:10" x14ac:dyDescent="0.2">
      <c r="A95" s="95">
        <f>FUZ_rawdata!A96</f>
        <v>94</v>
      </c>
      <c r="B95" s="95" t="str">
        <f>FUZ_rawdata!B96</f>
        <v>2013_530_4a</v>
      </c>
      <c r="C95" s="95" t="str">
        <f>FUZ_rawdata!G96</f>
        <v>FUZ1B</v>
      </c>
      <c r="D95" s="95">
        <f>FUZ_rawdata!AO96</f>
        <v>0</v>
      </c>
      <c r="E95" s="95" t="str">
        <f>VLOOKUP(C95,EventNotes!$G$2:$I$26,3,FALSE)</f>
        <v>post</v>
      </c>
      <c r="F95" s="95">
        <f>FUZ_rawdata!CP96</f>
        <v>0</v>
      </c>
      <c r="G95" s="95">
        <f>FUZ_rawdata!CQ96</f>
        <v>0</v>
      </c>
      <c r="H95" s="95">
        <f>FUZ_rawdata!CR96</f>
        <v>0</v>
      </c>
      <c r="I95" s="95">
        <f>FUZ_rawdata!CS96</f>
        <v>0</v>
      </c>
      <c r="J95" t="str">
        <f t="shared" si="1"/>
        <v>0post</v>
      </c>
    </row>
    <row r="96" spans="1:10" x14ac:dyDescent="0.2">
      <c r="A96" s="95">
        <f>FUZ_rawdata!A97</f>
        <v>95</v>
      </c>
      <c r="B96" s="95" t="str">
        <f>FUZ_rawdata!B97</f>
        <v>2013_530_4a</v>
      </c>
      <c r="C96" s="95" t="str">
        <f>FUZ_rawdata!G97</f>
        <v>FUZ1B</v>
      </c>
      <c r="D96" s="95">
        <f>FUZ_rawdata!AO97</f>
        <v>0</v>
      </c>
      <c r="E96" s="95" t="str">
        <f>VLOOKUP(C96,EventNotes!$G$2:$I$26,3,FALSE)</f>
        <v>post</v>
      </c>
      <c r="F96" s="95">
        <f>FUZ_rawdata!CP97</f>
        <v>0</v>
      </c>
      <c r="G96" s="95">
        <f>FUZ_rawdata!CQ97</f>
        <v>0</v>
      </c>
      <c r="H96" s="95">
        <f>FUZ_rawdata!CR97</f>
        <v>0</v>
      </c>
      <c r="I96" s="95">
        <f>FUZ_rawdata!CS97</f>
        <v>0</v>
      </c>
      <c r="J96" t="str">
        <f t="shared" si="1"/>
        <v>0post</v>
      </c>
    </row>
    <row r="97" spans="1:10" x14ac:dyDescent="0.2">
      <c r="A97" s="95">
        <f>FUZ_rawdata!A98</f>
        <v>96</v>
      </c>
      <c r="B97" s="95" t="str">
        <f>FUZ_rawdata!B98</f>
        <v>2013_530_4a</v>
      </c>
      <c r="C97" s="95" t="str">
        <f>FUZ_rawdata!G98</f>
        <v>FUZ1B</v>
      </c>
      <c r="D97" s="95">
        <f>FUZ_rawdata!AO98</f>
        <v>0</v>
      </c>
      <c r="E97" s="95" t="str">
        <f>VLOOKUP(C97,EventNotes!$G$2:$I$26,3,FALSE)</f>
        <v>post</v>
      </c>
      <c r="F97" s="95">
        <f>FUZ_rawdata!CP98</f>
        <v>0</v>
      </c>
      <c r="G97" s="95">
        <f>FUZ_rawdata!CQ98</f>
        <v>0</v>
      </c>
      <c r="H97" s="95">
        <f>FUZ_rawdata!CR98</f>
        <v>0</v>
      </c>
      <c r="I97" s="95">
        <f>FUZ_rawdata!CS98</f>
        <v>0</v>
      </c>
      <c r="J97" t="str">
        <f t="shared" si="1"/>
        <v>0post</v>
      </c>
    </row>
    <row r="98" spans="1:10" x14ac:dyDescent="0.2">
      <c r="A98" s="95">
        <f>FUZ_rawdata!A99</f>
        <v>97</v>
      </c>
      <c r="B98" s="95" t="str">
        <f>FUZ_rawdata!B99</f>
        <v>2013_530_4a</v>
      </c>
      <c r="C98" s="95" t="str">
        <f>FUZ_rawdata!G99</f>
        <v>FUZ1B</v>
      </c>
      <c r="D98" s="95">
        <f>FUZ_rawdata!AO99</f>
        <v>0</v>
      </c>
      <c r="E98" s="95" t="str">
        <f>VLOOKUP(C98,EventNotes!$G$2:$I$26,3,FALSE)</f>
        <v>post</v>
      </c>
      <c r="F98" s="95">
        <f>FUZ_rawdata!CP99</f>
        <v>0</v>
      </c>
      <c r="G98" s="95">
        <f>FUZ_rawdata!CQ99</f>
        <v>0</v>
      </c>
      <c r="H98" s="95">
        <f>FUZ_rawdata!CR99</f>
        <v>0</v>
      </c>
      <c r="I98" s="95">
        <f>FUZ_rawdata!CS99</f>
        <v>0</v>
      </c>
      <c r="J98" t="str">
        <f t="shared" si="1"/>
        <v>0post</v>
      </c>
    </row>
    <row r="99" spans="1:10" x14ac:dyDescent="0.2">
      <c r="A99" s="95">
        <f>FUZ_rawdata!A100</f>
        <v>98</v>
      </c>
      <c r="B99" s="95" t="str">
        <f>FUZ_rawdata!B100</f>
        <v>2013_530_4a</v>
      </c>
      <c r="C99" s="95" t="str">
        <f>FUZ_rawdata!G100</f>
        <v>FUZ1B</v>
      </c>
      <c r="D99" s="95">
        <f>FUZ_rawdata!AO100</f>
        <v>0</v>
      </c>
      <c r="E99" s="95" t="str">
        <f>VLOOKUP(C99,EventNotes!$G$2:$I$26,3,FALSE)</f>
        <v>post</v>
      </c>
      <c r="F99" s="95">
        <f>FUZ_rawdata!CP100</f>
        <v>0</v>
      </c>
      <c r="G99" s="95">
        <f>FUZ_rawdata!CQ100</f>
        <v>0</v>
      </c>
      <c r="H99" s="95">
        <f>FUZ_rawdata!CR100</f>
        <v>0</v>
      </c>
      <c r="I99" s="95">
        <f>FUZ_rawdata!CS100</f>
        <v>0</v>
      </c>
      <c r="J99" t="str">
        <f t="shared" si="1"/>
        <v>0post</v>
      </c>
    </row>
    <row r="100" spans="1:10" x14ac:dyDescent="0.2">
      <c r="A100" s="95">
        <f>FUZ_rawdata!A101</f>
        <v>99</v>
      </c>
      <c r="B100" s="95" t="str">
        <f>FUZ_rawdata!B101</f>
        <v>2013_530_4a</v>
      </c>
      <c r="C100" s="95" t="str">
        <f>FUZ_rawdata!G101</f>
        <v>FUZ1B</v>
      </c>
      <c r="D100" s="95">
        <f>FUZ_rawdata!AO101</f>
        <v>0</v>
      </c>
      <c r="E100" s="95" t="str">
        <f>VLOOKUP(C100,EventNotes!$G$2:$I$26,3,FALSE)</f>
        <v>post</v>
      </c>
      <c r="F100" s="95">
        <f>FUZ_rawdata!CP101</f>
        <v>0</v>
      </c>
      <c r="G100" s="95">
        <f>FUZ_rawdata!CQ101</f>
        <v>0</v>
      </c>
      <c r="H100" s="95">
        <f>FUZ_rawdata!CR101</f>
        <v>0</v>
      </c>
      <c r="I100" s="95">
        <f>FUZ_rawdata!CS101</f>
        <v>0</v>
      </c>
      <c r="J100" t="str">
        <f t="shared" si="1"/>
        <v>0post</v>
      </c>
    </row>
    <row r="101" spans="1:10" x14ac:dyDescent="0.2">
      <c r="A101" s="95">
        <f>FUZ_rawdata!A102</f>
        <v>100</v>
      </c>
      <c r="B101" s="95" t="str">
        <f>FUZ_rawdata!B102</f>
        <v>2013_530_4a</v>
      </c>
      <c r="C101" s="95" t="str">
        <f>FUZ_rawdata!G102</f>
        <v>FUZ1B</v>
      </c>
      <c r="D101" s="95">
        <f>FUZ_rawdata!AO102</f>
        <v>0</v>
      </c>
      <c r="E101" s="95" t="str">
        <f>VLOOKUP(C101,EventNotes!$G$2:$I$26,3,FALSE)</f>
        <v>post</v>
      </c>
      <c r="F101" s="95">
        <f>FUZ_rawdata!CP102</f>
        <v>0</v>
      </c>
      <c r="G101" s="95">
        <f>FUZ_rawdata!CQ102</f>
        <v>0</v>
      </c>
      <c r="H101" s="95">
        <f>FUZ_rawdata!CR102</f>
        <v>0</v>
      </c>
      <c r="I101" s="95">
        <f>FUZ_rawdata!CS102</f>
        <v>0</v>
      </c>
      <c r="J101" t="str">
        <f t="shared" si="1"/>
        <v>0post</v>
      </c>
    </row>
    <row r="102" spans="1:10" x14ac:dyDescent="0.2">
      <c r="A102" s="95">
        <f>FUZ_rawdata!A103</f>
        <v>101</v>
      </c>
      <c r="B102" s="95" t="str">
        <f>FUZ_rawdata!B103</f>
        <v>2013_530_4a</v>
      </c>
      <c r="C102" s="95" t="str">
        <f>FUZ_rawdata!G103</f>
        <v>FUZ1B</v>
      </c>
      <c r="D102" s="95">
        <f>FUZ_rawdata!AO103</f>
        <v>0</v>
      </c>
      <c r="E102" s="95" t="str">
        <f>VLOOKUP(C102,EventNotes!$G$2:$I$26,3,FALSE)</f>
        <v>post</v>
      </c>
      <c r="F102" s="95">
        <f>FUZ_rawdata!CP103</f>
        <v>0</v>
      </c>
      <c r="G102" s="95">
        <f>FUZ_rawdata!CQ103</f>
        <v>0</v>
      </c>
      <c r="H102" s="95">
        <f>FUZ_rawdata!CR103</f>
        <v>0</v>
      </c>
      <c r="I102" s="95">
        <f>FUZ_rawdata!CS103</f>
        <v>0</v>
      </c>
      <c r="J102" t="str">
        <f t="shared" si="1"/>
        <v>0post</v>
      </c>
    </row>
    <row r="103" spans="1:10" x14ac:dyDescent="0.2">
      <c r="A103" s="95">
        <f>FUZ_rawdata!A104</f>
        <v>102</v>
      </c>
      <c r="B103" s="95" t="str">
        <f>FUZ_rawdata!B104</f>
        <v>2013_530_4a</v>
      </c>
      <c r="C103" s="95" t="str">
        <f>FUZ_rawdata!G104</f>
        <v>FUZ1B</v>
      </c>
      <c r="D103" s="95">
        <f>FUZ_rawdata!AO104</f>
        <v>0</v>
      </c>
      <c r="E103" s="95" t="str">
        <f>VLOOKUP(C103,EventNotes!$G$2:$I$26,3,FALSE)</f>
        <v>post</v>
      </c>
      <c r="F103" s="95">
        <f>FUZ_rawdata!CP104</f>
        <v>0</v>
      </c>
      <c r="G103" s="95">
        <f>FUZ_rawdata!CQ104</f>
        <v>0</v>
      </c>
      <c r="H103" s="95">
        <f>FUZ_rawdata!CR104</f>
        <v>0</v>
      </c>
      <c r="I103" s="95">
        <f>FUZ_rawdata!CS104</f>
        <v>0</v>
      </c>
      <c r="J103" t="str">
        <f t="shared" si="1"/>
        <v>0post</v>
      </c>
    </row>
    <row r="104" spans="1:10" x14ac:dyDescent="0.2">
      <c r="A104" s="95">
        <f>FUZ_rawdata!A105</f>
        <v>103</v>
      </c>
      <c r="B104" s="95" t="str">
        <f>FUZ_rawdata!B105</f>
        <v>2013_530_4a</v>
      </c>
      <c r="C104" s="95" t="str">
        <f>FUZ_rawdata!G105</f>
        <v>FUZ1B</v>
      </c>
      <c r="D104" s="95">
        <f>FUZ_rawdata!AO105</f>
        <v>0</v>
      </c>
      <c r="E104" s="95" t="str">
        <f>VLOOKUP(C104,EventNotes!$G$2:$I$26,3,FALSE)</f>
        <v>post</v>
      </c>
      <c r="F104" s="95">
        <f>FUZ_rawdata!CP105</f>
        <v>0</v>
      </c>
      <c r="G104" s="95">
        <f>FUZ_rawdata!CQ105</f>
        <v>0</v>
      </c>
      <c r="H104" s="95">
        <f>FUZ_rawdata!CR105</f>
        <v>0</v>
      </c>
      <c r="I104" s="95">
        <f>FUZ_rawdata!CS105</f>
        <v>0</v>
      </c>
      <c r="J104" t="str">
        <f t="shared" si="1"/>
        <v>0post</v>
      </c>
    </row>
    <row r="105" spans="1:10" x14ac:dyDescent="0.2">
      <c r="A105" s="95">
        <f>FUZ_rawdata!A106</f>
        <v>104</v>
      </c>
      <c r="B105" s="95" t="str">
        <f>FUZ_rawdata!B106</f>
        <v>2013_530_4a</v>
      </c>
      <c r="C105" s="95" t="str">
        <f>FUZ_rawdata!G106</f>
        <v>FUZ1B</v>
      </c>
      <c r="D105" s="95">
        <f>FUZ_rawdata!AO106</f>
        <v>0</v>
      </c>
      <c r="E105" s="95" t="str">
        <f>VLOOKUP(C105,EventNotes!$G$2:$I$26,3,FALSE)</f>
        <v>post</v>
      </c>
      <c r="F105" s="95">
        <f>FUZ_rawdata!CP106</f>
        <v>0</v>
      </c>
      <c r="G105" s="95">
        <f>FUZ_rawdata!CQ106</f>
        <v>0</v>
      </c>
      <c r="H105" s="95">
        <f>FUZ_rawdata!CR106</f>
        <v>0</v>
      </c>
      <c r="I105" s="95">
        <f>FUZ_rawdata!CS106</f>
        <v>0</v>
      </c>
      <c r="J105" t="str">
        <f t="shared" si="1"/>
        <v>0post</v>
      </c>
    </row>
    <row r="106" spans="1:10" x14ac:dyDescent="0.2">
      <c r="A106" s="95">
        <f>FUZ_rawdata!A107</f>
        <v>105</v>
      </c>
      <c r="B106" s="95" t="str">
        <f>FUZ_rawdata!B107</f>
        <v>2013_530_4a</v>
      </c>
      <c r="C106" s="95" t="str">
        <f>FUZ_rawdata!G107</f>
        <v>FUZ1B</v>
      </c>
      <c r="D106" s="95">
        <f>FUZ_rawdata!AO107</f>
        <v>0</v>
      </c>
      <c r="E106" s="95" t="str">
        <f>VLOOKUP(C106,EventNotes!$G$2:$I$26,3,FALSE)</f>
        <v>post</v>
      </c>
      <c r="F106" s="95">
        <f>FUZ_rawdata!CP107</f>
        <v>0</v>
      </c>
      <c r="G106" s="95">
        <f>FUZ_rawdata!CQ107</f>
        <v>0</v>
      </c>
      <c r="H106" s="95">
        <f>FUZ_rawdata!CR107</f>
        <v>0</v>
      </c>
      <c r="I106" s="95">
        <f>FUZ_rawdata!CS107</f>
        <v>0</v>
      </c>
      <c r="J106" t="str">
        <f t="shared" si="1"/>
        <v>0post</v>
      </c>
    </row>
    <row r="107" spans="1:10" x14ac:dyDescent="0.2">
      <c r="A107" s="95">
        <f>FUZ_rawdata!A108</f>
        <v>106</v>
      </c>
      <c r="B107" s="95" t="str">
        <f>FUZ_rawdata!B108</f>
        <v>2013_530_4a</v>
      </c>
      <c r="C107" s="95" t="str">
        <f>FUZ_rawdata!G108</f>
        <v>FUZ1B</v>
      </c>
      <c r="D107" s="95">
        <f>FUZ_rawdata!AO108</f>
        <v>0</v>
      </c>
      <c r="E107" s="95" t="str">
        <f>VLOOKUP(C107,EventNotes!$G$2:$I$26,3,FALSE)</f>
        <v>post</v>
      </c>
      <c r="F107" s="95">
        <f>FUZ_rawdata!CP108</f>
        <v>0</v>
      </c>
      <c r="G107" s="95">
        <f>FUZ_rawdata!CQ108</f>
        <v>0</v>
      </c>
      <c r="H107" s="95">
        <f>FUZ_rawdata!CR108</f>
        <v>0</v>
      </c>
      <c r="I107" s="95">
        <f>FUZ_rawdata!CS108</f>
        <v>0</v>
      </c>
      <c r="J107" t="str">
        <f t="shared" si="1"/>
        <v>0post</v>
      </c>
    </row>
    <row r="108" spans="1:10" x14ac:dyDescent="0.2">
      <c r="A108" s="95">
        <f>FUZ_rawdata!A109</f>
        <v>107</v>
      </c>
      <c r="B108" s="95" t="str">
        <f>FUZ_rawdata!B109</f>
        <v>2013_530_4a</v>
      </c>
      <c r="C108" s="95" t="str">
        <f>FUZ_rawdata!G109</f>
        <v>FUZ1B</v>
      </c>
      <c r="D108" s="95">
        <f>FUZ_rawdata!AO109</f>
        <v>0</v>
      </c>
      <c r="E108" s="95" t="str">
        <f>VLOOKUP(C108,EventNotes!$G$2:$I$26,3,FALSE)</f>
        <v>post</v>
      </c>
      <c r="F108" s="95">
        <f>FUZ_rawdata!CP109</f>
        <v>0</v>
      </c>
      <c r="G108" s="95">
        <f>FUZ_rawdata!CQ109</f>
        <v>0</v>
      </c>
      <c r="H108" s="95">
        <f>FUZ_rawdata!CR109</f>
        <v>0</v>
      </c>
      <c r="I108" s="95">
        <f>FUZ_rawdata!CS109</f>
        <v>0</v>
      </c>
      <c r="J108" t="str">
        <f t="shared" si="1"/>
        <v>0post</v>
      </c>
    </row>
    <row r="109" spans="1:10" x14ac:dyDescent="0.2">
      <c r="A109" s="95">
        <f>FUZ_rawdata!A110</f>
        <v>108</v>
      </c>
      <c r="B109" s="95" t="str">
        <f>FUZ_rawdata!B110</f>
        <v>2013_530_4a</v>
      </c>
      <c r="C109" s="95" t="str">
        <f>FUZ_rawdata!G110</f>
        <v>FUZ1B</v>
      </c>
      <c r="D109" s="95">
        <f>FUZ_rawdata!AO110</f>
        <v>0</v>
      </c>
      <c r="E109" s="95" t="str">
        <f>VLOOKUP(C109,EventNotes!$G$2:$I$26,3,FALSE)</f>
        <v>post</v>
      </c>
      <c r="F109" s="95">
        <f>FUZ_rawdata!CP110</f>
        <v>0</v>
      </c>
      <c r="G109" s="95">
        <f>FUZ_rawdata!CQ110</f>
        <v>0</v>
      </c>
      <c r="H109" s="95">
        <f>FUZ_rawdata!CR110</f>
        <v>0</v>
      </c>
      <c r="I109" s="95">
        <f>FUZ_rawdata!CS110</f>
        <v>0</v>
      </c>
      <c r="J109" t="str">
        <f t="shared" si="1"/>
        <v>0post</v>
      </c>
    </row>
    <row r="110" spans="1:10" x14ac:dyDescent="0.2">
      <c r="A110" s="95">
        <f>FUZ_rawdata!A111</f>
        <v>109</v>
      </c>
      <c r="B110" s="95" t="str">
        <f>FUZ_rawdata!B111</f>
        <v>2013_530_4a</v>
      </c>
      <c r="C110" s="95" t="str">
        <f>FUZ_rawdata!G111</f>
        <v>FUZ1B</v>
      </c>
      <c r="D110" s="95">
        <f>FUZ_rawdata!AO111</f>
        <v>0</v>
      </c>
      <c r="E110" s="95" t="str">
        <f>VLOOKUP(C110,EventNotes!$G$2:$I$26,3,FALSE)</f>
        <v>post</v>
      </c>
      <c r="F110" s="95">
        <f>FUZ_rawdata!CP111</f>
        <v>0</v>
      </c>
      <c r="G110" s="95">
        <f>FUZ_rawdata!CQ111</f>
        <v>0</v>
      </c>
      <c r="H110" s="95">
        <f>FUZ_rawdata!CR111</f>
        <v>0</v>
      </c>
      <c r="I110" s="95">
        <f>FUZ_rawdata!CS111</f>
        <v>0</v>
      </c>
      <c r="J110" t="str">
        <f t="shared" si="1"/>
        <v>0post</v>
      </c>
    </row>
    <row r="111" spans="1:10" x14ac:dyDescent="0.2">
      <c r="A111" s="95">
        <f>FUZ_rawdata!A112</f>
        <v>110</v>
      </c>
      <c r="B111" s="95" t="str">
        <f>FUZ_rawdata!B112</f>
        <v>2013_530_4a</v>
      </c>
      <c r="C111" s="95" t="str">
        <f>FUZ_rawdata!G112</f>
        <v>FUZ1B</v>
      </c>
      <c r="D111" s="95">
        <f>FUZ_rawdata!AO112</f>
        <v>0</v>
      </c>
      <c r="E111" s="95" t="str">
        <f>VLOOKUP(C111,EventNotes!$G$2:$I$26,3,FALSE)</f>
        <v>post</v>
      </c>
      <c r="F111" s="95">
        <f>FUZ_rawdata!CP112</f>
        <v>0</v>
      </c>
      <c r="G111" s="95">
        <f>FUZ_rawdata!CQ112</f>
        <v>0</v>
      </c>
      <c r="H111" s="95">
        <f>FUZ_rawdata!CR112</f>
        <v>0</v>
      </c>
      <c r="I111" s="95">
        <f>FUZ_rawdata!CS112</f>
        <v>0</v>
      </c>
      <c r="J111" t="str">
        <f t="shared" si="1"/>
        <v>0post</v>
      </c>
    </row>
    <row r="112" spans="1:10" x14ac:dyDescent="0.2">
      <c r="A112" s="95">
        <f>FUZ_rawdata!A113</f>
        <v>111</v>
      </c>
      <c r="B112" s="95" t="str">
        <f>FUZ_rawdata!B113</f>
        <v>2013_530_4a</v>
      </c>
      <c r="C112" s="95" t="str">
        <f>FUZ_rawdata!G113</f>
        <v>FUZ1B</v>
      </c>
      <c r="D112" s="95">
        <f>FUZ_rawdata!AO113</f>
        <v>0</v>
      </c>
      <c r="E112" s="95" t="str">
        <f>VLOOKUP(C112,EventNotes!$G$2:$I$26,3,FALSE)</f>
        <v>post</v>
      </c>
      <c r="F112" s="95">
        <f>FUZ_rawdata!CP113</f>
        <v>0</v>
      </c>
      <c r="G112" s="95">
        <f>FUZ_rawdata!CQ113</f>
        <v>0</v>
      </c>
      <c r="H112" s="95">
        <f>FUZ_rawdata!CR113</f>
        <v>0</v>
      </c>
      <c r="I112" s="95">
        <f>FUZ_rawdata!CS113</f>
        <v>0</v>
      </c>
      <c r="J112" t="str">
        <f t="shared" si="1"/>
        <v>0post</v>
      </c>
    </row>
    <row r="113" spans="1:10" x14ac:dyDescent="0.2">
      <c r="A113" s="95">
        <f>FUZ_rawdata!A114</f>
        <v>112</v>
      </c>
      <c r="B113" s="95" t="str">
        <f>FUZ_rawdata!B114</f>
        <v>2013_530_4a</v>
      </c>
      <c r="C113" s="95" t="str">
        <f>FUZ_rawdata!G114</f>
        <v>FUZ1B</v>
      </c>
      <c r="D113" s="95">
        <f>FUZ_rawdata!AO114</f>
        <v>0</v>
      </c>
      <c r="E113" s="95" t="str">
        <f>VLOOKUP(C113,EventNotes!$G$2:$I$26,3,FALSE)</f>
        <v>post</v>
      </c>
      <c r="F113" s="95">
        <f>FUZ_rawdata!CP114</f>
        <v>0</v>
      </c>
      <c r="G113" s="95">
        <f>FUZ_rawdata!CQ114</f>
        <v>0</v>
      </c>
      <c r="H113" s="95">
        <f>FUZ_rawdata!CR114</f>
        <v>0</v>
      </c>
      <c r="I113" s="95">
        <f>FUZ_rawdata!CS114</f>
        <v>0</v>
      </c>
      <c r="J113" t="str">
        <f t="shared" si="1"/>
        <v>0post</v>
      </c>
    </row>
    <row r="114" spans="1:10" x14ac:dyDescent="0.2">
      <c r="A114" s="95">
        <f>FUZ_rawdata!A115</f>
        <v>113</v>
      </c>
      <c r="B114" s="95" t="str">
        <f>FUZ_rawdata!B115</f>
        <v>2013_530_4a</v>
      </c>
      <c r="C114" s="95" t="str">
        <f>FUZ_rawdata!G115</f>
        <v>FUZ1B</v>
      </c>
      <c r="D114" s="95">
        <f>FUZ_rawdata!AO115</f>
        <v>0</v>
      </c>
      <c r="E114" s="95" t="str">
        <f>VLOOKUP(C114,EventNotes!$G$2:$I$26,3,FALSE)</f>
        <v>post</v>
      </c>
      <c r="F114" s="95">
        <f>FUZ_rawdata!CP115</f>
        <v>0</v>
      </c>
      <c r="G114" s="95">
        <f>FUZ_rawdata!CQ115</f>
        <v>0</v>
      </c>
      <c r="H114" s="95">
        <f>FUZ_rawdata!CR115</f>
        <v>0</v>
      </c>
      <c r="I114" s="95">
        <f>FUZ_rawdata!CS115</f>
        <v>0</v>
      </c>
      <c r="J114" t="str">
        <f t="shared" si="1"/>
        <v>0post</v>
      </c>
    </row>
    <row r="115" spans="1:10" x14ac:dyDescent="0.2">
      <c r="A115" s="95">
        <f>FUZ_rawdata!A116</f>
        <v>114</v>
      </c>
      <c r="B115" s="95" t="str">
        <f>FUZ_rawdata!B116</f>
        <v>2013_530_4a</v>
      </c>
      <c r="C115" s="95" t="str">
        <f>FUZ_rawdata!G116</f>
        <v>FUZ1B</v>
      </c>
      <c r="D115" s="95">
        <f>FUZ_rawdata!AO116</f>
        <v>0</v>
      </c>
      <c r="E115" s="95" t="str">
        <f>VLOOKUP(C115,EventNotes!$G$2:$I$26,3,FALSE)</f>
        <v>post</v>
      </c>
      <c r="F115" s="95">
        <f>FUZ_rawdata!CP116</f>
        <v>0</v>
      </c>
      <c r="G115" s="95">
        <f>FUZ_rawdata!CQ116</f>
        <v>0</v>
      </c>
      <c r="H115" s="95">
        <f>FUZ_rawdata!CR116</f>
        <v>0</v>
      </c>
      <c r="I115" s="95">
        <f>FUZ_rawdata!CS116</f>
        <v>0</v>
      </c>
      <c r="J115" t="str">
        <f t="shared" si="1"/>
        <v>0post</v>
      </c>
    </row>
    <row r="116" spans="1:10" x14ac:dyDescent="0.2">
      <c r="A116" s="95">
        <f>FUZ_rawdata!A117</f>
        <v>115</v>
      </c>
      <c r="B116" s="95" t="str">
        <f>FUZ_rawdata!B117</f>
        <v>2013_530_4a</v>
      </c>
      <c r="C116" s="95" t="str">
        <f>FUZ_rawdata!G117</f>
        <v>FUZ1B</v>
      </c>
      <c r="D116" s="95">
        <f>FUZ_rawdata!AO117</f>
        <v>0</v>
      </c>
      <c r="E116" s="95" t="str">
        <f>VLOOKUP(C116,EventNotes!$G$2:$I$26,3,FALSE)</f>
        <v>post</v>
      </c>
      <c r="F116" s="95">
        <f>FUZ_rawdata!CP117</f>
        <v>0</v>
      </c>
      <c r="G116" s="95">
        <f>FUZ_rawdata!CQ117</f>
        <v>0</v>
      </c>
      <c r="H116" s="95">
        <f>FUZ_rawdata!CR117</f>
        <v>0</v>
      </c>
      <c r="I116" s="95">
        <f>FUZ_rawdata!CS117</f>
        <v>0</v>
      </c>
      <c r="J116" t="str">
        <f t="shared" si="1"/>
        <v>0post</v>
      </c>
    </row>
    <row r="117" spans="1:10" x14ac:dyDescent="0.2">
      <c r="A117" s="95">
        <f>FUZ_rawdata!A118</f>
        <v>116</v>
      </c>
      <c r="B117" s="95" t="str">
        <f>FUZ_rawdata!B118</f>
        <v>2013_530_4a</v>
      </c>
      <c r="C117" s="95" t="str">
        <f>FUZ_rawdata!G118</f>
        <v>FUZ1B</v>
      </c>
      <c r="D117" s="95">
        <f>FUZ_rawdata!AO118</f>
        <v>0</v>
      </c>
      <c r="E117" s="95" t="str">
        <f>VLOOKUP(C117,EventNotes!$G$2:$I$26,3,FALSE)</f>
        <v>post</v>
      </c>
      <c r="F117" s="95">
        <f>FUZ_rawdata!CP118</f>
        <v>0</v>
      </c>
      <c r="G117" s="95">
        <f>FUZ_rawdata!CQ118</f>
        <v>0</v>
      </c>
      <c r="H117" s="95">
        <f>FUZ_rawdata!CR118</f>
        <v>0</v>
      </c>
      <c r="I117" s="95">
        <f>FUZ_rawdata!CS118</f>
        <v>0</v>
      </c>
      <c r="J117" t="str">
        <f t="shared" si="1"/>
        <v>0post</v>
      </c>
    </row>
    <row r="118" spans="1:10" x14ac:dyDescent="0.2">
      <c r="A118" s="95">
        <f>FUZ_rawdata!A119</f>
        <v>117</v>
      </c>
      <c r="B118" s="95" t="str">
        <f>FUZ_rawdata!B119</f>
        <v>2013_530_4a</v>
      </c>
      <c r="C118" s="95" t="str">
        <f>FUZ_rawdata!G119</f>
        <v>FUZ1B</v>
      </c>
      <c r="D118" s="95">
        <f>FUZ_rawdata!AO119</f>
        <v>0</v>
      </c>
      <c r="E118" s="95" t="str">
        <f>VLOOKUP(C118,EventNotes!$G$2:$I$26,3,FALSE)</f>
        <v>post</v>
      </c>
      <c r="F118" s="95">
        <f>FUZ_rawdata!CP119</f>
        <v>0</v>
      </c>
      <c r="G118" s="95">
        <f>FUZ_rawdata!CQ119</f>
        <v>0</v>
      </c>
      <c r="H118" s="95">
        <f>FUZ_rawdata!CR119</f>
        <v>0</v>
      </c>
      <c r="I118" s="95">
        <f>FUZ_rawdata!CS119</f>
        <v>0</v>
      </c>
      <c r="J118" t="str">
        <f t="shared" si="1"/>
        <v>0post</v>
      </c>
    </row>
    <row r="119" spans="1:10" x14ac:dyDescent="0.2">
      <c r="A119" s="95">
        <f>FUZ_rawdata!A120</f>
        <v>118</v>
      </c>
      <c r="B119" s="95" t="str">
        <f>FUZ_rawdata!B120</f>
        <v>2013_530_4a</v>
      </c>
      <c r="C119" s="95" t="str">
        <f>FUZ_rawdata!G120</f>
        <v>FUZ1B</v>
      </c>
      <c r="D119" s="95">
        <f>FUZ_rawdata!AO120</f>
        <v>0</v>
      </c>
      <c r="E119" s="95" t="str">
        <f>VLOOKUP(C119,EventNotes!$G$2:$I$26,3,FALSE)</f>
        <v>post</v>
      </c>
      <c r="F119" s="95">
        <f>FUZ_rawdata!CP120</f>
        <v>0</v>
      </c>
      <c r="G119" s="95">
        <f>FUZ_rawdata!CQ120</f>
        <v>0</v>
      </c>
      <c r="H119" s="95">
        <f>FUZ_rawdata!CR120</f>
        <v>0</v>
      </c>
      <c r="I119" s="95">
        <f>FUZ_rawdata!CS120</f>
        <v>0</v>
      </c>
      <c r="J119" t="str">
        <f t="shared" si="1"/>
        <v>0post</v>
      </c>
    </row>
    <row r="120" spans="1:10" x14ac:dyDescent="0.2">
      <c r="A120" s="95">
        <f>FUZ_rawdata!A121</f>
        <v>119</v>
      </c>
      <c r="B120" s="95" t="str">
        <f>FUZ_rawdata!B121</f>
        <v>2013_530_4a</v>
      </c>
      <c r="C120" s="95" t="str">
        <f>FUZ_rawdata!G121</f>
        <v>FUZ1B</v>
      </c>
      <c r="D120" s="95">
        <f>FUZ_rawdata!AO121</f>
        <v>0</v>
      </c>
      <c r="E120" s="95" t="str">
        <f>VLOOKUP(C120,EventNotes!$G$2:$I$26,3,FALSE)</f>
        <v>post</v>
      </c>
      <c r="F120" s="95">
        <f>FUZ_rawdata!CP121</f>
        <v>0</v>
      </c>
      <c r="G120" s="95">
        <f>FUZ_rawdata!CQ121</f>
        <v>0</v>
      </c>
      <c r="H120" s="95">
        <f>FUZ_rawdata!CR121</f>
        <v>0</v>
      </c>
      <c r="I120" s="95">
        <f>FUZ_rawdata!CS121</f>
        <v>0</v>
      </c>
      <c r="J120" t="str">
        <f t="shared" si="1"/>
        <v>0post</v>
      </c>
    </row>
    <row r="121" spans="1:10" x14ac:dyDescent="0.2">
      <c r="A121" s="95">
        <f>FUZ_rawdata!A122</f>
        <v>120</v>
      </c>
      <c r="B121" s="95" t="str">
        <f>FUZ_rawdata!B122</f>
        <v>2013_530_4a</v>
      </c>
      <c r="C121" s="95" t="str">
        <f>FUZ_rawdata!G122</f>
        <v>FUZ1B</v>
      </c>
      <c r="D121" s="95">
        <f>FUZ_rawdata!AO122</f>
        <v>0</v>
      </c>
      <c r="E121" s="95" t="str">
        <f>VLOOKUP(C121,EventNotes!$G$2:$I$26,3,FALSE)</f>
        <v>post</v>
      </c>
      <c r="F121" s="95">
        <f>FUZ_rawdata!CP122</f>
        <v>0</v>
      </c>
      <c r="G121" s="95">
        <f>FUZ_rawdata!CQ122</f>
        <v>0</v>
      </c>
      <c r="H121" s="95">
        <f>FUZ_rawdata!CR122</f>
        <v>0</v>
      </c>
      <c r="I121" s="95">
        <f>FUZ_rawdata!CS122</f>
        <v>0</v>
      </c>
      <c r="J121" t="str">
        <f t="shared" si="1"/>
        <v>0post</v>
      </c>
    </row>
    <row r="122" spans="1:10" x14ac:dyDescent="0.2">
      <c r="A122" s="95">
        <f>FUZ_rawdata!A123</f>
        <v>121</v>
      </c>
      <c r="B122" s="95" t="str">
        <f>FUZ_rawdata!B123</f>
        <v>2013_530_4a</v>
      </c>
      <c r="C122" s="95" t="str">
        <f>FUZ_rawdata!G123</f>
        <v>FUZ1B</v>
      </c>
      <c r="D122" s="95">
        <f>FUZ_rawdata!AO123</f>
        <v>0</v>
      </c>
      <c r="E122" s="95" t="str">
        <f>VLOOKUP(C122,EventNotes!$G$2:$I$26,3,FALSE)</f>
        <v>post</v>
      </c>
      <c r="F122" s="95">
        <f>FUZ_rawdata!CP123</f>
        <v>0</v>
      </c>
      <c r="G122" s="95">
        <f>FUZ_rawdata!CQ123</f>
        <v>0</v>
      </c>
      <c r="H122" s="95">
        <f>FUZ_rawdata!CR123</f>
        <v>0</v>
      </c>
      <c r="I122" s="95">
        <f>FUZ_rawdata!CS123</f>
        <v>0</v>
      </c>
      <c r="J122" t="str">
        <f t="shared" si="1"/>
        <v>0post</v>
      </c>
    </row>
    <row r="123" spans="1:10" x14ac:dyDescent="0.2">
      <c r="A123" s="95">
        <f>FUZ_rawdata!A124</f>
        <v>122</v>
      </c>
      <c r="B123" s="95" t="str">
        <f>FUZ_rawdata!B124</f>
        <v>2013_530_4a</v>
      </c>
      <c r="C123" s="95" t="str">
        <f>FUZ_rawdata!G124</f>
        <v>FUZ1B</v>
      </c>
      <c r="D123" s="95">
        <f>FUZ_rawdata!AO124</f>
        <v>0</v>
      </c>
      <c r="E123" s="95" t="str">
        <f>VLOOKUP(C123,EventNotes!$G$2:$I$26,3,FALSE)</f>
        <v>post</v>
      </c>
      <c r="F123" s="95">
        <f>FUZ_rawdata!CP124</f>
        <v>0</v>
      </c>
      <c r="G123" s="95">
        <f>FUZ_rawdata!CQ124</f>
        <v>0</v>
      </c>
      <c r="H123" s="95">
        <f>FUZ_rawdata!CR124</f>
        <v>0</v>
      </c>
      <c r="I123" s="95">
        <f>FUZ_rawdata!CS124</f>
        <v>0</v>
      </c>
      <c r="J123" t="str">
        <f t="shared" si="1"/>
        <v>0post</v>
      </c>
    </row>
    <row r="124" spans="1:10" x14ac:dyDescent="0.2">
      <c r="A124" s="95">
        <f>FUZ_rawdata!A125</f>
        <v>123</v>
      </c>
      <c r="B124" s="95" t="str">
        <f>FUZ_rawdata!B125</f>
        <v>2014_394_1a</v>
      </c>
      <c r="C124" s="95" t="str">
        <f>FUZ_rawdata!G125</f>
        <v>FUZ2A</v>
      </c>
      <c r="D124" s="95">
        <f>FUZ_rawdata!AO125</f>
        <v>0</v>
      </c>
      <c r="E124" s="95" t="str">
        <f>VLOOKUP(C124,EventNotes!$G$2:$I$26,3,FALSE)</f>
        <v>at</v>
      </c>
      <c r="F124" s="95">
        <f>FUZ_rawdata!CP125</f>
        <v>0</v>
      </c>
      <c r="G124" s="95">
        <f>FUZ_rawdata!CQ125</f>
        <v>0</v>
      </c>
      <c r="H124" s="95">
        <f>FUZ_rawdata!CR125</f>
        <v>0</v>
      </c>
      <c r="I124" s="95">
        <f>FUZ_rawdata!CS125</f>
        <v>0</v>
      </c>
      <c r="J124" t="str">
        <f t="shared" si="1"/>
        <v>0at</v>
      </c>
    </row>
    <row r="125" spans="1:10" x14ac:dyDescent="0.2">
      <c r="A125" s="95">
        <f>FUZ_rawdata!A126</f>
        <v>124</v>
      </c>
      <c r="B125" s="95" t="str">
        <f>FUZ_rawdata!B126</f>
        <v>2014_394_1a</v>
      </c>
      <c r="C125" s="95" t="str">
        <f>FUZ_rawdata!G126</f>
        <v>FUZ2A</v>
      </c>
      <c r="D125" s="95">
        <f>FUZ_rawdata!AO126</f>
        <v>0</v>
      </c>
      <c r="E125" s="95" t="str">
        <f>VLOOKUP(C125,EventNotes!$G$2:$I$26,3,FALSE)</f>
        <v>at</v>
      </c>
      <c r="F125" s="95">
        <f>FUZ_rawdata!CP126</f>
        <v>0</v>
      </c>
      <c r="G125" s="95">
        <f>FUZ_rawdata!CQ126</f>
        <v>0</v>
      </c>
      <c r="H125" s="95">
        <f>FUZ_rawdata!CR126</f>
        <v>0</v>
      </c>
      <c r="I125" s="95">
        <f>FUZ_rawdata!CS126</f>
        <v>0</v>
      </c>
      <c r="J125" t="str">
        <f t="shared" si="1"/>
        <v>0at</v>
      </c>
    </row>
    <row r="126" spans="1:10" x14ac:dyDescent="0.2">
      <c r="A126" s="95">
        <f>FUZ_rawdata!A127</f>
        <v>125</v>
      </c>
      <c r="B126" s="95" t="str">
        <f>FUZ_rawdata!B127</f>
        <v>2014_394_1a</v>
      </c>
      <c r="C126" s="95" t="str">
        <f>FUZ_rawdata!G127</f>
        <v>FUZ2A</v>
      </c>
      <c r="D126" s="95">
        <f>FUZ_rawdata!AO127</f>
        <v>0</v>
      </c>
      <c r="E126" s="95" t="str">
        <f>VLOOKUP(C126,EventNotes!$G$2:$I$26,3,FALSE)</f>
        <v>at</v>
      </c>
      <c r="F126" s="95">
        <f>FUZ_rawdata!CP127</f>
        <v>0</v>
      </c>
      <c r="G126" s="95">
        <f>FUZ_rawdata!CQ127</f>
        <v>0</v>
      </c>
      <c r="H126" s="95">
        <f>FUZ_rawdata!CR127</f>
        <v>0</v>
      </c>
      <c r="I126" s="95">
        <f>FUZ_rawdata!CS127</f>
        <v>0</v>
      </c>
      <c r="J126" t="str">
        <f t="shared" si="1"/>
        <v>0at</v>
      </c>
    </row>
    <row r="127" spans="1:10" x14ac:dyDescent="0.2">
      <c r="A127" s="95">
        <f>FUZ_rawdata!A128</f>
        <v>126</v>
      </c>
      <c r="B127" s="95" t="str">
        <f>FUZ_rawdata!B128</f>
        <v>2014_394_1a</v>
      </c>
      <c r="C127" s="95" t="str">
        <f>FUZ_rawdata!G128</f>
        <v>FUZ2A</v>
      </c>
      <c r="D127" s="95">
        <f>FUZ_rawdata!AO128</f>
        <v>0</v>
      </c>
      <c r="E127" s="95" t="str">
        <f>VLOOKUP(C127,EventNotes!$G$2:$I$26,3,FALSE)</f>
        <v>at</v>
      </c>
      <c r="F127" s="95">
        <f>FUZ_rawdata!CP128</f>
        <v>0</v>
      </c>
      <c r="G127" s="95">
        <f>FUZ_rawdata!CQ128</f>
        <v>0</v>
      </c>
      <c r="H127" s="95">
        <f>FUZ_rawdata!CR128</f>
        <v>0</v>
      </c>
      <c r="I127" s="95">
        <f>FUZ_rawdata!CS128</f>
        <v>0</v>
      </c>
      <c r="J127" t="str">
        <f t="shared" si="1"/>
        <v>0at</v>
      </c>
    </row>
    <row r="128" spans="1:10" x14ac:dyDescent="0.2">
      <c r="A128" s="95">
        <f>FUZ_rawdata!A129</f>
        <v>127</v>
      </c>
      <c r="B128" s="95" t="str">
        <f>FUZ_rawdata!B129</f>
        <v>2014_394_1a</v>
      </c>
      <c r="C128" s="95" t="str">
        <f>FUZ_rawdata!G129</f>
        <v>FUZ2A</v>
      </c>
      <c r="D128" s="95">
        <f>FUZ_rawdata!AO129</f>
        <v>0</v>
      </c>
      <c r="E128" s="95" t="str">
        <f>VLOOKUP(C128,EventNotes!$G$2:$I$26,3,FALSE)</f>
        <v>at</v>
      </c>
      <c r="F128" s="95">
        <f>FUZ_rawdata!CP129</f>
        <v>0</v>
      </c>
      <c r="G128" s="95">
        <f>FUZ_rawdata!CQ129</f>
        <v>0</v>
      </c>
      <c r="H128" s="95">
        <f>FUZ_rawdata!CR129</f>
        <v>0</v>
      </c>
      <c r="I128" s="95">
        <f>FUZ_rawdata!CS129</f>
        <v>0</v>
      </c>
      <c r="J128" t="str">
        <f t="shared" si="1"/>
        <v>0at</v>
      </c>
    </row>
    <row r="129" spans="1:10" x14ac:dyDescent="0.2">
      <c r="A129" s="95">
        <f>FUZ_rawdata!A130</f>
        <v>128</v>
      </c>
      <c r="B129" s="95" t="str">
        <f>FUZ_rawdata!B130</f>
        <v>2014_394_1a</v>
      </c>
      <c r="C129" s="95" t="str">
        <f>FUZ_rawdata!G130</f>
        <v>FUZ2A</v>
      </c>
      <c r="D129" s="95">
        <f>FUZ_rawdata!AO130</f>
        <v>0</v>
      </c>
      <c r="E129" s="95" t="str">
        <f>VLOOKUP(C129,EventNotes!$G$2:$I$26,3,FALSE)</f>
        <v>at</v>
      </c>
      <c r="F129" s="95">
        <f>FUZ_rawdata!CP130</f>
        <v>0</v>
      </c>
      <c r="G129" s="95">
        <f>FUZ_rawdata!CQ130</f>
        <v>0</v>
      </c>
      <c r="H129" s="95">
        <f>FUZ_rawdata!CR130</f>
        <v>0</v>
      </c>
      <c r="I129" s="95">
        <f>FUZ_rawdata!CS130</f>
        <v>0</v>
      </c>
      <c r="J129" t="str">
        <f t="shared" si="1"/>
        <v>0at</v>
      </c>
    </row>
    <row r="130" spans="1:10" x14ac:dyDescent="0.2">
      <c r="A130" s="95">
        <f>FUZ_rawdata!A131</f>
        <v>129</v>
      </c>
      <c r="B130" s="95" t="str">
        <f>FUZ_rawdata!B131</f>
        <v>2014_394_1a</v>
      </c>
      <c r="C130" s="95" t="str">
        <f>FUZ_rawdata!G131</f>
        <v>FUZ2A</v>
      </c>
      <c r="D130" s="95">
        <f>FUZ_rawdata!AO131</f>
        <v>0</v>
      </c>
      <c r="E130" s="95" t="str">
        <f>VLOOKUP(C130,EventNotes!$G$2:$I$26,3,FALSE)</f>
        <v>at</v>
      </c>
      <c r="F130" s="95">
        <f>FUZ_rawdata!CP131</f>
        <v>0</v>
      </c>
      <c r="G130" s="95">
        <f>FUZ_rawdata!CQ131</f>
        <v>0</v>
      </c>
      <c r="H130" s="95">
        <f>FUZ_rawdata!CR131</f>
        <v>0</v>
      </c>
      <c r="I130" s="95">
        <f>FUZ_rawdata!CS131</f>
        <v>0</v>
      </c>
      <c r="J130" t="str">
        <f t="shared" si="1"/>
        <v>0at</v>
      </c>
    </row>
    <row r="131" spans="1:10" x14ac:dyDescent="0.2">
      <c r="A131" s="95">
        <f>FUZ_rawdata!A132</f>
        <v>130</v>
      </c>
      <c r="B131" s="95" t="str">
        <f>FUZ_rawdata!B132</f>
        <v>2014_394_1a</v>
      </c>
      <c r="C131" s="95" t="str">
        <f>FUZ_rawdata!G132</f>
        <v>FUZ2A</v>
      </c>
      <c r="D131" s="95">
        <f>FUZ_rawdata!AO132</f>
        <v>0</v>
      </c>
      <c r="E131" s="95" t="str">
        <f>VLOOKUP(C131,EventNotes!$G$2:$I$26,3,FALSE)</f>
        <v>at</v>
      </c>
      <c r="F131" s="95">
        <f>FUZ_rawdata!CP132</f>
        <v>0</v>
      </c>
      <c r="G131" s="95">
        <f>FUZ_rawdata!CQ132</f>
        <v>0</v>
      </c>
      <c r="H131" s="95">
        <f>FUZ_rawdata!CR132</f>
        <v>0</v>
      </c>
      <c r="I131" s="95">
        <f>FUZ_rawdata!CS132</f>
        <v>0</v>
      </c>
      <c r="J131" t="str">
        <f t="shared" ref="J131:J194" si="2">CONCATENATE(D131,E131)</f>
        <v>0at</v>
      </c>
    </row>
    <row r="132" spans="1:10" x14ac:dyDescent="0.2">
      <c r="A132" s="95">
        <f>FUZ_rawdata!A133</f>
        <v>131</v>
      </c>
      <c r="B132" s="95" t="str">
        <f>FUZ_rawdata!B133</f>
        <v>2014_394_1a</v>
      </c>
      <c r="C132" s="95" t="str">
        <f>FUZ_rawdata!G133</f>
        <v>FUZ2A</v>
      </c>
      <c r="D132" s="95">
        <f>FUZ_rawdata!AO133</f>
        <v>0</v>
      </c>
      <c r="E132" s="95" t="str">
        <f>VLOOKUP(C132,EventNotes!$G$2:$I$26,3,FALSE)</f>
        <v>at</v>
      </c>
      <c r="F132" s="95">
        <f>FUZ_rawdata!CP133</f>
        <v>0</v>
      </c>
      <c r="G132" s="95">
        <f>FUZ_rawdata!CQ133</f>
        <v>0</v>
      </c>
      <c r="H132" s="95">
        <f>FUZ_rawdata!CR133</f>
        <v>0</v>
      </c>
      <c r="I132" s="95">
        <f>FUZ_rawdata!CS133</f>
        <v>0</v>
      </c>
      <c r="J132" t="str">
        <f t="shared" si="2"/>
        <v>0at</v>
      </c>
    </row>
    <row r="133" spans="1:10" x14ac:dyDescent="0.2">
      <c r="A133" s="95">
        <f>FUZ_rawdata!A134</f>
        <v>132</v>
      </c>
      <c r="B133" s="95" t="str">
        <f>FUZ_rawdata!B134</f>
        <v>2014_394_1a</v>
      </c>
      <c r="C133" s="95" t="str">
        <f>FUZ_rawdata!G134</f>
        <v>FUZ2A</v>
      </c>
      <c r="D133" s="95">
        <f>FUZ_rawdata!AO134</f>
        <v>0</v>
      </c>
      <c r="E133" s="95" t="str">
        <f>VLOOKUP(C133,EventNotes!$G$2:$I$26,3,FALSE)</f>
        <v>at</v>
      </c>
      <c r="F133" s="95">
        <f>FUZ_rawdata!CP134</f>
        <v>0</v>
      </c>
      <c r="G133" s="95">
        <f>FUZ_rawdata!CQ134</f>
        <v>0</v>
      </c>
      <c r="H133" s="95">
        <f>FUZ_rawdata!CR134</f>
        <v>0</v>
      </c>
      <c r="I133" s="95">
        <f>FUZ_rawdata!CS134</f>
        <v>0</v>
      </c>
      <c r="J133" t="str">
        <f t="shared" si="2"/>
        <v>0at</v>
      </c>
    </row>
    <row r="134" spans="1:10" x14ac:dyDescent="0.2">
      <c r="A134" s="95">
        <f>FUZ_rawdata!A135</f>
        <v>133</v>
      </c>
      <c r="B134" s="95" t="str">
        <f>FUZ_rawdata!B135</f>
        <v>2014_394_1a</v>
      </c>
      <c r="C134" s="95" t="str">
        <f>FUZ_rawdata!G135</f>
        <v>FUZ2A</v>
      </c>
      <c r="D134" s="95">
        <f>FUZ_rawdata!AO135</f>
        <v>0</v>
      </c>
      <c r="E134" s="95" t="str">
        <f>VLOOKUP(C134,EventNotes!$G$2:$I$26,3,FALSE)</f>
        <v>at</v>
      </c>
      <c r="F134" s="95">
        <f>FUZ_rawdata!CP135</f>
        <v>0</v>
      </c>
      <c r="G134" s="95">
        <f>FUZ_rawdata!CQ135</f>
        <v>0</v>
      </c>
      <c r="H134" s="95">
        <f>FUZ_rawdata!CR135</f>
        <v>0</v>
      </c>
      <c r="I134" s="95">
        <f>FUZ_rawdata!CS135</f>
        <v>0</v>
      </c>
      <c r="J134" t="str">
        <f t="shared" si="2"/>
        <v>0at</v>
      </c>
    </row>
    <row r="135" spans="1:10" x14ac:dyDescent="0.2">
      <c r="A135" s="95">
        <f>FUZ_rawdata!A136</f>
        <v>134</v>
      </c>
      <c r="B135" s="95" t="str">
        <f>FUZ_rawdata!B136</f>
        <v>2014_394_1a</v>
      </c>
      <c r="C135" s="95" t="str">
        <f>FUZ_rawdata!G136</f>
        <v>FUZ2A</v>
      </c>
      <c r="D135" s="95">
        <f>FUZ_rawdata!AO136</f>
        <v>0</v>
      </c>
      <c r="E135" s="95" t="str">
        <f>VLOOKUP(C135,EventNotes!$G$2:$I$26,3,FALSE)</f>
        <v>at</v>
      </c>
      <c r="F135" s="95">
        <f>FUZ_rawdata!CP136</f>
        <v>0</v>
      </c>
      <c r="G135" s="95">
        <f>FUZ_rawdata!CQ136</f>
        <v>0</v>
      </c>
      <c r="H135" s="95">
        <f>FUZ_rawdata!CR136</f>
        <v>0</v>
      </c>
      <c r="I135" s="95">
        <f>FUZ_rawdata!CS136</f>
        <v>0</v>
      </c>
      <c r="J135" t="str">
        <f t="shared" si="2"/>
        <v>0at</v>
      </c>
    </row>
    <row r="136" spans="1:10" x14ac:dyDescent="0.2">
      <c r="A136" s="95">
        <f>FUZ_rawdata!A137</f>
        <v>135</v>
      </c>
      <c r="B136" s="95" t="str">
        <f>FUZ_rawdata!B137</f>
        <v>2014_394_1a</v>
      </c>
      <c r="C136" s="95" t="str">
        <f>FUZ_rawdata!G137</f>
        <v>FUZ2A</v>
      </c>
      <c r="D136" s="95">
        <f>FUZ_rawdata!AO137</f>
        <v>0</v>
      </c>
      <c r="E136" s="95" t="str">
        <f>VLOOKUP(C136,EventNotes!$G$2:$I$26,3,FALSE)</f>
        <v>at</v>
      </c>
      <c r="F136" s="95">
        <f>FUZ_rawdata!CP137</f>
        <v>0</v>
      </c>
      <c r="G136" s="95">
        <f>FUZ_rawdata!CQ137</f>
        <v>0</v>
      </c>
      <c r="H136" s="95">
        <f>FUZ_rawdata!CR137</f>
        <v>0</v>
      </c>
      <c r="I136" s="95">
        <f>FUZ_rawdata!CS137</f>
        <v>0</v>
      </c>
      <c r="J136" t="str">
        <f t="shared" si="2"/>
        <v>0at</v>
      </c>
    </row>
    <row r="137" spans="1:10" x14ac:dyDescent="0.2">
      <c r="A137" s="95">
        <f>FUZ_rawdata!A138</f>
        <v>136</v>
      </c>
      <c r="B137" s="95" t="str">
        <f>FUZ_rawdata!B138</f>
        <v>2014_394_1a</v>
      </c>
      <c r="C137" s="95" t="str">
        <f>FUZ_rawdata!G138</f>
        <v>FUZ2A</v>
      </c>
      <c r="D137" s="95">
        <f>FUZ_rawdata!AO138</f>
        <v>0</v>
      </c>
      <c r="E137" s="95" t="str">
        <f>VLOOKUP(C137,EventNotes!$G$2:$I$26,3,FALSE)</f>
        <v>at</v>
      </c>
      <c r="F137" s="95">
        <f>FUZ_rawdata!CP138</f>
        <v>0</v>
      </c>
      <c r="G137" s="95">
        <f>FUZ_rawdata!CQ138</f>
        <v>0</v>
      </c>
      <c r="H137" s="95">
        <f>FUZ_rawdata!CR138</f>
        <v>0</v>
      </c>
      <c r="I137" s="95">
        <f>FUZ_rawdata!CS138</f>
        <v>0</v>
      </c>
      <c r="J137" t="str">
        <f t="shared" si="2"/>
        <v>0at</v>
      </c>
    </row>
    <row r="138" spans="1:10" x14ac:dyDescent="0.2">
      <c r="A138" s="95">
        <f>FUZ_rawdata!A139</f>
        <v>137</v>
      </c>
      <c r="B138" s="95" t="str">
        <f>FUZ_rawdata!B139</f>
        <v>2014_394_1a</v>
      </c>
      <c r="C138" s="95" t="str">
        <f>FUZ_rawdata!G139</f>
        <v>FUZ2A</v>
      </c>
      <c r="D138" s="95">
        <f>FUZ_rawdata!AO139</f>
        <v>0</v>
      </c>
      <c r="E138" s="95" t="str">
        <f>VLOOKUP(C138,EventNotes!$G$2:$I$26,3,FALSE)</f>
        <v>at</v>
      </c>
      <c r="F138" s="95">
        <f>FUZ_rawdata!CP139</f>
        <v>0</v>
      </c>
      <c r="G138" s="95">
        <f>FUZ_rawdata!CQ139</f>
        <v>0</v>
      </c>
      <c r="H138" s="95">
        <f>FUZ_rawdata!CR139</f>
        <v>0</v>
      </c>
      <c r="I138" s="95">
        <f>FUZ_rawdata!CS139</f>
        <v>0</v>
      </c>
      <c r="J138" t="str">
        <f t="shared" si="2"/>
        <v>0at</v>
      </c>
    </row>
    <row r="139" spans="1:10" x14ac:dyDescent="0.2">
      <c r="A139" s="95">
        <f>FUZ_rawdata!A140</f>
        <v>138</v>
      </c>
      <c r="B139" s="95" t="str">
        <f>FUZ_rawdata!B140</f>
        <v>2014_394_1a</v>
      </c>
      <c r="C139" s="95" t="str">
        <f>FUZ_rawdata!G140</f>
        <v>FUZ2A</v>
      </c>
      <c r="D139" s="95">
        <f>FUZ_rawdata!AO140</f>
        <v>0</v>
      </c>
      <c r="E139" s="95" t="str">
        <f>VLOOKUP(C139,EventNotes!$G$2:$I$26,3,FALSE)</f>
        <v>at</v>
      </c>
      <c r="F139" s="95">
        <f>FUZ_rawdata!CP140</f>
        <v>0</v>
      </c>
      <c r="G139" s="95">
        <f>FUZ_rawdata!CQ140</f>
        <v>0</v>
      </c>
      <c r="H139" s="95">
        <f>FUZ_rawdata!CR140</f>
        <v>0</v>
      </c>
      <c r="I139" s="95">
        <f>FUZ_rawdata!CS140</f>
        <v>0</v>
      </c>
      <c r="J139" t="str">
        <f t="shared" si="2"/>
        <v>0at</v>
      </c>
    </row>
    <row r="140" spans="1:10" x14ac:dyDescent="0.2">
      <c r="A140" s="95">
        <f>FUZ_rawdata!A141</f>
        <v>139</v>
      </c>
      <c r="B140" s="95" t="str">
        <f>FUZ_rawdata!B141</f>
        <v>2014_394_1a</v>
      </c>
      <c r="C140" s="95" t="str">
        <f>FUZ_rawdata!G141</f>
        <v>FUZ2A</v>
      </c>
      <c r="D140" s="95">
        <f>FUZ_rawdata!AO141</f>
        <v>0</v>
      </c>
      <c r="E140" s="95" t="str">
        <f>VLOOKUP(C140,EventNotes!$G$2:$I$26,3,FALSE)</f>
        <v>at</v>
      </c>
      <c r="F140" s="95">
        <f>FUZ_rawdata!CP141</f>
        <v>0</v>
      </c>
      <c r="G140" s="95">
        <f>FUZ_rawdata!CQ141</f>
        <v>0</v>
      </c>
      <c r="H140" s="95">
        <f>FUZ_rawdata!CR141</f>
        <v>0</v>
      </c>
      <c r="I140" s="95">
        <f>FUZ_rawdata!CS141</f>
        <v>0</v>
      </c>
      <c r="J140" t="str">
        <f t="shared" si="2"/>
        <v>0at</v>
      </c>
    </row>
    <row r="141" spans="1:10" x14ac:dyDescent="0.2">
      <c r="A141" s="95">
        <f>FUZ_rawdata!A142</f>
        <v>140</v>
      </c>
      <c r="B141" s="95" t="str">
        <f>FUZ_rawdata!B142</f>
        <v>2014_394_1a</v>
      </c>
      <c r="C141" s="95" t="str">
        <f>FUZ_rawdata!G142</f>
        <v>FUZ2A</v>
      </c>
      <c r="D141" s="95">
        <f>FUZ_rawdata!AO142</f>
        <v>0</v>
      </c>
      <c r="E141" s="95" t="str">
        <f>VLOOKUP(C141,EventNotes!$G$2:$I$26,3,FALSE)</f>
        <v>at</v>
      </c>
      <c r="F141" s="95">
        <f>FUZ_rawdata!CP142</f>
        <v>0</v>
      </c>
      <c r="G141" s="95">
        <f>FUZ_rawdata!CQ142</f>
        <v>0</v>
      </c>
      <c r="H141" s="95">
        <f>FUZ_rawdata!CR142</f>
        <v>0</v>
      </c>
      <c r="I141" s="95">
        <f>FUZ_rawdata!CS142</f>
        <v>0</v>
      </c>
      <c r="J141" t="str">
        <f t="shared" si="2"/>
        <v>0at</v>
      </c>
    </row>
    <row r="142" spans="1:10" x14ac:dyDescent="0.2">
      <c r="A142" s="95">
        <f>FUZ_rawdata!A143</f>
        <v>141</v>
      </c>
      <c r="B142" s="95" t="str">
        <f>FUZ_rawdata!B143</f>
        <v>2014_394_1a</v>
      </c>
      <c r="C142" s="95" t="str">
        <f>FUZ_rawdata!G143</f>
        <v>FUZ2A</v>
      </c>
      <c r="D142" s="95">
        <f>FUZ_rawdata!AO143</f>
        <v>0</v>
      </c>
      <c r="E142" s="95" t="str">
        <f>VLOOKUP(C142,EventNotes!$G$2:$I$26,3,FALSE)</f>
        <v>at</v>
      </c>
      <c r="F142" s="95">
        <f>FUZ_rawdata!CP143</f>
        <v>0</v>
      </c>
      <c r="G142" s="95">
        <f>FUZ_rawdata!CQ143</f>
        <v>0</v>
      </c>
      <c r="H142" s="95">
        <f>FUZ_rawdata!CR143</f>
        <v>0</v>
      </c>
      <c r="I142" s="95">
        <f>FUZ_rawdata!CS143</f>
        <v>0</v>
      </c>
      <c r="J142" t="str">
        <f t="shared" si="2"/>
        <v>0at</v>
      </c>
    </row>
    <row r="143" spans="1:10" x14ac:dyDescent="0.2">
      <c r="A143" s="95">
        <f>FUZ_rawdata!A144</f>
        <v>142</v>
      </c>
      <c r="B143" s="95" t="str">
        <f>FUZ_rawdata!B144</f>
        <v>2014_394_1a</v>
      </c>
      <c r="C143" s="95" t="str">
        <f>FUZ_rawdata!G144</f>
        <v>FUZ2A</v>
      </c>
      <c r="D143" s="95">
        <f>FUZ_rawdata!AO144</f>
        <v>0</v>
      </c>
      <c r="E143" s="95" t="str">
        <f>VLOOKUP(C143,EventNotes!$G$2:$I$26,3,FALSE)</f>
        <v>at</v>
      </c>
      <c r="F143" s="95">
        <f>FUZ_rawdata!CP144</f>
        <v>1</v>
      </c>
      <c r="G143" s="95">
        <f>FUZ_rawdata!CQ144</f>
        <v>1</v>
      </c>
      <c r="H143" s="95">
        <f>FUZ_rawdata!CR144</f>
        <v>1</v>
      </c>
      <c r="I143" s="95">
        <f>FUZ_rawdata!CS144</f>
        <v>1</v>
      </c>
      <c r="J143" t="str">
        <f t="shared" si="2"/>
        <v>0at</v>
      </c>
    </row>
    <row r="144" spans="1:10" x14ac:dyDescent="0.2">
      <c r="A144" s="95">
        <f>FUZ_rawdata!A145</f>
        <v>143</v>
      </c>
      <c r="B144" s="95" t="str">
        <f>FUZ_rawdata!B145</f>
        <v>2014_394_1a</v>
      </c>
      <c r="C144" s="95" t="str">
        <f>FUZ_rawdata!G145</f>
        <v>FUZ2A</v>
      </c>
      <c r="D144" s="95">
        <f>FUZ_rawdata!AO145</f>
        <v>0</v>
      </c>
      <c r="E144" s="95" t="str">
        <f>VLOOKUP(C144,EventNotes!$G$2:$I$26,3,FALSE)</f>
        <v>at</v>
      </c>
      <c r="F144" s="95">
        <f>FUZ_rawdata!CP145</f>
        <v>0</v>
      </c>
      <c r="G144" s="95">
        <f>FUZ_rawdata!CQ145</f>
        <v>0</v>
      </c>
      <c r="H144" s="95">
        <f>FUZ_rawdata!CR145</f>
        <v>0</v>
      </c>
      <c r="I144" s="95">
        <f>FUZ_rawdata!CS145</f>
        <v>0</v>
      </c>
      <c r="J144" t="str">
        <f t="shared" si="2"/>
        <v>0at</v>
      </c>
    </row>
    <row r="145" spans="1:10" x14ac:dyDescent="0.2">
      <c r="A145" s="95">
        <f>FUZ_rawdata!A146</f>
        <v>144</v>
      </c>
      <c r="B145" s="95" t="str">
        <f>FUZ_rawdata!B146</f>
        <v>2014_394_1a</v>
      </c>
      <c r="C145" s="95" t="str">
        <f>FUZ_rawdata!G146</f>
        <v>FUZ2A</v>
      </c>
      <c r="D145" s="95">
        <f>FUZ_rawdata!AO146</f>
        <v>0</v>
      </c>
      <c r="E145" s="95" t="str">
        <f>VLOOKUP(C145,EventNotes!$G$2:$I$26,3,FALSE)</f>
        <v>at</v>
      </c>
      <c r="F145" s="95">
        <f>FUZ_rawdata!CP146</f>
        <v>2</v>
      </c>
      <c r="G145" s="95">
        <f>FUZ_rawdata!CQ146</f>
        <v>2</v>
      </c>
      <c r="H145" s="95">
        <f>FUZ_rawdata!CR146</f>
        <v>2</v>
      </c>
      <c r="I145" s="95">
        <f>FUZ_rawdata!CS146</f>
        <v>2</v>
      </c>
      <c r="J145" t="str">
        <f t="shared" si="2"/>
        <v>0at</v>
      </c>
    </row>
    <row r="146" spans="1:10" x14ac:dyDescent="0.2">
      <c r="A146" s="95">
        <f>FUZ_rawdata!A147</f>
        <v>145</v>
      </c>
      <c r="B146" s="95" t="str">
        <f>FUZ_rawdata!B147</f>
        <v>2014_394_1a</v>
      </c>
      <c r="C146" s="95" t="str">
        <f>FUZ_rawdata!G147</f>
        <v>FUZ2A</v>
      </c>
      <c r="D146" s="95">
        <f>FUZ_rawdata!AO147</f>
        <v>0</v>
      </c>
      <c r="E146" s="95" t="str">
        <f>VLOOKUP(C146,EventNotes!$G$2:$I$26,3,FALSE)</f>
        <v>at</v>
      </c>
      <c r="F146" s="95">
        <f>FUZ_rawdata!CP147</f>
        <v>0</v>
      </c>
      <c r="G146" s="95">
        <f>FUZ_rawdata!CQ147</f>
        <v>0</v>
      </c>
      <c r="H146" s="95">
        <f>FUZ_rawdata!CR147</f>
        <v>0</v>
      </c>
      <c r="I146" s="95">
        <f>FUZ_rawdata!CS147</f>
        <v>0</v>
      </c>
      <c r="J146" t="str">
        <f t="shared" si="2"/>
        <v>0at</v>
      </c>
    </row>
    <row r="147" spans="1:10" x14ac:dyDescent="0.2">
      <c r="A147" s="95">
        <f>FUZ_rawdata!A148</f>
        <v>146</v>
      </c>
      <c r="B147" s="95" t="str">
        <f>FUZ_rawdata!B148</f>
        <v>2014_394_1a</v>
      </c>
      <c r="C147" s="95" t="str">
        <f>FUZ_rawdata!G148</f>
        <v>FUZ2A</v>
      </c>
      <c r="D147" s="95">
        <f>FUZ_rawdata!AO148</f>
        <v>0</v>
      </c>
      <c r="E147" s="95" t="str">
        <f>VLOOKUP(C147,EventNotes!$G$2:$I$26,3,FALSE)</f>
        <v>at</v>
      </c>
      <c r="F147" s="95">
        <f>FUZ_rawdata!CP148</f>
        <v>0</v>
      </c>
      <c r="G147" s="95">
        <f>FUZ_rawdata!CQ148</f>
        <v>0</v>
      </c>
      <c r="H147" s="95">
        <f>FUZ_rawdata!CR148</f>
        <v>0</v>
      </c>
      <c r="I147" s="95">
        <f>FUZ_rawdata!CS148</f>
        <v>0</v>
      </c>
      <c r="J147" t="str">
        <f t="shared" si="2"/>
        <v>0at</v>
      </c>
    </row>
    <row r="148" spans="1:10" x14ac:dyDescent="0.2">
      <c r="A148" s="95">
        <f>FUZ_rawdata!A149</f>
        <v>147</v>
      </c>
      <c r="B148" s="95" t="str">
        <f>FUZ_rawdata!B149</f>
        <v>2014_394_1a</v>
      </c>
      <c r="C148" s="95" t="str">
        <f>FUZ_rawdata!G149</f>
        <v>FUZ2A</v>
      </c>
      <c r="D148" s="95">
        <f>FUZ_rawdata!AO149</f>
        <v>0</v>
      </c>
      <c r="E148" s="95" t="str">
        <f>VLOOKUP(C148,EventNotes!$G$2:$I$26,3,FALSE)</f>
        <v>at</v>
      </c>
      <c r="F148" s="95">
        <f>FUZ_rawdata!CP149</f>
        <v>0</v>
      </c>
      <c r="G148" s="95">
        <f>FUZ_rawdata!CQ149</f>
        <v>0</v>
      </c>
      <c r="H148" s="95">
        <f>FUZ_rawdata!CR149</f>
        <v>0</v>
      </c>
      <c r="I148" s="95">
        <f>FUZ_rawdata!CS149</f>
        <v>0</v>
      </c>
      <c r="J148" t="str">
        <f t="shared" si="2"/>
        <v>0at</v>
      </c>
    </row>
    <row r="149" spans="1:10" x14ac:dyDescent="0.2">
      <c r="A149" s="95">
        <f>FUZ_rawdata!A150</f>
        <v>148</v>
      </c>
      <c r="B149" s="95" t="str">
        <f>FUZ_rawdata!B150</f>
        <v>2014_394_1a</v>
      </c>
      <c r="C149" s="95" t="str">
        <f>FUZ_rawdata!G150</f>
        <v>FUZ2A</v>
      </c>
      <c r="D149" s="95">
        <f>FUZ_rawdata!AO150</f>
        <v>0</v>
      </c>
      <c r="E149" s="95" t="str">
        <f>VLOOKUP(C149,EventNotes!$G$2:$I$26,3,FALSE)</f>
        <v>at</v>
      </c>
      <c r="F149" s="95">
        <f>FUZ_rawdata!CP150</f>
        <v>0</v>
      </c>
      <c r="G149" s="95">
        <f>FUZ_rawdata!CQ150</f>
        <v>0</v>
      </c>
      <c r="H149" s="95">
        <f>FUZ_rawdata!CR150</f>
        <v>0</v>
      </c>
      <c r="I149" s="95">
        <f>FUZ_rawdata!CS150</f>
        <v>0</v>
      </c>
      <c r="J149" t="str">
        <f t="shared" si="2"/>
        <v>0at</v>
      </c>
    </row>
    <row r="150" spans="1:10" x14ac:dyDescent="0.2">
      <c r="A150" s="95">
        <f>FUZ_rawdata!A151</f>
        <v>149</v>
      </c>
      <c r="B150" s="95" t="str">
        <f>FUZ_rawdata!B151</f>
        <v>2014_394_1a</v>
      </c>
      <c r="C150" s="95" t="str">
        <f>FUZ_rawdata!G151</f>
        <v>FUZ2A</v>
      </c>
      <c r="D150" s="95">
        <f>FUZ_rawdata!AO151</f>
        <v>0</v>
      </c>
      <c r="E150" s="95" t="str">
        <f>VLOOKUP(C150,EventNotes!$G$2:$I$26,3,FALSE)</f>
        <v>at</v>
      </c>
      <c r="F150" s="95">
        <f>FUZ_rawdata!CP151</f>
        <v>0</v>
      </c>
      <c r="G150" s="95">
        <f>FUZ_rawdata!CQ151</f>
        <v>0</v>
      </c>
      <c r="H150" s="95">
        <f>FUZ_rawdata!CR151</f>
        <v>0</v>
      </c>
      <c r="I150" s="95">
        <f>FUZ_rawdata!CS151</f>
        <v>0</v>
      </c>
      <c r="J150" t="str">
        <f t="shared" si="2"/>
        <v>0at</v>
      </c>
    </row>
    <row r="151" spans="1:10" x14ac:dyDescent="0.2">
      <c r="A151" s="95">
        <f>FUZ_rawdata!A152</f>
        <v>150</v>
      </c>
      <c r="B151" s="95" t="str">
        <f>FUZ_rawdata!B152</f>
        <v>2014_394_1a</v>
      </c>
      <c r="C151" s="95" t="str">
        <f>FUZ_rawdata!G152</f>
        <v>FUZ2A</v>
      </c>
      <c r="D151" s="95">
        <f>FUZ_rawdata!AO152</f>
        <v>0</v>
      </c>
      <c r="E151" s="95" t="str">
        <f>VLOOKUP(C151,EventNotes!$G$2:$I$26,3,FALSE)</f>
        <v>at</v>
      </c>
      <c r="F151" s="95">
        <f>FUZ_rawdata!CP152</f>
        <v>0</v>
      </c>
      <c r="G151" s="95">
        <f>FUZ_rawdata!CQ152</f>
        <v>0</v>
      </c>
      <c r="H151" s="95">
        <f>FUZ_rawdata!CR152</f>
        <v>0</v>
      </c>
      <c r="I151" s="95">
        <f>FUZ_rawdata!CS152</f>
        <v>0</v>
      </c>
      <c r="J151" t="str">
        <f t="shared" si="2"/>
        <v>0at</v>
      </c>
    </row>
    <row r="152" spans="1:10" x14ac:dyDescent="0.2">
      <c r="A152" s="95">
        <f>FUZ_rawdata!A153</f>
        <v>151</v>
      </c>
      <c r="B152" s="95" t="str">
        <f>FUZ_rawdata!B153</f>
        <v>2014_394_1a</v>
      </c>
      <c r="C152" s="95" t="str">
        <f>FUZ_rawdata!G153</f>
        <v>FUZ2A</v>
      </c>
      <c r="D152" s="95">
        <f>FUZ_rawdata!AO153</f>
        <v>0</v>
      </c>
      <c r="E152" s="95" t="str">
        <f>VLOOKUP(C152,EventNotes!$G$2:$I$26,3,FALSE)</f>
        <v>at</v>
      </c>
      <c r="F152" s="95">
        <f>FUZ_rawdata!CP153</f>
        <v>0</v>
      </c>
      <c r="G152" s="95">
        <f>FUZ_rawdata!CQ153</f>
        <v>0</v>
      </c>
      <c r="H152" s="95">
        <f>FUZ_rawdata!CR153</f>
        <v>0</v>
      </c>
      <c r="I152" s="95">
        <f>FUZ_rawdata!CS153</f>
        <v>0</v>
      </c>
      <c r="J152" t="str">
        <f t="shared" si="2"/>
        <v>0at</v>
      </c>
    </row>
    <row r="153" spans="1:10" x14ac:dyDescent="0.2">
      <c r="A153" s="95">
        <f>FUZ_rawdata!A154</f>
        <v>152</v>
      </c>
      <c r="B153" s="95" t="str">
        <f>FUZ_rawdata!B154</f>
        <v>2014_394_1a</v>
      </c>
      <c r="C153" s="95" t="str">
        <f>FUZ_rawdata!G154</f>
        <v>FUZ2A</v>
      </c>
      <c r="D153" s="95">
        <f>FUZ_rawdata!AO154</f>
        <v>0</v>
      </c>
      <c r="E153" s="95" t="str">
        <f>VLOOKUP(C153,EventNotes!$G$2:$I$26,3,FALSE)</f>
        <v>at</v>
      </c>
      <c r="F153" s="95">
        <f>FUZ_rawdata!CP154</f>
        <v>0</v>
      </c>
      <c r="G153" s="95">
        <f>FUZ_rawdata!CQ154</f>
        <v>0</v>
      </c>
      <c r="H153" s="95">
        <f>FUZ_rawdata!CR154</f>
        <v>0</v>
      </c>
      <c r="I153" s="95">
        <f>FUZ_rawdata!CS154</f>
        <v>0</v>
      </c>
      <c r="J153" t="str">
        <f t="shared" si="2"/>
        <v>0at</v>
      </c>
    </row>
    <row r="154" spans="1:10" x14ac:dyDescent="0.2">
      <c r="A154" s="95">
        <f>FUZ_rawdata!A155</f>
        <v>153</v>
      </c>
      <c r="B154" s="95" t="str">
        <f>FUZ_rawdata!B155</f>
        <v>2014_394_1a</v>
      </c>
      <c r="C154" s="95" t="str">
        <f>FUZ_rawdata!G155</f>
        <v>FUZ2A</v>
      </c>
      <c r="D154" s="95">
        <f>FUZ_rawdata!AO155</f>
        <v>0</v>
      </c>
      <c r="E154" s="95" t="str">
        <f>VLOOKUP(C154,EventNotes!$G$2:$I$26,3,FALSE)</f>
        <v>at</v>
      </c>
      <c r="F154" s="95">
        <f>FUZ_rawdata!CP155</f>
        <v>0</v>
      </c>
      <c r="G154" s="95">
        <f>FUZ_rawdata!CQ155</f>
        <v>0</v>
      </c>
      <c r="H154" s="95">
        <f>FUZ_rawdata!CR155</f>
        <v>0</v>
      </c>
      <c r="I154" s="95">
        <f>FUZ_rawdata!CS155</f>
        <v>0</v>
      </c>
      <c r="J154" t="str">
        <f t="shared" si="2"/>
        <v>0at</v>
      </c>
    </row>
    <row r="155" spans="1:10" x14ac:dyDescent="0.2">
      <c r="A155" s="95">
        <f>FUZ_rawdata!A156</f>
        <v>154</v>
      </c>
      <c r="B155" s="95" t="str">
        <f>FUZ_rawdata!B156</f>
        <v>2014_394_1a</v>
      </c>
      <c r="C155" s="95" t="str">
        <f>FUZ_rawdata!G156</f>
        <v>FUZ2A</v>
      </c>
      <c r="D155" s="95">
        <f>FUZ_rawdata!AO156</f>
        <v>0</v>
      </c>
      <c r="E155" s="95" t="str">
        <f>VLOOKUP(C155,EventNotes!$G$2:$I$26,3,FALSE)</f>
        <v>at</v>
      </c>
      <c r="F155" s="95">
        <f>FUZ_rawdata!CP156</f>
        <v>0</v>
      </c>
      <c r="G155" s="95">
        <f>FUZ_rawdata!CQ156</f>
        <v>0</v>
      </c>
      <c r="H155" s="95">
        <f>FUZ_rawdata!CR156</f>
        <v>0</v>
      </c>
      <c r="I155" s="95">
        <f>FUZ_rawdata!CS156</f>
        <v>0</v>
      </c>
      <c r="J155" t="str">
        <f t="shared" si="2"/>
        <v>0at</v>
      </c>
    </row>
    <row r="156" spans="1:10" x14ac:dyDescent="0.2">
      <c r="A156" s="95">
        <f>FUZ_rawdata!A157</f>
        <v>155</v>
      </c>
      <c r="B156" s="95" t="str">
        <f>FUZ_rawdata!B157</f>
        <v>2014_394_1a</v>
      </c>
      <c r="C156" s="95" t="str">
        <f>FUZ_rawdata!G157</f>
        <v>FUZ2A</v>
      </c>
      <c r="D156" s="95">
        <f>FUZ_rawdata!AO157</f>
        <v>0</v>
      </c>
      <c r="E156" s="95" t="str">
        <f>VLOOKUP(C156,EventNotes!$G$2:$I$26,3,FALSE)</f>
        <v>at</v>
      </c>
      <c r="F156" s="95">
        <f>FUZ_rawdata!CP157</f>
        <v>0</v>
      </c>
      <c r="G156" s="95">
        <f>FUZ_rawdata!CQ157</f>
        <v>0</v>
      </c>
      <c r="H156" s="95">
        <f>FUZ_rawdata!CR157</f>
        <v>0</v>
      </c>
      <c r="I156" s="95">
        <f>FUZ_rawdata!CS157</f>
        <v>0</v>
      </c>
      <c r="J156" t="str">
        <f t="shared" si="2"/>
        <v>0at</v>
      </c>
    </row>
    <row r="157" spans="1:10" x14ac:dyDescent="0.2">
      <c r="A157" s="95">
        <f>FUZ_rawdata!A158</f>
        <v>156</v>
      </c>
      <c r="B157" s="95" t="str">
        <f>FUZ_rawdata!B158</f>
        <v>2014_394_1a</v>
      </c>
      <c r="C157" s="95" t="str">
        <f>FUZ_rawdata!G158</f>
        <v>FUZ2A</v>
      </c>
      <c r="D157" s="95">
        <f>FUZ_rawdata!AO158</f>
        <v>0</v>
      </c>
      <c r="E157" s="95" t="str">
        <f>VLOOKUP(C157,EventNotes!$G$2:$I$26,3,FALSE)</f>
        <v>at</v>
      </c>
      <c r="F157" s="95">
        <f>FUZ_rawdata!CP158</f>
        <v>0</v>
      </c>
      <c r="G157" s="95">
        <f>FUZ_rawdata!CQ158</f>
        <v>0</v>
      </c>
      <c r="H157" s="95">
        <f>FUZ_rawdata!CR158</f>
        <v>0</v>
      </c>
      <c r="I157" s="95">
        <f>FUZ_rawdata!CS158</f>
        <v>0</v>
      </c>
      <c r="J157" t="str">
        <f t="shared" si="2"/>
        <v>0at</v>
      </c>
    </row>
    <row r="158" spans="1:10" x14ac:dyDescent="0.2">
      <c r="A158" s="95">
        <f>FUZ_rawdata!A159</f>
        <v>157</v>
      </c>
      <c r="B158" s="95" t="str">
        <f>FUZ_rawdata!B159</f>
        <v>2014_394_1a</v>
      </c>
      <c r="C158" s="95" t="str">
        <f>FUZ_rawdata!G159</f>
        <v>FUZ2A</v>
      </c>
      <c r="D158" s="95">
        <f>FUZ_rawdata!AO159</f>
        <v>0</v>
      </c>
      <c r="E158" s="95" t="str">
        <f>VLOOKUP(C158,EventNotes!$G$2:$I$26,3,FALSE)</f>
        <v>at</v>
      </c>
      <c r="F158" s="95">
        <f>FUZ_rawdata!CP159</f>
        <v>0</v>
      </c>
      <c r="G158" s="95">
        <f>FUZ_rawdata!CQ159</f>
        <v>0</v>
      </c>
      <c r="H158" s="95">
        <f>FUZ_rawdata!CR159</f>
        <v>0</v>
      </c>
      <c r="I158" s="95">
        <f>FUZ_rawdata!CS159</f>
        <v>0</v>
      </c>
      <c r="J158" t="str">
        <f t="shared" si="2"/>
        <v>0at</v>
      </c>
    </row>
    <row r="159" spans="1:10" x14ac:dyDescent="0.2">
      <c r="A159" s="95">
        <f>FUZ_rawdata!A160</f>
        <v>158</v>
      </c>
      <c r="B159" s="95" t="str">
        <f>FUZ_rawdata!B160</f>
        <v>2014_394_1a</v>
      </c>
      <c r="C159" s="95" t="str">
        <f>FUZ_rawdata!G160</f>
        <v>FUZ2A</v>
      </c>
      <c r="D159" s="95">
        <f>FUZ_rawdata!AO160</f>
        <v>0</v>
      </c>
      <c r="E159" s="95" t="str">
        <f>VLOOKUP(C159,EventNotes!$G$2:$I$26,3,FALSE)</f>
        <v>at</v>
      </c>
      <c r="F159" s="95">
        <f>FUZ_rawdata!CP160</f>
        <v>0</v>
      </c>
      <c r="G159" s="95">
        <f>FUZ_rawdata!CQ160</f>
        <v>0</v>
      </c>
      <c r="H159" s="95">
        <f>FUZ_rawdata!CR160</f>
        <v>0</v>
      </c>
      <c r="I159" s="95">
        <f>FUZ_rawdata!CS160</f>
        <v>0</v>
      </c>
      <c r="J159" t="str">
        <f t="shared" si="2"/>
        <v>0at</v>
      </c>
    </row>
    <row r="160" spans="1:10" x14ac:dyDescent="0.2">
      <c r="A160" s="95">
        <f>FUZ_rawdata!A161</f>
        <v>159</v>
      </c>
      <c r="B160" s="95" t="str">
        <f>FUZ_rawdata!B161</f>
        <v>2014_394_1a</v>
      </c>
      <c r="C160" s="95" t="str">
        <f>FUZ_rawdata!G161</f>
        <v>FUZ2A</v>
      </c>
      <c r="D160" s="95">
        <f>FUZ_rawdata!AO161</f>
        <v>0</v>
      </c>
      <c r="E160" s="95" t="str">
        <f>VLOOKUP(C160,EventNotes!$G$2:$I$26,3,FALSE)</f>
        <v>at</v>
      </c>
      <c r="F160" s="95">
        <f>FUZ_rawdata!CP161</f>
        <v>0</v>
      </c>
      <c r="G160" s="95">
        <f>FUZ_rawdata!CQ161</f>
        <v>0</v>
      </c>
      <c r="H160" s="95">
        <f>FUZ_rawdata!CR161</f>
        <v>0</v>
      </c>
      <c r="I160" s="95">
        <f>FUZ_rawdata!CS161</f>
        <v>0</v>
      </c>
      <c r="J160" t="str">
        <f t="shared" si="2"/>
        <v>0at</v>
      </c>
    </row>
    <row r="161" spans="1:10" x14ac:dyDescent="0.2">
      <c r="A161" s="95">
        <f>FUZ_rawdata!A162</f>
        <v>160</v>
      </c>
      <c r="B161" s="95" t="str">
        <f>FUZ_rawdata!B162</f>
        <v>2014_394_1a</v>
      </c>
      <c r="C161" s="95" t="str">
        <f>FUZ_rawdata!G162</f>
        <v>FUZ2A</v>
      </c>
      <c r="D161" s="95">
        <f>FUZ_rawdata!AO162</f>
        <v>0</v>
      </c>
      <c r="E161" s="95" t="str">
        <f>VLOOKUP(C161,EventNotes!$G$2:$I$26,3,FALSE)</f>
        <v>at</v>
      </c>
      <c r="F161" s="95">
        <f>FUZ_rawdata!CP162</f>
        <v>0</v>
      </c>
      <c r="G161" s="95">
        <f>FUZ_rawdata!CQ162</f>
        <v>0</v>
      </c>
      <c r="H161" s="95">
        <f>FUZ_rawdata!CR162</f>
        <v>0</v>
      </c>
      <c r="I161" s="95">
        <f>FUZ_rawdata!CS162</f>
        <v>0</v>
      </c>
      <c r="J161" t="str">
        <f t="shared" si="2"/>
        <v>0at</v>
      </c>
    </row>
    <row r="162" spans="1:10" x14ac:dyDescent="0.2">
      <c r="A162" s="95">
        <f>FUZ_rawdata!A163</f>
        <v>161</v>
      </c>
      <c r="B162" s="95" t="str">
        <f>FUZ_rawdata!B163</f>
        <v>2014_394_1a</v>
      </c>
      <c r="C162" s="95" t="str">
        <f>FUZ_rawdata!G163</f>
        <v>FUZ2A</v>
      </c>
      <c r="D162" s="95">
        <f>FUZ_rawdata!AO163</f>
        <v>0</v>
      </c>
      <c r="E162" s="95" t="str">
        <f>VLOOKUP(C162,EventNotes!$G$2:$I$26,3,FALSE)</f>
        <v>at</v>
      </c>
      <c r="F162" s="95">
        <f>FUZ_rawdata!CP163</f>
        <v>0</v>
      </c>
      <c r="G162" s="95">
        <f>FUZ_rawdata!CQ163</f>
        <v>0</v>
      </c>
      <c r="H162" s="95">
        <f>FUZ_rawdata!CR163</f>
        <v>0</v>
      </c>
      <c r="I162" s="95">
        <f>FUZ_rawdata!CS163</f>
        <v>0</v>
      </c>
      <c r="J162" t="str">
        <f t="shared" si="2"/>
        <v>0at</v>
      </c>
    </row>
    <row r="163" spans="1:10" x14ac:dyDescent="0.2">
      <c r="A163" s="95">
        <f>FUZ_rawdata!A164</f>
        <v>162</v>
      </c>
      <c r="B163" s="95" t="str">
        <f>FUZ_rawdata!B164</f>
        <v>2014_394_1a</v>
      </c>
      <c r="C163" s="95" t="str">
        <f>FUZ_rawdata!G164</f>
        <v>FUZ2A</v>
      </c>
      <c r="D163" s="95">
        <f>FUZ_rawdata!AO164</f>
        <v>0</v>
      </c>
      <c r="E163" s="95" t="str">
        <f>VLOOKUP(C163,EventNotes!$G$2:$I$26,3,FALSE)</f>
        <v>at</v>
      </c>
      <c r="F163" s="95">
        <f>FUZ_rawdata!CP164</f>
        <v>0</v>
      </c>
      <c r="G163" s="95">
        <f>FUZ_rawdata!CQ164</f>
        <v>0</v>
      </c>
      <c r="H163" s="95">
        <f>FUZ_rawdata!CR164</f>
        <v>0</v>
      </c>
      <c r="I163" s="95">
        <f>FUZ_rawdata!CS164</f>
        <v>0</v>
      </c>
      <c r="J163" t="str">
        <f t="shared" si="2"/>
        <v>0at</v>
      </c>
    </row>
    <row r="164" spans="1:10" x14ac:dyDescent="0.2">
      <c r="A164" s="95">
        <f>FUZ_rawdata!A165</f>
        <v>163</v>
      </c>
      <c r="B164" s="95" t="str">
        <f>FUZ_rawdata!B165</f>
        <v>2014_394_1a</v>
      </c>
      <c r="C164" s="95" t="str">
        <f>FUZ_rawdata!G165</f>
        <v>FUZ2A</v>
      </c>
      <c r="D164" s="95">
        <f>FUZ_rawdata!AO165</f>
        <v>0</v>
      </c>
      <c r="E164" s="95" t="str">
        <f>VLOOKUP(C164,EventNotes!$G$2:$I$26,3,FALSE)</f>
        <v>at</v>
      </c>
      <c r="F164" s="95">
        <f>FUZ_rawdata!CP165</f>
        <v>0</v>
      </c>
      <c r="G164" s="95">
        <f>FUZ_rawdata!CQ165</f>
        <v>0</v>
      </c>
      <c r="H164" s="95">
        <f>FUZ_rawdata!CR165</f>
        <v>0</v>
      </c>
      <c r="I164" s="95">
        <f>FUZ_rawdata!CS165</f>
        <v>0</v>
      </c>
      <c r="J164" t="str">
        <f t="shared" si="2"/>
        <v>0at</v>
      </c>
    </row>
    <row r="165" spans="1:10" x14ac:dyDescent="0.2">
      <c r="A165" s="95">
        <f>FUZ_rawdata!A166</f>
        <v>164</v>
      </c>
      <c r="B165" s="95" t="str">
        <f>FUZ_rawdata!B166</f>
        <v>2014_410_3a</v>
      </c>
      <c r="C165" s="95" t="str">
        <f>FUZ_rawdata!G166</f>
        <v>FUZ3A</v>
      </c>
      <c r="D165" s="95">
        <f>FUZ_rawdata!AO166</f>
        <v>0</v>
      </c>
      <c r="E165" s="95" t="str">
        <f>VLOOKUP(C165,EventNotes!$G$2:$I$26,3,FALSE)</f>
        <v>at</v>
      </c>
      <c r="F165" s="95">
        <f>FUZ_rawdata!CP166</f>
        <v>0</v>
      </c>
      <c r="G165" s="95">
        <f>FUZ_rawdata!CQ166</f>
        <v>0</v>
      </c>
      <c r="H165" s="95">
        <f>FUZ_rawdata!CR166</f>
        <v>0</v>
      </c>
      <c r="I165" s="95">
        <f>FUZ_rawdata!CS166</f>
        <v>0</v>
      </c>
      <c r="J165" t="str">
        <f t="shared" si="2"/>
        <v>0at</v>
      </c>
    </row>
    <row r="166" spans="1:10" x14ac:dyDescent="0.2">
      <c r="A166" s="95">
        <f>FUZ_rawdata!A167</f>
        <v>165</v>
      </c>
      <c r="B166" s="95" t="str">
        <f>FUZ_rawdata!B167</f>
        <v>2014_410_3a</v>
      </c>
      <c r="C166" s="95" t="str">
        <f>FUZ_rawdata!G167</f>
        <v>FUZ3A</v>
      </c>
      <c r="D166" s="95">
        <f>FUZ_rawdata!AO167</f>
        <v>0</v>
      </c>
      <c r="E166" s="95" t="str">
        <f>VLOOKUP(C166,EventNotes!$G$2:$I$26,3,FALSE)</f>
        <v>at</v>
      </c>
      <c r="F166" s="95">
        <f>FUZ_rawdata!CP167</f>
        <v>0</v>
      </c>
      <c r="G166" s="95">
        <f>FUZ_rawdata!CQ167</f>
        <v>0</v>
      </c>
      <c r="H166" s="95">
        <f>FUZ_rawdata!CR167</f>
        <v>0</v>
      </c>
      <c r="I166" s="95">
        <f>FUZ_rawdata!CS167</f>
        <v>0</v>
      </c>
      <c r="J166" t="str">
        <f t="shared" si="2"/>
        <v>0at</v>
      </c>
    </row>
    <row r="167" spans="1:10" x14ac:dyDescent="0.2">
      <c r="A167" s="95">
        <f>FUZ_rawdata!A168</f>
        <v>166</v>
      </c>
      <c r="B167" s="95" t="str">
        <f>FUZ_rawdata!B168</f>
        <v>2014_410_3a</v>
      </c>
      <c r="C167" s="95" t="str">
        <f>FUZ_rawdata!G168</f>
        <v>FUZ3A</v>
      </c>
      <c r="D167" s="95">
        <f>FUZ_rawdata!AO168</f>
        <v>0</v>
      </c>
      <c r="E167" s="95" t="str">
        <f>VLOOKUP(C167,EventNotes!$G$2:$I$26,3,FALSE)</f>
        <v>at</v>
      </c>
      <c r="F167" s="95">
        <f>FUZ_rawdata!CP168</f>
        <v>0</v>
      </c>
      <c r="G167" s="95">
        <f>FUZ_rawdata!CQ168</f>
        <v>0</v>
      </c>
      <c r="H167" s="95">
        <f>FUZ_rawdata!CR168</f>
        <v>0</v>
      </c>
      <c r="I167" s="95">
        <f>FUZ_rawdata!CS168</f>
        <v>0</v>
      </c>
      <c r="J167" t="str">
        <f t="shared" si="2"/>
        <v>0at</v>
      </c>
    </row>
    <row r="168" spans="1:10" x14ac:dyDescent="0.2">
      <c r="A168" s="95">
        <f>FUZ_rawdata!A169</f>
        <v>167</v>
      </c>
      <c r="B168" s="95" t="str">
        <f>FUZ_rawdata!B169</f>
        <v>2014_410_3a</v>
      </c>
      <c r="C168" s="95" t="str">
        <f>FUZ_rawdata!G169</f>
        <v>FUZ3A</v>
      </c>
      <c r="D168" s="95">
        <f>FUZ_rawdata!AO169</f>
        <v>0</v>
      </c>
      <c r="E168" s="95" t="str">
        <f>VLOOKUP(C168,EventNotes!$G$2:$I$26,3,FALSE)</f>
        <v>at</v>
      </c>
      <c r="F168" s="95">
        <f>FUZ_rawdata!CP169</f>
        <v>0</v>
      </c>
      <c r="G168" s="95">
        <f>FUZ_rawdata!CQ169</f>
        <v>0</v>
      </c>
      <c r="H168" s="95">
        <f>FUZ_rawdata!CR169</f>
        <v>0</v>
      </c>
      <c r="I168" s="95">
        <f>FUZ_rawdata!CS169</f>
        <v>0</v>
      </c>
      <c r="J168" t="str">
        <f t="shared" si="2"/>
        <v>0at</v>
      </c>
    </row>
    <row r="169" spans="1:10" x14ac:dyDescent="0.2">
      <c r="A169" s="95">
        <f>FUZ_rawdata!A170</f>
        <v>168</v>
      </c>
      <c r="B169" s="95" t="str">
        <f>FUZ_rawdata!B170</f>
        <v>2014_410_3a</v>
      </c>
      <c r="C169" s="95" t="str">
        <f>FUZ_rawdata!G170</f>
        <v>FUZ3A</v>
      </c>
      <c r="D169" s="95">
        <f>FUZ_rawdata!AO170</f>
        <v>0</v>
      </c>
      <c r="E169" s="95" t="str">
        <f>VLOOKUP(C169,EventNotes!$G$2:$I$26,3,FALSE)</f>
        <v>at</v>
      </c>
      <c r="F169" s="95">
        <f>FUZ_rawdata!CP170</f>
        <v>0</v>
      </c>
      <c r="G169" s="95">
        <f>FUZ_rawdata!CQ170</f>
        <v>0</v>
      </c>
      <c r="H169" s="95">
        <f>FUZ_rawdata!CR170</f>
        <v>0</v>
      </c>
      <c r="I169" s="95">
        <f>FUZ_rawdata!CS170</f>
        <v>0</v>
      </c>
      <c r="J169" t="str">
        <f t="shared" si="2"/>
        <v>0at</v>
      </c>
    </row>
    <row r="170" spans="1:10" x14ac:dyDescent="0.2">
      <c r="A170" s="95">
        <f>FUZ_rawdata!A171</f>
        <v>169</v>
      </c>
      <c r="B170" s="95" t="str">
        <f>FUZ_rawdata!B171</f>
        <v>2014_410_3a</v>
      </c>
      <c r="C170" s="95" t="str">
        <f>FUZ_rawdata!G171</f>
        <v>FUZ3A</v>
      </c>
      <c r="D170" s="95">
        <f>FUZ_rawdata!AO171</f>
        <v>0</v>
      </c>
      <c r="E170" s="95" t="str">
        <f>VLOOKUP(C170,EventNotes!$G$2:$I$26,3,FALSE)</f>
        <v>at</v>
      </c>
      <c r="F170" s="95">
        <f>FUZ_rawdata!CP171</f>
        <v>0</v>
      </c>
      <c r="G170" s="95">
        <f>FUZ_rawdata!CQ171</f>
        <v>0</v>
      </c>
      <c r="H170" s="95">
        <f>FUZ_rawdata!CR171</f>
        <v>0</v>
      </c>
      <c r="I170" s="95">
        <f>FUZ_rawdata!CS171</f>
        <v>0</v>
      </c>
      <c r="J170" t="str">
        <f t="shared" si="2"/>
        <v>0at</v>
      </c>
    </row>
    <row r="171" spans="1:10" x14ac:dyDescent="0.2">
      <c r="A171" s="95">
        <f>FUZ_rawdata!A172</f>
        <v>170</v>
      </c>
      <c r="B171" s="95" t="str">
        <f>FUZ_rawdata!B172</f>
        <v>2014_410_3a</v>
      </c>
      <c r="C171" s="95" t="str">
        <f>FUZ_rawdata!G172</f>
        <v>FUZ3A</v>
      </c>
      <c r="D171" s="95">
        <f>FUZ_rawdata!AO172</f>
        <v>0</v>
      </c>
      <c r="E171" s="95" t="str">
        <f>VLOOKUP(C171,EventNotes!$G$2:$I$26,3,FALSE)</f>
        <v>at</v>
      </c>
      <c r="F171" s="95">
        <f>FUZ_rawdata!CP172</f>
        <v>0</v>
      </c>
      <c r="G171" s="95">
        <f>FUZ_rawdata!CQ172</f>
        <v>0</v>
      </c>
      <c r="H171" s="95">
        <f>FUZ_rawdata!CR172</f>
        <v>0</v>
      </c>
      <c r="I171" s="95">
        <f>FUZ_rawdata!CS172</f>
        <v>0</v>
      </c>
      <c r="J171" t="str">
        <f t="shared" si="2"/>
        <v>0at</v>
      </c>
    </row>
    <row r="172" spans="1:10" x14ac:dyDescent="0.2">
      <c r="A172" s="95">
        <f>FUZ_rawdata!A173</f>
        <v>171</v>
      </c>
      <c r="B172" s="95" t="str">
        <f>FUZ_rawdata!B173</f>
        <v>2014_410_3a</v>
      </c>
      <c r="C172" s="95" t="str">
        <f>FUZ_rawdata!G173</f>
        <v>FUZ3A</v>
      </c>
      <c r="D172" s="95">
        <f>FUZ_rawdata!AO173</f>
        <v>0</v>
      </c>
      <c r="E172" s="95" t="str">
        <f>VLOOKUP(C172,EventNotes!$G$2:$I$26,3,FALSE)</f>
        <v>at</v>
      </c>
      <c r="F172" s="95">
        <f>FUZ_rawdata!CP173</f>
        <v>0</v>
      </c>
      <c r="G172" s="95">
        <f>FUZ_rawdata!CQ173</f>
        <v>0</v>
      </c>
      <c r="H172" s="95">
        <f>FUZ_rawdata!CR173</f>
        <v>0</v>
      </c>
      <c r="I172" s="95">
        <f>FUZ_rawdata!CS173</f>
        <v>0</v>
      </c>
      <c r="J172" t="str">
        <f t="shared" si="2"/>
        <v>0at</v>
      </c>
    </row>
    <row r="173" spans="1:10" x14ac:dyDescent="0.2">
      <c r="A173" s="95">
        <f>FUZ_rawdata!A174</f>
        <v>172</v>
      </c>
      <c r="B173" s="95" t="str">
        <f>FUZ_rawdata!B174</f>
        <v>2014_410_3a</v>
      </c>
      <c r="C173" s="95" t="str">
        <f>FUZ_rawdata!G174</f>
        <v>FUZ3A</v>
      </c>
      <c r="D173" s="95">
        <f>FUZ_rawdata!AO174</f>
        <v>0</v>
      </c>
      <c r="E173" s="95" t="str">
        <f>VLOOKUP(C173,EventNotes!$G$2:$I$26,3,FALSE)</f>
        <v>at</v>
      </c>
      <c r="F173" s="95">
        <f>FUZ_rawdata!CP174</f>
        <v>0</v>
      </c>
      <c r="G173" s="95">
        <f>FUZ_rawdata!CQ174</f>
        <v>0</v>
      </c>
      <c r="H173" s="95">
        <f>FUZ_rawdata!CR174</f>
        <v>0</v>
      </c>
      <c r="I173" s="95">
        <f>FUZ_rawdata!CS174</f>
        <v>0</v>
      </c>
      <c r="J173" t="str">
        <f t="shared" si="2"/>
        <v>0at</v>
      </c>
    </row>
    <row r="174" spans="1:10" x14ac:dyDescent="0.2">
      <c r="A174" s="95">
        <f>FUZ_rawdata!A175</f>
        <v>173</v>
      </c>
      <c r="B174" s="95" t="str">
        <f>FUZ_rawdata!B175</f>
        <v>2014_410_3a</v>
      </c>
      <c r="C174" s="95" t="str">
        <f>FUZ_rawdata!G175</f>
        <v>FUZ3A</v>
      </c>
      <c r="D174" s="95">
        <f>FUZ_rawdata!AO175</f>
        <v>0</v>
      </c>
      <c r="E174" s="95" t="str">
        <f>VLOOKUP(C174,EventNotes!$G$2:$I$26,3,FALSE)</f>
        <v>at</v>
      </c>
      <c r="F174" s="95">
        <f>FUZ_rawdata!CP175</f>
        <v>0</v>
      </c>
      <c r="G174" s="95">
        <f>FUZ_rawdata!CQ175</f>
        <v>0</v>
      </c>
      <c r="H174" s="95">
        <f>FUZ_rawdata!CR175</f>
        <v>0</v>
      </c>
      <c r="I174" s="95">
        <f>FUZ_rawdata!CS175</f>
        <v>0</v>
      </c>
      <c r="J174" t="str">
        <f t="shared" si="2"/>
        <v>0at</v>
      </c>
    </row>
    <row r="175" spans="1:10" x14ac:dyDescent="0.2">
      <c r="A175" s="95">
        <f>FUZ_rawdata!A176</f>
        <v>174</v>
      </c>
      <c r="B175" s="95" t="str">
        <f>FUZ_rawdata!B176</f>
        <v>2014_410_3a</v>
      </c>
      <c r="C175" s="95" t="str">
        <f>FUZ_rawdata!G176</f>
        <v>FUZ3A</v>
      </c>
      <c r="D175" s="95">
        <f>FUZ_rawdata!AO176</f>
        <v>0</v>
      </c>
      <c r="E175" s="95" t="str">
        <f>VLOOKUP(C175,EventNotes!$G$2:$I$26,3,FALSE)</f>
        <v>at</v>
      </c>
      <c r="F175" s="95">
        <f>FUZ_rawdata!CP176</f>
        <v>0</v>
      </c>
      <c r="G175" s="95">
        <f>FUZ_rawdata!CQ176</f>
        <v>0</v>
      </c>
      <c r="H175" s="95">
        <f>FUZ_rawdata!CR176</f>
        <v>0</v>
      </c>
      <c r="I175" s="95">
        <f>FUZ_rawdata!CS176</f>
        <v>0</v>
      </c>
      <c r="J175" t="str">
        <f t="shared" si="2"/>
        <v>0at</v>
      </c>
    </row>
    <row r="176" spans="1:10" x14ac:dyDescent="0.2">
      <c r="A176" s="95">
        <f>FUZ_rawdata!A177</f>
        <v>175</v>
      </c>
      <c r="B176" s="95" t="str">
        <f>FUZ_rawdata!B177</f>
        <v>2014_410_3a</v>
      </c>
      <c r="C176" s="95" t="str">
        <f>FUZ_rawdata!G177</f>
        <v>FUZ3A</v>
      </c>
      <c r="D176" s="95">
        <f>FUZ_rawdata!AO177</f>
        <v>0</v>
      </c>
      <c r="E176" s="95" t="str">
        <f>VLOOKUP(C176,EventNotes!$G$2:$I$26,3,FALSE)</f>
        <v>at</v>
      </c>
      <c r="F176" s="95">
        <f>FUZ_rawdata!CP177</f>
        <v>0</v>
      </c>
      <c r="G176" s="95">
        <f>FUZ_rawdata!CQ177</f>
        <v>0</v>
      </c>
      <c r="H176" s="95">
        <f>FUZ_rawdata!CR177</f>
        <v>0</v>
      </c>
      <c r="I176" s="95">
        <f>FUZ_rawdata!CS177</f>
        <v>0</v>
      </c>
      <c r="J176" t="str">
        <f t="shared" si="2"/>
        <v>0at</v>
      </c>
    </row>
    <row r="177" spans="1:10" x14ac:dyDescent="0.2">
      <c r="A177" s="95">
        <f>FUZ_rawdata!A178</f>
        <v>176</v>
      </c>
      <c r="B177" s="95" t="str">
        <f>FUZ_rawdata!B178</f>
        <v>2014_410_3a</v>
      </c>
      <c r="C177" s="95" t="str">
        <f>FUZ_rawdata!G178</f>
        <v>FUZ3A</v>
      </c>
      <c r="D177" s="95">
        <f>FUZ_rawdata!AO178</f>
        <v>0</v>
      </c>
      <c r="E177" s="95" t="str">
        <f>VLOOKUP(C177,EventNotes!$G$2:$I$26,3,FALSE)</f>
        <v>at</v>
      </c>
      <c r="F177" s="95">
        <f>FUZ_rawdata!CP178</f>
        <v>0</v>
      </c>
      <c r="G177" s="95">
        <f>FUZ_rawdata!CQ178</f>
        <v>0</v>
      </c>
      <c r="H177" s="95">
        <f>FUZ_rawdata!CR178</f>
        <v>0</v>
      </c>
      <c r="I177" s="95">
        <f>FUZ_rawdata!CS178</f>
        <v>0</v>
      </c>
      <c r="J177" t="str">
        <f t="shared" si="2"/>
        <v>0at</v>
      </c>
    </row>
    <row r="178" spans="1:10" x14ac:dyDescent="0.2">
      <c r="A178" s="95">
        <f>FUZ_rawdata!A179</f>
        <v>177</v>
      </c>
      <c r="B178" s="95" t="str">
        <f>FUZ_rawdata!B179</f>
        <v>2014_410_3a</v>
      </c>
      <c r="C178" s="95" t="str">
        <f>FUZ_rawdata!G179</f>
        <v>FUZ3A</v>
      </c>
      <c r="D178" s="95">
        <f>FUZ_rawdata!AO179</f>
        <v>0</v>
      </c>
      <c r="E178" s="95" t="str">
        <f>VLOOKUP(C178,EventNotes!$G$2:$I$26,3,FALSE)</f>
        <v>at</v>
      </c>
      <c r="F178" s="95">
        <f>FUZ_rawdata!CP179</f>
        <v>0</v>
      </c>
      <c r="G178" s="95">
        <f>FUZ_rawdata!CQ179</f>
        <v>0</v>
      </c>
      <c r="H178" s="95">
        <f>FUZ_rawdata!CR179</f>
        <v>0</v>
      </c>
      <c r="I178" s="95">
        <f>FUZ_rawdata!CS179</f>
        <v>0</v>
      </c>
      <c r="J178" t="str">
        <f t="shared" si="2"/>
        <v>0at</v>
      </c>
    </row>
    <row r="179" spans="1:10" x14ac:dyDescent="0.2">
      <c r="A179" s="95">
        <f>FUZ_rawdata!A180</f>
        <v>178</v>
      </c>
      <c r="B179" s="95" t="str">
        <f>FUZ_rawdata!B180</f>
        <v>2014_410_3a</v>
      </c>
      <c r="C179" s="95" t="str">
        <f>FUZ_rawdata!G180</f>
        <v>FUZ3A</v>
      </c>
      <c r="D179" s="95">
        <f>FUZ_rawdata!AO180</f>
        <v>0</v>
      </c>
      <c r="E179" s="95" t="str">
        <f>VLOOKUP(C179,EventNotes!$G$2:$I$26,3,FALSE)</f>
        <v>at</v>
      </c>
      <c r="F179" s="95">
        <f>FUZ_rawdata!CP180</f>
        <v>0</v>
      </c>
      <c r="G179" s="95">
        <f>FUZ_rawdata!CQ180</f>
        <v>0</v>
      </c>
      <c r="H179" s="95">
        <f>FUZ_rawdata!CR180</f>
        <v>0</v>
      </c>
      <c r="I179" s="95">
        <f>FUZ_rawdata!CS180</f>
        <v>0</v>
      </c>
      <c r="J179" t="str">
        <f t="shared" si="2"/>
        <v>0at</v>
      </c>
    </row>
    <row r="180" spans="1:10" x14ac:dyDescent="0.2">
      <c r="A180" s="95">
        <f>FUZ_rawdata!A181</f>
        <v>179</v>
      </c>
      <c r="B180" s="95" t="str">
        <f>FUZ_rawdata!B181</f>
        <v>2014_410_3a</v>
      </c>
      <c r="C180" s="95" t="str">
        <f>FUZ_rawdata!G181</f>
        <v>FUZ3A</v>
      </c>
      <c r="D180" s="95">
        <f>FUZ_rawdata!AO181</f>
        <v>0</v>
      </c>
      <c r="E180" s="95" t="str">
        <f>VLOOKUP(C180,EventNotes!$G$2:$I$26,3,FALSE)</f>
        <v>at</v>
      </c>
      <c r="F180" s="95">
        <f>FUZ_rawdata!CP181</f>
        <v>0</v>
      </c>
      <c r="G180" s="95">
        <f>FUZ_rawdata!CQ181</f>
        <v>0</v>
      </c>
      <c r="H180" s="95">
        <f>FUZ_rawdata!CR181</f>
        <v>0</v>
      </c>
      <c r="I180" s="95">
        <f>FUZ_rawdata!CS181</f>
        <v>0</v>
      </c>
      <c r="J180" t="str">
        <f t="shared" si="2"/>
        <v>0at</v>
      </c>
    </row>
    <row r="181" spans="1:10" x14ac:dyDescent="0.2">
      <c r="A181" s="95">
        <f>FUZ_rawdata!A182</f>
        <v>180</v>
      </c>
      <c r="B181" s="95" t="str">
        <f>FUZ_rawdata!B182</f>
        <v>2014_410_3a</v>
      </c>
      <c r="C181" s="95" t="str">
        <f>FUZ_rawdata!G182</f>
        <v>FUZ3A</v>
      </c>
      <c r="D181" s="95">
        <f>FUZ_rawdata!AO182</f>
        <v>0</v>
      </c>
      <c r="E181" s="95" t="str">
        <f>VLOOKUP(C181,EventNotes!$G$2:$I$26,3,FALSE)</f>
        <v>at</v>
      </c>
      <c r="F181" s="95">
        <f>FUZ_rawdata!CP182</f>
        <v>0</v>
      </c>
      <c r="G181" s="95">
        <f>FUZ_rawdata!CQ182</f>
        <v>0</v>
      </c>
      <c r="H181" s="95">
        <f>FUZ_rawdata!CR182</f>
        <v>0</v>
      </c>
      <c r="I181" s="95">
        <f>FUZ_rawdata!CS182</f>
        <v>0</v>
      </c>
      <c r="J181" t="str">
        <f t="shared" si="2"/>
        <v>0at</v>
      </c>
    </row>
    <row r="182" spans="1:10" x14ac:dyDescent="0.2">
      <c r="A182" s="95">
        <f>FUZ_rawdata!A183</f>
        <v>181</v>
      </c>
      <c r="B182" s="95" t="str">
        <f>FUZ_rawdata!B183</f>
        <v>2014_410_3a</v>
      </c>
      <c r="C182" s="95" t="str">
        <f>FUZ_rawdata!G183</f>
        <v>FUZ3A</v>
      </c>
      <c r="D182" s="95">
        <f>FUZ_rawdata!AO183</f>
        <v>0</v>
      </c>
      <c r="E182" s="95" t="str">
        <f>VLOOKUP(C182,EventNotes!$G$2:$I$26,3,FALSE)</f>
        <v>at</v>
      </c>
      <c r="F182" s="95">
        <f>FUZ_rawdata!CP183</f>
        <v>0</v>
      </c>
      <c r="G182" s="95">
        <f>FUZ_rawdata!CQ183</f>
        <v>0</v>
      </c>
      <c r="H182" s="95">
        <f>FUZ_rawdata!CR183</f>
        <v>0</v>
      </c>
      <c r="I182" s="95">
        <f>FUZ_rawdata!CS183</f>
        <v>0</v>
      </c>
      <c r="J182" t="str">
        <f t="shared" si="2"/>
        <v>0at</v>
      </c>
    </row>
    <row r="183" spans="1:10" x14ac:dyDescent="0.2">
      <c r="A183" s="95">
        <f>FUZ_rawdata!A184</f>
        <v>182</v>
      </c>
      <c r="B183" s="95" t="str">
        <f>FUZ_rawdata!B184</f>
        <v>2014_410_3a</v>
      </c>
      <c r="C183" s="95" t="str">
        <f>FUZ_rawdata!G184</f>
        <v>FUZ3A</v>
      </c>
      <c r="D183" s="95">
        <f>FUZ_rawdata!AO184</f>
        <v>0</v>
      </c>
      <c r="E183" s="95" t="str">
        <f>VLOOKUP(C183,EventNotes!$G$2:$I$26,3,FALSE)</f>
        <v>at</v>
      </c>
      <c r="F183" s="95">
        <f>FUZ_rawdata!CP184</f>
        <v>0</v>
      </c>
      <c r="G183" s="95">
        <f>FUZ_rawdata!CQ184</f>
        <v>0</v>
      </c>
      <c r="H183" s="95">
        <f>FUZ_rawdata!CR184</f>
        <v>0</v>
      </c>
      <c r="I183" s="95">
        <f>FUZ_rawdata!CS184</f>
        <v>0</v>
      </c>
      <c r="J183" t="str">
        <f t="shared" si="2"/>
        <v>0at</v>
      </c>
    </row>
    <row r="184" spans="1:10" x14ac:dyDescent="0.2">
      <c r="A184" s="95">
        <f>FUZ_rawdata!A185</f>
        <v>183</v>
      </c>
      <c r="B184" s="95" t="str">
        <f>FUZ_rawdata!B185</f>
        <v>2014_410_3a</v>
      </c>
      <c r="C184" s="95" t="str">
        <f>FUZ_rawdata!G185</f>
        <v>FUZ3A</v>
      </c>
      <c r="D184" s="95">
        <f>FUZ_rawdata!AO185</f>
        <v>0</v>
      </c>
      <c r="E184" s="95" t="str">
        <f>VLOOKUP(C184,EventNotes!$G$2:$I$26,3,FALSE)</f>
        <v>at</v>
      </c>
      <c r="F184" s="95">
        <f>FUZ_rawdata!CP185</f>
        <v>0</v>
      </c>
      <c r="G184" s="95">
        <f>FUZ_rawdata!CQ185</f>
        <v>0</v>
      </c>
      <c r="H184" s="95">
        <f>FUZ_rawdata!CR185</f>
        <v>0</v>
      </c>
      <c r="I184" s="95">
        <f>FUZ_rawdata!CS185</f>
        <v>0</v>
      </c>
      <c r="J184" t="str">
        <f t="shared" si="2"/>
        <v>0at</v>
      </c>
    </row>
    <row r="185" spans="1:10" x14ac:dyDescent="0.2">
      <c r="A185" s="95">
        <f>FUZ_rawdata!A186</f>
        <v>184</v>
      </c>
      <c r="B185" s="95" t="str">
        <f>FUZ_rawdata!B186</f>
        <v>2014_410_3a</v>
      </c>
      <c r="C185" s="95" t="str">
        <f>FUZ_rawdata!G186</f>
        <v>FUZ3A</v>
      </c>
      <c r="D185" s="95">
        <f>FUZ_rawdata!AO186</f>
        <v>0</v>
      </c>
      <c r="E185" s="95" t="str">
        <f>VLOOKUP(C185,EventNotes!$G$2:$I$26,3,FALSE)</f>
        <v>at</v>
      </c>
      <c r="F185" s="95">
        <f>FUZ_rawdata!CP186</f>
        <v>0</v>
      </c>
      <c r="G185" s="95">
        <f>FUZ_rawdata!CQ186</f>
        <v>0</v>
      </c>
      <c r="H185" s="95">
        <f>FUZ_rawdata!CR186</f>
        <v>0</v>
      </c>
      <c r="I185" s="95">
        <f>FUZ_rawdata!CS186</f>
        <v>0</v>
      </c>
      <c r="J185" t="str">
        <f t="shared" si="2"/>
        <v>0at</v>
      </c>
    </row>
    <row r="186" spans="1:10" x14ac:dyDescent="0.2">
      <c r="A186" s="95">
        <f>FUZ_rawdata!A187</f>
        <v>185</v>
      </c>
      <c r="B186" s="95" t="str">
        <f>FUZ_rawdata!B187</f>
        <v>2014_410_3a</v>
      </c>
      <c r="C186" s="95" t="str">
        <f>FUZ_rawdata!G187</f>
        <v>FUZ3A</v>
      </c>
      <c r="D186" s="95">
        <f>FUZ_rawdata!AO187</f>
        <v>0</v>
      </c>
      <c r="E186" s="95" t="str">
        <f>VLOOKUP(C186,EventNotes!$G$2:$I$26,3,FALSE)</f>
        <v>at</v>
      </c>
      <c r="F186" s="95">
        <f>FUZ_rawdata!CP187</f>
        <v>0</v>
      </c>
      <c r="G186" s="95">
        <f>FUZ_rawdata!CQ187</f>
        <v>0</v>
      </c>
      <c r="H186" s="95">
        <f>FUZ_rawdata!CR187</f>
        <v>0</v>
      </c>
      <c r="I186" s="95">
        <f>FUZ_rawdata!CS187</f>
        <v>0</v>
      </c>
      <c r="J186" t="str">
        <f t="shared" si="2"/>
        <v>0at</v>
      </c>
    </row>
    <row r="187" spans="1:10" x14ac:dyDescent="0.2">
      <c r="A187" s="95">
        <f>FUZ_rawdata!A188</f>
        <v>186</v>
      </c>
      <c r="B187" s="95" t="str">
        <f>FUZ_rawdata!B188</f>
        <v>2014_410_3a</v>
      </c>
      <c r="C187" s="95" t="str">
        <f>FUZ_rawdata!G188</f>
        <v>FUZ3A</v>
      </c>
      <c r="D187" s="95">
        <f>FUZ_rawdata!AO188</f>
        <v>0</v>
      </c>
      <c r="E187" s="95" t="str">
        <f>VLOOKUP(C187,EventNotes!$G$2:$I$26,3,FALSE)</f>
        <v>at</v>
      </c>
      <c r="F187" s="95">
        <f>FUZ_rawdata!CP188</f>
        <v>0</v>
      </c>
      <c r="G187" s="95">
        <f>FUZ_rawdata!CQ188</f>
        <v>0</v>
      </c>
      <c r="H187" s="95">
        <f>FUZ_rawdata!CR188</f>
        <v>0</v>
      </c>
      <c r="I187" s="95">
        <f>FUZ_rawdata!CS188</f>
        <v>0</v>
      </c>
      <c r="J187" t="str">
        <f t="shared" si="2"/>
        <v>0at</v>
      </c>
    </row>
    <row r="188" spans="1:10" x14ac:dyDescent="0.2">
      <c r="A188" s="95">
        <f>FUZ_rawdata!A189</f>
        <v>187</v>
      </c>
      <c r="B188" s="95" t="str">
        <f>FUZ_rawdata!B189</f>
        <v>2014_410_3a</v>
      </c>
      <c r="C188" s="95" t="str">
        <f>FUZ_rawdata!G189</f>
        <v>FUZ3A</v>
      </c>
      <c r="D188" s="95">
        <f>FUZ_rawdata!AO189</f>
        <v>0</v>
      </c>
      <c r="E188" s="95" t="str">
        <f>VLOOKUP(C188,EventNotes!$G$2:$I$26,3,FALSE)</f>
        <v>at</v>
      </c>
      <c r="F188" s="95">
        <f>FUZ_rawdata!CP189</f>
        <v>0</v>
      </c>
      <c r="G188" s="95">
        <f>FUZ_rawdata!CQ189</f>
        <v>0</v>
      </c>
      <c r="H188" s="95">
        <f>FUZ_rawdata!CR189</f>
        <v>0</v>
      </c>
      <c r="I188" s="95">
        <f>FUZ_rawdata!CS189</f>
        <v>0</v>
      </c>
      <c r="J188" t="str">
        <f t="shared" si="2"/>
        <v>0at</v>
      </c>
    </row>
    <row r="189" spans="1:10" x14ac:dyDescent="0.2">
      <c r="A189" s="95">
        <f>FUZ_rawdata!A190</f>
        <v>188</v>
      </c>
      <c r="B189" s="95" t="str">
        <f>FUZ_rawdata!B190</f>
        <v>2014_410_3a</v>
      </c>
      <c r="C189" s="95" t="str">
        <f>FUZ_rawdata!G190</f>
        <v>FUZ3A</v>
      </c>
      <c r="D189" s="95">
        <f>FUZ_rawdata!AO190</f>
        <v>0</v>
      </c>
      <c r="E189" s="95" t="str">
        <f>VLOOKUP(C189,EventNotes!$G$2:$I$26,3,FALSE)</f>
        <v>at</v>
      </c>
      <c r="F189" s="95">
        <f>FUZ_rawdata!CP190</f>
        <v>0</v>
      </c>
      <c r="G189" s="95">
        <f>FUZ_rawdata!CQ190</f>
        <v>0</v>
      </c>
      <c r="H189" s="95">
        <f>FUZ_rawdata!CR190</f>
        <v>0</v>
      </c>
      <c r="I189" s="95">
        <f>FUZ_rawdata!CS190</f>
        <v>0</v>
      </c>
      <c r="J189" t="str">
        <f t="shared" si="2"/>
        <v>0at</v>
      </c>
    </row>
    <row r="190" spans="1:10" x14ac:dyDescent="0.2">
      <c r="A190" s="95">
        <f>FUZ_rawdata!A191</f>
        <v>189</v>
      </c>
      <c r="B190" s="95" t="str">
        <f>FUZ_rawdata!B191</f>
        <v>2014_410_3a</v>
      </c>
      <c r="C190" s="95" t="str">
        <f>FUZ_rawdata!G191</f>
        <v>FUZ3A</v>
      </c>
      <c r="D190" s="95">
        <f>FUZ_rawdata!AO191</f>
        <v>0</v>
      </c>
      <c r="E190" s="95" t="str">
        <f>VLOOKUP(C190,EventNotes!$G$2:$I$26,3,FALSE)</f>
        <v>at</v>
      </c>
      <c r="F190" s="95">
        <f>FUZ_rawdata!CP191</f>
        <v>0</v>
      </c>
      <c r="G190" s="95">
        <f>FUZ_rawdata!CQ191</f>
        <v>0</v>
      </c>
      <c r="H190" s="95">
        <f>FUZ_rawdata!CR191</f>
        <v>0</v>
      </c>
      <c r="I190" s="95">
        <f>FUZ_rawdata!CS191</f>
        <v>0</v>
      </c>
      <c r="J190" t="str">
        <f t="shared" si="2"/>
        <v>0at</v>
      </c>
    </row>
    <row r="191" spans="1:10" x14ac:dyDescent="0.2">
      <c r="A191" s="95">
        <f>FUZ_rawdata!A192</f>
        <v>190</v>
      </c>
      <c r="B191" s="95" t="str">
        <f>FUZ_rawdata!B192</f>
        <v>2014_410_3a</v>
      </c>
      <c r="C191" s="95" t="str">
        <f>FUZ_rawdata!G192</f>
        <v>FUZ3A</v>
      </c>
      <c r="D191" s="95">
        <f>FUZ_rawdata!AO192</f>
        <v>0</v>
      </c>
      <c r="E191" s="95" t="str">
        <f>VLOOKUP(C191,EventNotes!$G$2:$I$26,3,FALSE)</f>
        <v>at</v>
      </c>
      <c r="F191" s="95">
        <f>FUZ_rawdata!CP192</f>
        <v>0</v>
      </c>
      <c r="G191" s="95">
        <f>FUZ_rawdata!CQ192</f>
        <v>0</v>
      </c>
      <c r="H191" s="95">
        <f>FUZ_rawdata!CR192</f>
        <v>0</v>
      </c>
      <c r="I191" s="95">
        <f>FUZ_rawdata!CS192</f>
        <v>0</v>
      </c>
      <c r="J191" t="str">
        <f t="shared" si="2"/>
        <v>0at</v>
      </c>
    </row>
    <row r="192" spans="1:10" x14ac:dyDescent="0.2">
      <c r="A192" s="95">
        <f>FUZ_rawdata!A193</f>
        <v>191</v>
      </c>
      <c r="B192" s="95" t="str">
        <f>FUZ_rawdata!B193</f>
        <v>2014_410_3a</v>
      </c>
      <c r="C192" s="95" t="str">
        <f>FUZ_rawdata!G193</f>
        <v>FUZ3A</v>
      </c>
      <c r="D192" s="95">
        <f>FUZ_rawdata!AO193</f>
        <v>0</v>
      </c>
      <c r="E192" s="95" t="str">
        <f>VLOOKUP(C192,EventNotes!$G$2:$I$26,3,FALSE)</f>
        <v>at</v>
      </c>
      <c r="F192" s="95">
        <f>FUZ_rawdata!CP193</f>
        <v>0</v>
      </c>
      <c r="G192" s="95">
        <f>FUZ_rawdata!CQ193</f>
        <v>0</v>
      </c>
      <c r="H192" s="95">
        <f>FUZ_rawdata!CR193</f>
        <v>0</v>
      </c>
      <c r="I192" s="95">
        <f>FUZ_rawdata!CS193</f>
        <v>0</v>
      </c>
      <c r="J192" t="str">
        <f t="shared" si="2"/>
        <v>0at</v>
      </c>
    </row>
    <row r="193" spans="1:10" x14ac:dyDescent="0.2">
      <c r="A193" s="95">
        <f>FUZ_rawdata!A194</f>
        <v>192</v>
      </c>
      <c r="B193" s="95" t="str">
        <f>FUZ_rawdata!B194</f>
        <v>2014_410_3a</v>
      </c>
      <c r="C193" s="95" t="str">
        <f>FUZ_rawdata!G194</f>
        <v>FUZ3A</v>
      </c>
      <c r="D193" s="95">
        <f>FUZ_rawdata!AO194</f>
        <v>0</v>
      </c>
      <c r="E193" s="95" t="str">
        <f>VLOOKUP(C193,EventNotes!$G$2:$I$26,3,FALSE)</f>
        <v>at</v>
      </c>
      <c r="F193" s="95">
        <f>FUZ_rawdata!CP194</f>
        <v>0</v>
      </c>
      <c r="G193" s="95">
        <f>FUZ_rawdata!CQ194</f>
        <v>0</v>
      </c>
      <c r="H193" s="95">
        <f>FUZ_rawdata!CR194</f>
        <v>0</v>
      </c>
      <c r="I193" s="95">
        <f>FUZ_rawdata!CS194</f>
        <v>0</v>
      </c>
      <c r="J193" t="str">
        <f t="shared" si="2"/>
        <v>0at</v>
      </c>
    </row>
    <row r="194" spans="1:10" x14ac:dyDescent="0.2">
      <c r="A194" s="95">
        <f>FUZ_rawdata!A195</f>
        <v>193</v>
      </c>
      <c r="B194" s="95" t="str">
        <f>FUZ_rawdata!B195</f>
        <v>2014_410_3a</v>
      </c>
      <c r="C194" s="95" t="str">
        <f>FUZ_rawdata!G195</f>
        <v>FUZ3A</v>
      </c>
      <c r="D194" s="95">
        <f>FUZ_rawdata!AO195</f>
        <v>0</v>
      </c>
      <c r="E194" s="95" t="str">
        <f>VLOOKUP(C194,EventNotes!$G$2:$I$26,3,FALSE)</f>
        <v>at</v>
      </c>
      <c r="F194" s="95">
        <f>FUZ_rawdata!CP195</f>
        <v>0</v>
      </c>
      <c r="G194" s="95">
        <f>FUZ_rawdata!CQ195</f>
        <v>0</v>
      </c>
      <c r="H194" s="95">
        <f>FUZ_rawdata!CR195</f>
        <v>0</v>
      </c>
      <c r="I194" s="95">
        <f>FUZ_rawdata!CS195</f>
        <v>0</v>
      </c>
      <c r="J194" t="str">
        <f t="shared" si="2"/>
        <v>0at</v>
      </c>
    </row>
    <row r="195" spans="1:10" x14ac:dyDescent="0.2">
      <c r="A195" s="95">
        <f>FUZ_rawdata!A196</f>
        <v>194</v>
      </c>
      <c r="B195" s="95" t="str">
        <f>FUZ_rawdata!B196</f>
        <v>2014_410_3a</v>
      </c>
      <c r="C195" s="95" t="str">
        <f>FUZ_rawdata!G196</f>
        <v>FUZ3A</v>
      </c>
      <c r="D195" s="95">
        <f>FUZ_rawdata!AO196</f>
        <v>0</v>
      </c>
      <c r="E195" s="95" t="str">
        <f>VLOOKUP(C195,EventNotes!$G$2:$I$26,3,FALSE)</f>
        <v>at</v>
      </c>
      <c r="F195" s="95">
        <f>FUZ_rawdata!CP196</f>
        <v>0</v>
      </c>
      <c r="G195" s="95">
        <f>FUZ_rawdata!CQ196</f>
        <v>0</v>
      </c>
      <c r="H195" s="95">
        <f>FUZ_rawdata!CR196</f>
        <v>0</v>
      </c>
      <c r="I195" s="95">
        <f>FUZ_rawdata!CS196</f>
        <v>0</v>
      </c>
      <c r="J195" t="str">
        <f t="shared" ref="J195:J258" si="3">CONCATENATE(D195,E195)</f>
        <v>0at</v>
      </c>
    </row>
    <row r="196" spans="1:10" x14ac:dyDescent="0.2">
      <c r="A196" s="95">
        <f>FUZ_rawdata!A197</f>
        <v>195</v>
      </c>
      <c r="B196" s="95" t="str">
        <f>FUZ_rawdata!B197</f>
        <v>2014_410_3a</v>
      </c>
      <c r="C196" s="95" t="str">
        <f>FUZ_rawdata!G197</f>
        <v>FUZ3A</v>
      </c>
      <c r="D196" s="95">
        <f>FUZ_rawdata!AO197</f>
        <v>0</v>
      </c>
      <c r="E196" s="95" t="str">
        <f>VLOOKUP(C196,EventNotes!$G$2:$I$26,3,FALSE)</f>
        <v>at</v>
      </c>
      <c r="F196" s="95">
        <f>FUZ_rawdata!CP197</f>
        <v>0</v>
      </c>
      <c r="G196" s="95">
        <f>FUZ_rawdata!CQ197</f>
        <v>0</v>
      </c>
      <c r="H196" s="95">
        <f>FUZ_rawdata!CR197</f>
        <v>0</v>
      </c>
      <c r="I196" s="95">
        <f>FUZ_rawdata!CS197</f>
        <v>0</v>
      </c>
      <c r="J196" t="str">
        <f t="shared" si="3"/>
        <v>0at</v>
      </c>
    </row>
    <row r="197" spans="1:10" x14ac:dyDescent="0.2">
      <c r="A197" s="95">
        <f>FUZ_rawdata!A198</f>
        <v>196</v>
      </c>
      <c r="B197" s="95" t="str">
        <f>FUZ_rawdata!B198</f>
        <v>2014_410_3a</v>
      </c>
      <c r="C197" s="95" t="str">
        <f>FUZ_rawdata!G198</f>
        <v>FUZ3A</v>
      </c>
      <c r="D197" s="95">
        <f>FUZ_rawdata!AO198</f>
        <v>0</v>
      </c>
      <c r="E197" s="95" t="str">
        <f>VLOOKUP(C197,EventNotes!$G$2:$I$26,3,FALSE)</f>
        <v>at</v>
      </c>
      <c r="F197" s="95">
        <f>FUZ_rawdata!CP198</f>
        <v>0</v>
      </c>
      <c r="G197" s="95">
        <f>FUZ_rawdata!CQ198</f>
        <v>0</v>
      </c>
      <c r="H197" s="95">
        <f>FUZ_rawdata!CR198</f>
        <v>0</v>
      </c>
      <c r="I197" s="95">
        <f>FUZ_rawdata!CS198</f>
        <v>0</v>
      </c>
      <c r="J197" t="str">
        <f t="shared" si="3"/>
        <v>0at</v>
      </c>
    </row>
    <row r="198" spans="1:10" x14ac:dyDescent="0.2">
      <c r="A198" s="95">
        <f>FUZ_rawdata!A199</f>
        <v>197</v>
      </c>
      <c r="B198" s="95" t="str">
        <f>FUZ_rawdata!B199</f>
        <v>2014_410_3a</v>
      </c>
      <c r="C198" s="95" t="str">
        <f>FUZ_rawdata!G199</f>
        <v>FUZ3A</v>
      </c>
      <c r="D198" s="95">
        <f>FUZ_rawdata!AO199</f>
        <v>0</v>
      </c>
      <c r="E198" s="95" t="str">
        <f>VLOOKUP(C198,EventNotes!$G$2:$I$26,3,FALSE)</f>
        <v>at</v>
      </c>
      <c r="F198" s="95">
        <f>FUZ_rawdata!CP199</f>
        <v>0</v>
      </c>
      <c r="G198" s="95">
        <f>FUZ_rawdata!CQ199</f>
        <v>0</v>
      </c>
      <c r="H198" s="95">
        <f>FUZ_rawdata!CR199</f>
        <v>0</v>
      </c>
      <c r="I198" s="95">
        <f>FUZ_rawdata!CS199</f>
        <v>0</v>
      </c>
      <c r="J198" t="str">
        <f t="shared" si="3"/>
        <v>0at</v>
      </c>
    </row>
    <row r="199" spans="1:10" x14ac:dyDescent="0.2">
      <c r="A199" s="95">
        <f>FUZ_rawdata!A200</f>
        <v>198</v>
      </c>
      <c r="B199" s="95" t="str">
        <f>FUZ_rawdata!B200</f>
        <v>2014_410_3a</v>
      </c>
      <c r="C199" s="95" t="str">
        <f>FUZ_rawdata!G200</f>
        <v>FUZ3A</v>
      </c>
      <c r="D199" s="95">
        <f>FUZ_rawdata!AO200</f>
        <v>0</v>
      </c>
      <c r="E199" s="95" t="str">
        <f>VLOOKUP(C199,EventNotes!$G$2:$I$26,3,FALSE)</f>
        <v>at</v>
      </c>
      <c r="F199" s="95">
        <f>FUZ_rawdata!CP200</f>
        <v>0</v>
      </c>
      <c r="G199" s="95">
        <f>FUZ_rawdata!CQ200</f>
        <v>0</v>
      </c>
      <c r="H199" s="95">
        <f>FUZ_rawdata!CR200</f>
        <v>0</v>
      </c>
      <c r="I199" s="95">
        <f>FUZ_rawdata!CS200</f>
        <v>0</v>
      </c>
      <c r="J199" t="str">
        <f t="shared" si="3"/>
        <v>0at</v>
      </c>
    </row>
    <row r="200" spans="1:10" x14ac:dyDescent="0.2">
      <c r="A200" s="95">
        <f>FUZ_rawdata!A201</f>
        <v>199</v>
      </c>
      <c r="B200" s="95" t="str">
        <f>FUZ_rawdata!B201</f>
        <v>2014_410_3a</v>
      </c>
      <c r="C200" s="95" t="str">
        <f>FUZ_rawdata!G201</f>
        <v>FUZ3A</v>
      </c>
      <c r="D200" s="95">
        <f>FUZ_rawdata!AO201</f>
        <v>0</v>
      </c>
      <c r="E200" s="95" t="str">
        <f>VLOOKUP(C200,EventNotes!$G$2:$I$26,3,FALSE)</f>
        <v>at</v>
      </c>
      <c r="F200" s="95">
        <f>FUZ_rawdata!CP201</f>
        <v>0</v>
      </c>
      <c r="G200" s="95">
        <f>FUZ_rawdata!CQ201</f>
        <v>0</v>
      </c>
      <c r="H200" s="95">
        <f>FUZ_rawdata!CR201</f>
        <v>0</v>
      </c>
      <c r="I200" s="95">
        <f>FUZ_rawdata!CS201</f>
        <v>0</v>
      </c>
      <c r="J200" t="str">
        <f t="shared" si="3"/>
        <v>0at</v>
      </c>
    </row>
    <row r="201" spans="1:10" x14ac:dyDescent="0.2">
      <c r="A201" s="95">
        <f>FUZ_rawdata!A202</f>
        <v>200</v>
      </c>
      <c r="B201" s="95" t="str">
        <f>FUZ_rawdata!B202</f>
        <v>2014_532_3a</v>
      </c>
      <c r="C201" s="95" t="str">
        <f>FUZ_rawdata!G202</f>
        <v>FUZ4A</v>
      </c>
      <c r="D201" s="95">
        <f>FUZ_rawdata!AO202</f>
        <v>0</v>
      </c>
      <c r="E201" s="95" t="str">
        <f>VLOOKUP(C201,EventNotes!$G$2:$I$26,3,FALSE)</f>
        <v>at</v>
      </c>
      <c r="F201" s="95">
        <f>FUZ_rawdata!CP202</f>
        <v>0</v>
      </c>
      <c r="G201" s="95">
        <f>FUZ_rawdata!CQ202</f>
        <v>0</v>
      </c>
      <c r="H201" s="95">
        <f>FUZ_rawdata!CR202</f>
        <v>0</v>
      </c>
      <c r="I201" s="95">
        <f>FUZ_rawdata!CS202</f>
        <v>0</v>
      </c>
      <c r="J201" t="str">
        <f t="shared" si="3"/>
        <v>0at</v>
      </c>
    </row>
    <row r="202" spans="1:10" x14ac:dyDescent="0.2">
      <c r="A202" s="95">
        <f>FUZ_rawdata!A203</f>
        <v>201</v>
      </c>
      <c r="B202" s="95" t="str">
        <f>FUZ_rawdata!B203</f>
        <v>2014_532_3a</v>
      </c>
      <c r="C202" s="95" t="str">
        <f>FUZ_rawdata!G203</f>
        <v>FUZ4A</v>
      </c>
      <c r="D202" s="95">
        <f>FUZ_rawdata!AO203</f>
        <v>0</v>
      </c>
      <c r="E202" s="95" t="str">
        <f>VLOOKUP(C202,EventNotes!$G$2:$I$26,3,FALSE)</f>
        <v>at</v>
      </c>
      <c r="F202" s="95">
        <f>FUZ_rawdata!CP203</f>
        <v>0</v>
      </c>
      <c r="G202" s="95">
        <f>FUZ_rawdata!CQ203</f>
        <v>0</v>
      </c>
      <c r="H202" s="95">
        <f>FUZ_rawdata!CR203</f>
        <v>0</v>
      </c>
      <c r="I202" s="95">
        <f>FUZ_rawdata!CS203</f>
        <v>0</v>
      </c>
      <c r="J202" t="str">
        <f t="shared" si="3"/>
        <v>0at</v>
      </c>
    </row>
    <row r="203" spans="1:10" x14ac:dyDescent="0.2">
      <c r="A203" s="95">
        <f>FUZ_rawdata!A204</f>
        <v>202</v>
      </c>
      <c r="B203" s="95" t="str">
        <f>FUZ_rawdata!B204</f>
        <v>2014_532_3a</v>
      </c>
      <c r="C203" s="95" t="str">
        <f>FUZ_rawdata!G204</f>
        <v>FUZ4A</v>
      </c>
      <c r="D203" s="95">
        <f>FUZ_rawdata!AO204</f>
        <v>0</v>
      </c>
      <c r="E203" s="95" t="str">
        <f>VLOOKUP(C203,EventNotes!$G$2:$I$26,3,FALSE)</f>
        <v>at</v>
      </c>
      <c r="F203" s="95">
        <f>FUZ_rawdata!CP204</f>
        <v>0</v>
      </c>
      <c r="G203" s="95">
        <f>FUZ_rawdata!CQ204</f>
        <v>0</v>
      </c>
      <c r="H203" s="95">
        <f>FUZ_rawdata!CR204</f>
        <v>0</v>
      </c>
      <c r="I203" s="95">
        <f>FUZ_rawdata!CS204</f>
        <v>0</v>
      </c>
      <c r="J203" t="str">
        <f t="shared" si="3"/>
        <v>0at</v>
      </c>
    </row>
    <row r="204" spans="1:10" x14ac:dyDescent="0.2">
      <c r="A204" s="95">
        <f>FUZ_rawdata!A205</f>
        <v>203</v>
      </c>
      <c r="B204" s="95" t="str">
        <f>FUZ_rawdata!B205</f>
        <v>2014_532_3a</v>
      </c>
      <c r="C204" s="95" t="str">
        <f>FUZ_rawdata!G205</f>
        <v>FUZ4A</v>
      </c>
      <c r="D204" s="95">
        <f>FUZ_rawdata!AO205</f>
        <v>0</v>
      </c>
      <c r="E204" s="95" t="str">
        <f>VLOOKUP(C204,EventNotes!$G$2:$I$26,3,FALSE)</f>
        <v>at</v>
      </c>
      <c r="F204" s="95">
        <f>FUZ_rawdata!CP205</f>
        <v>0</v>
      </c>
      <c r="G204" s="95">
        <f>FUZ_rawdata!CQ205</f>
        <v>0</v>
      </c>
      <c r="H204" s="95">
        <f>FUZ_rawdata!CR205</f>
        <v>0</v>
      </c>
      <c r="I204" s="95">
        <f>FUZ_rawdata!CS205</f>
        <v>0</v>
      </c>
      <c r="J204" t="str">
        <f t="shared" si="3"/>
        <v>0at</v>
      </c>
    </row>
    <row r="205" spans="1:10" x14ac:dyDescent="0.2">
      <c r="A205" s="95">
        <f>FUZ_rawdata!A206</f>
        <v>204</v>
      </c>
      <c r="B205" s="95" t="str">
        <f>FUZ_rawdata!B206</f>
        <v>2014_532_3a</v>
      </c>
      <c r="C205" s="95" t="str">
        <f>FUZ_rawdata!G206</f>
        <v>FUZ4A</v>
      </c>
      <c r="D205" s="95">
        <f>FUZ_rawdata!AO206</f>
        <v>0</v>
      </c>
      <c r="E205" s="95" t="str">
        <f>VLOOKUP(C205,EventNotes!$G$2:$I$26,3,FALSE)</f>
        <v>at</v>
      </c>
      <c r="F205" s="95">
        <f>FUZ_rawdata!CP206</f>
        <v>1</v>
      </c>
      <c r="G205" s="95">
        <f>FUZ_rawdata!CQ206</f>
        <v>1</v>
      </c>
      <c r="H205" s="95">
        <f>FUZ_rawdata!CR206</f>
        <v>1</v>
      </c>
      <c r="I205" s="95">
        <f>FUZ_rawdata!CS206</f>
        <v>1</v>
      </c>
      <c r="J205" t="str">
        <f t="shared" si="3"/>
        <v>0at</v>
      </c>
    </row>
    <row r="206" spans="1:10" x14ac:dyDescent="0.2">
      <c r="A206" s="95">
        <f>FUZ_rawdata!A207</f>
        <v>205</v>
      </c>
      <c r="B206" s="95" t="str">
        <f>FUZ_rawdata!B207</f>
        <v>2014_532_3a</v>
      </c>
      <c r="C206" s="95" t="str">
        <f>FUZ_rawdata!G207</f>
        <v>FUZ4A</v>
      </c>
      <c r="D206" s="95">
        <f>FUZ_rawdata!AO207</f>
        <v>0</v>
      </c>
      <c r="E206" s="95" t="str">
        <f>VLOOKUP(C206,EventNotes!$G$2:$I$26,3,FALSE)</f>
        <v>at</v>
      </c>
      <c r="F206" s="95">
        <f>FUZ_rawdata!CP207</f>
        <v>0</v>
      </c>
      <c r="G206" s="95">
        <f>FUZ_rawdata!CQ207</f>
        <v>0</v>
      </c>
      <c r="H206" s="95">
        <f>FUZ_rawdata!CR207</f>
        <v>0</v>
      </c>
      <c r="I206" s="95">
        <f>FUZ_rawdata!CS207</f>
        <v>0</v>
      </c>
      <c r="J206" t="str">
        <f t="shared" si="3"/>
        <v>0at</v>
      </c>
    </row>
    <row r="207" spans="1:10" x14ac:dyDescent="0.2">
      <c r="A207" s="95">
        <f>FUZ_rawdata!A208</f>
        <v>206</v>
      </c>
      <c r="B207" s="95" t="str">
        <f>FUZ_rawdata!B208</f>
        <v>2014_532_3a</v>
      </c>
      <c r="C207" s="95" t="str">
        <f>FUZ_rawdata!G208</f>
        <v>FUZ4A</v>
      </c>
      <c r="D207" s="95">
        <f>FUZ_rawdata!AO208</f>
        <v>0</v>
      </c>
      <c r="E207" s="95" t="str">
        <f>VLOOKUP(C207,EventNotes!$G$2:$I$26,3,FALSE)</f>
        <v>at</v>
      </c>
      <c r="F207" s="95">
        <f>FUZ_rawdata!CP208</f>
        <v>0</v>
      </c>
      <c r="G207" s="95">
        <f>FUZ_rawdata!CQ208</f>
        <v>0</v>
      </c>
      <c r="H207" s="95">
        <f>FUZ_rawdata!CR208</f>
        <v>0</v>
      </c>
      <c r="I207" s="95">
        <f>FUZ_rawdata!CS208</f>
        <v>0</v>
      </c>
      <c r="J207" t="str">
        <f t="shared" si="3"/>
        <v>0at</v>
      </c>
    </row>
    <row r="208" spans="1:10" x14ac:dyDescent="0.2">
      <c r="A208" s="95">
        <f>FUZ_rawdata!A209</f>
        <v>207</v>
      </c>
      <c r="B208" s="95" t="str">
        <f>FUZ_rawdata!B209</f>
        <v>2014_532_3a</v>
      </c>
      <c r="C208" s="95" t="str">
        <f>FUZ_rawdata!G209</f>
        <v>FUZ4A</v>
      </c>
      <c r="D208" s="95">
        <f>FUZ_rawdata!AO209</f>
        <v>0</v>
      </c>
      <c r="E208" s="95" t="str">
        <f>VLOOKUP(C208,EventNotes!$G$2:$I$26,3,FALSE)</f>
        <v>at</v>
      </c>
      <c r="F208" s="95">
        <f>FUZ_rawdata!CP209</f>
        <v>0</v>
      </c>
      <c r="G208" s="95">
        <f>FUZ_rawdata!CQ209</f>
        <v>0</v>
      </c>
      <c r="H208" s="95">
        <f>FUZ_rawdata!CR209</f>
        <v>0</v>
      </c>
      <c r="I208" s="95">
        <f>FUZ_rawdata!CS209</f>
        <v>0</v>
      </c>
      <c r="J208" t="str">
        <f t="shared" si="3"/>
        <v>0at</v>
      </c>
    </row>
    <row r="209" spans="1:10" x14ac:dyDescent="0.2">
      <c r="A209" s="95">
        <f>FUZ_rawdata!A210</f>
        <v>208</v>
      </c>
      <c r="B209" s="95" t="str">
        <f>FUZ_rawdata!B210</f>
        <v>2014_532_3a</v>
      </c>
      <c r="C209" s="95" t="str">
        <f>FUZ_rawdata!G210</f>
        <v>FUZ4A</v>
      </c>
      <c r="D209" s="95">
        <f>FUZ_rawdata!AO210</f>
        <v>0</v>
      </c>
      <c r="E209" s="95" t="str">
        <f>VLOOKUP(C209,EventNotes!$G$2:$I$26,3,FALSE)</f>
        <v>at</v>
      </c>
      <c r="F209" s="95">
        <f>FUZ_rawdata!CP210</f>
        <v>0</v>
      </c>
      <c r="G209" s="95">
        <f>FUZ_rawdata!CQ210</f>
        <v>0</v>
      </c>
      <c r="H209" s="95">
        <f>FUZ_rawdata!CR210</f>
        <v>0</v>
      </c>
      <c r="I209" s="95">
        <f>FUZ_rawdata!CS210</f>
        <v>0</v>
      </c>
      <c r="J209" t="str">
        <f t="shared" si="3"/>
        <v>0at</v>
      </c>
    </row>
    <row r="210" spans="1:10" x14ac:dyDescent="0.2">
      <c r="A210" s="95">
        <f>FUZ_rawdata!A211</f>
        <v>209</v>
      </c>
      <c r="B210" s="95" t="str">
        <f>FUZ_rawdata!B211</f>
        <v>2014_532_3a</v>
      </c>
      <c r="C210" s="95" t="str">
        <f>FUZ_rawdata!G211</f>
        <v>FUZ4A</v>
      </c>
      <c r="D210" s="95">
        <f>FUZ_rawdata!AO211</f>
        <v>0</v>
      </c>
      <c r="E210" s="95" t="str">
        <f>VLOOKUP(C210,EventNotes!$G$2:$I$26,3,FALSE)</f>
        <v>at</v>
      </c>
      <c r="F210" s="95">
        <f>FUZ_rawdata!CP211</f>
        <v>0</v>
      </c>
      <c r="G210" s="95">
        <f>FUZ_rawdata!CQ211</f>
        <v>0</v>
      </c>
      <c r="H210" s="95">
        <f>FUZ_rawdata!CR211</f>
        <v>0</v>
      </c>
      <c r="I210" s="95">
        <f>FUZ_rawdata!CS211</f>
        <v>0</v>
      </c>
      <c r="J210" t="str">
        <f t="shared" si="3"/>
        <v>0at</v>
      </c>
    </row>
    <row r="211" spans="1:10" x14ac:dyDescent="0.2">
      <c r="A211" s="95">
        <f>FUZ_rawdata!A212</f>
        <v>210</v>
      </c>
      <c r="B211" s="95" t="str">
        <f>FUZ_rawdata!B212</f>
        <v>2014_532_3a</v>
      </c>
      <c r="C211" s="95" t="str">
        <f>FUZ_rawdata!G212</f>
        <v>FUZ4A</v>
      </c>
      <c r="D211" s="95">
        <f>FUZ_rawdata!AO212</f>
        <v>0</v>
      </c>
      <c r="E211" s="95" t="str">
        <f>VLOOKUP(C211,EventNotes!$G$2:$I$26,3,FALSE)</f>
        <v>at</v>
      </c>
      <c r="F211" s="95">
        <f>FUZ_rawdata!CP212</f>
        <v>0</v>
      </c>
      <c r="G211" s="95">
        <f>FUZ_rawdata!CQ212</f>
        <v>0</v>
      </c>
      <c r="H211" s="95">
        <f>FUZ_rawdata!CR212</f>
        <v>0</v>
      </c>
      <c r="I211" s="95">
        <f>FUZ_rawdata!CS212</f>
        <v>0</v>
      </c>
      <c r="J211" t="str">
        <f t="shared" si="3"/>
        <v>0at</v>
      </c>
    </row>
    <row r="212" spans="1:10" x14ac:dyDescent="0.2">
      <c r="A212" s="95">
        <f>FUZ_rawdata!A213</f>
        <v>211</v>
      </c>
      <c r="B212" s="95" t="str">
        <f>FUZ_rawdata!B213</f>
        <v>2014_532_3a</v>
      </c>
      <c r="C212" s="95" t="str">
        <f>FUZ_rawdata!G213</f>
        <v>FUZ4A</v>
      </c>
      <c r="D212" s="95">
        <f>FUZ_rawdata!AO213</f>
        <v>0</v>
      </c>
      <c r="E212" s="95" t="str">
        <f>VLOOKUP(C212,EventNotes!$G$2:$I$26,3,FALSE)</f>
        <v>at</v>
      </c>
      <c r="F212" s="95">
        <f>FUZ_rawdata!CP213</f>
        <v>0</v>
      </c>
      <c r="G212" s="95">
        <f>FUZ_rawdata!CQ213</f>
        <v>0</v>
      </c>
      <c r="H212" s="95">
        <f>FUZ_rawdata!CR213</f>
        <v>0</v>
      </c>
      <c r="I212" s="95">
        <f>FUZ_rawdata!CS213</f>
        <v>0</v>
      </c>
      <c r="J212" t="str">
        <f t="shared" si="3"/>
        <v>0at</v>
      </c>
    </row>
    <row r="213" spans="1:10" x14ac:dyDescent="0.2">
      <c r="A213" s="95">
        <f>FUZ_rawdata!A214</f>
        <v>212</v>
      </c>
      <c r="B213" s="95" t="str">
        <f>FUZ_rawdata!B214</f>
        <v>2014_532_3a</v>
      </c>
      <c r="C213" s="95" t="str">
        <f>FUZ_rawdata!G214</f>
        <v>FUZ4A</v>
      </c>
      <c r="D213" s="95">
        <f>FUZ_rawdata!AO214</f>
        <v>0</v>
      </c>
      <c r="E213" s="95" t="str">
        <f>VLOOKUP(C213,EventNotes!$G$2:$I$26,3,FALSE)</f>
        <v>at</v>
      </c>
      <c r="F213" s="95">
        <f>FUZ_rawdata!CP214</f>
        <v>1</v>
      </c>
      <c r="G213" s="95">
        <f>FUZ_rawdata!CQ214</f>
        <v>1</v>
      </c>
      <c r="H213" s="95">
        <f>FUZ_rawdata!CR214</f>
        <v>1</v>
      </c>
      <c r="I213" s="95">
        <f>FUZ_rawdata!CS214</f>
        <v>1</v>
      </c>
      <c r="J213" t="str">
        <f t="shared" si="3"/>
        <v>0at</v>
      </c>
    </row>
    <row r="214" spans="1:10" x14ac:dyDescent="0.2">
      <c r="A214" s="95">
        <f>FUZ_rawdata!A215</f>
        <v>213</v>
      </c>
      <c r="B214" s="95" t="str">
        <f>FUZ_rawdata!B215</f>
        <v>2014_532_3a</v>
      </c>
      <c r="C214" s="95" t="str">
        <f>FUZ_rawdata!G215</f>
        <v>FUZ4A</v>
      </c>
      <c r="D214" s="95">
        <f>FUZ_rawdata!AO215</f>
        <v>0</v>
      </c>
      <c r="E214" s="95" t="str">
        <f>VLOOKUP(C214,EventNotes!$G$2:$I$26,3,FALSE)</f>
        <v>at</v>
      </c>
      <c r="F214" s="95">
        <f>FUZ_rawdata!CP215</f>
        <v>1</v>
      </c>
      <c r="G214" s="95">
        <f>FUZ_rawdata!CQ215</f>
        <v>1</v>
      </c>
      <c r="H214" s="95">
        <f>FUZ_rawdata!CR215</f>
        <v>1</v>
      </c>
      <c r="I214" s="95">
        <f>FUZ_rawdata!CS215</f>
        <v>1</v>
      </c>
      <c r="J214" t="str">
        <f t="shared" si="3"/>
        <v>0at</v>
      </c>
    </row>
    <row r="215" spans="1:10" x14ac:dyDescent="0.2">
      <c r="A215" s="95">
        <f>FUZ_rawdata!A216</f>
        <v>214</v>
      </c>
      <c r="B215" s="95" t="str">
        <f>FUZ_rawdata!B216</f>
        <v>2014_532_3a</v>
      </c>
      <c r="C215" s="95" t="str">
        <f>FUZ_rawdata!G216</f>
        <v>FUZ4A</v>
      </c>
      <c r="D215" s="95">
        <f>FUZ_rawdata!AO216</f>
        <v>0</v>
      </c>
      <c r="E215" s="95" t="str">
        <f>VLOOKUP(C215,EventNotes!$G$2:$I$26,3,FALSE)</f>
        <v>at</v>
      </c>
      <c r="F215" s="95">
        <f>FUZ_rawdata!CP216</f>
        <v>1</v>
      </c>
      <c r="G215" s="95">
        <f>FUZ_rawdata!CQ216</f>
        <v>0</v>
      </c>
      <c r="H215" s="95">
        <f>FUZ_rawdata!CR216</f>
        <v>0</v>
      </c>
      <c r="I215" s="95">
        <f>FUZ_rawdata!CS216</f>
        <v>0</v>
      </c>
      <c r="J215" t="str">
        <f t="shared" si="3"/>
        <v>0at</v>
      </c>
    </row>
    <row r="216" spans="1:10" x14ac:dyDescent="0.2">
      <c r="A216" s="95">
        <f>FUZ_rawdata!A217</f>
        <v>215</v>
      </c>
      <c r="B216" s="95" t="str">
        <f>FUZ_rawdata!B217</f>
        <v>2014_532_3a</v>
      </c>
      <c r="C216" s="95" t="str">
        <f>FUZ_rawdata!G217</f>
        <v>FUZ4A</v>
      </c>
      <c r="D216" s="95">
        <f>FUZ_rawdata!AO217</f>
        <v>0</v>
      </c>
      <c r="E216" s="95" t="str">
        <f>VLOOKUP(C216,EventNotes!$G$2:$I$26,3,FALSE)</f>
        <v>at</v>
      </c>
      <c r="F216" s="95">
        <f>FUZ_rawdata!CP217</f>
        <v>0</v>
      </c>
      <c r="G216" s="95">
        <f>FUZ_rawdata!CQ217</f>
        <v>0</v>
      </c>
      <c r="H216" s="95">
        <f>FUZ_rawdata!CR217</f>
        <v>0</v>
      </c>
      <c r="I216" s="95">
        <f>FUZ_rawdata!CS217</f>
        <v>0</v>
      </c>
      <c r="J216" t="str">
        <f t="shared" si="3"/>
        <v>0at</v>
      </c>
    </row>
    <row r="217" spans="1:10" x14ac:dyDescent="0.2">
      <c r="A217" s="95">
        <f>FUZ_rawdata!A218</f>
        <v>216</v>
      </c>
      <c r="B217" s="95" t="str">
        <f>FUZ_rawdata!B218</f>
        <v>2014_532_3a</v>
      </c>
      <c r="C217" s="95" t="str">
        <f>FUZ_rawdata!G218</f>
        <v>FUZ4A</v>
      </c>
      <c r="D217" s="95">
        <f>FUZ_rawdata!AO218</f>
        <v>0</v>
      </c>
      <c r="E217" s="95" t="str">
        <f>VLOOKUP(C217,EventNotes!$G$2:$I$26,3,FALSE)</f>
        <v>at</v>
      </c>
      <c r="F217" s="95">
        <f>FUZ_rawdata!CP218</f>
        <v>2</v>
      </c>
      <c r="G217" s="95">
        <f>FUZ_rawdata!CQ218</f>
        <v>2</v>
      </c>
      <c r="H217" s="95">
        <f>FUZ_rawdata!CR218</f>
        <v>1</v>
      </c>
      <c r="I217" s="95">
        <f>FUZ_rawdata!CS218</f>
        <v>1</v>
      </c>
      <c r="J217" t="str">
        <f t="shared" si="3"/>
        <v>0at</v>
      </c>
    </row>
    <row r="218" spans="1:10" x14ac:dyDescent="0.2">
      <c r="A218" s="95">
        <f>FUZ_rawdata!A219</f>
        <v>217</v>
      </c>
      <c r="B218" s="95" t="str">
        <f>FUZ_rawdata!B219</f>
        <v>2014_532_3a</v>
      </c>
      <c r="C218" s="95" t="str">
        <f>FUZ_rawdata!G219</f>
        <v>FUZ4A</v>
      </c>
      <c r="D218" s="95">
        <f>FUZ_rawdata!AO219</f>
        <v>0</v>
      </c>
      <c r="E218" s="95" t="str">
        <f>VLOOKUP(C218,EventNotes!$G$2:$I$26,3,FALSE)</f>
        <v>at</v>
      </c>
      <c r="F218" s="95">
        <f>FUZ_rawdata!CP219</f>
        <v>0</v>
      </c>
      <c r="G218" s="95">
        <f>FUZ_rawdata!CQ219</f>
        <v>0</v>
      </c>
      <c r="H218" s="95">
        <f>FUZ_rawdata!CR219</f>
        <v>0</v>
      </c>
      <c r="I218" s="95">
        <f>FUZ_rawdata!CS219</f>
        <v>0</v>
      </c>
      <c r="J218" t="str">
        <f t="shared" si="3"/>
        <v>0at</v>
      </c>
    </row>
    <row r="219" spans="1:10" x14ac:dyDescent="0.2">
      <c r="A219" s="95">
        <f>FUZ_rawdata!A220</f>
        <v>218</v>
      </c>
      <c r="B219" s="95" t="str">
        <f>FUZ_rawdata!B220</f>
        <v>2014_532_3a</v>
      </c>
      <c r="C219" s="95" t="str">
        <f>FUZ_rawdata!G220</f>
        <v>FUZ4A</v>
      </c>
      <c r="D219" s="95">
        <f>FUZ_rawdata!AO220</f>
        <v>0</v>
      </c>
      <c r="E219" s="95" t="str">
        <f>VLOOKUP(C219,EventNotes!$G$2:$I$26,3,FALSE)</f>
        <v>at</v>
      </c>
      <c r="F219" s="95">
        <f>FUZ_rawdata!CP220</f>
        <v>0</v>
      </c>
      <c r="G219" s="95">
        <f>FUZ_rawdata!CQ220</f>
        <v>0</v>
      </c>
      <c r="H219" s="95">
        <f>FUZ_rawdata!CR220</f>
        <v>0</v>
      </c>
      <c r="I219" s="95">
        <f>FUZ_rawdata!CS220</f>
        <v>0</v>
      </c>
      <c r="J219" t="str">
        <f t="shared" si="3"/>
        <v>0at</v>
      </c>
    </row>
    <row r="220" spans="1:10" x14ac:dyDescent="0.2">
      <c r="A220" s="95">
        <f>FUZ_rawdata!A221</f>
        <v>219</v>
      </c>
      <c r="B220" s="95" t="str">
        <f>FUZ_rawdata!B221</f>
        <v>2014_532_3a</v>
      </c>
      <c r="C220" s="95" t="str">
        <f>FUZ_rawdata!G221</f>
        <v>FUZ4A</v>
      </c>
      <c r="D220" s="95">
        <f>FUZ_rawdata!AO221</f>
        <v>0</v>
      </c>
      <c r="E220" s="95" t="str">
        <f>VLOOKUP(C220,EventNotes!$G$2:$I$26,3,FALSE)</f>
        <v>at</v>
      </c>
      <c r="F220" s="95">
        <f>FUZ_rawdata!CP221</f>
        <v>0</v>
      </c>
      <c r="G220" s="95">
        <f>FUZ_rawdata!CQ221</f>
        <v>0</v>
      </c>
      <c r="H220" s="95">
        <f>FUZ_rawdata!CR221</f>
        <v>0</v>
      </c>
      <c r="I220" s="95">
        <f>FUZ_rawdata!CS221</f>
        <v>0</v>
      </c>
      <c r="J220" t="str">
        <f t="shared" si="3"/>
        <v>0at</v>
      </c>
    </row>
    <row r="221" spans="1:10" x14ac:dyDescent="0.2">
      <c r="A221" s="95">
        <f>FUZ_rawdata!A222</f>
        <v>220</v>
      </c>
      <c r="B221" s="95" t="str">
        <f>FUZ_rawdata!B222</f>
        <v>2014_532_3a</v>
      </c>
      <c r="C221" s="95" t="str">
        <f>FUZ_rawdata!G222</f>
        <v>FUZ4A</v>
      </c>
      <c r="D221" s="95">
        <f>FUZ_rawdata!AO222</f>
        <v>0</v>
      </c>
      <c r="E221" s="95" t="str">
        <f>VLOOKUP(C221,EventNotes!$G$2:$I$26,3,FALSE)</f>
        <v>at</v>
      </c>
      <c r="F221" s="95">
        <f>FUZ_rawdata!CP222</f>
        <v>0</v>
      </c>
      <c r="G221" s="95">
        <f>FUZ_rawdata!CQ222</f>
        <v>0</v>
      </c>
      <c r="H221" s="95">
        <f>FUZ_rawdata!CR222</f>
        <v>0</v>
      </c>
      <c r="I221" s="95">
        <f>FUZ_rawdata!CS222</f>
        <v>0</v>
      </c>
      <c r="J221" t="str">
        <f t="shared" si="3"/>
        <v>0at</v>
      </c>
    </row>
    <row r="222" spans="1:10" x14ac:dyDescent="0.2">
      <c r="A222" s="95">
        <f>FUZ_rawdata!A223</f>
        <v>221</v>
      </c>
      <c r="B222" s="95" t="str">
        <f>FUZ_rawdata!B223</f>
        <v>2014_532_3a</v>
      </c>
      <c r="C222" s="95" t="str">
        <f>FUZ_rawdata!G223</f>
        <v>FUZ4A</v>
      </c>
      <c r="D222" s="95">
        <f>FUZ_rawdata!AO223</f>
        <v>0</v>
      </c>
      <c r="E222" s="95" t="str">
        <f>VLOOKUP(C222,EventNotes!$G$2:$I$26,3,FALSE)</f>
        <v>at</v>
      </c>
      <c r="F222" s="95">
        <f>FUZ_rawdata!CP223</f>
        <v>0</v>
      </c>
      <c r="G222" s="95">
        <f>FUZ_rawdata!CQ223</f>
        <v>0</v>
      </c>
      <c r="H222" s="95">
        <f>FUZ_rawdata!CR223</f>
        <v>0</v>
      </c>
      <c r="I222" s="95">
        <f>FUZ_rawdata!CS223</f>
        <v>0</v>
      </c>
      <c r="J222" t="str">
        <f t="shared" si="3"/>
        <v>0at</v>
      </c>
    </row>
    <row r="223" spans="1:10" x14ac:dyDescent="0.2">
      <c r="A223" s="95">
        <f>FUZ_rawdata!A224</f>
        <v>222</v>
      </c>
      <c r="B223" s="95" t="str">
        <f>FUZ_rawdata!B224</f>
        <v>2014_532_3a</v>
      </c>
      <c r="C223" s="95" t="str">
        <f>FUZ_rawdata!G224</f>
        <v>FUZ4A</v>
      </c>
      <c r="D223" s="95">
        <f>FUZ_rawdata!AO224</f>
        <v>0</v>
      </c>
      <c r="E223" s="95" t="str">
        <f>VLOOKUP(C223,EventNotes!$G$2:$I$26,3,FALSE)</f>
        <v>at</v>
      </c>
      <c r="F223" s="95">
        <f>FUZ_rawdata!CP224</f>
        <v>0</v>
      </c>
      <c r="G223" s="95">
        <f>FUZ_rawdata!CQ224</f>
        <v>0</v>
      </c>
      <c r="H223" s="95">
        <f>FUZ_rawdata!CR224</f>
        <v>0</v>
      </c>
      <c r="I223" s="95">
        <f>FUZ_rawdata!CS224</f>
        <v>0</v>
      </c>
      <c r="J223" t="str">
        <f t="shared" si="3"/>
        <v>0at</v>
      </c>
    </row>
    <row r="224" spans="1:10" x14ac:dyDescent="0.2">
      <c r="A224" s="95">
        <f>FUZ_rawdata!A225</f>
        <v>223</v>
      </c>
      <c r="B224" s="95" t="str">
        <f>FUZ_rawdata!B225</f>
        <v>2014_532_3a</v>
      </c>
      <c r="C224" s="95" t="str">
        <f>FUZ_rawdata!G225</f>
        <v>FUZ4A</v>
      </c>
      <c r="D224" s="95">
        <f>FUZ_rawdata!AO225</f>
        <v>0</v>
      </c>
      <c r="E224" s="95" t="str">
        <f>VLOOKUP(C224,EventNotes!$G$2:$I$26,3,FALSE)</f>
        <v>at</v>
      </c>
      <c r="F224" s="95">
        <f>FUZ_rawdata!CP225</f>
        <v>0</v>
      </c>
      <c r="G224" s="95">
        <f>FUZ_rawdata!CQ225</f>
        <v>0</v>
      </c>
      <c r="H224" s="95">
        <f>FUZ_rawdata!CR225</f>
        <v>0</v>
      </c>
      <c r="I224" s="95">
        <f>FUZ_rawdata!CS225</f>
        <v>0</v>
      </c>
      <c r="J224" t="str">
        <f t="shared" si="3"/>
        <v>0at</v>
      </c>
    </row>
    <row r="225" spans="1:10" x14ac:dyDescent="0.2">
      <c r="A225" s="95">
        <f>FUZ_rawdata!A226</f>
        <v>224</v>
      </c>
      <c r="B225" s="95" t="str">
        <f>FUZ_rawdata!B226</f>
        <v>2014_532_3a</v>
      </c>
      <c r="C225" s="95" t="str">
        <f>FUZ_rawdata!G226</f>
        <v>FUZ4A</v>
      </c>
      <c r="D225" s="95">
        <f>FUZ_rawdata!AO226</f>
        <v>0</v>
      </c>
      <c r="E225" s="95" t="str">
        <f>VLOOKUP(C225,EventNotes!$G$2:$I$26,3,FALSE)</f>
        <v>at</v>
      </c>
      <c r="F225" s="95">
        <f>FUZ_rawdata!CP226</f>
        <v>0</v>
      </c>
      <c r="G225" s="95">
        <f>FUZ_rawdata!CQ226</f>
        <v>0</v>
      </c>
      <c r="H225" s="95">
        <f>FUZ_rawdata!CR226</f>
        <v>0</v>
      </c>
      <c r="I225" s="95">
        <f>FUZ_rawdata!CS226</f>
        <v>0</v>
      </c>
      <c r="J225" t="str">
        <f t="shared" si="3"/>
        <v>0at</v>
      </c>
    </row>
    <row r="226" spans="1:10" x14ac:dyDescent="0.2">
      <c r="A226" s="95">
        <f>FUZ_rawdata!A227</f>
        <v>225</v>
      </c>
      <c r="B226" s="95" t="str">
        <f>FUZ_rawdata!B227</f>
        <v>2014_532_3a</v>
      </c>
      <c r="C226" s="95" t="str">
        <f>FUZ_rawdata!G227</f>
        <v>FUZ4A</v>
      </c>
      <c r="D226" s="95">
        <f>FUZ_rawdata!AO227</f>
        <v>0</v>
      </c>
      <c r="E226" s="95" t="str">
        <f>VLOOKUP(C226,EventNotes!$G$2:$I$26,3,FALSE)</f>
        <v>at</v>
      </c>
      <c r="F226" s="95">
        <f>FUZ_rawdata!CP227</f>
        <v>0</v>
      </c>
      <c r="G226" s="95">
        <f>FUZ_rawdata!CQ227</f>
        <v>0</v>
      </c>
      <c r="H226" s="95">
        <f>FUZ_rawdata!CR227</f>
        <v>0</v>
      </c>
      <c r="I226" s="95">
        <f>FUZ_rawdata!CS227</f>
        <v>0</v>
      </c>
      <c r="J226" t="str">
        <f t="shared" si="3"/>
        <v>0at</v>
      </c>
    </row>
    <row r="227" spans="1:10" x14ac:dyDescent="0.2">
      <c r="A227" s="95">
        <f>FUZ_rawdata!A228</f>
        <v>226</v>
      </c>
      <c r="B227" s="95" t="str">
        <f>FUZ_rawdata!B228</f>
        <v>2014_532_3a</v>
      </c>
      <c r="C227" s="95" t="str">
        <f>FUZ_rawdata!G228</f>
        <v>FUZ4A</v>
      </c>
      <c r="D227" s="95">
        <f>FUZ_rawdata!AO228</f>
        <v>0</v>
      </c>
      <c r="E227" s="95" t="str">
        <f>VLOOKUP(C227,EventNotes!$G$2:$I$26,3,FALSE)</f>
        <v>at</v>
      </c>
      <c r="F227" s="95">
        <f>FUZ_rawdata!CP228</f>
        <v>0</v>
      </c>
      <c r="G227" s="95">
        <f>FUZ_rawdata!CQ228</f>
        <v>0</v>
      </c>
      <c r="H227" s="95">
        <f>FUZ_rawdata!CR228</f>
        <v>0</v>
      </c>
      <c r="I227" s="95">
        <f>FUZ_rawdata!CS228</f>
        <v>0</v>
      </c>
      <c r="J227" t="str">
        <f t="shared" si="3"/>
        <v>0at</v>
      </c>
    </row>
    <row r="228" spans="1:10" x14ac:dyDescent="0.2">
      <c r="A228" s="95">
        <f>FUZ_rawdata!A229</f>
        <v>227</v>
      </c>
      <c r="B228" s="95" t="str">
        <f>FUZ_rawdata!B229</f>
        <v>2014_532_3a</v>
      </c>
      <c r="C228" s="95" t="str">
        <f>FUZ_rawdata!G229</f>
        <v>FUZ4A</v>
      </c>
      <c r="D228" s="95">
        <f>FUZ_rawdata!AO229</f>
        <v>0</v>
      </c>
      <c r="E228" s="95" t="str">
        <f>VLOOKUP(C228,EventNotes!$G$2:$I$26,3,FALSE)</f>
        <v>at</v>
      </c>
      <c r="F228" s="95">
        <f>FUZ_rawdata!CP229</f>
        <v>0</v>
      </c>
      <c r="G228" s="95">
        <f>FUZ_rawdata!CQ229</f>
        <v>0</v>
      </c>
      <c r="H228" s="95">
        <f>FUZ_rawdata!CR229</f>
        <v>0</v>
      </c>
      <c r="I228" s="95">
        <f>FUZ_rawdata!CS229</f>
        <v>0</v>
      </c>
      <c r="J228" t="str">
        <f t="shared" si="3"/>
        <v>0at</v>
      </c>
    </row>
    <row r="229" spans="1:10" x14ac:dyDescent="0.2">
      <c r="A229" s="95">
        <f>FUZ_rawdata!A230</f>
        <v>228</v>
      </c>
      <c r="B229" s="95" t="str">
        <f>FUZ_rawdata!B230</f>
        <v>2014_532_3a</v>
      </c>
      <c r="C229" s="95" t="str">
        <f>FUZ_rawdata!G230</f>
        <v>FUZ4A</v>
      </c>
      <c r="D229" s="95">
        <f>FUZ_rawdata!AO230</f>
        <v>0</v>
      </c>
      <c r="E229" s="95" t="str">
        <f>VLOOKUP(C229,EventNotes!$G$2:$I$26,3,FALSE)</f>
        <v>at</v>
      </c>
      <c r="F229" s="95">
        <f>FUZ_rawdata!CP230</f>
        <v>0</v>
      </c>
      <c r="G229" s="95">
        <f>FUZ_rawdata!CQ230</f>
        <v>0</v>
      </c>
      <c r="H229" s="95">
        <f>FUZ_rawdata!CR230</f>
        <v>0</v>
      </c>
      <c r="I229" s="95">
        <f>FUZ_rawdata!CS230</f>
        <v>0</v>
      </c>
      <c r="J229" t="str">
        <f t="shared" si="3"/>
        <v>0at</v>
      </c>
    </row>
    <row r="230" spans="1:10" x14ac:dyDescent="0.2">
      <c r="A230" s="95">
        <f>FUZ_rawdata!A231</f>
        <v>229</v>
      </c>
      <c r="B230" s="95" t="str">
        <f>FUZ_rawdata!B231</f>
        <v>2014_532_3a</v>
      </c>
      <c r="C230" s="95" t="str">
        <f>FUZ_rawdata!G231</f>
        <v>FUZ4A</v>
      </c>
      <c r="D230" s="95">
        <f>FUZ_rawdata!AO231</f>
        <v>0</v>
      </c>
      <c r="E230" s="95" t="str">
        <f>VLOOKUP(C230,EventNotes!$G$2:$I$26,3,FALSE)</f>
        <v>at</v>
      </c>
      <c r="F230" s="95">
        <f>FUZ_rawdata!CP231</f>
        <v>0</v>
      </c>
      <c r="G230" s="95">
        <f>FUZ_rawdata!CQ231</f>
        <v>0</v>
      </c>
      <c r="H230" s="95">
        <f>FUZ_rawdata!CR231</f>
        <v>0</v>
      </c>
      <c r="I230" s="95">
        <f>FUZ_rawdata!CS231</f>
        <v>0</v>
      </c>
      <c r="J230" t="str">
        <f t="shared" si="3"/>
        <v>0at</v>
      </c>
    </row>
    <row r="231" spans="1:10" x14ac:dyDescent="0.2">
      <c r="A231" s="95">
        <f>FUZ_rawdata!A232</f>
        <v>230</v>
      </c>
      <c r="B231" s="95" t="str">
        <f>FUZ_rawdata!B232</f>
        <v>2014_532_3a</v>
      </c>
      <c r="C231" s="95" t="str">
        <f>FUZ_rawdata!G232</f>
        <v>FUZ4A</v>
      </c>
      <c r="D231" s="95">
        <f>FUZ_rawdata!AO232</f>
        <v>0</v>
      </c>
      <c r="E231" s="95" t="str">
        <f>VLOOKUP(C231,EventNotes!$G$2:$I$26,3,FALSE)</f>
        <v>at</v>
      </c>
      <c r="F231" s="95">
        <f>FUZ_rawdata!CP232</f>
        <v>0</v>
      </c>
      <c r="G231" s="95">
        <f>FUZ_rawdata!CQ232</f>
        <v>0</v>
      </c>
      <c r="H231" s="95">
        <f>FUZ_rawdata!CR232</f>
        <v>0</v>
      </c>
      <c r="I231" s="95">
        <f>FUZ_rawdata!CS232</f>
        <v>0</v>
      </c>
      <c r="J231" t="str">
        <f t="shared" si="3"/>
        <v>0at</v>
      </c>
    </row>
    <row r="232" spans="1:10" x14ac:dyDescent="0.2">
      <c r="A232" s="95">
        <f>FUZ_rawdata!A233</f>
        <v>231</v>
      </c>
      <c r="B232" s="95" t="str">
        <f>FUZ_rawdata!B233</f>
        <v>2014_532_3a</v>
      </c>
      <c r="C232" s="95" t="str">
        <f>FUZ_rawdata!G233</f>
        <v>FUZ4A</v>
      </c>
      <c r="D232" s="95">
        <f>FUZ_rawdata!AO233</f>
        <v>0</v>
      </c>
      <c r="E232" s="95" t="str">
        <f>VLOOKUP(C232,EventNotes!$G$2:$I$26,3,FALSE)</f>
        <v>at</v>
      </c>
      <c r="F232" s="95">
        <f>FUZ_rawdata!CP233</f>
        <v>0</v>
      </c>
      <c r="G232" s="95">
        <f>FUZ_rawdata!CQ233</f>
        <v>0</v>
      </c>
      <c r="H232" s="95">
        <f>FUZ_rawdata!CR233</f>
        <v>0</v>
      </c>
      <c r="I232" s="95">
        <f>FUZ_rawdata!CS233</f>
        <v>0</v>
      </c>
      <c r="J232" t="str">
        <f t="shared" si="3"/>
        <v>0at</v>
      </c>
    </row>
    <row r="233" spans="1:10" x14ac:dyDescent="0.2">
      <c r="A233" s="95">
        <f>FUZ_rawdata!A234</f>
        <v>232</v>
      </c>
      <c r="B233" s="95" t="str">
        <f>FUZ_rawdata!B234</f>
        <v>2014_532_3a</v>
      </c>
      <c r="C233" s="95" t="str">
        <f>FUZ_rawdata!G234</f>
        <v>FUZ4A</v>
      </c>
      <c r="D233" s="95">
        <f>FUZ_rawdata!AO234</f>
        <v>0</v>
      </c>
      <c r="E233" s="95" t="str">
        <f>VLOOKUP(C233,EventNotes!$G$2:$I$26,3,FALSE)</f>
        <v>at</v>
      </c>
      <c r="F233" s="95">
        <f>FUZ_rawdata!CP234</f>
        <v>0</v>
      </c>
      <c r="G233" s="95">
        <f>FUZ_rawdata!CQ234</f>
        <v>0</v>
      </c>
      <c r="H233" s="95">
        <f>FUZ_rawdata!CR234</f>
        <v>0</v>
      </c>
      <c r="I233" s="95">
        <f>FUZ_rawdata!CS234</f>
        <v>0</v>
      </c>
      <c r="J233" t="str">
        <f t="shared" si="3"/>
        <v>0at</v>
      </c>
    </row>
    <row r="234" spans="1:10" x14ac:dyDescent="0.2">
      <c r="A234" s="95">
        <f>FUZ_rawdata!A235</f>
        <v>233</v>
      </c>
      <c r="B234" s="95" t="str">
        <f>FUZ_rawdata!B235</f>
        <v>2014_532_3a</v>
      </c>
      <c r="C234" s="95" t="str">
        <f>FUZ_rawdata!G235</f>
        <v>FUZ4A</v>
      </c>
      <c r="D234" s="95">
        <f>FUZ_rawdata!AO235</f>
        <v>0</v>
      </c>
      <c r="E234" s="95" t="str">
        <f>VLOOKUP(C234,EventNotes!$G$2:$I$26,3,FALSE)</f>
        <v>at</v>
      </c>
      <c r="F234" s="95">
        <f>FUZ_rawdata!CP235</f>
        <v>0</v>
      </c>
      <c r="G234" s="95">
        <f>FUZ_rawdata!CQ235</f>
        <v>0</v>
      </c>
      <c r="H234" s="95">
        <f>FUZ_rawdata!CR235</f>
        <v>0</v>
      </c>
      <c r="I234" s="95">
        <f>FUZ_rawdata!CS235</f>
        <v>0</v>
      </c>
      <c r="J234" t="str">
        <f t="shared" si="3"/>
        <v>0at</v>
      </c>
    </row>
    <row r="235" spans="1:10" x14ac:dyDescent="0.2">
      <c r="A235" s="95">
        <f>FUZ_rawdata!A236</f>
        <v>234</v>
      </c>
      <c r="B235" s="95" t="str">
        <f>FUZ_rawdata!B236</f>
        <v>2014_532_3a</v>
      </c>
      <c r="C235" s="95" t="str">
        <f>FUZ_rawdata!G236</f>
        <v>FUZ4A</v>
      </c>
      <c r="D235" s="95">
        <f>FUZ_rawdata!AO236</f>
        <v>0</v>
      </c>
      <c r="E235" s="95" t="str">
        <f>VLOOKUP(C235,EventNotes!$G$2:$I$26,3,FALSE)</f>
        <v>at</v>
      </c>
      <c r="F235" s="95">
        <f>FUZ_rawdata!CP236</f>
        <v>0</v>
      </c>
      <c r="G235" s="95">
        <f>FUZ_rawdata!CQ236</f>
        <v>0</v>
      </c>
      <c r="H235" s="95">
        <f>FUZ_rawdata!CR236</f>
        <v>0</v>
      </c>
      <c r="I235" s="95">
        <f>FUZ_rawdata!CS236</f>
        <v>0</v>
      </c>
      <c r="J235" t="str">
        <f t="shared" si="3"/>
        <v>0at</v>
      </c>
    </row>
    <row r="236" spans="1:10" x14ac:dyDescent="0.2">
      <c r="A236" s="95">
        <f>FUZ_rawdata!A237</f>
        <v>235</v>
      </c>
      <c r="B236" s="95" t="str">
        <f>FUZ_rawdata!B237</f>
        <v>2014_532_3a</v>
      </c>
      <c r="C236" s="95" t="str">
        <f>FUZ_rawdata!G237</f>
        <v>FUZ4A</v>
      </c>
      <c r="D236" s="95">
        <f>FUZ_rawdata!AO237</f>
        <v>0</v>
      </c>
      <c r="E236" s="95" t="str">
        <f>VLOOKUP(C236,EventNotes!$G$2:$I$26,3,FALSE)</f>
        <v>at</v>
      </c>
      <c r="F236" s="95">
        <f>FUZ_rawdata!CP237</f>
        <v>0</v>
      </c>
      <c r="G236" s="95">
        <f>FUZ_rawdata!CQ237</f>
        <v>0</v>
      </c>
      <c r="H236" s="95">
        <f>FUZ_rawdata!CR237</f>
        <v>0</v>
      </c>
      <c r="I236" s="95">
        <f>FUZ_rawdata!CS237</f>
        <v>0</v>
      </c>
      <c r="J236" t="str">
        <f t="shared" si="3"/>
        <v>0at</v>
      </c>
    </row>
    <row r="237" spans="1:10" x14ac:dyDescent="0.2">
      <c r="A237" s="95">
        <f>FUZ_rawdata!A238</f>
        <v>236</v>
      </c>
      <c r="B237" s="95" t="str">
        <f>FUZ_rawdata!B238</f>
        <v>2014_532_3a</v>
      </c>
      <c r="C237" s="95" t="str">
        <f>FUZ_rawdata!G238</f>
        <v>FUZ4A</v>
      </c>
      <c r="D237" s="95">
        <f>FUZ_rawdata!AO238</f>
        <v>0</v>
      </c>
      <c r="E237" s="95" t="str">
        <f>VLOOKUP(C237,EventNotes!$G$2:$I$26,3,FALSE)</f>
        <v>at</v>
      </c>
      <c r="F237" s="95">
        <f>FUZ_rawdata!CP238</f>
        <v>0</v>
      </c>
      <c r="G237" s="95">
        <f>FUZ_rawdata!CQ238</f>
        <v>0</v>
      </c>
      <c r="H237" s="95">
        <f>FUZ_rawdata!CR238</f>
        <v>0</v>
      </c>
      <c r="I237" s="95">
        <f>FUZ_rawdata!CS238</f>
        <v>0</v>
      </c>
      <c r="J237" t="str">
        <f t="shared" si="3"/>
        <v>0at</v>
      </c>
    </row>
    <row r="238" spans="1:10" x14ac:dyDescent="0.2">
      <c r="A238" s="95">
        <f>FUZ_rawdata!A239</f>
        <v>237</v>
      </c>
      <c r="B238" s="95" t="str">
        <f>FUZ_rawdata!B239</f>
        <v>2014_532_3a</v>
      </c>
      <c r="C238" s="95" t="str">
        <f>FUZ_rawdata!G239</f>
        <v>FUZ4A</v>
      </c>
      <c r="D238" s="95">
        <f>FUZ_rawdata!AO239</f>
        <v>0</v>
      </c>
      <c r="E238" s="95" t="str">
        <f>VLOOKUP(C238,EventNotes!$G$2:$I$26,3,FALSE)</f>
        <v>at</v>
      </c>
      <c r="F238" s="95">
        <f>FUZ_rawdata!CP239</f>
        <v>0</v>
      </c>
      <c r="G238" s="95">
        <f>FUZ_rawdata!CQ239</f>
        <v>0</v>
      </c>
      <c r="H238" s="95">
        <f>FUZ_rawdata!CR239</f>
        <v>0</v>
      </c>
      <c r="I238" s="95">
        <f>FUZ_rawdata!CS239</f>
        <v>0</v>
      </c>
      <c r="J238" t="str">
        <f t="shared" si="3"/>
        <v>0at</v>
      </c>
    </row>
    <row r="239" spans="1:10" x14ac:dyDescent="0.2">
      <c r="A239" s="95">
        <f>FUZ_rawdata!A240</f>
        <v>238</v>
      </c>
      <c r="B239" s="95" t="str">
        <f>FUZ_rawdata!B240</f>
        <v>2014_532_3a</v>
      </c>
      <c r="C239" s="95" t="str">
        <f>FUZ_rawdata!G240</f>
        <v>FUZ4A</v>
      </c>
      <c r="D239" s="95">
        <f>FUZ_rawdata!AO240</f>
        <v>0</v>
      </c>
      <c r="E239" s="95" t="str">
        <f>VLOOKUP(C239,EventNotes!$G$2:$I$26,3,FALSE)</f>
        <v>at</v>
      </c>
      <c r="F239" s="95">
        <f>FUZ_rawdata!CP240</f>
        <v>0</v>
      </c>
      <c r="G239" s="95">
        <f>FUZ_rawdata!CQ240</f>
        <v>0</v>
      </c>
      <c r="H239" s="95">
        <f>FUZ_rawdata!CR240</f>
        <v>0</v>
      </c>
      <c r="I239" s="95">
        <f>FUZ_rawdata!CS240</f>
        <v>0</v>
      </c>
      <c r="J239" t="str">
        <f t="shared" si="3"/>
        <v>0at</v>
      </c>
    </row>
    <row r="240" spans="1:10" x14ac:dyDescent="0.2">
      <c r="A240" s="95">
        <f>FUZ_rawdata!A241</f>
        <v>239</v>
      </c>
      <c r="B240" s="95" t="str">
        <f>FUZ_rawdata!B241</f>
        <v>2014_532_3a</v>
      </c>
      <c r="C240" s="95" t="str">
        <f>FUZ_rawdata!G241</f>
        <v>FUZ4A</v>
      </c>
      <c r="D240" s="95">
        <f>FUZ_rawdata!AO241</f>
        <v>0</v>
      </c>
      <c r="E240" s="95" t="str">
        <f>VLOOKUP(C240,EventNotes!$G$2:$I$26,3,FALSE)</f>
        <v>at</v>
      </c>
      <c r="F240" s="95">
        <f>FUZ_rawdata!CP241</f>
        <v>0</v>
      </c>
      <c r="G240" s="95">
        <f>FUZ_rawdata!CQ241</f>
        <v>0</v>
      </c>
      <c r="H240" s="95">
        <f>FUZ_rawdata!CR241</f>
        <v>0</v>
      </c>
      <c r="I240" s="95">
        <f>FUZ_rawdata!CS241</f>
        <v>0</v>
      </c>
      <c r="J240" t="str">
        <f t="shared" si="3"/>
        <v>0at</v>
      </c>
    </row>
    <row r="241" spans="1:10" x14ac:dyDescent="0.2">
      <c r="A241" s="95">
        <f>FUZ_rawdata!A242</f>
        <v>240</v>
      </c>
      <c r="B241" s="95" t="str">
        <f>FUZ_rawdata!B242</f>
        <v>2014_532_3a</v>
      </c>
      <c r="C241" s="95" t="str">
        <f>FUZ_rawdata!G242</f>
        <v>FUZ4A</v>
      </c>
      <c r="D241" s="95">
        <f>FUZ_rawdata!AO242</f>
        <v>0</v>
      </c>
      <c r="E241" s="95" t="str">
        <f>VLOOKUP(C241,EventNotes!$G$2:$I$26,3,FALSE)</f>
        <v>at</v>
      </c>
      <c r="F241" s="95">
        <f>FUZ_rawdata!CP242</f>
        <v>1</v>
      </c>
      <c r="G241" s="95">
        <f>FUZ_rawdata!CQ242</f>
        <v>1</v>
      </c>
      <c r="H241" s="95">
        <f>FUZ_rawdata!CR242</f>
        <v>1</v>
      </c>
      <c r="I241" s="95">
        <f>FUZ_rawdata!CS242</f>
        <v>1</v>
      </c>
      <c r="J241" t="str">
        <f t="shared" si="3"/>
        <v>0at</v>
      </c>
    </row>
    <row r="242" spans="1:10" x14ac:dyDescent="0.2">
      <c r="A242" s="95">
        <f>FUZ_rawdata!A243</f>
        <v>241</v>
      </c>
      <c r="B242" s="95" t="str">
        <f>FUZ_rawdata!B243</f>
        <v>2014_532_3a</v>
      </c>
      <c r="C242" s="95" t="str">
        <f>FUZ_rawdata!G243</f>
        <v>FUZ4A</v>
      </c>
      <c r="D242" s="95">
        <f>FUZ_rawdata!AO243</f>
        <v>0</v>
      </c>
      <c r="E242" s="95" t="str">
        <f>VLOOKUP(C242,EventNotes!$G$2:$I$26,3,FALSE)</f>
        <v>at</v>
      </c>
      <c r="F242" s="95">
        <f>FUZ_rawdata!CP243</f>
        <v>0</v>
      </c>
      <c r="G242" s="95">
        <f>FUZ_rawdata!CQ243</f>
        <v>0</v>
      </c>
      <c r="H242" s="95">
        <f>FUZ_rawdata!CR243</f>
        <v>0</v>
      </c>
      <c r="I242" s="95">
        <f>FUZ_rawdata!CS243</f>
        <v>0</v>
      </c>
      <c r="J242" t="str">
        <f t="shared" si="3"/>
        <v>0at</v>
      </c>
    </row>
    <row r="243" spans="1:10" x14ac:dyDescent="0.2">
      <c r="A243" s="95">
        <f>FUZ_rawdata!A244</f>
        <v>242</v>
      </c>
      <c r="B243" s="95" t="str">
        <f>FUZ_rawdata!B244</f>
        <v>2014_532_3a</v>
      </c>
      <c r="C243" s="95" t="str">
        <f>FUZ_rawdata!G244</f>
        <v>FUZ4A</v>
      </c>
      <c r="D243" s="95">
        <f>FUZ_rawdata!AO244</f>
        <v>0</v>
      </c>
      <c r="E243" s="95" t="str">
        <f>VLOOKUP(C243,EventNotes!$G$2:$I$26,3,FALSE)</f>
        <v>at</v>
      </c>
      <c r="F243" s="95">
        <f>FUZ_rawdata!CP244</f>
        <v>0</v>
      </c>
      <c r="G243" s="95">
        <f>FUZ_rawdata!CQ244</f>
        <v>0</v>
      </c>
      <c r="H243" s="95">
        <f>FUZ_rawdata!CR244</f>
        <v>0</v>
      </c>
      <c r="I243" s="95">
        <f>FUZ_rawdata!CS244</f>
        <v>0</v>
      </c>
      <c r="J243" t="str">
        <f t="shared" si="3"/>
        <v>0at</v>
      </c>
    </row>
    <row r="244" spans="1:10" x14ac:dyDescent="0.2">
      <c r="A244" s="95">
        <f>FUZ_rawdata!A245</f>
        <v>243</v>
      </c>
      <c r="B244" s="95" t="str">
        <f>FUZ_rawdata!B245</f>
        <v>2014_532_3a</v>
      </c>
      <c r="C244" s="95" t="str">
        <f>FUZ_rawdata!G245</f>
        <v>FUZ4A</v>
      </c>
      <c r="D244" s="95">
        <f>FUZ_rawdata!AO245</f>
        <v>0</v>
      </c>
      <c r="E244" s="95" t="str">
        <f>VLOOKUP(C244,EventNotes!$G$2:$I$26,3,FALSE)</f>
        <v>at</v>
      </c>
      <c r="F244" s="95">
        <f>FUZ_rawdata!CP245</f>
        <v>0</v>
      </c>
      <c r="G244" s="95">
        <f>FUZ_rawdata!CQ245</f>
        <v>0</v>
      </c>
      <c r="H244" s="95">
        <f>FUZ_rawdata!CR245</f>
        <v>0</v>
      </c>
      <c r="I244" s="95">
        <f>FUZ_rawdata!CS245</f>
        <v>0</v>
      </c>
      <c r="J244" t="str">
        <f t="shared" si="3"/>
        <v>0at</v>
      </c>
    </row>
    <row r="245" spans="1:10" x14ac:dyDescent="0.2">
      <c r="A245" s="95">
        <f>FUZ_rawdata!A246</f>
        <v>244</v>
      </c>
      <c r="B245" s="95" t="str">
        <f>FUZ_rawdata!B246</f>
        <v>2014_532_3a</v>
      </c>
      <c r="C245" s="95" t="str">
        <f>FUZ_rawdata!G246</f>
        <v>FUZ4A</v>
      </c>
      <c r="D245" s="95">
        <f>FUZ_rawdata!AO246</f>
        <v>0</v>
      </c>
      <c r="E245" s="95" t="str">
        <f>VLOOKUP(C245,EventNotes!$G$2:$I$26,3,FALSE)</f>
        <v>at</v>
      </c>
      <c r="F245" s="95">
        <f>FUZ_rawdata!CP246</f>
        <v>0</v>
      </c>
      <c r="G245" s="95">
        <f>FUZ_rawdata!CQ246</f>
        <v>0</v>
      </c>
      <c r="H245" s="95">
        <f>FUZ_rawdata!CR246</f>
        <v>0</v>
      </c>
      <c r="I245" s="95">
        <f>FUZ_rawdata!CS246</f>
        <v>0</v>
      </c>
      <c r="J245" t="str">
        <f t="shared" si="3"/>
        <v>0at</v>
      </c>
    </row>
    <row r="246" spans="1:10" x14ac:dyDescent="0.2">
      <c r="A246" s="95">
        <f>FUZ_rawdata!A247</f>
        <v>245</v>
      </c>
      <c r="B246" s="95" t="str">
        <f>FUZ_rawdata!B247</f>
        <v>2014_532_3a</v>
      </c>
      <c r="C246" s="95" t="str">
        <f>FUZ_rawdata!G247</f>
        <v>FUZ4A</v>
      </c>
      <c r="D246" s="95">
        <f>FUZ_rawdata!AO247</f>
        <v>0</v>
      </c>
      <c r="E246" s="95" t="str">
        <f>VLOOKUP(C246,EventNotes!$G$2:$I$26,3,FALSE)</f>
        <v>at</v>
      </c>
      <c r="F246" s="95">
        <f>FUZ_rawdata!CP247</f>
        <v>0</v>
      </c>
      <c r="G246" s="95">
        <f>FUZ_rawdata!CQ247</f>
        <v>0</v>
      </c>
      <c r="H246" s="95">
        <f>FUZ_rawdata!CR247</f>
        <v>0</v>
      </c>
      <c r="I246" s="95">
        <f>FUZ_rawdata!CS247</f>
        <v>0</v>
      </c>
      <c r="J246" t="str">
        <f t="shared" si="3"/>
        <v>0at</v>
      </c>
    </row>
    <row r="247" spans="1:10" x14ac:dyDescent="0.2">
      <c r="A247" s="95">
        <f>FUZ_rawdata!A248</f>
        <v>246</v>
      </c>
      <c r="B247" s="95" t="str">
        <f>FUZ_rawdata!B248</f>
        <v>2014_532_3a</v>
      </c>
      <c r="C247" s="95" t="str">
        <f>FUZ_rawdata!G248</f>
        <v>FUZ4A</v>
      </c>
      <c r="D247" s="95">
        <f>FUZ_rawdata!AO248</f>
        <v>0</v>
      </c>
      <c r="E247" s="95" t="str">
        <f>VLOOKUP(C247,EventNotes!$G$2:$I$26,3,FALSE)</f>
        <v>at</v>
      </c>
      <c r="F247" s="95">
        <f>FUZ_rawdata!CP248</f>
        <v>0</v>
      </c>
      <c r="G247" s="95">
        <f>FUZ_rawdata!CQ248</f>
        <v>0</v>
      </c>
      <c r="H247" s="95">
        <f>FUZ_rawdata!CR248</f>
        <v>0</v>
      </c>
      <c r="I247" s="95">
        <f>FUZ_rawdata!CS248</f>
        <v>0</v>
      </c>
      <c r="J247" t="str">
        <f t="shared" si="3"/>
        <v>0at</v>
      </c>
    </row>
    <row r="248" spans="1:10" x14ac:dyDescent="0.2">
      <c r="A248" s="95">
        <f>FUZ_rawdata!A249</f>
        <v>247</v>
      </c>
      <c r="B248" s="95" t="str">
        <f>FUZ_rawdata!B249</f>
        <v>2014_532_3a</v>
      </c>
      <c r="C248" s="95" t="str">
        <f>FUZ_rawdata!G249</f>
        <v>FUZ4A</v>
      </c>
      <c r="D248" s="95">
        <f>FUZ_rawdata!AO249</f>
        <v>0</v>
      </c>
      <c r="E248" s="95" t="str">
        <f>VLOOKUP(C248,EventNotes!$G$2:$I$26,3,FALSE)</f>
        <v>at</v>
      </c>
      <c r="F248" s="95">
        <f>FUZ_rawdata!CP249</f>
        <v>0</v>
      </c>
      <c r="G248" s="95">
        <f>FUZ_rawdata!CQ249</f>
        <v>0</v>
      </c>
      <c r="H248" s="95">
        <f>FUZ_rawdata!CR249</f>
        <v>0</v>
      </c>
      <c r="I248" s="95">
        <f>FUZ_rawdata!CS249</f>
        <v>0</v>
      </c>
      <c r="J248" t="str">
        <f t="shared" si="3"/>
        <v>0at</v>
      </c>
    </row>
    <row r="249" spans="1:10" x14ac:dyDescent="0.2">
      <c r="A249" s="95">
        <f>FUZ_rawdata!A250</f>
        <v>248</v>
      </c>
      <c r="B249" s="95" t="str">
        <f>FUZ_rawdata!B250</f>
        <v>2014_532_3a</v>
      </c>
      <c r="C249" s="95" t="str">
        <f>FUZ_rawdata!G250</f>
        <v>FUZ4A</v>
      </c>
      <c r="D249" s="95">
        <f>FUZ_rawdata!AO250</f>
        <v>0</v>
      </c>
      <c r="E249" s="95" t="str">
        <f>VLOOKUP(C249,EventNotes!$G$2:$I$26,3,FALSE)</f>
        <v>at</v>
      </c>
      <c r="F249" s="95">
        <f>FUZ_rawdata!CP250</f>
        <v>0</v>
      </c>
      <c r="G249" s="95">
        <f>FUZ_rawdata!CQ250</f>
        <v>0</v>
      </c>
      <c r="H249" s="95">
        <f>FUZ_rawdata!CR250</f>
        <v>0</v>
      </c>
      <c r="I249" s="95">
        <f>FUZ_rawdata!CS250</f>
        <v>0</v>
      </c>
      <c r="J249" t="str">
        <f t="shared" si="3"/>
        <v>0at</v>
      </c>
    </row>
    <row r="250" spans="1:10" x14ac:dyDescent="0.2">
      <c r="A250" s="95">
        <f>FUZ_rawdata!A251</f>
        <v>249</v>
      </c>
      <c r="B250" s="95" t="str">
        <f>FUZ_rawdata!B251</f>
        <v>2014_532_3a</v>
      </c>
      <c r="C250" s="95" t="str">
        <f>FUZ_rawdata!G251</f>
        <v>FUZ4A</v>
      </c>
      <c r="D250" s="95">
        <f>FUZ_rawdata!AO251</f>
        <v>0</v>
      </c>
      <c r="E250" s="95" t="str">
        <f>VLOOKUP(C250,EventNotes!$G$2:$I$26,3,FALSE)</f>
        <v>at</v>
      </c>
      <c r="F250" s="95">
        <f>FUZ_rawdata!CP251</f>
        <v>0</v>
      </c>
      <c r="G250" s="95">
        <f>FUZ_rawdata!CQ251</f>
        <v>0</v>
      </c>
      <c r="H250" s="95">
        <f>FUZ_rawdata!CR251</f>
        <v>0</v>
      </c>
      <c r="I250" s="95">
        <f>FUZ_rawdata!CS251</f>
        <v>0</v>
      </c>
      <c r="J250" t="str">
        <f t="shared" si="3"/>
        <v>0at</v>
      </c>
    </row>
    <row r="251" spans="1:10" x14ac:dyDescent="0.2">
      <c r="A251" s="95">
        <f>FUZ_rawdata!A252</f>
        <v>250</v>
      </c>
      <c r="B251" s="95" t="str">
        <f>FUZ_rawdata!B252</f>
        <v>2014_532_3a</v>
      </c>
      <c r="C251" s="95" t="str">
        <f>FUZ_rawdata!G252</f>
        <v>FUZ4A</v>
      </c>
      <c r="D251" s="95">
        <f>FUZ_rawdata!AO252</f>
        <v>0</v>
      </c>
      <c r="E251" s="95" t="str">
        <f>VLOOKUP(C251,EventNotes!$G$2:$I$26,3,FALSE)</f>
        <v>at</v>
      </c>
      <c r="F251" s="95">
        <f>FUZ_rawdata!CP252</f>
        <v>0</v>
      </c>
      <c r="G251" s="95">
        <f>FUZ_rawdata!CQ252</f>
        <v>0</v>
      </c>
      <c r="H251" s="95">
        <f>FUZ_rawdata!CR252</f>
        <v>0</v>
      </c>
      <c r="I251" s="95">
        <f>FUZ_rawdata!CS252</f>
        <v>0</v>
      </c>
      <c r="J251" t="str">
        <f t="shared" si="3"/>
        <v>0at</v>
      </c>
    </row>
    <row r="252" spans="1:10" x14ac:dyDescent="0.2">
      <c r="A252" s="95">
        <f>FUZ_rawdata!A253</f>
        <v>251</v>
      </c>
      <c r="B252" s="95" t="str">
        <f>FUZ_rawdata!B253</f>
        <v>2014_532_3a</v>
      </c>
      <c r="C252" s="95" t="str">
        <f>FUZ_rawdata!G253</f>
        <v>FUZ4A</v>
      </c>
      <c r="D252" s="95">
        <f>FUZ_rawdata!AO253</f>
        <v>0</v>
      </c>
      <c r="E252" s="95" t="str">
        <f>VLOOKUP(C252,EventNotes!$G$2:$I$26,3,FALSE)</f>
        <v>at</v>
      </c>
      <c r="F252" s="95">
        <f>FUZ_rawdata!CP253</f>
        <v>0</v>
      </c>
      <c r="G252" s="95">
        <f>FUZ_rawdata!CQ253</f>
        <v>0</v>
      </c>
      <c r="H252" s="95">
        <f>FUZ_rawdata!CR253</f>
        <v>0</v>
      </c>
      <c r="I252" s="95">
        <f>FUZ_rawdata!CS253</f>
        <v>0</v>
      </c>
      <c r="J252" t="str">
        <f t="shared" si="3"/>
        <v>0at</v>
      </c>
    </row>
    <row r="253" spans="1:10" x14ac:dyDescent="0.2">
      <c r="A253" s="95">
        <f>FUZ_rawdata!A254</f>
        <v>252</v>
      </c>
      <c r="B253" s="95" t="str">
        <f>FUZ_rawdata!B254</f>
        <v>2014_532_3a</v>
      </c>
      <c r="C253" s="95" t="str">
        <f>FUZ_rawdata!G254</f>
        <v>FUZ4A</v>
      </c>
      <c r="D253" s="95">
        <f>FUZ_rawdata!AO254</f>
        <v>0</v>
      </c>
      <c r="E253" s="95" t="str">
        <f>VLOOKUP(C253,EventNotes!$G$2:$I$26,3,FALSE)</f>
        <v>at</v>
      </c>
      <c r="F253" s="95">
        <f>FUZ_rawdata!CP254</f>
        <v>0</v>
      </c>
      <c r="G253" s="95">
        <f>FUZ_rawdata!CQ254</f>
        <v>0</v>
      </c>
      <c r="H253" s="95">
        <f>FUZ_rawdata!CR254</f>
        <v>0</v>
      </c>
      <c r="I253" s="95">
        <f>FUZ_rawdata!CS254</f>
        <v>0</v>
      </c>
      <c r="J253" t="str">
        <f t="shared" si="3"/>
        <v>0at</v>
      </c>
    </row>
    <row r="254" spans="1:10" x14ac:dyDescent="0.2">
      <c r="A254" s="95">
        <f>FUZ_rawdata!A255</f>
        <v>253</v>
      </c>
      <c r="B254" s="95" t="str">
        <f>FUZ_rawdata!B255</f>
        <v>2014_532_3a</v>
      </c>
      <c r="C254" s="95" t="str">
        <f>FUZ_rawdata!G255</f>
        <v>FUZ4A</v>
      </c>
      <c r="D254" s="95">
        <f>FUZ_rawdata!AO255</f>
        <v>0</v>
      </c>
      <c r="E254" s="95" t="str">
        <f>VLOOKUP(C254,EventNotes!$G$2:$I$26,3,FALSE)</f>
        <v>at</v>
      </c>
      <c r="F254" s="95">
        <f>FUZ_rawdata!CP255</f>
        <v>0</v>
      </c>
      <c r="G254" s="95">
        <f>FUZ_rawdata!CQ255</f>
        <v>0</v>
      </c>
      <c r="H254" s="95">
        <f>FUZ_rawdata!CR255</f>
        <v>0</v>
      </c>
      <c r="I254" s="95">
        <f>FUZ_rawdata!CS255</f>
        <v>0</v>
      </c>
      <c r="J254" t="str">
        <f t="shared" si="3"/>
        <v>0at</v>
      </c>
    </row>
    <row r="255" spans="1:10" x14ac:dyDescent="0.2">
      <c r="A255" s="95">
        <f>FUZ_rawdata!A256</f>
        <v>254</v>
      </c>
      <c r="B255" s="95" t="str">
        <f>FUZ_rawdata!B256</f>
        <v>2014_532_3a</v>
      </c>
      <c r="C255" s="95" t="str">
        <f>FUZ_rawdata!G256</f>
        <v>FUZ4A</v>
      </c>
      <c r="D255" s="95">
        <f>FUZ_rawdata!AO256</f>
        <v>0</v>
      </c>
      <c r="E255" s="95" t="str">
        <f>VLOOKUP(C255,EventNotes!$G$2:$I$26,3,FALSE)</f>
        <v>at</v>
      </c>
      <c r="F255" s="95">
        <f>FUZ_rawdata!CP256</f>
        <v>0</v>
      </c>
      <c r="G255" s="95">
        <f>FUZ_rawdata!CQ256</f>
        <v>0</v>
      </c>
      <c r="H255" s="95">
        <f>FUZ_rawdata!CR256</f>
        <v>0</v>
      </c>
      <c r="I255" s="95">
        <f>FUZ_rawdata!CS256</f>
        <v>0</v>
      </c>
      <c r="J255" t="str">
        <f t="shared" si="3"/>
        <v>0at</v>
      </c>
    </row>
    <row r="256" spans="1:10" x14ac:dyDescent="0.2">
      <c r="A256" s="95">
        <f>FUZ_rawdata!A257</f>
        <v>255</v>
      </c>
      <c r="B256" s="95" t="str">
        <f>FUZ_rawdata!B257</f>
        <v>2014_532_3a</v>
      </c>
      <c r="C256" s="95" t="str">
        <f>FUZ_rawdata!G257</f>
        <v>FUZ4A</v>
      </c>
      <c r="D256" s="95">
        <f>FUZ_rawdata!AO257</f>
        <v>0</v>
      </c>
      <c r="E256" s="95" t="str">
        <f>VLOOKUP(C256,EventNotes!$G$2:$I$26,3,FALSE)</f>
        <v>at</v>
      </c>
      <c r="F256" s="95">
        <f>FUZ_rawdata!CP257</f>
        <v>0</v>
      </c>
      <c r="G256" s="95">
        <f>FUZ_rawdata!CQ257</f>
        <v>0</v>
      </c>
      <c r="H256" s="95">
        <f>FUZ_rawdata!CR257</f>
        <v>0</v>
      </c>
      <c r="I256" s="95">
        <f>FUZ_rawdata!CS257</f>
        <v>0</v>
      </c>
      <c r="J256" t="str">
        <f t="shared" si="3"/>
        <v>0at</v>
      </c>
    </row>
    <row r="257" spans="1:10" x14ac:dyDescent="0.2">
      <c r="A257" s="95">
        <f>FUZ_rawdata!A258</f>
        <v>256</v>
      </c>
      <c r="B257" s="95" t="str">
        <f>FUZ_rawdata!B258</f>
        <v>2014_532_3a</v>
      </c>
      <c r="C257" s="95" t="str">
        <f>FUZ_rawdata!G258</f>
        <v>FUZ4A</v>
      </c>
      <c r="D257" s="95">
        <f>FUZ_rawdata!AO258</f>
        <v>0</v>
      </c>
      <c r="E257" s="95" t="str">
        <f>VLOOKUP(C257,EventNotes!$G$2:$I$26,3,FALSE)</f>
        <v>at</v>
      </c>
      <c r="F257" s="95">
        <f>FUZ_rawdata!CP258</f>
        <v>0</v>
      </c>
      <c r="G257" s="95">
        <f>FUZ_rawdata!CQ258</f>
        <v>0</v>
      </c>
      <c r="H257" s="95">
        <f>FUZ_rawdata!CR258</f>
        <v>0</v>
      </c>
      <c r="I257" s="95">
        <f>FUZ_rawdata!CS258</f>
        <v>0</v>
      </c>
      <c r="J257" t="str">
        <f t="shared" si="3"/>
        <v>0at</v>
      </c>
    </row>
    <row r="258" spans="1:10" x14ac:dyDescent="0.2">
      <c r="A258" s="95">
        <f>FUZ_rawdata!A259</f>
        <v>257</v>
      </c>
      <c r="B258" s="95" t="str">
        <f>FUZ_rawdata!B259</f>
        <v>2014_532_3a</v>
      </c>
      <c r="C258" s="95" t="str">
        <f>FUZ_rawdata!G259</f>
        <v>FUZ4A</v>
      </c>
      <c r="D258" s="95">
        <f>FUZ_rawdata!AO259</f>
        <v>0</v>
      </c>
      <c r="E258" s="95" t="str">
        <f>VLOOKUP(C258,EventNotes!$G$2:$I$26,3,FALSE)</f>
        <v>at</v>
      </c>
      <c r="F258" s="95">
        <f>FUZ_rawdata!CP259</f>
        <v>0</v>
      </c>
      <c r="G258" s="95">
        <f>FUZ_rawdata!CQ259</f>
        <v>0</v>
      </c>
      <c r="H258" s="95">
        <f>FUZ_rawdata!CR259</f>
        <v>0</v>
      </c>
      <c r="I258" s="95">
        <f>FUZ_rawdata!CS259</f>
        <v>0</v>
      </c>
      <c r="J258" t="str">
        <f t="shared" si="3"/>
        <v>0at</v>
      </c>
    </row>
    <row r="259" spans="1:10" x14ac:dyDescent="0.2">
      <c r="A259" s="95">
        <f>FUZ_rawdata!A260</f>
        <v>258</v>
      </c>
      <c r="B259" s="95" t="str">
        <f>FUZ_rawdata!B260</f>
        <v>2014_532_3a</v>
      </c>
      <c r="C259" s="95" t="str">
        <f>FUZ_rawdata!G260</f>
        <v>FUZ4A</v>
      </c>
      <c r="D259" s="95">
        <f>FUZ_rawdata!AO260</f>
        <v>0</v>
      </c>
      <c r="E259" s="95" t="str">
        <f>VLOOKUP(C259,EventNotes!$G$2:$I$26,3,FALSE)</f>
        <v>at</v>
      </c>
      <c r="F259" s="95">
        <f>FUZ_rawdata!CP260</f>
        <v>0</v>
      </c>
      <c r="G259" s="95">
        <f>FUZ_rawdata!CQ260</f>
        <v>0</v>
      </c>
      <c r="H259" s="95">
        <f>FUZ_rawdata!CR260</f>
        <v>0</v>
      </c>
      <c r="I259" s="95">
        <f>FUZ_rawdata!CS260</f>
        <v>0</v>
      </c>
      <c r="J259" t="str">
        <f t="shared" ref="J259:J322" si="4">CONCATENATE(D259,E259)</f>
        <v>0at</v>
      </c>
    </row>
    <row r="260" spans="1:10" x14ac:dyDescent="0.2">
      <c r="A260" s="95">
        <f>FUZ_rawdata!A261</f>
        <v>259</v>
      </c>
      <c r="B260" s="95" t="str">
        <f>FUZ_rawdata!B261</f>
        <v>2014_532_3a</v>
      </c>
      <c r="C260" s="95" t="str">
        <f>FUZ_rawdata!G261</f>
        <v>FUZ4A</v>
      </c>
      <c r="D260" s="95">
        <f>FUZ_rawdata!AO261</f>
        <v>0</v>
      </c>
      <c r="E260" s="95" t="str">
        <f>VLOOKUP(C260,EventNotes!$G$2:$I$26,3,FALSE)</f>
        <v>at</v>
      </c>
      <c r="F260" s="95">
        <f>FUZ_rawdata!CP261</f>
        <v>0</v>
      </c>
      <c r="G260" s="95">
        <f>FUZ_rawdata!CQ261</f>
        <v>0</v>
      </c>
      <c r="H260" s="95">
        <f>FUZ_rawdata!CR261</f>
        <v>0</v>
      </c>
      <c r="I260" s="95">
        <f>FUZ_rawdata!CS261</f>
        <v>0</v>
      </c>
      <c r="J260" t="str">
        <f t="shared" si="4"/>
        <v>0at</v>
      </c>
    </row>
    <row r="261" spans="1:10" x14ac:dyDescent="0.2">
      <c r="A261" s="95">
        <f>FUZ_rawdata!A262</f>
        <v>260</v>
      </c>
      <c r="B261" s="95" t="str">
        <f>FUZ_rawdata!B262</f>
        <v>2014_532_3a</v>
      </c>
      <c r="C261" s="95" t="str">
        <f>FUZ_rawdata!G262</f>
        <v>FUZ4B</v>
      </c>
      <c r="D261" s="95" t="str">
        <f>FUZ_rawdata!AO262</f>
        <v>n</v>
      </c>
      <c r="E261" s="95" t="str">
        <f>VLOOKUP(C261,EventNotes!$G$2:$I$26,3,FALSE)</f>
        <v>post</v>
      </c>
      <c r="F261" s="95">
        <f>FUZ_rawdata!CP262</f>
        <v>0</v>
      </c>
      <c r="G261" s="95">
        <f>FUZ_rawdata!CQ262</f>
        <v>0</v>
      </c>
      <c r="H261" s="95">
        <f>FUZ_rawdata!CR262</f>
        <v>0</v>
      </c>
      <c r="I261" s="95">
        <f>FUZ_rawdata!CS262</f>
        <v>0</v>
      </c>
      <c r="J261" t="str">
        <f t="shared" si="4"/>
        <v>npost</v>
      </c>
    </row>
    <row r="262" spans="1:10" x14ac:dyDescent="0.2">
      <c r="A262" s="95">
        <f>FUZ_rawdata!A263</f>
        <v>261</v>
      </c>
      <c r="B262" s="95" t="str">
        <f>FUZ_rawdata!B263</f>
        <v>2014_532_3a</v>
      </c>
      <c r="C262" s="95" t="str">
        <f>FUZ_rawdata!G263</f>
        <v>FUZ4B</v>
      </c>
      <c r="D262" s="95" t="str">
        <f>FUZ_rawdata!AO263</f>
        <v>n</v>
      </c>
      <c r="E262" s="95" t="str">
        <f>VLOOKUP(C262,EventNotes!$G$2:$I$26,3,FALSE)</f>
        <v>post</v>
      </c>
      <c r="F262" s="95">
        <f>FUZ_rawdata!CP263</f>
        <v>0</v>
      </c>
      <c r="G262" s="95">
        <f>FUZ_rawdata!CQ263</f>
        <v>0</v>
      </c>
      <c r="H262" s="95">
        <f>FUZ_rawdata!CR263</f>
        <v>0</v>
      </c>
      <c r="I262" s="95">
        <f>FUZ_rawdata!CS263</f>
        <v>0</v>
      </c>
      <c r="J262" t="str">
        <f t="shared" si="4"/>
        <v>npost</v>
      </c>
    </row>
    <row r="263" spans="1:10" x14ac:dyDescent="0.2">
      <c r="A263" s="95">
        <f>FUZ_rawdata!A264</f>
        <v>262</v>
      </c>
      <c r="B263" s="95" t="str">
        <f>FUZ_rawdata!B264</f>
        <v>2014_532_3a</v>
      </c>
      <c r="C263" s="95" t="str">
        <f>FUZ_rawdata!G264</f>
        <v>FUZ4B</v>
      </c>
      <c r="D263" s="95" t="str">
        <f>FUZ_rawdata!AO264</f>
        <v>n</v>
      </c>
      <c r="E263" s="95" t="str">
        <f>VLOOKUP(C263,EventNotes!$G$2:$I$26,3,FALSE)</f>
        <v>post</v>
      </c>
      <c r="F263" s="95">
        <f>FUZ_rawdata!CP264</f>
        <v>0</v>
      </c>
      <c r="G263" s="95">
        <f>FUZ_rawdata!CQ264</f>
        <v>0</v>
      </c>
      <c r="H263" s="95">
        <f>FUZ_rawdata!CR264</f>
        <v>0</v>
      </c>
      <c r="I263" s="95">
        <f>FUZ_rawdata!CS264</f>
        <v>0</v>
      </c>
      <c r="J263" t="str">
        <f t="shared" si="4"/>
        <v>npost</v>
      </c>
    </row>
    <row r="264" spans="1:10" x14ac:dyDescent="0.2">
      <c r="A264" s="95">
        <f>FUZ_rawdata!A265</f>
        <v>263</v>
      </c>
      <c r="B264" s="95" t="str">
        <f>FUZ_rawdata!B265</f>
        <v>2014_532_3a</v>
      </c>
      <c r="C264" s="95" t="str">
        <f>FUZ_rawdata!G265</f>
        <v>FUZ4B</v>
      </c>
      <c r="D264" s="95" t="str">
        <f>FUZ_rawdata!AO265</f>
        <v>n</v>
      </c>
      <c r="E264" s="95" t="str">
        <f>VLOOKUP(C264,EventNotes!$G$2:$I$26,3,FALSE)</f>
        <v>post</v>
      </c>
      <c r="F264" s="95">
        <f>FUZ_rawdata!CP265</f>
        <v>0</v>
      </c>
      <c r="G264" s="95">
        <f>FUZ_rawdata!CQ265</f>
        <v>0</v>
      </c>
      <c r="H264" s="95">
        <f>FUZ_rawdata!CR265</f>
        <v>0</v>
      </c>
      <c r="I264" s="95">
        <f>FUZ_rawdata!CS265</f>
        <v>0</v>
      </c>
      <c r="J264" t="str">
        <f t="shared" si="4"/>
        <v>npost</v>
      </c>
    </row>
    <row r="265" spans="1:10" x14ac:dyDescent="0.2">
      <c r="A265" s="95">
        <f>FUZ_rawdata!A266</f>
        <v>264</v>
      </c>
      <c r="B265" s="95" t="str">
        <f>FUZ_rawdata!B266</f>
        <v>2014_532_3a</v>
      </c>
      <c r="C265" s="95" t="str">
        <f>FUZ_rawdata!G266</f>
        <v>FUZ4B</v>
      </c>
      <c r="D265" s="95" t="str">
        <f>FUZ_rawdata!AO266</f>
        <v>n</v>
      </c>
      <c r="E265" s="95" t="str">
        <f>VLOOKUP(C265,EventNotes!$G$2:$I$26,3,FALSE)</f>
        <v>post</v>
      </c>
      <c r="F265" s="95">
        <f>FUZ_rawdata!CP266</f>
        <v>0</v>
      </c>
      <c r="G265" s="95">
        <f>FUZ_rawdata!CQ266</f>
        <v>0</v>
      </c>
      <c r="H265" s="95">
        <f>FUZ_rawdata!CR266</f>
        <v>0</v>
      </c>
      <c r="I265" s="95">
        <f>FUZ_rawdata!CS266</f>
        <v>0</v>
      </c>
      <c r="J265" t="str">
        <f t="shared" si="4"/>
        <v>npost</v>
      </c>
    </row>
    <row r="266" spans="1:10" x14ac:dyDescent="0.2">
      <c r="A266" s="95">
        <f>FUZ_rawdata!A267</f>
        <v>265</v>
      </c>
      <c r="B266" s="95" t="str">
        <f>FUZ_rawdata!B267</f>
        <v>2014_532_3a</v>
      </c>
      <c r="C266" s="95" t="str">
        <f>FUZ_rawdata!G267</f>
        <v>FUZ4B</v>
      </c>
      <c r="D266" s="95" t="str">
        <f>FUZ_rawdata!AO267</f>
        <v>n</v>
      </c>
      <c r="E266" s="95" t="str">
        <f>VLOOKUP(C266,EventNotes!$G$2:$I$26,3,FALSE)</f>
        <v>post</v>
      </c>
      <c r="F266" s="95">
        <f>FUZ_rawdata!CP267</f>
        <v>0</v>
      </c>
      <c r="G266" s="95">
        <f>FUZ_rawdata!CQ267</f>
        <v>0</v>
      </c>
      <c r="H266" s="95">
        <f>FUZ_rawdata!CR267</f>
        <v>0</v>
      </c>
      <c r="I266" s="95">
        <f>FUZ_rawdata!CS267</f>
        <v>0</v>
      </c>
      <c r="J266" t="str">
        <f t="shared" si="4"/>
        <v>npost</v>
      </c>
    </row>
    <row r="267" spans="1:10" x14ac:dyDescent="0.2">
      <c r="A267" s="95">
        <f>FUZ_rawdata!A268</f>
        <v>266</v>
      </c>
      <c r="B267" s="95" t="str">
        <f>FUZ_rawdata!B268</f>
        <v>2014_532_3a</v>
      </c>
      <c r="C267" s="95" t="str">
        <f>FUZ_rawdata!G268</f>
        <v>FUZ4B</v>
      </c>
      <c r="D267" s="95" t="str">
        <f>FUZ_rawdata!AO268</f>
        <v>n</v>
      </c>
      <c r="E267" s="95" t="str">
        <f>VLOOKUP(C267,EventNotes!$G$2:$I$26,3,FALSE)</f>
        <v>post</v>
      </c>
      <c r="F267" s="95">
        <f>FUZ_rawdata!CP268</f>
        <v>0</v>
      </c>
      <c r="G267" s="95">
        <f>FUZ_rawdata!CQ268</f>
        <v>0</v>
      </c>
      <c r="H267" s="95">
        <f>FUZ_rawdata!CR268</f>
        <v>0</v>
      </c>
      <c r="I267" s="95">
        <f>FUZ_rawdata!CS268</f>
        <v>0</v>
      </c>
      <c r="J267" t="str">
        <f t="shared" si="4"/>
        <v>npost</v>
      </c>
    </row>
    <row r="268" spans="1:10" x14ac:dyDescent="0.2">
      <c r="A268" s="95">
        <f>FUZ_rawdata!A269</f>
        <v>267</v>
      </c>
      <c r="B268" s="95" t="str">
        <f>FUZ_rawdata!B269</f>
        <v>2014_532_3a</v>
      </c>
      <c r="C268" s="95" t="str">
        <f>FUZ_rawdata!G269</f>
        <v>FUZ4B</v>
      </c>
      <c r="D268" s="95" t="str">
        <f>FUZ_rawdata!AO269</f>
        <v>n</v>
      </c>
      <c r="E268" s="95" t="str">
        <f>VLOOKUP(C268,EventNotes!$G$2:$I$26,3,FALSE)</f>
        <v>post</v>
      </c>
      <c r="F268" s="95">
        <f>FUZ_rawdata!CP269</f>
        <v>0</v>
      </c>
      <c r="G268" s="95">
        <f>FUZ_rawdata!CQ269</f>
        <v>0</v>
      </c>
      <c r="H268" s="95">
        <f>FUZ_rawdata!CR269</f>
        <v>0</v>
      </c>
      <c r="I268" s="95">
        <f>FUZ_rawdata!CS269</f>
        <v>0</v>
      </c>
      <c r="J268" t="str">
        <f t="shared" si="4"/>
        <v>npost</v>
      </c>
    </row>
    <row r="269" spans="1:10" x14ac:dyDescent="0.2">
      <c r="A269" s="95">
        <f>FUZ_rawdata!A270</f>
        <v>268</v>
      </c>
      <c r="B269" s="95" t="str">
        <f>FUZ_rawdata!B270</f>
        <v>2014_532_3a</v>
      </c>
      <c r="C269" s="95" t="str">
        <f>FUZ_rawdata!G270</f>
        <v>FUZ4B</v>
      </c>
      <c r="D269" s="95" t="str">
        <f>FUZ_rawdata!AO270</f>
        <v>n</v>
      </c>
      <c r="E269" s="95" t="str">
        <f>VLOOKUP(C269,EventNotes!$G$2:$I$26,3,FALSE)</f>
        <v>post</v>
      </c>
      <c r="F269" s="95">
        <f>FUZ_rawdata!CP270</f>
        <v>0</v>
      </c>
      <c r="G269" s="95">
        <f>FUZ_rawdata!CQ270</f>
        <v>0</v>
      </c>
      <c r="H269" s="95">
        <f>FUZ_rawdata!CR270</f>
        <v>0</v>
      </c>
      <c r="I269" s="95">
        <f>FUZ_rawdata!CS270</f>
        <v>0</v>
      </c>
      <c r="J269" t="str">
        <f t="shared" si="4"/>
        <v>npost</v>
      </c>
    </row>
    <row r="270" spans="1:10" x14ac:dyDescent="0.2">
      <c r="A270" s="95">
        <f>FUZ_rawdata!A271</f>
        <v>269</v>
      </c>
      <c r="B270" s="95" t="str">
        <f>FUZ_rawdata!B271</f>
        <v>2014_532_3a</v>
      </c>
      <c r="C270" s="95" t="str">
        <f>FUZ_rawdata!G271</f>
        <v>FUZ4B</v>
      </c>
      <c r="D270" s="95" t="str">
        <f>FUZ_rawdata!AO271</f>
        <v>n</v>
      </c>
      <c r="E270" s="95" t="str">
        <f>VLOOKUP(C270,EventNotes!$G$2:$I$26,3,FALSE)</f>
        <v>post</v>
      </c>
      <c r="F270" s="95">
        <f>FUZ_rawdata!CP271</f>
        <v>0</v>
      </c>
      <c r="G270" s="95">
        <f>FUZ_rawdata!CQ271</f>
        <v>0</v>
      </c>
      <c r="H270" s="95">
        <f>FUZ_rawdata!CR271</f>
        <v>0</v>
      </c>
      <c r="I270" s="95">
        <f>FUZ_rawdata!CS271</f>
        <v>0</v>
      </c>
      <c r="J270" t="str">
        <f t="shared" si="4"/>
        <v>npost</v>
      </c>
    </row>
    <row r="271" spans="1:10" x14ac:dyDescent="0.2">
      <c r="A271" s="95">
        <f>FUZ_rawdata!A272</f>
        <v>270</v>
      </c>
      <c r="B271" s="95" t="str">
        <f>FUZ_rawdata!B272</f>
        <v>2014_532_3a</v>
      </c>
      <c r="C271" s="95" t="str">
        <f>FUZ_rawdata!G272</f>
        <v>FUZ4B</v>
      </c>
      <c r="D271" s="95" t="str">
        <f>FUZ_rawdata!AO272</f>
        <v>n</v>
      </c>
      <c r="E271" s="95" t="str">
        <f>VLOOKUP(C271,EventNotes!$G$2:$I$26,3,FALSE)</f>
        <v>post</v>
      </c>
      <c r="F271" s="95">
        <f>FUZ_rawdata!CP272</f>
        <v>0</v>
      </c>
      <c r="G271" s="95">
        <f>FUZ_rawdata!CQ272</f>
        <v>0</v>
      </c>
      <c r="H271" s="95">
        <f>FUZ_rawdata!CR272</f>
        <v>0</v>
      </c>
      <c r="I271" s="95">
        <f>FUZ_rawdata!CS272</f>
        <v>0</v>
      </c>
      <c r="J271" t="str">
        <f t="shared" si="4"/>
        <v>npost</v>
      </c>
    </row>
    <row r="272" spans="1:10" x14ac:dyDescent="0.2">
      <c r="A272" s="95">
        <f>FUZ_rawdata!A273</f>
        <v>271</v>
      </c>
      <c r="B272" s="95" t="str">
        <f>FUZ_rawdata!B273</f>
        <v>2014_532_3a</v>
      </c>
      <c r="C272" s="95" t="str">
        <f>FUZ_rawdata!G273</f>
        <v>FUZ4B</v>
      </c>
      <c r="D272" s="95" t="str">
        <f>FUZ_rawdata!AO273</f>
        <v>n</v>
      </c>
      <c r="E272" s="95" t="str">
        <f>VLOOKUP(C272,EventNotes!$G$2:$I$26,3,FALSE)</f>
        <v>post</v>
      </c>
      <c r="F272" s="95">
        <f>FUZ_rawdata!CP273</f>
        <v>0</v>
      </c>
      <c r="G272" s="95">
        <f>FUZ_rawdata!CQ273</f>
        <v>0</v>
      </c>
      <c r="H272" s="95">
        <f>FUZ_rawdata!CR273</f>
        <v>0</v>
      </c>
      <c r="I272" s="95">
        <f>FUZ_rawdata!CS273</f>
        <v>0</v>
      </c>
      <c r="J272" t="str">
        <f t="shared" si="4"/>
        <v>npost</v>
      </c>
    </row>
    <row r="273" spans="1:10" x14ac:dyDescent="0.2">
      <c r="A273" s="95">
        <f>FUZ_rawdata!A274</f>
        <v>272</v>
      </c>
      <c r="B273" s="95" t="str">
        <f>FUZ_rawdata!B274</f>
        <v>2014_532_3a</v>
      </c>
      <c r="C273" s="95" t="str">
        <f>FUZ_rawdata!G274</f>
        <v>FUZ4B</v>
      </c>
      <c r="D273" s="95" t="str">
        <f>FUZ_rawdata!AO274</f>
        <v>n</v>
      </c>
      <c r="E273" s="95" t="str">
        <f>VLOOKUP(C273,EventNotes!$G$2:$I$26,3,FALSE)</f>
        <v>post</v>
      </c>
      <c r="F273" s="95">
        <f>FUZ_rawdata!CP274</f>
        <v>0</v>
      </c>
      <c r="G273" s="95">
        <f>FUZ_rawdata!CQ274</f>
        <v>0</v>
      </c>
      <c r="H273" s="95">
        <f>FUZ_rawdata!CR274</f>
        <v>0</v>
      </c>
      <c r="I273" s="95">
        <f>FUZ_rawdata!CS274</f>
        <v>0</v>
      </c>
      <c r="J273" t="str">
        <f t="shared" si="4"/>
        <v>npost</v>
      </c>
    </row>
    <row r="274" spans="1:10" x14ac:dyDescent="0.2">
      <c r="A274" s="95">
        <f>FUZ_rawdata!A275</f>
        <v>273</v>
      </c>
      <c r="B274" s="95" t="str">
        <f>FUZ_rawdata!B275</f>
        <v>2014_532_3a</v>
      </c>
      <c r="C274" s="95" t="str">
        <f>FUZ_rawdata!G275</f>
        <v>FUZ4B</v>
      </c>
      <c r="D274" s="95" t="str">
        <f>FUZ_rawdata!AO275</f>
        <v>n</v>
      </c>
      <c r="E274" s="95" t="str">
        <f>VLOOKUP(C274,EventNotes!$G$2:$I$26,3,FALSE)</f>
        <v>post</v>
      </c>
      <c r="F274" s="95">
        <f>FUZ_rawdata!CP275</f>
        <v>1</v>
      </c>
      <c r="G274" s="95">
        <f>FUZ_rawdata!CQ275</f>
        <v>1</v>
      </c>
      <c r="H274" s="95">
        <f>FUZ_rawdata!CR275</f>
        <v>1</v>
      </c>
      <c r="I274" s="95">
        <f>FUZ_rawdata!CS275</f>
        <v>0</v>
      </c>
      <c r="J274" t="str">
        <f t="shared" si="4"/>
        <v>npost</v>
      </c>
    </row>
    <row r="275" spans="1:10" x14ac:dyDescent="0.2">
      <c r="A275" s="95">
        <f>FUZ_rawdata!A276</f>
        <v>274</v>
      </c>
      <c r="B275" s="95" t="str">
        <f>FUZ_rawdata!B276</f>
        <v>2014_532_3a</v>
      </c>
      <c r="C275" s="95" t="str">
        <f>FUZ_rawdata!G276</f>
        <v>FUZ4B</v>
      </c>
      <c r="D275" s="95" t="str">
        <f>FUZ_rawdata!AO276</f>
        <v>n</v>
      </c>
      <c r="E275" s="95" t="str">
        <f>VLOOKUP(C275,EventNotes!$G$2:$I$26,3,FALSE)</f>
        <v>post</v>
      </c>
      <c r="F275" s="95">
        <f>FUZ_rawdata!CP276</f>
        <v>1</v>
      </c>
      <c r="G275" s="95">
        <f>FUZ_rawdata!CQ276</f>
        <v>0</v>
      </c>
      <c r="H275" s="95">
        <f>FUZ_rawdata!CR276</f>
        <v>0</v>
      </c>
      <c r="I275" s="95">
        <f>FUZ_rawdata!CS276</f>
        <v>0</v>
      </c>
      <c r="J275" t="str">
        <f t="shared" si="4"/>
        <v>npost</v>
      </c>
    </row>
    <row r="276" spans="1:10" x14ac:dyDescent="0.2">
      <c r="A276" s="95">
        <f>FUZ_rawdata!A277</f>
        <v>275</v>
      </c>
      <c r="B276" s="95" t="str">
        <f>FUZ_rawdata!B277</f>
        <v>2014_532_3a</v>
      </c>
      <c r="C276" s="95" t="str">
        <f>FUZ_rawdata!G277</f>
        <v>FUZ4B</v>
      </c>
      <c r="D276" s="95" t="str">
        <f>FUZ_rawdata!AO277</f>
        <v>n</v>
      </c>
      <c r="E276" s="95" t="str">
        <f>VLOOKUP(C276,EventNotes!$G$2:$I$26,3,FALSE)</f>
        <v>post</v>
      </c>
      <c r="F276" s="95">
        <f>FUZ_rawdata!CP277</f>
        <v>1</v>
      </c>
      <c r="G276" s="95">
        <f>FUZ_rawdata!CQ277</f>
        <v>0</v>
      </c>
      <c r="H276" s="95">
        <f>FUZ_rawdata!CR277</f>
        <v>0</v>
      </c>
      <c r="I276" s="95">
        <f>FUZ_rawdata!CS277</f>
        <v>0</v>
      </c>
      <c r="J276" t="str">
        <f t="shared" si="4"/>
        <v>npost</v>
      </c>
    </row>
    <row r="277" spans="1:10" x14ac:dyDescent="0.2">
      <c r="A277" s="95">
        <f>FUZ_rawdata!A278</f>
        <v>276</v>
      </c>
      <c r="B277" s="95" t="str">
        <f>FUZ_rawdata!B278</f>
        <v>2014_532_3a</v>
      </c>
      <c r="C277" s="95" t="str">
        <f>FUZ_rawdata!G278</f>
        <v>FUZ4B</v>
      </c>
      <c r="D277" s="95" t="str">
        <f>FUZ_rawdata!AO278</f>
        <v>n</v>
      </c>
      <c r="E277" s="95" t="str">
        <f>VLOOKUP(C277,EventNotes!$G$2:$I$26,3,FALSE)</f>
        <v>post</v>
      </c>
      <c r="F277" s="95">
        <f>FUZ_rawdata!CP278</f>
        <v>0</v>
      </c>
      <c r="G277" s="95">
        <f>FUZ_rawdata!CQ278</f>
        <v>0</v>
      </c>
      <c r="H277" s="95">
        <f>FUZ_rawdata!CR278</f>
        <v>0</v>
      </c>
      <c r="I277" s="95">
        <f>FUZ_rawdata!CS278</f>
        <v>0</v>
      </c>
      <c r="J277" t="str">
        <f t="shared" si="4"/>
        <v>npost</v>
      </c>
    </row>
    <row r="278" spans="1:10" x14ac:dyDescent="0.2">
      <c r="A278" s="95">
        <f>FUZ_rawdata!A279</f>
        <v>277</v>
      </c>
      <c r="B278" s="95" t="str">
        <f>FUZ_rawdata!B279</f>
        <v>2014_532_3a</v>
      </c>
      <c r="C278" s="95" t="str">
        <f>FUZ_rawdata!G279</f>
        <v>FUZ4B</v>
      </c>
      <c r="D278" s="95" t="str">
        <f>FUZ_rawdata!AO279</f>
        <v>n</v>
      </c>
      <c r="E278" s="95" t="str">
        <f>VLOOKUP(C278,EventNotes!$G$2:$I$26,3,FALSE)</f>
        <v>post</v>
      </c>
      <c r="F278" s="95">
        <f>FUZ_rawdata!CP279</f>
        <v>0</v>
      </c>
      <c r="G278" s="95">
        <f>FUZ_rawdata!CQ279</f>
        <v>0</v>
      </c>
      <c r="H278" s="95">
        <f>FUZ_rawdata!CR279</f>
        <v>0</v>
      </c>
      <c r="I278" s="95">
        <f>FUZ_rawdata!CS279</f>
        <v>0</v>
      </c>
      <c r="J278" t="str">
        <f t="shared" si="4"/>
        <v>npost</v>
      </c>
    </row>
    <row r="279" spans="1:10" x14ac:dyDescent="0.2">
      <c r="A279" s="95">
        <f>FUZ_rawdata!A280</f>
        <v>278</v>
      </c>
      <c r="B279" s="95" t="str">
        <f>FUZ_rawdata!B280</f>
        <v>2014_532_3a</v>
      </c>
      <c r="C279" s="95" t="str">
        <f>FUZ_rawdata!G280</f>
        <v>FUZ4B</v>
      </c>
      <c r="D279" s="95" t="str">
        <f>FUZ_rawdata!AO280</f>
        <v>n</v>
      </c>
      <c r="E279" s="95" t="str">
        <f>VLOOKUP(C279,EventNotes!$G$2:$I$26,3,FALSE)</f>
        <v>post</v>
      </c>
      <c r="F279" s="95">
        <f>FUZ_rawdata!CP280</f>
        <v>0</v>
      </c>
      <c r="G279" s="95">
        <f>FUZ_rawdata!CQ280</f>
        <v>0</v>
      </c>
      <c r="H279" s="95">
        <f>FUZ_rawdata!CR280</f>
        <v>0</v>
      </c>
      <c r="I279" s="95">
        <f>FUZ_rawdata!CS280</f>
        <v>0</v>
      </c>
      <c r="J279" t="str">
        <f t="shared" si="4"/>
        <v>npost</v>
      </c>
    </row>
    <row r="280" spans="1:10" x14ac:dyDescent="0.2">
      <c r="A280" s="95">
        <f>FUZ_rawdata!A281</f>
        <v>279</v>
      </c>
      <c r="B280" s="95" t="str">
        <f>FUZ_rawdata!B281</f>
        <v>2014_532_3a</v>
      </c>
      <c r="C280" s="95" t="str">
        <f>FUZ_rawdata!G281</f>
        <v>FUZ4B</v>
      </c>
      <c r="D280" s="95" t="str">
        <f>FUZ_rawdata!AO281</f>
        <v>n</v>
      </c>
      <c r="E280" s="95" t="str">
        <f>VLOOKUP(C280,EventNotes!$G$2:$I$26,3,FALSE)</f>
        <v>post</v>
      </c>
      <c r="F280" s="95">
        <f>FUZ_rawdata!CP281</f>
        <v>0</v>
      </c>
      <c r="G280" s="95">
        <f>FUZ_rawdata!CQ281</f>
        <v>0</v>
      </c>
      <c r="H280" s="95">
        <f>FUZ_rawdata!CR281</f>
        <v>0</v>
      </c>
      <c r="I280" s="95">
        <f>FUZ_rawdata!CS281</f>
        <v>0</v>
      </c>
      <c r="J280" t="str">
        <f t="shared" si="4"/>
        <v>npost</v>
      </c>
    </row>
    <row r="281" spans="1:10" x14ac:dyDescent="0.2">
      <c r="A281" s="95">
        <f>FUZ_rawdata!A282</f>
        <v>280</v>
      </c>
      <c r="B281" s="95" t="str">
        <f>FUZ_rawdata!B282</f>
        <v>2014_532_3a</v>
      </c>
      <c r="C281" s="95" t="str">
        <f>FUZ_rawdata!G282</f>
        <v>FUZ4B</v>
      </c>
      <c r="D281" s="95" t="str">
        <f>FUZ_rawdata!AO282</f>
        <v>n</v>
      </c>
      <c r="E281" s="95" t="str">
        <f>VLOOKUP(C281,EventNotes!$G$2:$I$26,3,FALSE)</f>
        <v>post</v>
      </c>
      <c r="F281" s="95">
        <f>FUZ_rawdata!CP282</f>
        <v>0</v>
      </c>
      <c r="G281" s="95">
        <f>FUZ_rawdata!CQ282</f>
        <v>0</v>
      </c>
      <c r="H281" s="95">
        <f>FUZ_rawdata!CR282</f>
        <v>0</v>
      </c>
      <c r="I281" s="95">
        <f>FUZ_rawdata!CS282</f>
        <v>0</v>
      </c>
      <c r="J281" t="str">
        <f t="shared" si="4"/>
        <v>npost</v>
      </c>
    </row>
    <row r="282" spans="1:10" x14ac:dyDescent="0.2">
      <c r="A282" s="95">
        <f>FUZ_rawdata!A283</f>
        <v>281</v>
      </c>
      <c r="B282" s="95" t="str">
        <f>FUZ_rawdata!B283</f>
        <v>2014_532_3a</v>
      </c>
      <c r="C282" s="95" t="str">
        <f>FUZ_rawdata!G283</f>
        <v>FUZ4B</v>
      </c>
      <c r="D282" s="95" t="str">
        <f>FUZ_rawdata!AO283</f>
        <v>n</v>
      </c>
      <c r="E282" s="95" t="str">
        <f>VLOOKUP(C282,EventNotes!$G$2:$I$26,3,FALSE)</f>
        <v>post</v>
      </c>
      <c r="F282" s="95">
        <f>FUZ_rawdata!CP283</f>
        <v>0</v>
      </c>
      <c r="G282" s="95">
        <f>FUZ_rawdata!CQ283</f>
        <v>0</v>
      </c>
      <c r="H282" s="95">
        <f>FUZ_rawdata!CR283</f>
        <v>0</v>
      </c>
      <c r="I282" s="95">
        <f>FUZ_rawdata!CS283</f>
        <v>0</v>
      </c>
      <c r="J282" t="str">
        <f t="shared" si="4"/>
        <v>npost</v>
      </c>
    </row>
    <row r="283" spans="1:10" x14ac:dyDescent="0.2">
      <c r="A283" s="95">
        <f>FUZ_rawdata!A284</f>
        <v>282</v>
      </c>
      <c r="B283" s="95" t="str">
        <f>FUZ_rawdata!B284</f>
        <v>2014_532_3a</v>
      </c>
      <c r="C283" s="95" t="str">
        <f>FUZ_rawdata!G284</f>
        <v>FUZ4B</v>
      </c>
      <c r="D283" s="95" t="str">
        <f>FUZ_rawdata!AO284</f>
        <v>n</v>
      </c>
      <c r="E283" s="95" t="str">
        <f>VLOOKUP(C283,EventNotes!$G$2:$I$26,3,FALSE)</f>
        <v>post</v>
      </c>
      <c r="F283" s="95">
        <f>FUZ_rawdata!CP284</f>
        <v>0</v>
      </c>
      <c r="G283" s="95">
        <f>FUZ_rawdata!CQ284</f>
        <v>0</v>
      </c>
      <c r="H283" s="95">
        <f>FUZ_rawdata!CR284</f>
        <v>0</v>
      </c>
      <c r="I283" s="95">
        <f>FUZ_rawdata!CS284</f>
        <v>0</v>
      </c>
      <c r="J283" t="str">
        <f t="shared" si="4"/>
        <v>npost</v>
      </c>
    </row>
    <row r="284" spans="1:10" x14ac:dyDescent="0.2">
      <c r="A284" s="95">
        <f>FUZ_rawdata!A285</f>
        <v>283</v>
      </c>
      <c r="B284" s="95" t="str">
        <f>FUZ_rawdata!B285</f>
        <v>2014_532_3a</v>
      </c>
      <c r="C284" s="95" t="str">
        <f>FUZ_rawdata!G285</f>
        <v>FUZ4B</v>
      </c>
      <c r="D284" s="95" t="str">
        <f>FUZ_rawdata!AO285</f>
        <v>n</v>
      </c>
      <c r="E284" s="95" t="str">
        <f>VLOOKUP(C284,EventNotes!$G$2:$I$26,3,FALSE)</f>
        <v>post</v>
      </c>
      <c r="F284" s="95">
        <f>FUZ_rawdata!CP285</f>
        <v>0</v>
      </c>
      <c r="G284" s="95">
        <f>FUZ_rawdata!CQ285</f>
        <v>0</v>
      </c>
      <c r="H284" s="95">
        <f>FUZ_rawdata!CR285</f>
        <v>0</v>
      </c>
      <c r="I284" s="95">
        <f>FUZ_rawdata!CS285</f>
        <v>0</v>
      </c>
      <c r="J284" t="str">
        <f t="shared" si="4"/>
        <v>npost</v>
      </c>
    </row>
    <row r="285" spans="1:10" x14ac:dyDescent="0.2">
      <c r="A285" s="95">
        <f>FUZ_rawdata!A286</f>
        <v>284</v>
      </c>
      <c r="B285" s="95" t="str">
        <f>FUZ_rawdata!B286</f>
        <v>2014_532_3a</v>
      </c>
      <c r="C285" s="95" t="str">
        <f>FUZ_rawdata!G286</f>
        <v>FUZ4B</v>
      </c>
      <c r="D285" s="95" t="str">
        <f>FUZ_rawdata!AO286</f>
        <v>n</v>
      </c>
      <c r="E285" s="95" t="str">
        <f>VLOOKUP(C285,EventNotes!$G$2:$I$26,3,FALSE)</f>
        <v>post</v>
      </c>
      <c r="F285" s="95">
        <f>FUZ_rawdata!CP286</f>
        <v>0</v>
      </c>
      <c r="G285" s="95">
        <f>FUZ_rawdata!CQ286</f>
        <v>0</v>
      </c>
      <c r="H285" s="95">
        <f>FUZ_rawdata!CR286</f>
        <v>0</v>
      </c>
      <c r="I285" s="95">
        <f>FUZ_rawdata!CS286</f>
        <v>0</v>
      </c>
      <c r="J285" t="str">
        <f t="shared" si="4"/>
        <v>npost</v>
      </c>
    </row>
    <row r="286" spans="1:10" x14ac:dyDescent="0.2">
      <c r="A286" s="95">
        <f>FUZ_rawdata!A287</f>
        <v>285</v>
      </c>
      <c r="B286" s="95" t="str">
        <f>FUZ_rawdata!B287</f>
        <v>2014_532_3a</v>
      </c>
      <c r="C286" s="95" t="str">
        <f>FUZ_rawdata!G287</f>
        <v>FUZ4B</v>
      </c>
      <c r="D286" s="95" t="str">
        <f>FUZ_rawdata!AO287</f>
        <v>n</v>
      </c>
      <c r="E286" s="95" t="str">
        <f>VLOOKUP(C286,EventNotes!$G$2:$I$26,3,FALSE)</f>
        <v>post</v>
      </c>
      <c r="F286" s="95">
        <f>FUZ_rawdata!CP287</f>
        <v>0</v>
      </c>
      <c r="G286" s="95">
        <f>FUZ_rawdata!CQ287</f>
        <v>0</v>
      </c>
      <c r="H286" s="95">
        <f>FUZ_rawdata!CR287</f>
        <v>0</v>
      </c>
      <c r="I286" s="95">
        <f>FUZ_rawdata!CS287</f>
        <v>0</v>
      </c>
      <c r="J286" t="str">
        <f t="shared" si="4"/>
        <v>npost</v>
      </c>
    </row>
    <row r="287" spans="1:10" x14ac:dyDescent="0.2">
      <c r="A287" s="95">
        <f>FUZ_rawdata!A288</f>
        <v>286</v>
      </c>
      <c r="B287" s="95" t="str">
        <f>FUZ_rawdata!B288</f>
        <v>2014_532_3a</v>
      </c>
      <c r="C287" s="95" t="str">
        <f>FUZ_rawdata!G288</f>
        <v>FUZ4B</v>
      </c>
      <c r="D287" s="95" t="str">
        <f>FUZ_rawdata!AO288</f>
        <v>n</v>
      </c>
      <c r="E287" s="95" t="str">
        <f>VLOOKUP(C287,EventNotes!$G$2:$I$26,3,FALSE)</f>
        <v>post</v>
      </c>
      <c r="F287" s="95">
        <f>FUZ_rawdata!CP288</f>
        <v>0</v>
      </c>
      <c r="G287" s="95">
        <f>FUZ_rawdata!CQ288</f>
        <v>0</v>
      </c>
      <c r="H287" s="95">
        <f>FUZ_rawdata!CR288</f>
        <v>0</v>
      </c>
      <c r="I287" s="95">
        <f>FUZ_rawdata!CS288</f>
        <v>0</v>
      </c>
      <c r="J287" t="str">
        <f t="shared" si="4"/>
        <v>npost</v>
      </c>
    </row>
    <row r="288" spans="1:10" x14ac:dyDescent="0.2">
      <c r="A288" s="95">
        <f>FUZ_rawdata!A289</f>
        <v>287</v>
      </c>
      <c r="B288" s="95" t="str">
        <f>FUZ_rawdata!B289</f>
        <v>2014_532_3a</v>
      </c>
      <c r="C288" s="95" t="str">
        <f>FUZ_rawdata!G289</f>
        <v>FUZ4B</v>
      </c>
      <c r="D288" s="95" t="str">
        <f>FUZ_rawdata!AO289</f>
        <v>n</v>
      </c>
      <c r="E288" s="95" t="str">
        <f>VLOOKUP(C288,EventNotes!$G$2:$I$26,3,FALSE)</f>
        <v>post</v>
      </c>
      <c r="F288" s="95">
        <f>FUZ_rawdata!CP289</f>
        <v>0</v>
      </c>
      <c r="G288" s="95">
        <f>FUZ_rawdata!CQ289</f>
        <v>0</v>
      </c>
      <c r="H288" s="95">
        <f>FUZ_rawdata!CR289</f>
        <v>0</v>
      </c>
      <c r="I288" s="95">
        <f>FUZ_rawdata!CS289</f>
        <v>0</v>
      </c>
      <c r="J288" t="str">
        <f t="shared" si="4"/>
        <v>npost</v>
      </c>
    </row>
    <row r="289" spans="1:10" x14ac:dyDescent="0.2">
      <c r="A289" s="95">
        <f>FUZ_rawdata!A290</f>
        <v>288</v>
      </c>
      <c r="B289" s="95" t="str">
        <f>FUZ_rawdata!B290</f>
        <v>2014_532_3a</v>
      </c>
      <c r="C289" s="95" t="str">
        <f>FUZ_rawdata!G290</f>
        <v>FUZ4B</v>
      </c>
      <c r="D289" s="95" t="str">
        <f>FUZ_rawdata!AO290</f>
        <v>n</v>
      </c>
      <c r="E289" s="95" t="str">
        <f>VLOOKUP(C289,EventNotes!$G$2:$I$26,3,FALSE)</f>
        <v>post</v>
      </c>
      <c r="F289" s="95">
        <f>FUZ_rawdata!CP290</f>
        <v>0</v>
      </c>
      <c r="G289" s="95">
        <f>FUZ_rawdata!CQ290</f>
        <v>0</v>
      </c>
      <c r="H289" s="95">
        <f>FUZ_rawdata!CR290</f>
        <v>0</v>
      </c>
      <c r="I289" s="95">
        <f>FUZ_rawdata!CS290</f>
        <v>0</v>
      </c>
      <c r="J289" t="str">
        <f t="shared" si="4"/>
        <v>npost</v>
      </c>
    </row>
    <row r="290" spans="1:10" x14ac:dyDescent="0.2">
      <c r="A290" s="95">
        <f>FUZ_rawdata!A291</f>
        <v>289</v>
      </c>
      <c r="B290" s="95" t="str">
        <f>FUZ_rawdata!B291</f>
        <v>2014_532_3a</v>
      </c>
      <c r="C290" s="95" t="str">
        <f>FUZ_rawdata!G291</f>
        <v>FUZ4B</v>
      </c>
      <c r="D290" s="95" t="str">
        <f>FUZ_rawdata!AO291</f>
        <v>n</v>
      </c>
      <c r="E290" s="95" t="str">
        <f>VLOOKUP(C290,EventNotes!$G$2:$I$26,3,FALSE)</f>
        <v>post</v>
      </c>
      <c r="F290" s="95">
        <f>FUZ_rawdata!CP291</f>
        <v>0</v>
      </c>
      <c r="G290" s="95">
        <f>FUZ_rawdata!CQ291</f>
        <v>0</v>
      </c>
      <c r="H290" s="95">
        <f>FUZ_rawdata!CR291</f>
        <v>0</v>
      </c>
      <c r="I290" s="95">
        <f>FUZ_rawdata!CS291</f>
        <v>0</v>
      </c>
      <c r="J290" t="str">
        <f t="shared" si="4"/>
        <v>npost</v>
      </c>
    </row>
    <row r="291" spans="1:10" x14ac:dyDescent="0.2">
      <c r="A291" s="95">
        <f>FUZ_rawdata!A292</f>
        <v>290</v>
      </c>
      <c r="B291" s="95" t="str">
        <f>FUZ_rawdata!B292</f>
        <v>2014_532_3a</v>
      </c>
      <c r="C291" s="95" t="str">
        <f>FUZ_rawdata!G292</f>
        <v>FUZ4B</v>
      </c>
      <c r="D291" s="95" t="str">
        <f>FUZ_rawdata!AO292</f>
        <v>n</v>
      </c>
      <c r="E291" s="95" t="str">
        <f>VLOOKUP(C291,EventNotes!$G$2:$I$26,3,FALSE)</f>
        <v>post</v>
      </c>
      <c r="F291" s="95">
        <f>FUZ_rawdata!CP292</f>
        <v>0</v>
      </c>
      <c r="G291" s="95">
        <f>FUZ_rawdata!CQ292</f>
        <v>0</v>
      </c>
      <c r="H291" s="95">
        <f>FUZ_rawdata!CR292</f>
        <v>0</v>
      </c>
      <c r="I291" s="95">
        <f>FUZ_rawdata!CS292</f>
        <v>0</v>
      </c>
      <c r="J291" t="str">
        <f t="shared" si="4"/>
        <v>npost</v>
      </c>
    </row>
    <row r="292" spans="1:10" x14ac:dyDescent="0.2">
      <c r="A292" s="95">
        <f>FUZ_rawdata!A293</f>
        <v>291</v>
      </c>
      <c r="B292" s="95" t="str">
        <f>FUZ_rawdata!B293</f>
        <v>2014_532_3a</v>
      </c>
      <c r="C292" s="95" t="str">
        <f>FUZ_rawdata!G293</f>
        <v>FUZ4B</v>
      </c>
      <c r="D292" s="95" t="str">
        <f>FUZ_rawdata!AO293</f>
        <v>n</v>
      </c>
      <c r="E292" s="95" t="str">
        <f>VLOOKUP(C292,EventNotes!$G$2:$I$26,3,FALSE)</f>
        <v>post</v>
      </c>
      <c r="F292" s="95">
        <f>FUZ_rawdata!CP293</f>
        <v>0</v>
      </c>
      <c r="G292" s="95">
        <f>FUZ_rawdata!CQ293</f>
        <v>0</v>
      </c>
      <c r="H292" s="95">
        <f>FUZ_rawdata!CR293</f>
        <v>0</v>
      </c>
      <c r="I292" s="95">
        <f>FUZ_rawdata!CS293</f>
        <v>0</v>
      </c>
      <c r="J292" t="str">
        <f t="shared" si="4"/>
        <v>npost</v>
      </c>
    </row>
    <row r="293" spans="1:10" x14ac:dyDescent="0.2">
      <c r="A293" s="95">
        <f>FUZ_rawdata!A294</f>
        <v>292</v>
      </c>
      <c r="B293" s="95" t="str">
        <f>FUZ_rawdata!B294</f>
        <v>2014_532_3a</v>
      </c>
      <c r="C293" s="95" t="str">
        <f>FUZ_rawdata!G294</f>
        <v>FUZ4B</v>
      </c>
      <c r="D293" s="95" t="str">
        <f>FUZ_rawdata!AO294</f>
        <v>n</v>
      </c>
      <c r="E293" s="95" t="str">
        <f>VLOOKUP(C293,EventNotes!$G$2:$I$26,3,FALSE)</f>
        <v>post</v>
      </c>
      <c r="F293" s="95">
        <f>FUZ_rawdata!CP294</f>
        <v>0</v>
      </c>
      <c r="G293" s="95">
        <f>FUZ_rawdata!CQ294</f>
        <v>0</v>
      </c>
      <c r="H293" s="95">
        <f>FUZ_rawdata!CR294</f>
        <v>0</v>
      </c>
      <c r="I293" s="95">
        <f>FUZ_rawdata!CS294</f>
        <v>0</v>
      </c>
      <c r="J293" t="str">
        <f t="shared" si="4"/>
        <v>npost</v>
      </c>
    </row>
    <row r="294" spans="1:10" x14ac:dyDescent="0.2">
      <c r="A294" s="95">
        <f>FUZ_rawdata!A295</f>
        <v>293</v>
      </c>
      <c r="B294" s="95" t="str">
        <f>FUZ_rawdata!B295</f>
        <v>2014_532_3a</v>
      </c>
      <c r="C294" s="95" t="str">
        <f>FUZ_rawdata!G295</f>
        <v>FUZ4B</v>
      </c>
      <c r="D294" s="95" t="str">
        <f>FUZ_rawdata!AO295</f>
        <v>n</v>
      </c>
      <c r="E294" s="95" t="str">
        <f>VLOOKUP(C294,EventNotes!$G$2:$I$26,3,FALSE)</f>
        <v>post</v>
      </c>
      <c r="F294" s="95">
        <f>FUZ_rawdata!CP295</f>
        <v>0</v>
      </c>
      <c r="G294" s="95">
        <f>FUZ_rawdata!CQ295</f>
        <v>0</v>
      </c>
      <c r="H294" s="95">
        <f>FUZ_rawdata!CR295</f>
        <v>0</v>
      </c>
      <c r="I294" s="95">
        <f>FUZ_rawdata!CS295</f>
        <v>0</v>
      </c>
      <c r="J294" t="str">
        <f t="shared" si="4"/>
        <v>npost</v>
      </c>
    </row>
    <row r="295" spans="1:10" x14ac:dyDescent="0.2">
      <c r="A295" s="95">
        <f>FUZ_rawdata!A296</f>
        <v>294</v>
      </c>
      <c r="B295" s="95" t="str">
        <f>FUZ_rawdata!B296</f>
        <v>2014_532_3a</v>
      </c>
      <c r="C295" s="95" t="str">
        <f>FUZ_rawdata!G296</f>
        <v>FUZ4B</v>
      </c>
      <c r="D295" s="95" t="str">
        <f>FUZ_rawdata!AO296</f>
        <v>n</v>
      </c>
      <c r="E295" s="95" t="str">
        <f>VLOOKUP(C295,EventNotes!$G$2:$I$26,3,FALSE)</f>
        <v>post</v>
      </c>
      <c r="F295" s="95">
        <f>FUZ_rawdata!CP296</f>
        <v>0</v>
      </c>
      <c r="G295" s="95">
        <f>FUZ_rawdata!CQ296</f>
        <v>0</v>
      </c>
      <c r="H295" s="95">
        <f>FUZ_rawdata!CR296</f>
        <v>0</v>
      </c>
      <c r="I295" s="95">
        <f>FUZ_rawdata!CS296</f>
        <v>0</v>
      </c>
      <c r="J295" t="str">
        <f t="shared" si="4"/>
        <v>npost</v>
      </c>
    </row>
    <row r="296" spans="1:10" x14ac:dyDescent="0.2">
      <c r="A296" s="95">
        <f>FUZ_rawdata!A297</f>
        <v>295</v>
      </c>
      <c r="B296" s="95" t="str">
        <f>FUZ_rawdata!B297</f>
        <v>2014_532_3a</v>
      </c>
      <c r="C296" s="95" t="str">
        <f>FUZ_rawdata!G297</f>
        <v>FUZ4B</v>
      </c>
      <c r="D296" s="95" t="str">
        <f>FUZ_rawdata!AO297</f>
        <v>n</v>
      </c>
      <c r="E296" s="95" t="str">
        <f>VLOOKUP(C296,EventNotes!$G$2:$I$26,3,FALSE)</f>
        <v>post</v>
      </c>
      <c r="F296" s="95">
        <f>FUZ_rawdata!CP297</f>
        <v>0</v>
      </c>
      <c r="G296" s="95">
        <f>FUZ_rawdata!CQ297</f>
        <v>0</v>
      </c>
      <c r="H296" s="95">
        <f>FUZ_rawdata!CR297</f>
        <v>0</v>
      </c>
      <c r="I296" s="95">
        <f>FUZ_rawdata!CS297</f>
        <v>0</v>
      </c>
      <c r="J296" t="str">
        <f t="shared" si="4"/>
        <v>npost</v>
      </c>
    </row>
    <row r="297" spans="1:10" x14ac:dyDescent="0.2">
      <c r="A297" s="95">
        <f>FUZ_rawdata!A298</f>
        <v>296</v>
      </c>
      <c r="B297" s="95" t="str">
        <f>FUZ_rawdata!B298</f>
        <v>2013_408_7</v>
      </c>
      <c r="C297" s="95" t="str">
        <f>FUZ_rawdata!G298</f>
        <v>FUZ5A</v>
      </c>
      <c r="D297" s="95" t="str">
        <f>FUZ_rawdata!AO298</f>
        <v>n</v>
      </c>
      <c r="E297" s="95" t="str">
        <f>VLOOKUP(C297,EventNotes!$G$2:$I$26,3,FALSE)</f>
        <v>at</v>
      </c>
      <c r="F297" s="95">
        <f>FUZ_rawdata!CP298</f>
        <v>0</v>
      </c>
      <c r="G297" s="95">
        <f>FUZ_rawdata!CQ298</f>
        <v>0</v>
      </c>
      <c r="H297" s="95">
        <f>FUZ_rawdata!CR298</f>
        <v>0</v>
      </c>
      <c r="I297" s="95">
        <f>FUZ_rawdata!CS298</f>
        <v>0</v>
      </c>
      <c r="J297" t="str">
        <f t="shared" si="4"/>
        <v>nat</v>
      </c>
    </row>
    <row r="298" spans="1:10" x14ac:dyDescent="0.2">
      <c r="A298" s="95">
        <f>FUZ_rawdata!A299</f>
        <v>297</v>
      </c>
      <c r="B298" s="95" t="str">
        <f>FUZ_rawdata!B299</f>
        <v>2013_408_7</v>
      </c>
      <c r="C298" s="95" t="str">
        <f>FUZ_rawdata!G299</f>
        <v>FUZ5A</v>
      </c>
      <c r="D298" s="95" t="str">
        <f>FUZ_rawdata!AO299</f>
        <v>n</v>
      </c>
      <c r="E298" s="95" t="str">
        <f>VLOOKUP(C298,EventNotes!$G$2:$I$26,3,FALSE)</f>
        <v>at</v>
      </c>
      <c r="F298" s="95">
        <f>FUZ_rawdata!CP299</f>
        <v>0</v>
      </c>
      <c r="G298" s="95">
        <f>FUZ_rawdata!CQ299</f>
        <v>0</v>
      </c>
      <c r="H298" s="95">
        <f>FUZ_rawdata!CR299</f>
        <v>0</v>
      </c>
      <c r="I298" s="95">
        <f>FUZ_rawdata!CS299</f>
        <v>0</v>
      </c>
      <c r="J298" t="str">
        <f t="shared" si="4"/>
        <v>nat</v>
      </c>
    </row>
    <row r="299" spans="1:10" x14ac:dyDescent="0.2">
      <c r="A299" s="95">
        <f>FUZ_rawdata!A300</f>
        <v>298</v>
      </c>
      <c r="B299" s="95" t="str">
        <f>FUZ_rawdata!B300</f>
        <v>2013_408_7</v>
      </c>
      <c r="C299" s="95" t="str">
        <f>FUZ_rawdata!G300</f>
        <v>FUZ5A</v>
      </c>
      <c r="D299" s="95" t="str">
        <f>FUZ_rawdata!AO300</f>
        <v>n</v>
      </c>
      <c r="E299" s="95" t="str">
        <f>VLOOKUP(C299,EventNotes!$G$2:$I$26,3,FALSE)</f>
        <v>at</v>
      </c>
      <c r="F299" s="95">
        <f>FUZ_rawdata!CP300</f>
        <v>0</v>
      </c>
      <c r="G299" s="95">
        <f>FUZ_rawdata!CQ300</f>
        <v>0</v>
      </c>
      <c r="H299" s="95">
        <f>FUZ_rawdata!CR300</f>
        <v>0</v>
      </c>
      <c r="I299" s="95">
        <f>FUZ_rawdata!CS300</f>
        <v>0</v>
      </c>
      <c r="J299" t="str">
        <f t="shared" si="4"/>
        <v>nat</v>
      </c>
    </row>
    <row r="300" spans="1:10" x14ac:dyDescent="0.2">
      <c r="A300" s="95">
        <f>FUZ_rawdata!A301</f>
        <v>299</v>
      </c>
      <c r="B300" s="95" t="str">
        <f>FUZ_rawdata!B301</f>
        <v>2013_408_7</v>
      </c>
      <c r="C300" s="95" t="str">
        <f>FUZ_rawdata!G301</f>
        <v>FUZ5A</v>
      </c>
      <c r="D300" s="95" t="str">
        <f>FUZ_rawdata!AO301</f>
        <v>n</v>
      </c>
      <c r="E300" s="95" t="str">
        <f>VLOOKUP(C300,EventNotes!$G$2:$I$26,3,FALSE)</f>
        <v>at</v>
      </c>
      <c r="F300" s="95">
        <f>FUZ_rawdata!CP301</f>
        <v>0</v>
      </c>
      <c r="G300" s="95">
        <f>FUZ_rawdata!CQ301</f>
        <v>0</v>
      </c>
      <c r="H300" s="95">
        <f>FUZ_rawdata!CR301</f>
        <v>0</v>
      </c>
      <c r="I300" s="95">
        <f>FUZ_rawdata!CS301</f>
        <v>0</v>
      </c>
      <c r="J300" t="str">
        <f t="shared" si="4"/>
        <v>nat</v>
      </c>
    </row>
    <row r="301" spans="1:10" x14ac:dyDescent="0.2">
      <c r="A301" s="95">
        <f>FUZ_rawdata!A302</f>
        <v>300</v>
      </c>
      <c r="B301" s="95" t="str">
        <f>FUZ_rawdata!B302</f>
        <v>2013_408_7</v>
      </c>
      <c r="C301" s="95" t="str">
        <f>FUZ_rawdata!G302</f>
        <v>FUZ5A</v>
      </c>
      <c r="D301" s="95" t="str">
        <f>FUZ_rawdata!AO302</f>
        <v>n</v>
      </c>
      <c r="E301" s="95" t="str">
        <f>VLOOKUP(C301,EventNotes!$G$2:$I$26,3,FALSE)</f>
        <v>at</v>
      </c>
      <c r="F301" s="95">
        <f>FUZ_rawdata!CP302</f>
        <v>0</v>
      </c>
      <c r="G301" s="95">
        <f>FUZ_rawdata!CQ302</f>
        <v>0</v>
      </c>
      <c r="H301" s="95">
        <f>FUZ_rawdata!CR302</f>
        <v>0</v>
      </c>
      <c r="I301" s="95">
        <f>FUZ_rawdata!CS302</f>
        <v>0</v>
      </c>
      <c r="J301" t="str">
        <f t="shared" si="4"/>
        <v>nat</v>
      </c>
    </row>
    <row r="302" spans="1:10" x14ac:dyDescent="0.2">
      <c r="A302" s="95">
        <f>FUZ_rawdata!A303</f>
        <v>301</v>
      </c>
      <c r="B302" s="95" t="str">
        <f>FUZ_rawdata!B303</f>
        <v>2013_408_7</v>
      </c>
      <c r="C302" s="95" t="str">
        <f>FUZ_rawdata!G303</f>
        <v>FUZ5A</v>
      </c>
      <c r="D302" s="95" t="str">
        <f>FUZ_rawdata!AO303</f>
        <v>n</v>
      </c>
      <c r="E302" s="95" t="str">
        <f>VLOOKUP(C302,EventNotes!$G$2:$I$26,3,FALSE)</f>
        <v>at</v>
      </c>
      <c r="F302" s="95">
        <f>FUZ_rawdata!CP303</f>
        <v>0</v>
      </c>
      <c r="G302" s="95">
        <f>FUZ_rawdata!CQ303</f>
        <v>0</v>
      </c>
      <c r="H302" s="95">
        <f>FUZ_rawdata!CR303</f>
        <v>0</v>
      </c>
      <c r="I302" s="95">
        <f>FUZ_rawdata!CS303</f>
        <v>0</v>
      </c>
      <c r="J302" t="str">
        <f t="shared" si="4"/>
        <v>nat</v>
      </c>
    </row>
    <row r="303" spans="1:10" x14ac:dyDescent="0.2">
      <c r="A303" s="95">
        <f>FUZ_rawdata!A304</f>
        <v>302</v>
      </c>
      <c r="B303" s="95" t="str">
        <f>FUZ_rawdata!B304</f>
        <v>2013_408_7</v>
      </c>
      <c r="C303" s="95" t="str">
        <f>FUZ_rawdata!G304</f>
        <v>FUZ5A</v>
      </c>
      <c r="D303" s="95" t="str">
        <f>FUZ_rawdata!AO304</f>
        <v>n</v>
      </c>
      <c r="E303" s="95" t="str">
        <f>VLOOKUP(C303,EventNotes!$G$2:$I$26,3,FALSE)</f>
        <v>at</v>
      </c>
      <c r="F303" s="95">
        <f>FUZ_rawdata!CP304</f>
        <v>0</v>
      </c>
      <c r="G303" s="95">
        <f>FUZ_rawdata!CQ304</f>
        <v>0</v>
      </c>
      <c r="H303" s="95">
        <f>FUZ_rawdata!CR304</f>
        <v>0</v>
      </c>
      <c r="I303" s="95">
        <f>FUZ_rawdata!CS304</f>
        <v>0</v>
      </c>
      <c r="J303" t="str">
        <f t="shared" si="4"/>
        <v>nat</v>
      </c>
    </row>
    <row r="304" spans="1:10" x14ac:dyDescent="0.2">
      <c r="A304" s="95">
        <f>FUZ_rawdata!A305</f>
        <v>303</v>
      </c>
      <c r="B304" s="95" t="str">
        <f>FUZ_rawdata!B305</f>
        <v>2013_408_7</v>
      </c>
      <c r="C304" s="95" t="str">
        <f>FUZ_rawdata!G305</f>
        <v>FUZ5A</v>
      </c>
      <c r="D304" s="95" t="str">
        <f>FUZ_rawdata!AO305</f>
        <v>n</v>
      </c>
      <c r="E304" s="95" t="str">
        <f>VLOOKUP(C304,EventNotes!$G$2:$I$26,3,FALSE)</f>
        <v>at</v>
      </c>
      <c r="F304" s="95">
        <f>FUZ_rawdata!CP305</f>
        <v>0</v>
      </c>
      <c r="G304" s="95">
        <f>FUZ_rawdata!CQ305</f>
        <v>0</v>
      </c>
      <c r="H304" s="95">
        <f>FUZ_rawdata!CR305</f>
        <v>0</v>
      </c>
      <c r="I304" s="95">
        <f>FUZ_rawdata!CS305</f>
        <v>0</v>
      </c>
      <c r="J304" t="str">
        <f t="shared" si="4"/>
        <v>nat</v>
      </c>
    </row>
    <row r="305" spans="1:10" x14ac:dyDescent="0.2">
      <c r="A305" s="95">
        <f>FUZ_rawdata!A306</f>
        <v>304</v>
      </c>
      <c r="B305" s="95" t="str">
        <f>FUZ_rawdata!B306</f>
        <v>2013_408_7</v>
      </c>
      <c r="C305" s="95" t="str">
        <f>FUZ_rawdata!G306</f>
        <v>FUZ5A</v>
      </c>
      <c r="D305" s="95" t="str">
        <f>FUZ_rawdata!AO306</f>
        <v>n</v>
      </c>
      <c r="E305" s="95" t="str">
        <f>VLOOKUP(C305,EventNotes!$G$2:$I$26,3,FALSE)</f>
        <v>at</v>
      </c>
      <c r="F305" s="95">
        <f>FUZ_rawdata!CP306</f>
        <v>0</v>
      </c>
      <c r="G305" s="95">
        <f>FUZ_rawdata!CQ306</f>
        <v>0</v>
      </c>
      <c r="H305" s="95">
        <f>FUZ_rawdata!CR306</f>
        <v>0</v>
      </c>
      <c r="I305" s="95">
        <f>FUZ_rawdata!CS306</f>
        <v>0</v>
      </c>
      <c r="J305" t="str">
        <f t="shared" si="4"/>
        <v>nat</v>
      </c>
    </row>
    <row r="306" spans="1:10" x14ac:dyDescent="0.2">
      <c r="A306" s="95">
        <f>FUZ_rawdata!A307</f>
        <v>305</v>
      </c>
      <c r="B306" s="95" t="str">
        <f>FUZ_rawdata!B307</f>
        <v>2013_408_7</v>
      </c>
      <c r="C306" s="95" t="str">
        <f>FUZ_rawdata!G307</f>
        <v>FUZ5A</v>
      </c>
      <c r="D306" s="95" t="str">
        <f>FUZ_rawdata!AO307</f>
        <v>n</v>
      </c>
      <c r="E306" s="95" t="str">
        <f>VLOOKUP(C306,EventNotes!$G$2:$I$26,3,FALSE)</f>
        <v>at</v>
      </c>
      <c r="F306" s="95">
        <f>FUZ_rawdata!CP307</f>
        <v>0</v>
      </c>
      <c r="G306" s="95">
        <f>FUZ_rawdata!CQ307</f>
        <v>0</v>
      </c>
      <c r="H306" s="95">
        <f>FUZ_rawdata!CR307</f>
        <v>0</v>
      </c>
      <c r="I306" s="95">
        <f>FUZ_rawdata!CS307</f>
        <v>0</v>
      </c>
      <c r="J306" t="str">
        <f t="shared" si="4"/>
        <v>nat</v>
      </c>
    </row>
    <row r="307" spans="1:10" x14ac:dyDescent="0.2">
      <c r="A307" s="95">
        <f>FUZ_rawdata!A308</f>
        <v>306</v>
      </c>
      <c r="B307" s="95" t="str">
        <f>FUZ_rawdata!B308</f>
        <v>2013_408_7</v>
      </c>
      <c r="C307" s="95" t="str">
        <f>FUZ_rawdata!G308</f>
        <v>FUZ5A</v>
      </c>
      <c r="D307" s="95" t="str">
        <f>FUZ_rawdata!AO308</f>
        <v>n</v>
      </c>
      <c r="E307" s="95" t="str">
        <f>VLOOKUP(C307,EventNotes!$G$2:$I$26,3,FALSE)</f>
        <v>at</v>
      </c>
      <c r="F307" s="95">
        <f>FUZ_rawdata!CP308</f>
        <v>0</v>
      </c>
      <c r="G307" s="95">
        <f>FUZ_rawdata!CQ308</f>
        <v>0</v>
      </c>
      <c r="H307" s="95">
        <f>FUZ_rawdata!CR308</f>
        <v>0</v>
      </c>
      <c r="I307" s="95">
        <f>FUZ_rawdata!CS308</f>
        <v>0</v>
      </c>
      <c r="J307" t="str">
        <f t="shared" si="4"/>
        <v>nat</v>
      </c>
    </row>
    <row r="308" spans="1:10" x14ac:dyDescent="0.2">
      <c r="A308" s="95">
        <f>FUZ_rawdata!A309</f>
        <v>307</v>
      </c>
      <c r="B308" s="95" t="str">
        <f>FUZ_rawdata!B309</f>
        <v>2013_408_7</v>
      </c>
      <c r="C308" s="95" t="str">
        <f>FUZ_rawdata!G309</f>
        <v>FUZ5A</v>
      </c>
      <c r="D308" s="95" t="str">
        <f>FUZ_rawdata!AO309</f>
        <v>n</v>
      </c>
      <c r="E308" s="95" t="str">
        <f>VLOOKUP(C308,EventNotes!$G$2:$I$26,3,FALSE)</f>
        <v>at</v>
      </c>
      <c r="F308" s="95">
        <f>FUZ_rawdata!CP309</f>
        <v>0</v>
      </c>
      <c r="G308" s="95">
        <f>FUZ_rawdata!CQ309</f>
        <v>0</v>
      </c>
      <c r="H308" s="95">
        <f>FUZ_rawdata!CR309</f>
        <v>0</v>
      </c>
      <c r="I308" s="95">
        <f>FUZ_rawdata!CS309</f>
        <v>0</v>
      </c>
      <c r="J308" t="str">
        <f t="shared" si="4"/>
        <v>nat</v>
      </c>
    </row>
    <row r="309" spans="1:10" x14ac:dyDescent="0.2">
      <c r="A309" s="95">
        <f>FUZ_rawdata!A310</f>
        <v>308</v>
      </c>
      <c r="B309" s="95" t="str">
        <f>FUZ_rawdata!B310</f>
        <v>2013_408_7</v>
      </c>
      <c r="C309" s="95" t="str">
        <f>FUZ_rawdata!G310</f>
        <v>FUZ5A</v>
      </c>
      <c r="D309" s="95" t="str">
        <f>FUZ_rawdata!AO310</f>
        <v>n</v>
      </c>
      <c r="E309" s="95" t="str">
        <f>VLOOKUP(C309,EventNotes!$G$2:$I$26,3,FALSE)</f>
        <v>at</v>
      </c>
      <c r="F309" s="95">
        <f>FUZ_rawdata!CP310</f>
        <v>0</v>
      </c>
      <c r="G309" s="95">
        <f>FUZ_rawdata!CQ310</f>
        <v>0</v>
      </c>
      <c r="H309" s="95">
        <f>FUZ_rawdata!CR310</f>
        <v>0</v>
      </c>
      <c r="I309" s="95">
        <f>FUZ_rawdata!CS310</f>
        <v>0</v>
      </c>
      <c r="J309" t="str">
        <f t="shared" si="4"/>
        <v>nat</v>
      </c>
    </row>
    <row r="310" spans="1:10" x14ac:dyDescent="0.2">
      <c r="A310" s="95">
        <f>FUZ_rawdata!A311</f>
        <v>309</v>
      </c>
      <c r="B310" s="95" t="str">
        <f>FUZ_rawdata!B311</f>
        <v>2013_408_7</v>
      </c>
      <c r="C310" s="95" t="str">
        <f>FUZ_rawdata!G311</f>
        <v>FUZ5A</v>
      </c>
      <c r="D310" s="95" t="str">
        <f>FUZ_rawdata!AO311</f>
        <v>n</v>
      </c>
      <c r="E310" s="95" t="str">
        <f>VLOOKUP(C310,EventNotes!$G$2:$I$26,3,FALSE)</f>
        <v>at</v>
      </c>
      <c r="F310" s="95">
        <f>FUZ_rawdata!CP311</f>
        <v>0</v>
      </c>
      <c r="G310" s="95">
        <f>FUZ_rawdata!CQ311</f>
        <v>0</v>
      </c>
      <c r="H310" s="95">
        <f>FUZ_rawdata!CR311</f>
        <v>0</v>
      </c>
      <c r="I310" s="95">
        <f>FUZ_rawdata!CS311</f>
        <v>0</v>
      </c>
      <c r="J310" t="str">
        <f t="shared" si="4"/>
        <v>nat</v>
      </c>
    </row>
    <row r="311" spans="1:10" x14ac:dyDescent="0.2">
      <c r="A311" s="95">
        <f>FUZ_rawdata!A312</f>
        <v>310</v>
      </c>
      <c r="B311" s="95" t="str">
        <f>FUZ_rawdata!B312</f>
        <v>2013_408_7</v>
      </c>
      <c r="C311" s="95" t="str">
        <f>FUZ_rawdata!G312</f>
        <v>FUZ5A</v>
      </c>
      <c r="D311" s="95" t="str">
        <f>FUZ_rawdata!AO312</f>
        <v>n</v>
      </c>
      <c r="E311" s="95" t="str">
        <f>VLOOKUP(C311,EventNotes!$G$2:$I$26,3,FALSE)</f>
        <v>at</v>
      </c>
      <c r="F311" s="95">
        <f>FUZ_rawdata!CP312</f>
        <v>0</v>
      </c>
      <c r="G311" s="95">
        <f>FUZ_rawdata!CQ312</f>
        <v>0</v>
      </c>
      <c r="H311" s="95">
        <f>FUZ_rawdata!CR312</f>
        <v>0</v>
      </c>
      <c r="I311" s="95">
        <f>FUZ_rawdata!CS312</f>
        <v>0</v>
      </c>
      <c r="J311" t="str">
        <f t="shared" si="4"/>
        <v>nat</v>
      </c>
    </row>
    <row r="312" spans="1:10" x14ac:dyDescent="0.2">
      <c r="A312" s="95">
        <f>FUZ_rawdata!A313</f>
        <v>311</v>
      </c>
      <c r="B312" s="95" t="str">
        <f>FUZ_rawdata!B313</f>
        <v>2013_408_7</v>
      </c>
      <c r="C312" s="95" t="str">
        <f>FUZ_rawdata!G313</f>
        <v>FUZ5A</v>
      </c>
      <c r="D312" s="95" t="str">
        <f>FUZ_rawdata!AO313</f>
        <v>n</v>
      </c>
      <c r="E312" s="95" t="str">
        <f>VLOOKUP(C312,EventNotes!$G$2:$I$26,3,FALSE)</f>
        <v>at</v>
      </c>
      <c r="F312" s="95">
        <f>FUZ_rawdata!CP313</f>
        <v>0</v>
      </c>
      <c r="G312" s="95">
        <f>FUZ_rawdata!CQ313</f>
        <v>0</v>
      </c>
      <c r="H312" s="95">
        <f>FUZ_rawdata!CR313</f>
        <v>0</v>
      </c>
      <c r="I312" s="95">
        <f>FUZ_rawdata!CS313</f>
        <v>0</v>
      </c>
      <c r="J312" t="str">
        <f t="shared" si="4"/>
        <v>nat</v>
      </c>
    </row>
    <row r="313" spans="1:10" x14ac:dyDescent="0.2">
      <c r="A313" s="95">
        <f>FUZ_rawdata!A314</f>
        <v>312</v>
      </c>
      <c r="B313" s="95" t="str">
        <f>FUZ_rawdata!B314</f>
        <v>2013_408_7</v>
      </c>
      <c r="C313" s="95" t="str">
        <f>FUZ_rawdata!G314</f>
        <v>FUZ5A</v>
      </c>
      <c r="D313" s="95" t="str">
        <f>FUZ_rawdata!AO314</f>
        <v>n</v>
      </c>
      <c r="E313" s="95" t="str">
        <f>VLOOKUP(C313,EventNotes!$G$2:$I$26,3,FALSE)</f>
        <v>at</v>
      </c>
      <c r="F313" s="95">
        <f>FUZ_rawdata!CP314</f>
        <v>0</v>
      </c>
      <c r="G313" s="95">
        <f>FUZ_rawdata!CQ314</f>
        <v>0</v>
      </c>
      <c r="H313" s="95">
        <f>FUZ_rawdata!CR314</f>
        <v>0</v>
      </c>
      <c r="I313" s="95">
        <f>FUZ_rawdata!CS314</f>
        <v>0</v>
      </c>
      <c r="J313" t="str">
        <f t="shared" si="4"/>
        <v>nat</v>
      </c>
    </row>
    <row r="314" spans="1:10" x14ac:dyDescent="0.2">
      <c r="A314" s="95">
        <f>FUZ_rawdata!A315</f>
        <v>313</v>
      </c>
      <c r="B314" s="95" t="str">
        <f>FUZ_rawdata!B315</f>
        <v>2013_408_7</v>
      </c>
      <c r="C314" s="95" t="str">
        <f>FUZ_rawdata!G315</f>
        <v>FUZ5A</v>
      </c>
      <c r="D314" s="95" t="str">
        <f>FUZ_rawdata!AO315</f>
        <v>n</v>
      </c>
      <c r="E314" s="95" t="str">
        <f>VLOOKUP(C314,EventNotes!$G$2:$I$26,3,FALSE)</f>
        <v>at</v>
      </c>
      <c r="F314" s="95">
        <f>FUZ_rawdata!CP315</f>
        <v>0</v>
      </c>
      <c r="G314" s="95">
        <f>FUZ_rawdata!CQ315</f>
        <v>0</v>
      </c>
      <c r="H314" s="95">
        <f>FUZ_rawdata!CR315</f>
        <v>0</v>
      </c>
      <c r="I314" s="95">
        <f>FUZ_rawdata!CS315</f>
        <v>0</v>
      </c>
      <c r="J314" t="str">
        <f t="shared" si="4"/>
        <v>nat</v>
      </c>
    </row>
    <row r="315" spans="1:10" x14ac:dyDescent="0.2">
      <c r="A315" s="95">
        <f>FUZ_rawdata!A316</f>
        <v>314</v>
      </c>
      <c r="B315" s="95" t="str">
        <f>FUZ_rawdata!B316</f>
        <v>2013_408_7</v>
      </c>
      <c r="C315" s="95" t="str">
        <f>FUZ_rawdata!G316</f>
        <v>FUZ5A</v>
      </c>
      <c r="D315" s="95" t="str">
        <f>FUZ_rawdata!AO316</f>
        <v>n</v>
      </c>
      <c r="E315" s="95" t="str">
        <f>VLOOKUP(C315,EventNotes!$G$2:$I$26,3,FALSE)</f>
        <v>at</v>
      </c>
      <c r="F315" s="95">
        <f>FUZ_rawdata!CP316</f>
        <v>0</v>
      </c>
      <c r="G315" s="95">
        <f>FUZ_rawdata!CQ316</f>
        <v>0</v>
      </c>
      <c r="H315" s="95">
        <f>FUZ_rawdata!CR316</f>
        <v>0</v>
      </c>
      <c r="I315" s="95">
        <f>FUZ_rawdata!CS316</f>
        <v>0</v>
      </c>
      <c r="J315" t="str">
        <f t="shared" si="4"/>
        <v>nat</v>
      </c>
    </row>
    <row r="316" spans="1:10" x14ac:dyDescent="0.2">
      <c r="A316" s="95">
        <f>FUZ_rawdata!A317</f>
        <v>315</v>
      </c>
      <c r="B316" s="95" t="str">
        <f>FUZ_rawdata!B317</f>
        <v>2013_408_7</v>
      </c>
      <c r="C316" s="95" t="str">
        <f>FUZ_rawdata!G317</f>
        <v>FUZ5A</v>
      </c>
      <c r="D316" s="95" t="str">
        <f>FUZ_rawdata!AO317</f>
        <v>n</v>
      </c>
      <c r="E316" s="95" t="str">
        <f>VLOOKUP(C316,EventNotes!$G$2:$I$26,3,FALSE)</f>
        <v>at</v>
      </c>
      <c r="F316" s="95">
        <f>FUZ_rawdata!CP317</f>
        <v>0</v>
      </c>
      <c r="G316" s="95">
        <f>FUZ_rawdata!CQ317</f>
        <v>0</v>
      </c>
      <c r="H316" s="95">
        <f>FUZ_rawdata!CR317</f>
        <v>0</v>
      </c>
      <c r="I316" s="95">
        <f>FUZ_rawdata!CS317</f>
        <v>0</v>
      </c>
      <c r="J316" t="str">
        <f t="shared" si="4"/>
        <v>nat</v>
      </c>
    </row>
    <row r="317" spans="1:10" x14ac:dyDescent="0.2">
      <c r="A317" s="95">
        <f>FUZ_rawdata!A318</f>
        <v>316</v>
      </c>
      <c r="B317" s="95" t="str">
        <f>FUZ_rawdata!B318</f>
        <v>2013_408_7</v>
      </c>
      <c r="C317" s="95" t="str">
        <f>FUZ_rawdata!G318</f>
        <v>FUZ5A</v>
      </c>
      <c r="D317" s="95" t="str">
        <f>FUZ_rawdata!AO318</f>
        <v>n</v>
      </c>
      <c r="E317" s="95" t="str">
        <f>VLOOKUP(C317,EventNotes!$G$2:$I$26,3,FALSE)</f>
        <v>at</v>
      </c>
      <c r="F317" s="95">
        <f>FUZ_rawdata!CP318</f>
        <v>0</v>
      </c>
      <c r="G317" s="95">
        <f>FUZ_rawdata!CQ318</f>
        <v>0</v>
      </c>
      <c r="H317" s="95">
        <f>FUZ_rawdata!CR318</f>
        <v>0</v>
      </c>
      <c r="I317" s="95">
        <f>FUZ_rawdata!CS318</f>
        <v>0</v>
      </c>
      <c r="J317" t="str">
        <f t="shared" si="4"/>
        <v>nat</v>
      </c>
    </row>
    <row r="318" spans="1:10" x14ac:dyDescent="0.2">
      <c r="A318" s="95">
        <f>FUZ_rawdata!A319</f>
        <v>317</v>
      </c>
      <c r="B318" s="95" t="str">
        <f>FUZ_rawdata!B319</f>
        <v>2013_408_7</v>
      </c>
      <c r="C318" s="95" t="str">
        <f>FUZ_rawdata!G319</f>
        <v>FUZ5A</v>
      </c>
      <c r="D318" s="95" t="str">
        <f>FUZ_rawdata!AO319</f>
        <v>n</v>
      </c>
      <c r="E318" s="95" t="str">
        <f>VLOOKUP(C318,EventNotes!$G$2:$I$26,3,FALSE)</f>
        <v>at</v>
      </c>
      <c r="F318" s="95">
        <f>FUZ_rawdata!CP319</f>
        <v>0</v>
      </c>
      <c r="G318" s="95">
        <f>FUZ_rawdata!CQ319</f>
        <v>0</v>
      </c>
      <c r="H318" s="95">
        <f>FUZ_rawdata!CR319</f>
        <v>0</v>
      </c>
      <c r="I318" s="95">
        <f>FUZ_rawdata!CS319</f>
        <v>0</v>
      </c>
      <c r="J318" t="str">
        <f t="shared" si="4"/>
        <v>nat</v>
      </c>
    </row>
    <row r="319" spans="1:10" x14ac:dyDescent="0.2">
      <c r="A319" s="95">
        <f>FUZ_rawdata!A320</f>
        <v>318</v>
      </c>
      <c r="B319" s="95" t="str">
        <f>FUZ_rawdata!B320</f>
        <v>2013_408_7</v>
      </c>
      <c r="C319" s="95" t="str">
        <f>FUZ_rawdata!G320</f>
        <v>FUZ5A</v>
      </c>
      <c r="D319" s="95" t="str">
        <f>FUZ_rawdata!AO320</f>
        <v>n</v>
      </c>
      <c r="E319" s="95" t="str">
        <f>VLOOKUP(C319,EventNotes!$G$2:$I$26,3,FALSE)</f>
        <v>at</v>
      </c>
      <c r="F319" s="95">
        <f>FUZ_rawdata!CP320</f>
        <v>0</v>
      </c>
      <c r="G319" s="95">
        <f>FUZ_rawdata!CQ320</f>
        <v>0</v>
      </c>
      <c r="H319" s="95">
        <f>FUZ_rawdata!CR320</f>
        <v>0</v>
      </c>
      <c r="I319" s="95">
        <f>FUZ_rawdata!CS320</f>
        <v>0</v>
      </c>
      <c r="J319" t="str">
        <f t="shared" si="4"/>
        <v>nat</v>
      </c>
    </row>
    <row r="320" spans="1:10" x14ac:dyDescent="0.2">
      <c r="A320" s="95">
        <f>FUZ_rawdata!A321</f>
        <v>319</v>
      </c>
      <c r="B320" s="95" t="str">
        <f>FUZ_rawdata!B321</f>
        <v>2013_408_7</v>
      </c>
      <c r="C320" s="95" t="str">
        <f>FUZ_rawdata!G321</f>
        <v>FUZ5A</v>
      </c>
      <c r="D320" s="95" t="str">
        <f>FUZ_rawdata!AO321</f>
        <v>n</v>
      </c>
      <c r="E320" s="95" t="str">
        <f>VLOOKUP(C320,EventNotes!$G$2:$I$26,3,FALSE)</f>
        <v>at</v>
      </c>
      <c r="F320" s="95">
        <f>FUZ_rawdata!CP321</f>
        <v>0</v>
      </c>
      <c r="G320" s="95">
        <f>FUZ_rawdata!CQ321</f>
        <v>0</v>
      </c>
      <c r="H320" s="95">
        <f>FUZ_rawdata!CR321</f>
        <v>0</v>
      </c>
      <c r="I320" s="95">
        <f>FUZ_rawdata!CS321</f>
        <v>0</v>
      </c>
      <c r="J320" t="str">
        <f t="shared" si="4"/>
        <v>nat</v>
      </c>
    </row>
    <row r="321" spans="1:10" x14ac:dyDescent="0.2">
      <c r="A321" s="95">
        <f>FUZ_rawdata!A322</f>
        <v>320</v>
      </c>
      <c r="B321" s="95" t="str">
        <f>FUZ_rawdata!B322</f>
        <v>2013_408_7</v>
      </c>
      <c r="C321" s="95" t="str">
        <f>FUZ_rawdata!G322</f>
        <v>FUZ5A</v>
      </c>
      <c r="D321" s="95" t="str">
        <f>FUZ_rawdata!AO322</f>
        <v>n</v>
      </c>
      <c r="E321" s="95" t="str">
        <f>VLOOKUP(C321,EventNotes!$G$2:$I$26,3,FALSE)</f>
        <v>at</v>
      </c>
      <c r="F321" s="95">
        <f>FUZ_rawdata!CP322</f>
        <v>0</v>
      </c>
      <c r="G321" s="95">
        <f>FUZ_rawdata!CQ322</f>
        <v>0</v>
      </c>
      <c r="H321" s="95">
        <f>FUZ_rawdata!CR322</f>
        <v>0</v>
      </c>
      <c r="I321" s="95">
        <f>FUZ_rawdata!CS322</f>
        <v>0</v>
      </c>
      <c r="J321" t="str">
        <f t="shared" si="4"/>
        <v>nat</v>
      </c>
    </row>
    <row r="322" spans="1:10" x14ac:dyDescent="0.2">
      <c r="A322" s="95">
        <f>FUZ_rawdata!A323</f>
        <v>321</v>
      </c>
      <c r="B322" s="95" t="str">
        <f>FUZ_rawdata!B323</f>
        <v>2013_408_7</v>
      </c>
      <c r="C322" s="95" t="str">
        <f>FUZ_rawdata!G323</f>
        <v>FUZ5A</v>
      </c>
      <c r="D322" s="95" t="str">
        <f>FUZ_rawdata!AO323</f>
        <v>n</v>
      </c>
      <c r="E322" s="95" t="str">
        <f>VLOOKUP(C322,EventNotes!$G$2:$I$26,3,FALSE)</f>
        <v>at</v>
      </c>
      <c r="F322" s="95">
        <f>FUZ_rawdata!CP323</f>
        <v>0</v>
      </c>
      <c r="G322" s="95">
        <f>FUZ_rawdata!CQ323</f>
        <v>0</v>
      </c>
      <c r="H322" s="95">
        <f>FUZ_rawdata!CR323</f>
        <v>0</v>
      </c>
      <c r="I322" s="95">
        <f>FUZ_rawdata!CS323</f>
        <v>0</v>
      </c>
      <c r="J322" t="str">
        <f t="shared" si="4"/>
        <v>nat</v>
      </c>
    </row>
    <row r="323" spans="1:10" x14ac:dyDescent="0.2">
      <c r="A323" s="95">
        <f>FUZ_rawdata!A324</f>
        <v>322</v>
      </c>
      <c r="B323" s="95" t="str">
        <f>FUZ_rawdata!B324</f>
        <v>2013_408_7</v>
      </c>
      <c r="C323" s="95" t="str">
        <f>FUZ_rawdata!G324</f>
        <v>FUZ5A</v>
      </c>
      <c r="D323" s="95" t="str">
        <f>FUZ_rawdata!AO324</f>
        <v>n</v>
      </c>
      <c r="E323" s="95" t="str">
        <f>VLOOKUP(C323,EventNotes!$G$2:$I$26,3,FALSE)</f>
        <v>at</v>
      </c>
      <c r="F323" s="95">
        <f>FUZ_rawdata!CP324</f>
        <v>0</v>
      </c>
      <c r="G323" s="95">
        <f>FUZ_rawdata!CQ324</f>
        <v>0</v>
      </c>
      <c r="H323" s="95">
        <f>FUZ_rawdata!CR324</f>
        <v>0</v>
      </c>
      <c r="I323" s="95">
        <f>FUZ_rawdata!CS324</f>
        <v>0</v>
      </c>
      <c r="J323" t="str">
        <f t="shared" ref="J323:J386" si="5">CONCATENATE(D323,E323)</f>
        <v>nat</v>
      </c>
    </row>
    <row r="324" spans="1:10" x14ac:dyDescent="0.2">
      <c r="A324" s="95">
        <f>FUZ_rawdata!A325</f>
        <v>323</v>
      </c>
      <c r="B324" s="95" t="str">
        <f>FUZ_rawdata!B325</f>
        <v>2013_408_7</v>
      </c>
      <c r="C324" s="95" t="str">
        <f>FUZ_rawdata!G325</f>
        <v>FUZ5A</v>
      </c>
      <c r="D324" s="95" t="str">
        <f>FUZ_rawdata!AO325</f>
        <v>n</v>
      </c>
      <c r="E324" s="95" t="str">
        <f>VLOOKUP(C324,EventNotes!$G$2:$I$26,3,FALSE)</f>
        <v>at</v>
      </c>
      <c r="F324" s="95">
        <f>FUZ_rawdata!CP325</f>
        <v>0</v>
      </c>
      <c r="G324" s="95">
        <f>FUZ_rawdata!CQ325</f>
        <v>0</v>
      </c>
      <c r="H324" s="95">
        <f>FUZ_rawdata!CR325</f>
        <v>0</v>
      </c>
      <c r="I324" s="95">
        <f>FUZ_rawdata!CS325</f>
        <v>0</v>
      </c>
      <c r="J324" t="str">
        <f t="shared" si="5"/>
        <v>nat</v>
      </c>
    </row>
    <row r="325" spans="1:10" x14ac:dyDescent="0.2">
      <c r="A325" s="95">
        <f>FUZ_rawdata!A326</f>
        <v>324</v>
      </c>
      <c r="B325" s="95" t="str">
        <f>FUZ_rawdata!B326</f>
        <v>2013_408_7</v>
      </c>
      <c r="C325" s="95" t="str">
        <f>FUZ_rawdata!G326</f>
        <v>FUZ5A</v>
      </c>
      <c r="D325" s="95" t="str">
        <f>FUZ_rawdata!AO326</f>
        <v>n</v>
      </c>
      <c r="E325" s="95" t="str">
        <f>VLOOKUP(C325,EventNotes!$G$2:$I$26,3,FALSE)</f>
        <v>at</v>
      </c>
      <c r="F325" s="95">
        <f>FUZ_rawdata!CP326</f>
        <v>0</v>
      </c>
      <c r="G325" s="95">
        <f>FUZ_rawdata!CQ326</f>
        <v>0</v>
      </c>
      <c r="H325" s="95">
        <f>FUZ_rawdata!CR326</f>
        <v>0</v>
      </c>
      <c r="I325" s="95">
        <f>FUZ_rawdata!CS326</f>
        <v>0</v>
      </c>
      <c r="J325" t="str">
        <f t="shared" si="5"/>
        <v>nat</v>
      </c>
    </row>
    <row r="326" spans="1:10" x14ac:dyDescent="0.2">
      <c r="A326" s="95">
        <f>FUZ_rawdata!A327</f>
        <v>325</v>
      </c>
      <c r="B326" s="95" t="str">
        <f>FUZ_rawdata!B327</f>
        <v>2013_408_7</v>
      </c>
      <c r="C326" s="95" t="str">
        <f>FUZ_rawdata!G327</f>
        <v>FUZ5A</v>
      </c>
      <c r="D326" s="95" t="str">
        <f>FUZ_rawdata!AO327</f>
        <v>n</v>
      </c>
      <c r="E326" s="95" t="str">
        <f>VLOOKUP(C326,EventNotes!$G$2:$I$26,3,FALSE)</f>
        <v>at</v>
      </c>
      <c r="F326" s="95">
        <f>FUZ_rawdata!CP327</f>
        <v>0</v>
      </c>
      <c r="G326" s="95">
        <f>FUZ_rawdata!CQ327</f>
        <v>0</v>
      </c>
      <c r="H326" s="95">
        <f>FUZ_rawdata!CR327</f>
        <v>0</v>
      </c>
      <c r="I326" s="95">
        <f>FUZ_rawdata!CS327</f>
        <v>0</v>
      </c>
      <c r="J326" t="str">
        <f t="shared" si="5"/>
        <v>nat</v>
      </c>
    </row>
    <row r="327" spans="1:10" x14ac:dyDescent="0.2">
      <c r="A327" s="95">
        <f>FUZ_rawdata!A328</f>
        <v>326</v>
      </c>
      <c r="B327" s="95" t="str">
        <f>FUZ_rawdata!B328</f>
        <v>2013_408_7</v>
      </c>
      <c r="C327" s="95" t="str">
        <f>FUZ_rawdata!G328</f>
        <v>FUZ5A</v>
      </c>
      <c r="D327" s="95" t="str">
        <f>FUZ_rawdata!AO328</f>
        <v>n</v>
      </c>
      <c r="E327" s="95" t="str">
        <f>VLOOKUP(C327,EventNotes!$G$2:$I$26,3,FALSE)</f>
        <v>at</v>
      </c>
      <c r="F327" s="95">
        <f>FUZ_rawdata!CP328</f>
        <v>0</v>
      </c>
      <c r="G327" s="95">
        <f>FUZ_rawdata!CQ328</f>
        <v>0</v>
      </c>
      <c r="H327" s="95">
        <f>FUZ_rawdata!CR328</f>
        <v>0</v>
      </c>
      <c r="I327" s="95">
        <f>FUZ_rawdata!CS328</f>
        <v>0</v>
      </c>
      <c r="J327" t="str">
        <f t="shared" si="5"/>
        <v>nat</v>
      </c>
    </row>
    <row r="328" spans="1:10" x14ac:dyDescent="0.2">
      <c r="A328" s="95">
        <f>FUZ_rawdata!A329</f>
        <v>327</v>
      </c>
      <c r="B328" s="95" t="str">
        <f>FUZ_rawdata!B329</f>
        <v>2013_408_7</v>
      </c>
      <c r="C328" s="95" t="str">
        <f>FUZ_rawdata!G329</f>
        <v>FUZ5A</v>
      </c>
      <c r="D328" s="95" t="str">
        <f>FUZ_rawdata!AO329</f>
        <v>n</v>
      </c>
      <c r="E328" s="95" t="str">
        <f>VLOOKUP(C328,EventNotes!$G$2:$I$26,3,FALSE)</f>
        <v>at</v>
      </c>
      <c r="F328" s="95">
        <f>FUZ_rawdata!CP329</f>
        <v>0</v>
      </c>
      <c r="G328" s="95">
        <f>FUZ_rawdata!CQ329</f>
        <v>0</v>
      </c>
      <c r="H328" s="95">
        <f>FUZ_rawdata!CR329</f>
        <v>0</v>
      </c>
      <c r="I328" s="95">
        <f>FUZ_rawdata!CS329</f>
        <v>0</v>
      </c>
      <c r="J328" t="str">
        <f t="shared" si="5"/>
        <v>nat</v>
      </c>
    </row>
    <row r="329" spans="1:10" x14ac:dyDescent="0.2">
      <c r="A329" s="95">
        <f>FUZ_rawdata!A330</f>
        <v>328</v>
      </c>
      <c r="B329" s="95" t="str">
        <f>FUZ_rawdata!B330</f>
        <v>2013_408_7</v>
      </c>
      <c r="C329" s="95" t="str">
        <f>FUZ_rawdata!G330</f>
        <v>FUZ5A</v>
      </c>
      <c r="D329" s="95" t="str">
        <f>FUZ_rawdata!AO330</f>
        <v>n</v>
      </c>
      <c r="E329" s="95" t="str">
        <f>VLOOKUP(C329,EventNotes!$G$2:$I$26,3,FALSE)</f>
        <v>at</v>
      </c>
      <c r="F329" s="95">
        <f>FUZ_rawdata!CP330</f>
        <v>0</v>
      </c>
      <c r="G329" s="95">
        <f>FUZ_rawdata!CQ330</f>
        <v>0</v>
      </c>
      <c r="H329" s="95">
        <f>FUZ_rawdata!CR330</f>
        <v>0</v>
      </c>
      <c r="I329" s="95">
        <f>FUZ_rawdata!CS330</f>
        <v>0</v>
      </c>
      <c r="J329" t="str">
        <f t="shared" si="5"/>
        <v>nat</v>
      </c>
    </row>
    <row r="330" spans="1:10" x14ac:dyDescent="0.2">
      <c r="A330" s="95">
        <f>FUZ_rawdata!A331</f>
        <v>329</v>
      </c>
      <c r="B330" s="95" t="str">
        <f>FUZ_rawdata!B331</f>
        <v>2013_408_7</v>
      </c>
      <c r="C330" s="95" t="str">
        <f>FUZ_rawdata!G331</f>
        <v>FUZ5A</v>
      </c>
      <c r="D330" s="95" t="str">
        <f>FUZ_rawdata!AO331</f>
        <v>n</v>
      </c>
      <c r="E330" s="95" t="str">
        <f>VLOOKUP(C330,EventNotes!$G$2:$I$26,3,FALSE)</f>
        <v>at</v>
      </c>
      <c r="F330" s="95">
        <f>FUZ_rawdata!CP331</f>
        <v>0</v>
      </c>
      <c r="G330" s="95">
        <f>FUZ_rawdata!CQ331</f>
        <v>0</v>
      </c>
      <c r="H330" s="95">
        <f>FUZ_rawdata!CR331</f>
        <v>0</v>
      </c>
      <c r="I330" s="95">
        <f>FUZ_rawdata!CS331</f>
        <v>0</v>
      </c>
      <c r="J330" t="str">
        <f t="shared" si="5"/>
        <v>nat</v>
      </c>
    </row>
    <row r="331" spans="1:10" x14ac:dyDescent="0.2">
      <c r="A331" s="95">
        <f>FUZ_rawdata!A332</f>
        <v>330</v>
      </c>
      <c r="B331" s="95" t="str">
        <f>FUZ_rawdata!B332</f>
        <v>2013_408_7</v>
      </c>
      <c r="C331" s="95" t="str">
        <f>FUZ_rawdata!G332</f>
        <v>FUZ5A</v>
      </c>
      <c r="D331" s="95" t="str">
        <f>FUZ_rawdata!AO332</f>
        <v>n</v>
      </c>
      <c r="E331" s="95" t="str">
        <f>VLOOKUP(C331,EventNotes!$G$2:$I$26,3,FALSE)</f>
        <v>at</v>
      </c>
      <c r="F331" s="95">
        <f>FUZ_rawdata!CP332</f>
        <v>0</v>
      </c>
      <c r="G331" s="95">
        <f>FUZ_rawdata!CQ332</f>
        <v>0</v>
      </c>
      <c r="H331" s="95">
        <f>FUZ_rawdata!CR332</f>
        <v>0</v>
      </c>
      <c r="I331" s="95">
        <f>FUZ_rawdata!CS332</f>
        <v>0</v>
      </c>
      <c r="J331" t="str">
        <f t="shared" si="5"/>
        <v>nat</v>
      </c>
    </row>
    <row r="332" spans="1:10" x14ac:dyDescent="0.2">
      <c r="A332" s="95">
        <f>FUZ_rawdata!A333</f>
        <v>331</v>
      </c>
      <c r="B332" s="95" t="str">
        <f>FUZ_rawdata!B333</f>
        <v>2013_408_7</v>
      </c>
      <c r="C332" s="95" t="str">
        <f>FUZ_rawdata!G333</f>
        <v>FUZ5A</v>
      </c>
      <c r="D332" s="95" t="str">
        <f>FUZ_rawdata!AO333</f>
        <v>n</v>
      </c>
      <c r="E332" s="95" t="str">
        <f>VLOOKUP(C332,EventNotes!$G$2:$I$26,3,FALSE)</f>
        <v>at</v>
      </c>
      <c r="F332" s="95">
        <f>FUZ_rawdata!CP333</f>
        <v>0</v>
      </c>
      <c r="G332" s="95">
        <f>FUZ_rawdata!CQ333</f>
        <v>0</v>
      </c>
      <c r="H332" s="95">
        <f>FUZ_rawdata!CR333</f>
        <v>0</v>
      </c>
      <c r="I332" s="95">
        <f>FUZ_rawdata!CS333</f>
        <v>0</v>
      </c>
      <c r="J332" t="str">
        <f t="shared" si="5"/>
        <v>nat</v>
      </c>
    </row>
    <row r="333" spans="1:10" x14ac:dyDescent="0.2">
      <c r="A333" s="95">
        <f>FUZ_rawdata!A334</f>
        <v>332</v>
      </c>
      <c r="B333" s="95" t="str">
        <f>FUZ_rawdata!B334</f>
        <v>2014_583_1a</v>
      </c>
      <c r="C333" s="95" t="str">
        <f>FUZ_rawdata!G334</f>
        <v>FUZ6A</v>
      </c>
      <c r="D333" s="95">
        <f>FUZ_rawdata!AO334</f>
        <v>0</v>
      </c>
      <c r="E333" s="95" t="str">
        <f>VLOOKUP(C333,EventNotes!$G$2:$I$26,3,FALSE)</f>
        <v>at</v>
      </c>
      <c r="F333" s="95">
        <f>FUZ_rawdata!CP334</f>
        <v>0</v>
      </c>
      <c r="G333" s="95">
        <f>FUZ_rawdata!CQ334</f>
        <v>0</v>
      </c>
      <c r="H333" s="95">
        <f>FUZ_rawdata!CR334</f>
        <v>0</v>
      </c>
      <c r="I333" s="95">
        <f>FUZ_rawdata!CS334</f>
        <v>0</v>
      </c>
      <c r="J333" t="str">
        <f t="shared" si="5"/>
        <v>0at</v>
      </c>
    </row>
    <row r="334" spans="1:10" x14ac:dyDescent="0.2">
      <c r="A334" s="95">
        <f>FUZ_rawdata!A335</f>
        <v>333</v>
      </c>
      <c r="B334" s="95" t="str">
        <f>FUZ_rawdata!B335</f>
        <v>2014_583_1a</v>
      </c>
      <c r="C334" s="95" t="str">
        <f>FUZ_rawdata!G335</f>
        <v>FUZ6A</v>
      </c>
      <c r="D334" s="95">
        <f>FUZ_rawdata!AO335</f>
        <v>0</v>
      </c>
      <c r="E334" s="95" t="str">
        <f>VLOOKUP(C334,EventNotes!$G$2:$I$26,3,FALSE)</f>
        <v>at</v>
      </c>
      <c r="F334" s="95">
        <f>FUZ_rawdata!CP335</f>
        <v>0</v>
      </c>
      <c r="G334" s="95">
        <f>FUZ_rawdata!CQ335</f>
        <v>0</v>
      </c>
      <c r="H334" s="95">
        <f>FUZ_rawdata!CR335</f>
        <v>0</v>
      </c>
      <c r="I334" s="95">
        <f>FUZ_rawdata!CS335</f>
        <v>0</v>
      </c>
      <c r="J334" t="str">
        <f t="shared" si="5"/>
        <v>0at</v>
      </c>
    </row>
    <row r="335" spans="1:10" x14ac:dyDescent="0.2">
      <c r="A335" s="95">
        <f>FUZ_rawdata!A336</f>
        <v>334</v>
      </c>
      <c r="B335" s="95" t="str">
        <f>FUZ_rawdata!B336</f>
        <v>2014_583_1a</v>
      </c>
      <c r="C335" s="95" t="str">
        <f>FUZ_rawdata!G336</f>
        <v>FUZ6A</v>
      </c>
      <c r="D335" s="95">
        <f>FUZ_rawdata!AO336</f>
        <v>0</v>
      </c>
      <c r="E335" s="95" t="str">
        <f>VLOOKUP(C335,EventNotes!$G$2:$I$26,3,FALSE)</f>
        <v>at</v>
      </c>
      <c r="F335" s="95">
        <f>FUZ_rawdata!CP336</f>
        <v>0</v>
      </c>
      <c r="G335" s="95">
        <f>FUZ_rawdata!CQ336</f>
        <v>0</v>
      </c>
      <c r="H335" s="95">
        <f>FUZ_rawdata!CR336</f>
        <v>0</v>
      </c>
      <c r="I335" s="95">
        <f>FUZ_rawdata!CS336</f>
        <v>0</v>
      </c>
      <c r="J335" t="str">
        <f t="shared" si="5"/>
        <v>0at</v>
      </c>
    </row>
    <row r="336" spans="1:10" x14ac:dyDescent="0.2">
      <c r="A336" s="95">
        <f>FUZ_rawdata!A337</f>
        <v>335</v>
      </c>
      <c r="B336" s="95" t="str">
        <f>FUZ_rawdata!B337</f>
        <v>2014_583_1a</v>
      </c>
      <c r="C336" s="95" t="str">
        <f>FUZ_rawdata!G337</f>
        <v>FUZ6A</v>
      </c>
      <c r="D336" s="95">
        <f>FUZ_rawdata!AO337</f>
        <v>0</v>
      </c>
      <c r="E336" s="95" t="str">
        <f>VLOOKUP(C336,EventNotes!$G$2:$I$26,3,FALSE)</f>
        <v>at</v>
      </c>
      <c r="F336" s="95">
        <f>FUZ_rawdata!CP337</f>
        <v>0</v>
      </c>
      <c r="G336" s="95">
        <f>FUZ_rawdata!CQ337</f>
        <v>0</v>
      </c>
      <c r="H336" s="95">
        <f>FUZ_rawdata!CR337</f>
        <v>0</v>
      </c>
      <c r="I336" s="95">
        <f>FUZ_rawdata!CS337</f>
        <v>0</v>
      </c>
      <c r="J336" t="str">
        <f t="shared" si="5"/>
        <v>0at</v>
      </c>
    </row>
    <row r="337" spans="1:10" x14ac:dyDescent="0.2">
      <c r="A337" s="95">
        <f>FUZ_rawdata!A338</f>
        <v>336</v>
      </c>
      <c r="B337" s="95" t="str">
        <f>FUZ_rawdata!B338</f>
        <v>2014_583_1a</v>
      </c>
      <c r="C337" s="95" t="str">
        <f>FUZ_rawdata!G338</f>
        <v>FUZ6A</v>
      </c>
      <c r="D337" s="95">
        <f>FUZ_rawdata!AO338</f>
        <v>0</v>
      </c>
      <c r="E337" s="95" t="str">
        <f>VLOOKUP(C337,EventNotes!$G$2:$I$26,3,FALSE)</f>
        <v>at</v>
      </c>
      <c r="F337" s="95">
        <f>FUZ_rawdata!CP338</f>
        <v>0</v>
      </c>
      <c r="G337" s="95">
        <f>FUZ_rawdata!CQ338</f>
        <v>0</v>
      </c>
      <c r="H337" s="95">
        <f>FUZ_rawdata!CR338</f>
        <v>0</v>
      </c>
      <c r="I337" s="95">
        <f>FUZ_rawdata!CS338</f>
        <v>0</v>
      </c>
      <c r="J337" t="str">
        <f t="shared" si="5"/>
        <v>0at</v>
      </c>
    </row>
    <row r="338" spans="1:10" x14ac:dyDescent="0.2">
      <c r="A338" s="95">
        <f>FUZ_rawdata!A339</f>
        <v>337</v>
      </c>
      <c r="B338" s="95" t="str">
        <f>FUZ_rawdata!B339</f>
        <v>2014_583_1a</v>
      </c>
      <c r="C338" s="95" t="str">
        <f>FUZ_rawdata!G339</f>
        <v>FUZ6A</v>
      </c>
      <c r="D338" s="95">
        <f>FUZ_rawdata!AO339</f>
        <v>0</v>
      </c>
      <c r="E338" s="95" t="str">
        <f>VLOOKUP(C338,EventNotes!$G$2:$I$26,3,FALSE)</f>
        <v>at</v>
      </c>
      <c r="F338" s="95">
        <f>FUZ_rawdata!CP339</f>
        <v>0</v>
      </c>
      <c r="G338" s="95">
        <f>FUZ_rawdata!CQ339</f>
        <v>0</v>
      </c>
      <c r="H338" s="95">
        <f>FUZ_rawdata!CR339</f>
        <v>0</v>
      </c>
      <c r="I338" s="95">
        <f>FUZ_rawdata!CS339</f>
        <v>0</v>
      </c>
      <c r="J338" t="str">
        <f t="shared" si="5"/>
        <v>0at</v>
      </c>
    </row>
    <row r="339" spans="1:10" x14ac:dyDescent="0.2">
      <c r="A339" s="95">
        <f>FUZ_rawdata!A340</f>
        <v>338</v>
      </c>
      <c r="B339" s="95" t="str">
        <f>FUZ_rawdata!B340</f>
        <v>2014_583_1a</v>
      </c>
      <c r="C339" s="95" t="str">
        <f>FUZ_rawdata!G340</f>
        <v>FUZ6A</v>
      </c>
      <c r="D339" s="95">
        <f>FUZ_rawdata!AO340</f>
        <v>0</v>
      </c>
      <c r="E339" s="95" t="str">
        <f>VLOOKUP(C339,EventNotes!$G$2:$I$26,3,FALSE)</f>
        <v>at</v>
      </c>
      <c r="F339" s="95">
        <f>FUZ_rawdata!CP340</f>
        <v>0</v>
      </c>
      <c r="G339" s="95">
        <f>FUZ_rawdata!CQ340</f>
        <v>0</v>
      </c>
      <c r="H339" s="95">
        <f>FUZ_rawdata!CR340</f>
        <v>0</v>
      </c>
      <c r="I339" s="95">
        <f>FUZ_rawdata!CS340</f>
        <v>0</v>
      </c>
      <c r="J339" t="str">
        <f t="shared" si="5"/>
        <v>0at</v>
      </c>
    </row>
    <row r="340" spans="1:10" x14ac:dyDescent="0.2">
      <c r="A340" s="95">
        <f>FUZ_rawdata!A341</f>
        <v>339</v>
      </c>
      <c r="B340" s="95" t="str">
        <f>FUZ_rawdata!B341</f>
        <v>2014_583_1a</v>
      </c>
      <c r="C340" s="95" t="str">
        <f>FUZ_rawdata!G341</f>
        <v>FUZ6A</v>
      </c>
      <c r="D340" s="95">
        <f>FUZ_rawdata!AO341</f>
        <v>0</v>
      </c>
      <c r="E340" s="95" t="str">
        <f>VLOOKUP(C340,EventNotes!$G$2:$I$26,3,FALSE)</f>
        <v>at</v>
      </c>
      <c r="F340" s="95">
        <f>FUZ_rawdata!CP341</f>
        <v>0</v>
      </c>
      <c r="G340" s="95">
        <f>FUZ_rawdata!CQ341</f>
        <v>0</v>
      </c>
      <c r="H340" s="95">
        <f>FUZ_rawdata!CR341</f>
        <v>0</v>
      </c>
      <c r="I340" s="95">
        <f>FUZ_rawdata!CS341</f>
        <v>0</v>
      </c>
      <c r="J340" t="str">
        <f t="shared" si="5"/>
        <v>0at</v>
      </c>
    </row>
    <row r="341" spans="1:10" x14ac:dyDescent="0.2">
      <c r="A341" s="95">
        <f>FUZ_rawdata!A342</f>
        <v>340</v>
      </c>
      <c r="B341" s="95" t="str">
        <f>FUZ_rawdata!B342</f>
        <v>2014_583_1a</v>
      </c>
      <c r="C341" s="95" t="str">
        <f>FUZ_rawdata!G342</f>
        <v>FUZ6A</v>
      </c>
      <c r="D341" s="95">
        <f>FUZ_rawdata!AO342</f>
        <v>0</v>
      </c>
      <c r="E341" s="95" t="str">
        <f>VLOOKUP(C341,EventNotes!$G$2:$I$26,3,FALSE)</f>
        <v>at</v>
      </c>
      <c r="F341" s="95">
        <f>FUZ_rawdata!CP342</f>
        <v>0</v>
      </c>
      <c r="G341" s="95">
        <f>FUZ_rawdata!CQ342</f>
        <v>0</v>
      </c>
      <c r="H341" s="95">
        <f>FUZ_rawdata!CR342</f>
        <v>0</v>
      </c>
      <c r="I341" s="95">
        <f>FUZ_rawdata!CS342</f>
        <v>0</v>
      </c>
      <c r="J341" t="str">
        <f t="shared" si="5"/>
        <v>0at</v>
      </c>
    </row>
    <row r="342" spans="1:10" x14ac:dyDescent="0.2">
      <c r="A342" s="95">
        <f>FUZ_rawdata!A343</f>
        <v>341</v>
      </c>
      <c r="B342" s="95" t="str">
        <f>FUZ_rawdata!B343</f>
        <v>2014_583_1a</v>
      </c>
      <c r="C342" s="95" t="str">
        <f>FUZ_rawdata!G343</f>
        <v>FUZ6A</v>
      </c>
      <c r="D342" s="95">
        <f>FUZ_rawdata!AO343</f>
        <v>0</v>
      </c>
      <c r="E342" s="95" t="str">
        <f>VLOOKUP(C342,EventNotes!$G$2:$I$26,3,FALSE)</f>
        <v>at</v>
      </c>
      <c r="F342" s="95">
        <f>FUZ_rawdata!CP343</f>
        <v>0</v>
      </c>
      <c r="G342" s="95">
        <f>FUZ_rawdata!CQ343</f>
        <v>0</v>
      </c>
      <c r="H342" s="95">
        <f>FUZ_rawdata!CR343</f>
        <v>0</v>
      </c>
      <c r="I342" s="95">
        <f>FUZ_rawdata!CS343</f>
        <v>0</v>
      </c>
      <c r="J342" t="str">
        <f t="shared" si="5"/>
        <v>0at</v>
      </c>
    </row>
    <row r="343" spans="1:10" x14ac:dyDescent="0.2">
      <c r="A343" s="95">
        <f>FUZ_rawdata!A344</f>
        <v>342</v>
      </c>
      <c r="B343" s="95" t="str">
        <f>FUZ_rawdata!B344</f>
        <v>2014_583_1a</v>
      </c>
      <c r="C343" s="95" t="str">
        <f>FUZ_rawdata!G344</f>
        <v>FUZ6A</v>
      </c>
      <c r="D343" s="95">
        <f>FUZ_rawdata!AO344</f>
        <v>0</v>
      </c>
      <c r="E343" s="95" t="str">
        <f>VLOOKUP(C343,EventNotes!$G$2:$I$26,3,FALSE)</f>
        <v>at</v>
      </c>
      <c r="F343" s="95">
        <f>FUZ_rawdata!CP344</f>
        <v>0</v>
      </c>
      <c r="G343" s="95">
        <f>FUZ_rawdata!CQ344</f>
        <v>0</v>
      </c>
      <c r="H343" s="95">
        <f>FUZ_rawdata!CR344</f>
        <v>0</v>
      </c>
      <c r="I343" s="95">
        <f>FUZ_rawdata!CS344</f>
        <v>0</v>
      </c>
      <c r="J343" t="str">
        <f t="shared" si="5"/>
        <v>0at</v>
      </c>
    </row>
    <row r="344" spans="1:10" x14ac:dyDescent="0.2">
      <c r="A344" s="95">
        <f>FUZ_rawdata!A345</f>
        <v>343</v>
      </c>
      <c r="B344" s="95" t="str">
        <f>FUZ_rawdata!B345</f>
        <v>2014_583_1a</v>
      </c>
      <c r="C344" s="95" t="str">
        <f>FUZ_rawdata!G345</f>
        <v>FUZ6A</v>
      </c>
      <c r="D344" s="95">
        <f>FUZ_rawdata!AO345</f>
        <v>0</v>
      </c>
      <c r="E344" s="95" t="str">
        <f>VLOOKUP(C344,EventNotes!$G$2:$I$26,3,FALSE)</f>
        <v>at</v>
      </c>
      <c r="F344" s="95">
        <f>FUZ_rawdata!CP345</f>
        <v>0</v>
      </c>
      <c r="G344" s="95">
        <f>FUZ_rawdata!CQ345</f>
        <v>0</v>
      </c>
      <c r="H344" s="95">
        <f>FUZ_rawdata!CR345</f>
        <v>0</v>
      </c>
      <c r="I344" s="95">
        <f>FUZ_rawdata!CS345</f>
        <v>0</v>
      </c>
      <c r="J344" t="str">
        <f t="shared" si="5"/>
        <v>0at</v>
      </c>
    </row>
    <row r="345" spans="1:10" x14ac:dyDescent="0.2">
      <c r="A345" s="95">
        <f>FUZ_rawdata!A346</f>
        <v>344</v>
      </c>
      <c r="B345" s="95" t="str">
        <f>FUZ_rawdata!B346</f>
        <v>2014_583_1a</v>
      </c>
      <c r="C345" s="95" t="str">
        <f>FUZ_rawdata!G346</f>
        <v>FUZ6A</v>
      </c>
      <c r="D345" s="95">
        <f>FUZ_rawdata!AO346</f>
        <v>0</v>
      </c>
      <c r="E345" s="95" t="str">
        <f>VLOOKUP(C345,EventNotes!$G$2:$I$26,3,FALSE)</f>
        <v>at</v>
      </c>
      <c r="F345" s="95">
        <f>FUZ_rawdata!CP346</f>
        <v>0</v>
      </c>
      <c r="G345" s="95">
        <f>FUZ_rawdata!CQ346</f>
        <v>0</v>
      </c>
      <c r="H345" s="95">
        <f>FUZ_rawdata!CR346</f>
        <v>0</v>
      </c>
      <c r="I345" s="95">
        <f>FUZ_rawdata!CS346</f>
        <v>0</v>
      </c>
      <c r="J345" t="str">
        <f t="shared" si="5"/>
        <v>0at</v>
      </c>
    </row>
    <row r="346" spans="1:10" x14ac:dyDescent="0.2">
      <c r="A346" s="95">
        <f>FUZ_rawdata!A347</f>
        <v>345</v>
      </c>
      <c r="B346" s="95" t="str">
        <f>FUZ_rawdata!B347</f>
        <v>2014_583_1a</v>
      </c>
      <c r="C346" s="95" t="str">
        <f>FUZ_rawdata!G347</f>
        <v>FUZ6A</v>
      </c>
      <c r="D346" s="95">
        <f>FUZ_rawdata!AO347</f>
        <v>0</v>
      </c>
      <c r="E346" s="95" t="str">
        <f>VLOOKUP(C346,EventNotes!$G$2:$I$26,3,FALSE)</f>
        <v>at</v>
      </c>
      <c r="F346" s="95">
        <f>FUZ_rawdata!CP347</f>
        <v>0</v>
      </c>
      <c r="G346" s="95">
        <f>FUZ_rawdata!CQ347</f>
        <v>0</v>
      </c>
      <c r="H346" s="95">
        <f>FUZ_rawdata!CR347</f>
        <v>0</v>
      </c>
      <c r="I346" s="95">
        <f>FUZ_rawdata!CS347</f>
        <v>0</v>
      </c>
      <c r="J346" t="str">
        <f t="shared" si="5"/>
        <v>0at</v>
      </c>
    </row>
    <row r="347" spans="1:10" x14ac:dyDescent="0.2">
      <c r="A347" s="95">
        <f>FUZ_rawdata!A348</f>
        <v>346</v>
      </c>
      <c r="B347" s="95" t="str">
        <f>FUZ_rawdata!B348</f>
        <v>2014_583_1a</v>
      </c>
      <c r="C347" s="95" t="str">
        <f>FUZ_rawdata!G348</f>
        <v>FUZ6A</v>
      </c>
      <c r="D347" s="95">
        <f>FUZ_rawdata!AO348</f>
        <v>0</v>
      </c>
      <c r="E347" s="95" t="str">
        <f>VLOOKUP(C347,EventNotes!$G$2:$I$26,3,FALSE)</f>
        <v>at</v>
      </c>
      <c r="F347" s="95">
        <f>FUZ_rawdata!CP348</f>
        <v>0</v>
      </c>
      <c r="G347" s="95">
        <f>FUZ_rawdata!CQ348</f>
        <v>0</v>
      </c>
      <c r="H347" s="95">
        <f>FUZ_rawdata!CR348</f>
        <v>0</v>
      </c>
      <c r="I347" s="95">
        <f>FUZ_rawdata!CS348</f>
        <v>0</v>
      </c>
      <c r="J347" t="str">
        <f t="shared" si="5"/>
        <v>0at</v>
      </c>
    </row>
    <row r="348" spans="1:10" x14ac:dyDescent="0.2">
      <c r="A348" s="95">
        <f>FUZ_rawdata!A349</f>
        <v>347</v>
      </c>
      <c r="B348" s="95" t="str">
        <f>FUZ_rawdata!B349</f>
        <v>2014_583_1a</v>
      </c>
      <c r="C348" s="95" t="str">
        <f>FUZ_rawdata!G349</f>
        <v>FUZ6A</v>
      </c>
      <c r="D348" s="95">
        <f>FUZ_rawdata!AO349</f>
        <v>0</v>
      </c>
      <c r="E348" s="95" t="str">
        <f>VLOOKUP(C348,EventNotes!$G$2:$I$26,3,FALSE)</f>
        <v>at</v>
      </c>
      <c r="F348" s="95">
        <f>FUZ_rawdata!CP349</f>
        <v>0</v>
      </c>
      <c r="G348" s="95">
        <f>FUZ_rawdata!CQ349</f>
        <v>0</v>
      </c>
      <c r="H348" s="95">
        <f>FUZ_rawdata!CR349</f>
        <v>0</v>
      </c>
      <c r="I348" s="95">
        <f>FUZ_rawdata!CS349</f>
        <v>0</v>
      </c>
      <c r="J348" t="str">
        <f t="shared" si="5"/>
        <v>0at</v>
      </c>
    </row>
    <row r="349" spans="1:10" x14ac:dyDescent="0.2">
      <c r="A349" s="95">
        <f>FUZ_rawdata!A350</f>
        <v>348</v>
      </c>
      <c r="B349" s="95" t="str">
        <f>FUZ_rawdata!B350</f>
        <v>2014_583_1a</v>
      </c>
      <c r="C349" s="95" t="str">
        <f>FUZ_rawdata!G350</f>
        <v>FUZ6A</v>
      </c>
      <c r="D349" s="95">
        <f>FUZ_rawdata!AO350</f>
        <v>0</v>
      </c>
      <c r="E349" s="95" t="str">
        <f>VLOOKUP(C349,EventNotes!$G$2:$I$26,3,FALSE)</f>
        <v>at</v>
      </c>
      <c r="F349" s="95">
        <f>FUZ_rawdata!CP350</f>
        <v>0</v>
      </c>
      <c r="G349" s="95">
        <f>FUZ_rawdata!CQ350</f>
        <v>0</v>
      </c>
      <c r="H349" s="95">
        <f>FUZ_rawdata!CR350</f>
        <v>0</v>
      </c>
      <c r="I349" s="95">
        <f>FUZ_rawdata!CS350</f>
        <v>0</v>
      </c>
      <c r="J349" t="str">
        <f t="shared" si="5"/>
        <v>0at</v>
      </c>
    </row>
    <row r="350" spans="1:10" x14ac:dyDescent="0.2">
      <c r="A350" s="95">
        <f>FUZ_rawdata!A351</f>
        <v>349</v>
      </c>
      <c r="B350" s="95" t="str">
        <f>FUZ_rawdata!B351</f>
        <v>2014_583_1a</v>
      </c>
      <c r="C350" s="95" t="str">
        <f>FUZ_rawdata!G351</f>
        <v>FUZ6A</v>
      </c>
      <c r="D350" s="95">
        <f>FUZ_rawdata!AO351</f>
        <v>0</v>
      </c>
      <c r="E350" s="95" t="str">
        <f>VLOOKUP(C350,EventNotes!$G$2:$I$26,3,FALSE)</f>
        <v>at</v>
      </c>
      <c r="F350" s="95">
        <f>FUZ_rawdata!CP351</f>
        <v>0</v>
      </c>
      <c r="G350" s="95">
        <f>FUZ_rawdata!CQ351</f>
        <v>0</v>
      </c>
      <c r="H350" s="95">
        <f>FUZ_rawdata!CR351</f>
        <v>0</v>
      </c>
      <c r="I350" s="95">
        <f>FUZ_rawdata!CS351</f>
        <v>0</v>
      </c>
      <c r="J350" t="str">
        <f t="shared" si="5"/>
        <v>0at</v>
      </c>
    </row>
    <row r="351" spans="1:10" x14ac:dyDescent="0.2">
      <c r="A351" s="95">
        <f>FUZ_rawdata!A352</f>
        <v>350</v>
      </c>
      <c r="B351" s="95" t="str">
        <f>FUZ_rawdata!B352</f>
        <v>2014_583_1a</v>
      </c>
      <c r="C351" s="95" t="str">
        <f>FUZ_rawdata!G352</f>
        <v>FUZ6A</v>
      </c>
      <c r="D351" s="95">
        <f>FUZ_rawdata!AO352</f>
        <v>0</v>
      </c>
      <c r="E351" s="95" t="str">
        <f>VLOOKUP(C351,EventNotes!$G$2:$I$26,3,FALSE)</f>
        <v>at</v>
      </c>
      <c r="F351" s="95">
        <f>FUZ_rawdata!CP352</f>
        <v>0</v>
      </c>
      <c r="G351" s="95">
        <f>FUZ_rawdata!CQ352</f>
        <v>0</v>
      </c>
      <c r="H351" s="95">
        <f>FUZ_rawdata!CR352</f>
        <v>0</v>
      </c>
      <c r="I351" s="95">
        <f>FUZ_rawdata!CS352</f>
        <v>0</v>
      </c>
      <c r="J351" t="str">
        <f t="shared" si="5"/>
        <v>0at</v>
      </c>
    </row>
    <row r="352" spans="1:10" x14ac:dyDescent="0.2">
      <c r="A352" s="95">
        <f>FUZ_rawdata!A353</f>
        <v>351</v>
      </c>
      <c r="B352" s="95" t="str">
        <f>FUZ_rawdata!B353</f>
        <v>2014_583_1a</v>
      </c>
      <c r="C352" s="95" t="str">
        <f>FUZ_rawdata!G353</f>
        <v>FUZ6A</v>
      </c>
      <c r="D352" s="95">
        <f>FUZ_rawdata!AO353</f>
        <v>0</v>
      </c>
      <c r="E352" s="95" t="str">
        <f>VLOOKUP(C352,EventNotes!$G$2:$I$26,3,FALSE)</f>
        <v>at</v>
      </c>
      <c r="F352" s="95">
        <f>FUZ_rawdata!CP353</f>
        <v>0</v>
      </c>
      <c r="G352" s="95">
        <f>FUZ_rawdata!CQ353</f>
        <v>0</v>
      </c>
      <c r="H352" s="95">
        <f>FUZ_rawdata!CR353</f>
        <v>0</v>
      </c>
      <c r="I352" s="95">
        <f>FUZ_rawdata!CS353</f>
        <v>0</v>
      </c>
      <c r="J352" t="str">
        <f t="shared" si="5"/>
        <v>0at</v>
      </c>
    </row>
    <row r="353" spans="1:10" x14ac:dyDescent="0.2">
      <c r="A353" s="95">
        <f>FUZ_rawdata!A354</f>
        <v>352</v>
      </c>
      <c r="B353" s="95" t="str">
        <f>FUZ_rawdata!B354</f>
        <v>2014_583_1a</v>
      </c>
      <c r="C353" s="95" t="str">
        <f>FUZ_rawdata!G354</f>
        <v>FUZ6A</v>
      </c>
      <c r="D353" s="95">
        <f>FUZ_rawdata!AO354</f>
        <v>0</v>
      </c>
      <c r="E353" s="95" t="str">
        <f>VLOOKUP(C353,EventNotes!$G$2:$I$26,3,FALSE)</f>
        <v>at</v>
      </c>
      <c r="F353" s="95">
        <f>FUZ_rawdata!CP354</f>
        <v>0</v>
      </c>
      <c r="G353" s="95">
        <f>FUZ_rawdata!CQ354</f>
        <v>0</v>
      </c>
      <c r="H353" s="95">
        <f>FUZ_rawdata!CR354</f>
        <v>0</v>
      </c>
      <c r="I353" s="95">
        <f>FUZ_rawdata!CS354</f>
        <v>0</v>
      </c>
      <c r="J353" t="str">
        <f t="shared" si="5"/>
        <v>0at</v>
      </c>
    </row>
    <row r="354" spans="1:10" x14ac:dyDescent="0.2">
      <c r="A354" s="95">
        <f>FUZ_rawdata!A355</f>
        <v>353</v>
      </c>
      <c r="B354" s="95" t="str">
        <f>FUZ_rawdata!B355</f>
        <v>2014_583_1a</v>
      </c>
      <c r="C354" s="95" t="str">
        <f>FUZ_rawdata!G355</f>
        <v>FUZ6A</v>
      </c>
      <c r="D354" s="95">
        <f>FUZ_rawdata!AO355</f>
        <v>0</v>
      </c>
      <c r="E354" s="95" t="str">
        <f>VLOOKUP(C354,EventNotes!$G$2:$I$26,3,FALSE)</f>
        <v>at</v>
      </c>
      <c r="F354" s="95">
        <f>FUZ_rawdata!CP355</f>
        <v>0</v>
      </c>
      <c r="G354" s="95">
        <f>FUZ_rawdata!CQ355</f>
        <v>0</v>
      </c>
      <c r="H354" s="95">
        <f>FUZ_rawdata!CR355</f>
        <v>0</v>
      </c>
      <c r="I354" s="95">
        <f>FUZ_rawdata!CS355</f>
        <v>0</v>
      </c>
      <c r="J354" t="str">
        <f t="shared" si="5"/>
        <v>0at</v>
      </c>
    </row>
    <row r="355" spans="1:10" x14ac:dyDescent="0.2">
      <c r="A355" s="95">
        <f>FUZ_rawdata!A356</f>
        <v>354</v>
      </c>
      <c r="B355" s="95" t="str">
        <f>FUZ_rawdata!B356</f>
        <v>2014_583_1a</v>
      </c>
      <c r="C355" s="95" t="str">
        <f>FUZ_rawdata!G356</f>
        <v>FUZ6A</v>
      </c>
      <c r="D355" s="95">
        <f>FUZ_rawdata!AO356</f>
        <v>0</v>
      </c>
      <c r="E355" s="95" t="str">
        <f>VLOOKUP(C355,EventNotes!$G$2:$I$26,3,FALSE)</f>
        <v>at</v>
      </c>
      <c r="F355" s="95">
        <f>FUZ_rawdata!CP356</f>
        <v>0</v>
      </c>
      <c r="G355" s="95">
        <f>FUZ_rawdata!CQ356</f>
        <v>0</v>
      </c>
      <c r="H355" s="95">
        <f>FUZ_rawdata!CR356</f>
        <v>0</v>
      </c>
      <c r="I355" s="95">
        <f>FUZ_rawdata!CS356</f>
        <v>0</v>
      </c>
      <c r="J355" t="str">
        <f t="shared" si="5"/>
        <v>0at</v>
      </c>
    </row>
    <row r="356" spans="1:10" x14ac:dyDescent="0.2">
      <c r="A356" s="95">
        <f>FUZ_rawdata!A357</f>
        <v>355</v>
      </c>
      <c r="B356" s="95" t="str">
        <f>FUZ_rawdata!B357</f>
        <v>2014_583_1a</v>
      </c>
      <c r="C356" s="95" t="str">
        <f>FUZ_rawdata!G357</f>
        <v>FUZ6A</v>
      </c>
      <c r="D356" s="95">
        <f>FUZ_rawdata!AO357</f>
        <v>0</v>
      </c>
      <c r="E356" s="95" t="str">
        <f>VLOOKUP(C356,EventNotes!$G$2:$I$26,3,FALSE)</f>
        <v>at</v>
      </c>
      <c r="F356" s="95">
        <f>FUZ_rawdata!CP357</f>
        <v>0</v>
      </c>
      <c r="G356" s="95">
        <f>FUZ_rawdata!CQ357</f>
        <v>0</v>
      </c>
      <c r="H356" s="95">
        <f>FUZ_rawdata!CR357</f>
        <v>0</v>
      </c>
      <c r="I356" s="95">
        <f>FUZ_rawdata!CS357</f>
        <v>0</v>
      </c>
      <c r="J356" t="str">
        <f t="shared" si="5"/>
        <v>0at</v>
      </c>
    </row>
    <row r="357" spans="1:10" x14ac:dyDescent="0.2">
      <c r="A357" s="95">
        <f>FUZ_rawdata!A358</f>
        <v>356</v>
      </c>
      <c r="B357" s="95" t="str">
        <f>FUZ_rawdata!B358</f>
        <v>2014_583_1a</v>
      </c>
      <c r="C357" s="95" t="str">
        <f>FUZ_rawdata!G358</f>
        <v>FUZ6A</v>
      </c>
      <c r="D357" s="95">
        <f>FUZ_rawdata!AO358</f>
        <v>0</v>
      </c>
      <c r="E357" s="95" t="str">
        <f>VLOOKUP(C357,EventNotes!$G$2:$I$26,3,FALSE)</f>
        <v>at</v>
      </c>
      <c r="F357" s="95">
        <f>FUZ_rawdata!CP358</f>
        <v>0</v>
      </c>
      <c r="G357" s="95">
        <f>FUZ_rawdata!CQ358</f>
        <v>0</v>
      </c>
      <c r="H357" s="95">
        <f>FUZ_rawdata!CR358</f>
        <v>0</v>
      </c>
      <c r="I357" s="95">
        <f>FUZ_rawdata!CS358</f>
        <v>0</v>
      </c>
      <c r="J357" t="str">
        <f t="shared" si="5"/>
        <v>0at</v>
      </c>
    </row>
    <row r="358" spans="1:10" x14ac:dyDescent="0.2">
      <c r="A358" s="95">
        <f>FUZ_rawdata!A359</f>
        <v>357</v>
      </c>
      <c r="B358" s="95" t="str">
        <f>FUZ_rawdata!B359</f>
        <v>2014_583_1a</v>
      </c>
      <c r="C358" s="95" t="str">
        <f>FUZ_rawdata!G359</f>
        <v>FUZ6A</v>
      </c>
      <c r="D358" s="95">
        <f>FUZ_rawdata!AO359</f>
        <v>0</v>
      </c>
      <c r="E358" s="95" t="str">
        <f>VLOOKUP(C358,EventNotes!$G$2:$I$26,3,FALSE)</f>
        <v>at</v>
      </c>
      <c r="F358" s="95">
        <f>FUZ_rawdata!CP359</f>
        <v>0</v>
      </c>
      <c r="G358" s="95">
        <f>FUZ_rawdata!CQ359</f>
        <v>0</v>
      </c>
      <c r="H358" s="95">
        <f>FUZ_rawdata!CR359</f>
        <v>0</v>
      </c>
      <c r="I358" s="95">
        <f>FUZ_rawdata!CS359</f>
        <v>0</v>
      </c>
      <c r="J358" t="str">
        <f t="shared" si="5"/>
        <v>0at</v>
      </c>
    </row>
    <row r="359" spans="1:10" x14ac:dyDescent="0.2">
      <c r="A359" s="95">
        <f>FUZ_rawdata!A360</f>
        <v>358</v>
      </c>
      <c r="B359" s="95" t="str">
        <f>FUZ_rawdata!B360</f>
        <v>2014_583_1a</v>
      </c>
      <c r="C359" s="95" t="str">
        <f>FUZ_rawdata!G360</f>
        <v>FUZ6A</v>
      </c>
      <c r="D359" s="95">
        <f>FUZ_rawdata!AO360</f>
        <v>0</v>
      </c>
      <c r="E359" s="95" t="str">
        <f>VLOOKUP(C359,EventNotes!$G$2:$I$26,3,FALSE)</f>
        <v>at</v>
      </c>
      <c r="F359" s="95">
        <f>FUZ_rawdata!CP360</f>
        <v>0</v>
      </c>
      <c r="G359" s="95">
        <f>FUZ_rawdata!CQ360</f>
        <v>0</v>
      </c>
      <c r="H359" s="95">
        <f>FUZ_rawdata!CR360</f>
        <v>0</v>
      </c>
      <c r="I359" s="95">
        <f>FUZ_rawdata!CS360</f>
        <v>0</v>
      </c>
      <c r="J359" t="str">
        <f t="shared" si="5"/>
        <v>0at</v>
      </c>
    </row>
    <row r="360" spans="1:10" x14ac:dyDescent="0.2">
      <c r="A360" s="95">
        <f>FUZ_rawdata!A361</f>
        <v>359</v>
      </c>
      <c r="B360" s="95" t="str">
        <f>FUZ_rawdata!B361</f>
        <v>2014_583_1a</v>
      </c>
      <c r="C360" s="95" t="str">
        <f>FUZ_rawdata!G361</f>
        <v>FUZ6A</v>
      </c>
      <c r="D360" s="95">
        <f>FUZ_rawdata!AO361</f>
        <v>0</v>
      </c>
      <c r="E360" s="95" t="str">
        <f>VLOOKUP(C360,EventNotes!$G$2:$I$26,3,FALSE)</f>
        <v>at</v>
      </c>
      <c r="F360" s="95">
        <f>FUZ_rawdata!CP361</f>
        <v>0</v>
      </c>
      <c r="G360" s="95">
        <f>FUZ_rawdata!CQ361</f>
        <v>0</v>
      </c>
      <c r="H360" s="95">
        <f>FUZ_rawdata!CR361</f>
        <v>0</v>
      </c>
      <c r="I360" s="95">
        <f>FUZ_rawdata!CS361</f>
        <v>0</v>
      </c>
      <c r="J360" t="str">
        <f t="shared" si="5"/>
        <v>0at</v>
      </c>
    </row>
    <row r="361" spans="1:10" x14ac:dyDescent="0.2">
      <c r="A361" s="95">
        <f>FUZ_rawdata!A362</f>
        <v>360</v>
      </c>
      <c r="B361" s="95" t="str">
        <f>FUZ_rawdata!B362</f>
        <v>2014_583_1a</v>
      </c>
      <c r="C361" s="95" t="str">
        <f>FUZ_rawdata!G362</f>
        <v>FUZ6A</v>
      </c>
      <c r="D361" s="95">
        <f>FUZ_rawdata!AO362</f>
        <v>0</v>
      </c>
      <c r="E361" s="95" t="str">
        <f>VLOOKUP(C361,EventNotes!$G$2:$I$26,3,FALSE)</f>
        <v>at</v>
      </c>
      <c r="F361" s="95">
        <f>FUZ_rawdata!CP362</f>
        <v>0</v>
      </c>
      <c r="G361" s="95">
        <f>FUZ_rawdata!CQ362</f>
        <v>0</v>
      </c>
      <c r="H361" s="95">
        <f>FUZ_rawdata!CR362</f>
        <v>0</v>
      </c>
      <c r="I361" s="95">
        <f>FUZ_rawdata!CS362</f>
        <v>0</v>
      </c>
      <c r="J361" t="str">
        <f t="shared" si="5"/>
        <v>0at</v>
      </c>
    </row>
    <row r="362" spans="1:10" x14ac:dyDescent="0.2">
      <c r="A362" s="95">
        <f>FUZ_rawdata!A363</f>
        <v>361</v>
      </c>
      <c r="B362" s="95" t="str">
        <f>FUZ_rawdata!B363</f>
        <v>2014_583_1a</v>
      </c>
      <c r="C362" s="95" t="str">
        <f>FUZ_rawdata!G363</f>
        <v>FUZ6A</v>
      </c>
      <c r="D362" s="95">
        <f>FUZ_rawdata!AO363</f>
        <v>0</v>
      </c>
      <c r="E362" s="95" t="str">
        <f>VLOOKUP(C362,EventNotes!$G$2:$I$26,3,FALSE)</f>
        <v>at</v>
      </c>
      <c r="F362" s="95">
        <f>FUZ_rawdata!CP363</f>
        <v>0</v>
      </c>
      <c r="G362" s="95">
        <f>FUZ_rawdata!CQ363</f>
        <v>0</v>
      </c>
      <c r="H362" s="95">
        <f>FUZ_rawdata!CR363</f>
        <v>0</v>
      </c>
      <c r="I362" s="95">
        <f>FUZ_rawdata!CS363</f>
        <v>0</v>
      </c>
      <c r="J362" t="str">
        <f t="shared" si="5"/>
        <v>0at</v>
      </c>
    </row>
    <row r="363" spans="1:10" x14ac:dyDescent="0.2">
      <c r="A363" s="95">
        <f>FUZ_rawdata!A364</f>
        <v>362</v>
      </c>
      <c r="B363" s="95" t="str">
        <f>FUZ_rawdata!B364</f>
        <v>2014_583_1a</v>
      </c>
      <c r="C363" s="95" t="str">
        <f>FUZ_rawdata!G364</f>
        <v>FUZ6A</v>
      </c>
      <c r="D363" s="95">
        <f>FUZ_rawdata!AO364</f>
        <v>0</v>
      </c>
      <c r="E363" s="95" t="str">
        <f>VLOOKUP(C363,EventNotes!$G$2:$I$26,3,FALSE)</f>
        <v>at</v>
      </c>
      <c r="F363" s="95">
        <f>FUZ_rawdata!CP364</f>
        <v>0</v>
      </c>
      <c r="G363" s="95">
        <f>FUZ_rawdata!CQ364</f>
        <v>0</v>
      </c>
      <c r="H363" s="95">
        <f>FUZ_rawdata!CR364</f>
        <v>0</v>
      </c>
      <c r="I363" s="95">
        <f>FUZ_rawdata!CS364</f>
        <v>0</v>
      </c>
      <c r="J363" t="str">
        <f t="shared" si="5"/>
        <v>0at</v>
      </c>
    </row>
    <row r="364" spans="1:10" x14ac:dyDescent="0.2">
      <c r="A364" s="95">
        <f>FUZ_rawdata!A365</f>
        <v>363</v>
      </c>
      <c r="B364" s="95" t="str">
        <f>FUZ_rawdata!B365</f>
        <v>2014_583_1a</v>
      </c>
      <c r="C364" s="95" t="str">
        <f>FUZ_rawdata!G365</f>
        <v>FUZ6A</v>
      </c>
      <c r="D364" s="95">
        <f>FUZ_rawdata!AO365</f>
        <v>0</v>
      </c>
      <c r="E364" s="95" t="str">
        <f>VLOOKUP(C364,EventNotes!$G$2:$I$26,3,FALSE)</f>
        <v>at</v>
      </c>
      <c r="F364" s="95">
        <f>FUZ_rawdata!CP365</f>
        <v>0</v>
      </c>
      <c r="G364" s="95">
        <f>FUZ_rawdata!CQ365</f>
        <v>0</v>
      </c>
      <c r="H364" s="95">
        <f>FUZ_rawdata!CR365</f>
        <v>0</v>
      </c>
      <c r="I364" s="95">
        <f>FUZ_rawdata!CS365</f>
        <v>0</v>
      </c>
      <c r="J364" t="str">
        <f t="shared" si="5"/>
        <v>0at</v>
      </c>
    </row>
    <row r="365" spans="1:10" x14ac:dyDescent="0.2">
      <c r="A365" s="95">
        <f>FUZ_rawdata!A366</f>
        <v>364</v>
      </c>
      <c r="B365" s="95" t="str">
        <f>FUZ_rawdata!B366</f>
        <v>2014_583_1a</v>
      </c>
      <c r="C365" s="95" t="str">
        <f>FUZ_rawdata!G366</f>
        <v>FUZ6A</v>
      </c>
      <c r="D365" s="95">
        <f>FUZ_rawdata!AO366</f>
        <v>0</v>
      </c>
      <c r="E365" s="95" t="str">
        <f>VLOOKUP(C365,EventNotes!$G$2:$I$26,3,FALSE)</f>
        <v>at</v>
      </c>
      <c r="F365" s="95">
        <f>FUZ_rawdata!CP366</f>
        <v>0</v>
      </c>
      <c r="G365" s="95">
        <f>FUZ_rawdata!CQ366</f>
        <v>0</v>
      </c>
      <c r="H365" s="95">
        <f>FUZ_rawdata!CR366</f>
        <v>0</v>
      </c>
      <c r="I365" s="95">
        <f>FUZ_rawdata!CS366</f>
        <v>0</v>
      </c>
      <c r="J365" t="str">
        <f t="shared" si="5"/>
        <v>0at</v>
      </c>
    </row>
    <row r="366" spans="1:10" x14ac:dyDescent="0.2">
      <c r="A366" s="95">
        <f>FUZ_rawdata!A367</f>
        <v>365</v>
      </c>
      <c r="B366" s="95" t="str">
        <f>FUZ_rawdata!B367</f>
        <v>2014_583_1a</v>
      </c>
      <c r="C366" s="95" t="str">
        <f>FUZ_rawdata!G367</f>
        <v>FUZ6A</v>
      </c>
      <c r="D366" s="95">
        <f>FUZ_rawdata!AO367</f>
        <v>0</v>
      </c>
      <c r="E366" s="95" t="str">
        <f>VLOOKUP(C366,EventNotes!$G$2:$I$26,3,FALSE)</f>
        <v>at</v>
      </c>
      <c r="F366" s="95">
        <f>FUZ_rawdata!CP367</f>
        <v>0</v>
      </c>
      <c r="G366" s="95">
        <f>FUZ_rawdata!CQ367</f>
        <v>0</v>
      </c>
      <c r="H366" s="95">
        <f>FUZ_rawdata!CR367</f>
        <v>0</v>
      </c>
      <c r="I366" s="95">
        <f>FUZ_rawdata!CS367</f>
        <v>0</v>
      </c>
      <c r="J366" t="str">
        <f t="shared" si="5"/>
        <v>0at</v>
      </c>
    </row>
    <row r="367" spans="1:10" x14ac:dyDescent="0.2">
      <c r="A367" s="95">
        <f>FUZ_rawdata!A368</f>
        <v>366</v>
      </c>
      <c r="B367" s="95" t="str">
        <f>FUZ_rawdata!B368</f>
        <v>2014_583_1a</v>
      </c>
      <c r="C367" s="95" t="str">
        <f>FUZ_rawdata!G368</f>
        <v>FUZ6A</v>
      </c>
      <c r="D367" s="95">
        <f>FUZ_rawdata!AO368</f>
        <v>0</v>
      </c>
      <c r="E367" s="95" t="str">
        <f>VLOOKUP(C367,EventNotes!$G$2:$I$26,3,FALSE)</f>
        <v>at</v>
      </c>
      <c r="F367" s="95">
        <f>FUZ_rawdata!CP368</f>
        <v>0</v>
      </c>
      <c r="G367" s="95">
        <f>FUZ_rawdata!CQ368</f>
        <v>0</v>
      </c>
      <c r="H367" s="95">
        <f>FUZ_rawdata!CR368</f>
        <v>0</v>
      </c>
      <c r="I367" s="95">
        <f>FUZ_rawdata!CS368</f>
        <v>0</v>
      </c>
      <c r="J367" t="str">
        <f t="shared" si="5"/>
        <v>0at</v>
      </c>
    </row>
    <row r="368" spans="1:10" x14ac:dyDescent="0.2">
      <c r="A368" s="95">
        <f>FUZ_rawdata!A369</f>
        <v>367</v>
      </c>
      <c r="B368" s="95" t="str">
        <f>FUZ_rawdata!B369</f>
        <v>2014_583_1a</v>
      </c>
      <c r="C368" s="95" t="str">
        <f>FUZ_rawdata!G369</f>
        <v>FUZ6A</v>
      </c>
      <c r="D368" s="95">
        <f>FUZ_rawdata!AO369</f>
        <v>0</v>
      </c>
      <c r="E368" s="95" t="str">
        <f>VLOOKUP(C368,EventNotes!$G$2:$I$26,3,FALSE)</f>
        <v>at</v>
      </c>
      <c r="F368" s="95">
        <f>FUZ_rawdata!CP369</f>
        <v>0</v>
      </c>
      <c r="G368" s="95">
        <f>FUZ_rawdata!CQ369</f>
        <v>0</v>
      </c>
      <c r="H368" s="95">
        <f>FUZ_rawdata!CR369</f>
        <v>0</v>
      </c>
      <c r="I368" s="95">
        <f>FUZ_rawdata!CS369</f>
        <v>0</v>
      </c>
      <c r="J368" t="str">
        <f t="shared" si="5"/>
        <v>0at</v>
      </c>
    </row>
    <row r="369" spans="1:10" x14ac:dyDescent="0.2">
      <c r="A369" s="95">
        <f>FUZ_rawdata!A370</f>
        <v>368</v>
      </c>
      <c r="B369" s="95" t="str">
        <f>FUZ_rawdata!B370</f>
        <v>2014_601_2c</v>
      </c>
      <c r="C369" s="95" t="str">
        <f>FUZ_rawdata!G370</f>
        <v>FUZ7A</v>
      </c>
      <c r="D369" s="95">
        <f>FUZ_rawdata!AO370</f>
        <v>0</v>
      </c>
      <c r="E369" s="95" t="str">
        <f>VLOOKUP(C369,EventNotes!$G$2:$I$26,3,FALSE)</f>
        <v>at</v>
      </c>
      <c r="F369" s="95">
        <f>FUZ_rawdata!CP370</f>
        <v>0</v>
      </c>
      <c r="G369" s="95">
        <f>FUZ_rawdata!CQ370</f>
        <v>0</v>
      </c>
      <c r="H369" s="95">
        <f>FUZ_rawdata!CR370</f>
        <v>0</v>
      </c>
      <c r="I369" s="95">
        <f>FUZ_rawdata!CS370</f>
        <v>0</v>
      </c>
      <c r="J369" t="str">
        <f t="shared" si="5"/>
        <v>0at</v>
      </c>
    </row>
    <row r="370" spans="1:10" x14ac:dyDescent="0.2">
      <c r="A370" s="95">
        <f>FUZ_rawdata!A371</f>
        <v>369</v>
      </c>
      <c r="B370" s="95" t="str">
        <f>FUZ_rawdata!B371</f>
        <v>2014_601_2c</v>
      </c>
      <c r="C370" s="95" t="str">
        <f>FUZ_rawdata!G371</f>
        <v>FUZ7A</v>
      </c>
      <c r="D370" s="95">
        <f>FUZ_rawdata!AO371</f>
        <v>0</v>
      </c>
      <c r="E370" s="95" t="str">
        <f>VLOOKUP(C370,EventNotes!$G$2:$I$26,3,FALSE)</f>
        <v>at</v>
      </c>
      <c r="F370" s="95">
        <f>FUZ_rawdata!CP371</f>
        <v>0</v>
      </c>
      <c r="G370" s="95">
        <f>FUZ_rawdata!CQ371</f>
        <v>0</v>
      </c>
      <c r="H370" s="95">
        <f>FUZ_rawdata!CR371</f>
        <v>0</v>
      </c>
      <c r="I370" s="95">
        <f>FUZ_rawdata!CS371</f>
        <v>0</v>
      </c>
      <c r="J370" t="str">
        <f t="shared" si="5"/>
        <v>0at</v>
      </c>
    </row>
    <row r="371" spans="1:10" x14ac:dyDescent="0.2">
      <c r="A371" s="95">
        <f>FUZ_rawdata!A372</f>
        <v>370</v>
      </c>
      <c r="B371" s="95" t="str">
        <f>FUZ_rawdata!B372</f>
        <v>2014_601_2c</v>
      </c>
      <c r="C371" s="95" t="str">
        <f>FUZ_rawdata!G372</f>
        <v>FUZ7A</v>
      </c>
      <c r="D371" s="95">
        <f>FUZ_rawdata!AO372</f>
        <v>0</v>
      </c>
      <c r="E371" s="95" t="str">
        <f>VLOOKUP(C371,EventNotes!$G$2:$I$26,3,FALSE)</f>
        <v>at</v>
      </c>
      <c r="F371" s="95">
        <f>FUZ_rawdata!CP372</f>
        <v>0</v>
      </c>
      <c r="G371" s="95">
        <f>FUZ_rawdata!CQ372</f>
        <v>0</v>
      </c>
      <c r="H371" s="95">
        <f>FUZ_rawdata!CR372</f>
        <v>0</v>
      </c>
      <c r="I371" s="95">
        <f>FUZ_rawdata!CS372</f>
        <v>0</v>
      </c>
      <c r="J371" t="str">
        <f t="shared" si="5"/>
        <v>0at</v>
      </c>
    </row>
    <row r="372" spans="1:10" x14ac:dyDescent="0.2">
      <c r="A372" s="95">
        <f>FUZ_rawdata!A373</f>
        <v>371</v>
      </c>
      <c r="B372" s="95" t="str">
        <f>FUZ_rawdata!B373</f>
        <v>2014_601_2c</v>
      </c>
      <c r="C372" s="95" t="str">
        <f>FUZ_rawdata!G373</f>
        <v>FUZ7A</v>
      </c>
      <c r="D372" s="95">
        <f>FUZ_rawdata!AO373</f>
        <v>0</v>
      </c>
      <c r="E372" s="95" t="str">
        <f>VLOOKUP(C372,EventNotes!$G$2:$I$26,3,FALSE)</f>
        <v>at</v>
      </c>
      <c r="F372" s="95">
        <f>FUZ_rawdata!CP373</f>
        <v>0</v>
      </c>
      <c r="G372" s="95">
        <f>FUZ_rawdata!CQ373</f>
        <v>0</v>
      </c>
      <c r="H372" s="95">
        <f>FUZ_rawdata!CR373</f>
        <v>0</v>
      </c>
      <c r="I372" s="95">
        <f>FUZ_rawdata!CS373</f>
        <v>0</v>
      </c>
      <c r="J372" t="str">
        <f t="shared" si="5"/>
        <v>0at</v>
      </c>
    </row>
    <row r="373" spans="1:10" x14ac:dyDescent="0.2">
      <c r="A373" s="95">
        <f>FUZ_rawdata!A374</f>
        <v>372</v>
      </c>
      <c r="B373" s="95" t="str">
        <f>FUZ_rawdata!B374</f>
        <v>2014_601_2c</v>
      </c>
      <c r="C373" s="95" t="str">
        <f>FUZ_rawdata!G374</f>
        <v>FUZ7A</v>
      </c>
      <c r="D373" s="95">
        <f>FUZ_rawdata!AO374</f>
        <v>0</v>
      </c>
      <c r="E373" s="95" t="str">
        <f>VLOOKUP(C373,EventNotes!$G$2:$I$26,3,FALSE)</f>
        <v>at</v>
      </c>
      <c r="F373" s="95">
        <f>FUZ_rawdata!CP374</f>
        <v>0</v>
      </c>
      <c r="G373" s="95">
        <f>FUZ_rawdata!CQ374</f>
        <v>0</v>
      </c>
      <c r="H373" s="95">
        <f>FUZ_rawdata!CR374</f>
        <v>0</v>
      </c>
      <c r="I373" s="95">
        <f>FUZ_rawdata!CS374</f>
        <v>0</v>
      </c>
      <c r="J373" t="str">
        <f t="shared" si="5"/>
        <v>0at</v>
      </c>
    </row>
    <row r="374" spans="1:10" x14ac:dyDescent="0.2">
      <c r="A374" s="95">
        <f>FUZ_rawdata!A375</f>
        <v>373</v>
      </c>
      <c r="B374" s="95" t="str">
        <f>FUZ_rawdata!B375</f>
        <v>2014_601_2c</v>
      </c>
      <c r="C374" s="95" t="str">
        <f>FUZ_rawdata!G375</f>
        <v>FUZ7A</v>
      </c>
      <c r="D374" s="95">
        <f>FUZ_rawdata!AO375</f>
        <v>0</v>
      </c>
      <c r="E374" s="95" t="str">
        <f>VLOOKUP(C374,EventNotes!$G$2:$I$26,3,FALSE)</f>
        <v>at</v>
      </c>
      <c r="F374" s="95">
        <f>FUZ_rawdata!CP375</f>
        <v>0</v>
      </c>
      <c r="G374" s="95">
        <f>FUZ_rawdata!CQ375</f>
        <v>0</v>
      </c>
      <c r="H374" s="95">
        <f>FUZ_rawdata!CR375</f>
        <v>0</v>
      </c>
      <c r="I374" s="95">
        <f>FUZ_rawdata!CS375</f>
        <v>0</v>
      </c>
      <c r="J374" t="str">
        <f t="shared" si="5"/>
        <v>0at</v>
      </c>
    </row>
    <row r="375" spans="1:10" x14ac:dyDescent="0.2">
      <c r="A375" s="95">
        <f>FUZ_rawdata!A376</f>
        <v>374</v>
      </c>
      <c r="B375" s="95" t="str">
        <f>FUZ_rawdata!B376</f>
        <v>2014_601_2c</v>
      </c>
      <c r="C375" s="95" t="str">
        <f>FUZ_rawdata!G376</f>
        <v>FUZ7A</v>
      </c>
      <c r="D375" s="95">
        <f>FUZ_rawdata!AO376</f>
        <v>0</v>
      </c>
      <c r="E375" s="95" t="str">
        <f>VLOOKUP(C375,EventNotes!$G$2:$I$26,3,FALSE)</f>
        <v>at</v>
      </c>
      <c r="F375" s="95">
        <f>FUZ_rawdata!CP376</f>
        <v>0</v>
      </c>
      <c r="G375" s="95">
        <f>FUZ_rawdata!CQ376</f>
        <v>0</v>
      </c>
      <c r="H375" s="95">
        <f>FUZ_rawdata!CR376</f>
        <v>0</v>
      </c>
      <c r="I375" s="95">
        <f>FUZ_rawdata!CS376</f>
        <v>0</v>
      </c>
      <c r="J375" t="str">
        <f t="shared" si="5"/>
        <v>0at</v>
      </c>
    </row>
    <row r="376" spans="1:10" x14ac:dyDescent="0.2">
      <c r="A376" s="95">
        <f>FUZ_rawdata!A377</f>
        <v>375</v>
      </c>
      <c r="B376" s="95" t="str">
        <f>FUZ_rawdata!B377</f>
        <v>2014_601_2c</v>
      </c>
      <c r="C376" s="95" t="str">
        <f>FUZ_rawdata!G377</f>
        <v>FUZ7A</v>
      </c>
      <c r="D376" s="95">
        <f>FUZ_rawdata!AO377</f>
        <v>0</v>
      </c>
      <c r="E376" s="95" t="str">
        <f>VLOOKUP(C376,EventNotes!$G$2:$I$26,3,FALSE)</f>
        <v>at</v>
      </c>
      <c r="F376" s="95">
        <f>FUZ_rawdata!CP377</f>
        <v>0</v>
      </c>
      <c r="G376" s="95">
        <f>FUZ_rawdata!CQ377</f>
        <v>0</v>
      </c>
      <c r="H376" s="95">
        <f>FUZ_rawdata!CR377</f>
        <v>0</v>
      </c>
      <c r="I376" s="95">
        <f>FUZ_rawdata!CS377</f>
        <v>0</v>
      </c>
      <c r="J376" t="str">
        <f t="shared" si="5"/>
        <v>0at</v>
      </c>
    </row>
    <row r="377" spans="1:10" x14ac:dyDescent="0.2">
      <c r="A377" s="95">
        <f>FUZ_rawdata!A378</f>
        <v>376</v>
      </c>
      <c r="B377" s="95" t="str">
        <f>FUZ_rawdata!B378</f>
        <v>2014_601_2c</v>
      </c>
      <c r="C377" s="95" t="str">
        <f>FUZ_rawdata!G378</f>
        <v>FUZ7A</v>
      </c>
      <c r="D377" s="95">
        <f>FUZ_rawdata!AO378</f>
        <v>0</v>
      </c>
      <c r="E377" s="95" t="str">
        <f>VLOOKUP(C377,EventNotes!$G$2:$I$26,3,FALSE)</f>
        <v>at</v>
      </c>
      <c r="F377" s="95">
        <f>FUZ_rawdata!CP378</f>
        <v>0</v>
      </c>
      <c r="G377" s="95">
        <f>FUZ_rawdata!CQ378</f>
        <v>0</v>
      </c>
      <c r="H377" s="95">
        <f>FUZ_rawdata!CR378</f>
        <v>0</v>
      </c>
      <c r="I377" s="95">
        <f>FUZ_rawdata!CS378</f>
        <v>0</v>
      </c>
      <c r="J377" t="str">
        <f t="shared" si="5"/>
        <v>0at</v>
      </c>
    </row>
    <row r="378" spans="1:10" x14ac:dyDescent="0.2">
      <c r="A378" s="95">
        <f>FUZ_rawdata!A379</f>
        <v>377</v>
      </c>
      <c r="B378" s="95" t="str">
        <f>FUZ_rawdata!B379</f>
        <v>2014_601_2c</v>
      </c>
      <c r="C378" s="95" t="str">
        <f>FUZ_rawdata!G379</f>
        <v>FUZ7A</v>
      </c>
      <c r="D378" s="95">
        <f>FUZ_rawdata!AO379</f>
        <v>0</v>
      </c>
      <c r="E378" s="95" t="str">
        <f>VLOOKUP(C378,EventNotes!$G$2:$I$26,3,FALSE)</f>
        <v>at</v>
      </c>
      <c r="F378" s="95">
        <f>FUZ_rawdata!CP379</f>
        <v>0</v>
      </c>
      <c r="G378" s="95">
        <f>FUZ_rawdata!CQ379</f>
        <v>0</v>
      </c>
      <c r="H378" s="95">
        <f>FUZ_rawdata!CR379</f>
        <v>0</v>
      </c>
      <c r="I378" s="95">
        <f>FUZ_rawdata!CS379</f>
        <v>0</v>
      </c>
      <c r="J378" t="str">
        <f t="shared" si="5"/>
        <v>0at</v>
      </c>
    </row>
    <row r="379" spans="1:10" x14ac:dyDescent="0.2">
      <c r="A379" s="95">
        <f>FUZ_rawdata!A380</f>
        <v>378</v>
      </c>
      <c r="B379" s="95" t="str">
        <f>FUZ_rawdata!B380</f>
        <v>2014_601_2c</v>
      </c>
      <c r="C379" s="95" t="str">
        <f>FUZ_rawdata!G380</f>
        <v>FUZ7A</v>
      </c>
      <c r="D379" s="95">
        <f>FUZ_rawdata!AO380</f>
        <v>0</v>
      </c>
      <c r="E379" s="95" t="str">
        <f>VLOOKUP(C379,EventNotes!$G$2:$I$26,3,FALSE)</f>
        <v>at</v>
      </c>
      <c r="F379" s="95">
        <f>FUZ_rawdata!CP380</f>
        <v>0</v>
      </c>
      <c r="G379" s="95">
        <f>FUZ_rawdata!CQ380</f>
        <v>0</v>
      </c>
      <c r="H379" s="95">
        <f>FUZ_rawdata!CR380</f>
        <v>0</v>
      </c>
      <c r="I379" s="95">
        <f>FUZ_rawdata!CS380</f>
        <v>0</v>
      </c>
      <c r="J379" t="str">
        <f t="shared" si="5"/>
        <v>0at</v>
      </c>
    </row>
    <row r="380" spans="1:10" x14ac:dyDescent="0.2">
      <c r="A380" s="95">
        <f>FUZ_rawdata!A381</f>
        <v>379</v>
      </c>
      <c r="B380" s="95" t="str">
        <f>FUZ_rawdata!B381</f>
        <v>2014_601_2c</v>
      </c>
      <c r="C380" s="95" t="str">
        <f>FUZ_rawdata!G381</f>
        <v>FUZ7A</v>
      </c>
      <c r="D380" s="95">
        <f>FUZ_rawdata!AO381</f>
        <v>0</v>
      </c>
      <c r="E380" s="95" t="str">
        <f>VLOOKUP(C380,EventNotes!$G$2:$I$26,3,FALSE)</f>
        <v>at</v>
      </c>
      <c r="F380" s="95">
        <f>FUZ_rawdata!CP381</f>
        <v>0</v>
      </c>
      <c r="G380" s="95">
        <f>FUZ_rawdata!CQ381</f>
        <v>0</v>
      </c>
      <c r="H380" s="95">
        <f>FUZ_rawdata!CR381</f>
        <v>0</v>
      </c>
      <c r="I380" s="95">
        <f>FUZ_rawdata!CS381</f>
        <v>0</v>
      </c>
      <c r="J380" t="str">
        <f t="shared" si="5"/>
        <v>0at</v>
      </c>
    </row>
    <row r="381" spans="1:10" x14ac:dyDescent="0.2">
      <c r="A381" s="95">
        <f>FUZ_rawdata!A382</f>
        <v>380</v>
      </c>
      <c r="B381" s="95" t="str">
        <f>FUZ_rawdata!B382</f>
        <v>2014_601_2c</v>
      </c>
      <c r="C381" s="95" t="str">
        <f>FUZ_rawdata!G382</f>
        <v>FUZ7A</v>
      </c>
      <c r="D381" s="95">
        <f>FUZ_rawdata!AO382</f>
        <v>0</v>
      </c>
      <c r="E381" s="95" t="str">
        <f>VLOOKUP(C381,EventNotes!$G$2:$I$26,3,FALSE)</f>
        <v>at</v>
      </c>
      <c r="F381" s="95">
        <f>FUZ_rawdata!CP382</f>
        <v>0</v>
      </c>
      <c r="G381" s="95">
        <f>FUZ_rawdata!CQ382</f>
        <v>0</v>
      </c>
      <c r="H381" s="95">
        <f>FUZ_rawdata!CR382</f>
        <v>0</v>
      </c>
      <c r="I381" s="95">
        <f>FUZ_rawdata!CS382</f>
        <v>0</v>
      </c>
      <c r="J381" t="str">
        <f t="shared" si="5"/>
        <v>0at</v>
      </c>
    </row>
    <row r="382" spans="1:10" x14ac:dyDescent="0.2">
      <c r="A382" s="95">
        <f>FUZ_rawdata!A383</f>
        <v>381</v>
      </c>
      <c r="B382" s="95" t="str">
        <f>FUZ_rawdata!B383</f>
        <v>2014_601_2c</v>
      </c>
      <c r="C382" s="95" t="str">
        <f>FUZ_rawdata!G383</f>
        <v>FUZ7A</v>
      </c>
      <c r="D382" s="95">
        <f>FUZ_rawdata!AO383</f>
        <v>0</v>
      </c>
      <c r="E382" s="95" t="str">
        <f>VLOOKUP(C382,EventNotes!$G$2:$I$26,3,FALSE)</f>
        <v>at</v>
      </c>
      <c r="F382" s="95">
        <f>FUZ_rawdata!CP383</f>
        <v>0</v>
      </c>
      <c r="G382" s="95">
        <f>FUZ_rawdata!CQ383</f>
        <v>0</v>
      </c>
      <c r="H382" s="95">
        <f>FUZ_rawdata!CR383</f>
        <v>0</v>
      </c>
      <c r="I382" s="95">
        <f>FUZ_rawdata!CS383</f>
        <v>0</v>
      </c>
      <c r="J382" t="str">
        <f t="shared" si="5"/>
        <v>0at</v>
      </c>
    </row>
    <row r="383" spans="1:10" x14ac:dyDescent="0.2">
      <c r="A383" s="95">
        <f>FUZ_rawdata!A384</f>
        <v>382</v>
      </c>
      <c r="B383" s="95" t="str">
        <f>FUZ_rawdata!B384</f>
        <v>2014_601_2c</v>
      </c>
      <c r="C383" s="95" t="str">
        <f>FUZ_rawdata!G384</f>
        <v>FUZ7A</v>
      </c>
      <c r="D383" s="95">
        <f>FUZ_rawdata!AO384</f>
        <v>0</v>
      </c>
      <c r="E383" s="95" t="str">
        <f>VLOOKUP(C383,EventNotes!$G$2:$I$26,3,FALSE)</f>
        <v>at</v>
      </c>
      <c r="F383" s="95">
        <f>FUZ_rawdata!CP384</f>
        <v>0</v>
      </c>
      <c r="G383" s="95">
        <f>FUZ_rawdata!CQ384</f>
        <v>0</v>
      </c>
      <c r="H383" s="95">
        <f>FUZ_rawdata!CR384</f>
        <v>0</v>
      </c>
      <c r="I383" s="95">
        <f>FUZ_rawdata!CS384</f>
        <v>0</v>
      </c>
      <c r="J383" t="str">
        <f t="shared" si="5"/>
        <v>0at</v>
      </c>
    </row>
    <row r="384" spans="1:10" x14ac:dyDescent="0.2">
      <c r="A384" s="95">
        <f>FUZ_rawdata!A385</f>
        <v>383</v>
      </c>
      <c r="B384" s="95" t="str">
        <f>FUZ_rawdata!B385</f>
        <v>2014_601_2c</v>
      </c>
      <c r="C384" s="95" t="str">
        <f>FUZ_rawdata!G385</f>
        <v>FUZ7A</v>
      </c>
      <c r="D384" s="95">
        <f>FUZ_rawdata!AO385</f>
        <v>0</v>
      </c>
      <c r="E384" s="95" t="str">
        <f>VLOOKUP(C384,EventNotes!$G$2:$I$26,3,FALSE)</f>
        <v>at</v>
      </c>
      <c r="F384" s="95">
        <f>FUZ_rawdata!CP385</f>
        <v>0</v>
      </c>
      <c r="G384" s="95">
        <f>FUZ_rawdata!CQ385</f>
        <v>0</v>
      </c>
      <c r="H384" s="95">
        <f>FUZ_rawdata!CR385</f>
        <v>0</v>
      </c>
      <c r="I384" s="95">
        <f>FUZ_rawdata!CS385</f>
        <v>0</v>
      </c>
      <c r="J384" t="str">
        <f t="shared" si="5"/>
        <v>0at</v>
      </c>
    </row>
    <row r="385" spans="1:10" x14ac:dyDescent="0.2">
      <c r="A385" s="95">
        <f>FUZ_rawdata!A386</f>
        <v>384</v>
      </c>
      <c r="B385" s="95" t="str">
        <f>FUZ_rawdata!B386</f>
        <v>2014_601_2c</v>
      </c>
      <c r="C385" s="95" t="str">
        <f>FUZ_rawdata!G386</f>
        <v>FUZ7A</v>
      </c>
      <c r="D385" s="95">
        <f>FUZ_rawdata!AO386</f>
        <v>0</v>
      </c>
      <c r="E385" s="95" t="str">
        <f>VLOOKUP(C385,EventNotes!$G$2:$I$26,3,FALSE)</f>
        <v>at</v>
      </c>
      <c r="F385" s="95">
        <f>FUZ_rawdata!CP386</f>
        <v>0</v>
      </c>
      <c r="G385" s="95">
        <f>FUZ_rawdata!CQ386</f>
        <v>0</v>
      </c>
      <c r="H385" s="95">
        <f>FUZ_rawdata!CR386</f>
        <v>0</v>
      </c>
      <c r="I385" s="95">
        <f>FUZ_rawdata!CS386</f>
        <v>0</v>
      </c>
      <c r="J385" t="str">
        <f t="shared" si="5"/>
        <v>0at</v>
      </c>
    </row>
    <row r="386" spans="1:10" x14ac:dyDescent="0.2">
      <c r="A386" s="95">
        <f>FUZ_rawdata!A387</f>
        <v>385</v>
      </c>
      <c r="B386" s="95" t="str">
        <f>FUZ_rawdata!B387</f>
        <v>2014_601_2c</v>
      </c>
      <c r="C386" s="95" t="str">
        <f>FUZ_rawdata!G387</f>
        <v>FUZ7A</v>
      </c>
      <c r="D386" s="95">
        <f>FUZ_rawdata!AO387</f>
        <v>0</v>
      </c>
      <c r="E386" s="95" t="str">
        <f>VLOOKUP(C386,EventNotes!$G$2:$I$26,3,FALSE)</f>
        <v>at</v>
      </c>
      <c r="F386" s="95">
        <f>FUZ_rawdata!CP387</f>
        <v>0</v>
      </c>
      <c r="G386" s="95">
        <f>FUZ_rawdata!CQ387</f>
        <v>0</v>
      </c>
      <c r="H386" s="95">
        <f>FUZ_rawdata!CR387</f>
        <v>0</v>
      </c>
      <c r="I386" s="95">
        <f>FUZ_rawdata!CS387</f>
        <v>0</v>
      </c>
      <c r="J386" t="str">
        <f t="shared" si="5"/>
        <v>0at</v>
      </c>
    </row>
    <row r="387" spans="1:10" x14ac:dyDescent="0.2">
      <c r="A387" s="95">
        <f>FUZ_rawdata!A388</f>
        <v>386</v>
      </c>
      <c r="B387" s="95" t="str">
        <f>FUZ_rawdata!B388</f>
        <v>2014_601_2c</v>
      </c>
      <c r="C387" s="95" t="str">
        <f>FUZ_rawdata!G388</f>
        <v>FUZ7A</v>
      </c>
      <c r="D387" s="95">
        <f>FUZ_rawdata!AO388</f>
        <v>0</v>
      </c>
      <c r="E387" s="95" t="str">
        <f>VLOOKUP(C387,EventNotes!$G$2:$I$26,3,FALSE)</f>
        <v>at</v>
      </c>
      <c r="F387" s="95">
        <f>FUZ_rawdata!CP388</f>
        <v>0</v>
      </c>
      <c r="G387" s="95">
        <f>FUZ_rawdata!CQ388</f>
        <v>0</v>
      </c>
      <c r="H387" s="95">
        <f>FUZ_rawdata!CR388</f>
        <v>0</v>
      </c>
      <c r="I387" s="95">
        <f>FUZ_rawdata!CS388</f>
        <v>0</v>
      </c>
      <c r="J387" t="str">
        <f t="shared" ref="J387:J450" si="6">CONCATENATE(D387,E387)</f>
        <v>0at</v>
      </c>
    </row>
    <row r="388" spans="1:10" x14ac:dyDescent="0.2">
      <c r="A388" s="95">
        <f>FUZ_rawdata!A389</f>
        <v>387</v>
      </c>
      <c r="B388" s="95" t="str">
        <f>FUZ_rawdata!B389</f>
        <v>2014_601_2c</v>
      </c>
      <c r="C388" s="95" t="str">
        <f>FUZ_rawdata!G389</f>
        <v>FUZ7A</v>
      </c>
      <c r="D388" s="95">
        <f>FUZ_rawdata!AO389</f>
        <v>0</v>
      </c>
      <c r="E388" s="95" t="str">
        <f>VLOOKUP(C388,EventNotes!$G$2:$I$26,3,FALSE)</f>
        <v>at</v>
      </c>
      <c r="F388" s="95">
        <f>FUZ_rawdata!CP389</f>
        <v>0</v>
      </c>
      <c r="G388" s="95">
        <f>FUZ_rawdata!CQ389</f>
        <v>0</v>
      </c>
      <c r="H388" s="95">
        <f>FUZ_rawdata!CR389</f>
        <v>0</v>
      </c>
      <c r="I388" s="95">
        <f>FUZ_rawdata!CS389</f>
        <v>0</v>
      </c>
      <c r="J388" t="str">
        <f t="shared" si="6"/>
        <v>0at</v>
      </c>
    </row>
    <row r="389" spans="1:10" x14ac:dyDescent="0.2">
      <c r="A389" s="95">
        <f>FUZ_rawdata!A390</f>
        <v>388</v>
      </c>
      <c r="B389" s="95" t="str">
        <f>FUZ_rawdata!B390</f>
        <v>2014_601_2c</v>
      </c>
      <c r="C389" s="95" t="str">
        <f>FUZ_rawdata!G390</f>
        <v>FUZ7A</v>
      </c>
      <c r="D389" s="95">
        <f>FUZ_rawdata!AO390</f>
        <v>0</v>
      </c>
      <c r="E389" s="95" t="str">
        <f>VLOOKUP(C389,EventNotes!$G$2:$I$26,3,FALSE)</f>
        <v>at</v>
      </c>
      <c r="F389" s="95">
        <f>FUZ_rawdata!CP390</f>
        <v>0</v>
      </c>
      <c r="G389" s="95">
        <f>FUZ_rawdata!CQ390</f>
        <v>0</v>
      </c>
      <c r="H389" s="95">
        <f>FUZ_rawdata!CR390</f>
        <v>0</v>
      </c>
      <c r="I389" s="95">
        <f>FUZ_rawdata!CS390</f>
        <v>0</v>
      </c>
      <c r="J389" t="str">
        <f t="shared" si="6"/>
        <v>0at</v>
      </c>
    </row>
    <row r="390" spans="1:10" x14ac:dyDescent="0.2">
      <c r="A390" s="95">
        <f>FUZ_rawdata!A391</f>
        <v>389</v>
      </c>
      <c r="B390" s="95" t="str">
        <f>FUZ_rawdata!B391</f>
        <v>2014_601_2c</v>
      </c>
      <c r="C390" s="95" t="str">
        <f>FUZ_rawdata!G391</f>
        <v>FUZ7A</v>
      </c>
      <c r="D390" s="95">
        <f>FUZ_rawdata!AO391</f>
        <v>0</v>
      </c>
      <c r="E390" s="95" t="str">
        <f>VLOOKUP(C390,EventNotes!$G$2:$I$26,3,FALSE)</f>
        <v>at</v>
      </c>
      <c r="F390" s="95">
        <f>FUZ_rawdata!CP391</f>
        <v>0</v>
      </c>
      <c r="G390" s="95">
        <f>FUZ_rawdata!CQ391</f>
        <v>0</v>
      </c>
      <c r="H390" s="95">
        <f>FUZ_rawdata!CR391</f>
        <v>0</v>
      </c>
      <c r="I390" s="95">
        <f>FUZ_rawdata!CS391</f>
        <v>0</v>
      </c>
      <c r="J390" t="str">
        <f t="shared" si="6"/>
        <v>0at</v>
      </c>
    </row>
    <row r="391" spans="1:10" x14ac:dyDescent="0.2">
      <c r="A391" s="95">
        <f>FUZ_rawdata!A392</f>
        <v>390</v>
      </c>
      <c r="B391" s="95" t="str">
        <f>FUZ_rawdata!B392</f>
        <v>2014_601_2c</v>
      </c>
      <c r="C391" s="95" t="str">
        <f>FUZ_rawdata!G392</f>
        <v>FUZ7A</v>
      </c>
      <c r="D391" s="95">
        <f>FUZ_rawdata!AO392</f>
        <v>0</v>
      </c>
      <c r="E391" s="95" t="str">
        <f>VLOOKUP(C391,EventNotes!$G$2:$I$26,3,FALSE)</f>
        <v>at</v>
      </c>
      <c r="F391" s="95">
        <f>FUZ_rawdata!CP392</f>
        <v>0</v>
      </c>
      <c r="G391" s="95">
        <f>FUZ_rawdata!CQ392</f>
        <v>0</v>
      </c>
      <c r="H391" s="95">
        <f>FUZ_rawdata!CR392</f>
        <v>0</v>
      </c>
      <c r="I391" s="95">
        <f>FUZ_rawdata!CS392</f>
        <v>0</v>
      </c>
      <c r="J391" t="str">
        <f t="shared" si="6"/>
        <v>0at</v>
      </c>
    </row>
    <row r="392" spans="1:10" x14ac:dyDescent="0.2">
      <c r="A392" s="95">
        <f>FUZ_rawdata!A393</f>
        <v>391</v>
      </c>
      <c r="B392" s="95" t="str">
        <f>FUZ_rawdata!B393</f>
        <v>2014_601_2c</v>
      </c>
      <c r="C392" s="95" t="str">
        <f>FUZ_rawdata!G393</f>
        <v>FUZ7A</v>
      </c>
      <c r="D392" s="95">
        <f>FUZ_rawdata!AO393</f>
        <v>0</v>
      </c>
      <c r="E392" s="95" t="str">
        <f>VLOOKUP(C392,EventNotes!$G$2:$I$26,3,FALSE)</f>
        <v>at</v>
      </c>
      <c r="F392" s="95">
        <f>FUZ_rawdata!CP393</f>
        <v>0</v>
      </c>
      <c r="G392" s="95">
        <f>FUZ_rawdata!CQ393</f>
        <v>0</v>
      </c>
      <c r="H392" s="95">
        <f>FUZ_rawdata!CR393</f>
        <v>0</v>
      </c>
      <c r="I392" s="95">
        <f>FUZ_rawdata!CS393</f>
        <v>0</v>
      </c>
      <c r="J392" t="str">
        <f t="shared" si="6"/>
        <v>0at</v>
      </c>
    </row>
    <row r="393" spans="1:10" x14ac:dyDescent="0.2">
      <c r="A393" s="95">
        <f>FUZ_rawdata!A394</f>
        <v>392</v>
      </c>
      <c r="B393" s="95" t="str">
        <f>FUZ_rawdata!B394</f>
        <v>2014_608_2c</v>
      </c>
      <c r="C393" s="95" t="str">
        <f>FUZ_rawdata!G394</f>
        <v>FUZ8A</v>
      </c>
      <c r="D393" s="95">
        <f>FUZ_rawdata!AO394</f>
        <v>0</v>
      </c>
      <c r="E393" s="95" t="str">
        <f>VLOOKUP(C393,EventNotes!$G$2:$I$26,3,FALSE)</f>
        <v>at</v>
      </c>
      <c r="F393" s="95">
        <f>FUZ_rawdata!CP394</f>
        <v>0</v>
      </c>
      <c r="G393" s="95">
        <f>FUZ_rawdata!CQ394</f>
        <v>0</v>
      </c>
      <c r="H393" s="95">
        <f>FUZ_rawdata!CR394</f>
        <v>0</v>
      </c>
      <c r="I393" s="95">
        <f>FUZ_rawdata!CS394</f>
        <v>0</v>
      </c>
      <c r="J393" t="str">
        <f t="shared" si="6"/>
        <v>0at</v>
      </c>
    </row>
    <row r="394" spans="1:10" x14ac:dyDescent="0.2">
      <c r="A394" s="95">
        <f>FUZ_rawdata!A395</f>
        <v>393</v>
      </c>
      <c r="B394" s="95" t="str">
        <f>FUZ_rawdata!B395</f>
        <v>2014_608_2c</v>
      </c>
      <c r="C394" s="95" t="str">
        <f>FUZ_rawdata!G395</f>
        <v>FUZ8A</v>
      </c>
      <c r="D394" s="95">
        <f>FUZ_rawdata!AO395</f>
        <v>0</v>
      </c>
      <c r="E394" s="95" t="str">
        <f>VLOOKUP(C394,EventNotes!$G$2:$I$26,3,FALSE)</f>
        <v>at</v>
      </c>
      <c r="F394" s="95">
        <f>FUZ_rawdata!CP395</f>
        <v>0</v>
      </c>
      <c r="G394" s="95">
        <f>FUZ_rawdata!CQ395</f>
        <v>0</v>
      </c>
      <c r="H394" s="95">
        <f>FUZ_rawdata!CR395</f>
        <v>0</v>
      </c>
      <c r="I394" s="95">
        <f>FUZ_rawdata!CS395</f>
        <v>0</v>
      </c>
      <c r="J394" t="str">
        <f t="shared" si="6"/>
        <v>0at</v>
      </c>
    </row>
    <row r="395" spans="1:10" x14ac:dyDescent="0.2">
      <c r="A395" s="95">
        <f>FUZ_rawdata!A396</f>
        <v>394</v>
      </c>
      <c r="B395" s="95" t="str">
        <f>FUZ_rawdata!B396</f>
        <v>2014_608_2c</v>
      </c>
      <c r="C395" s="95" t="str">
        <f>FUZ_rawdata!G396</f>
        <v>FUZ8A</v>
      </c>
      <c r="D395" s="95">
        <f>FUZ_rawdata!AO396</f>
        <v>0</v>
      </c>
      <c r="E395" s="95" t="str">
        <f>VLOOKUP(C395,EventNotes!$G$2:$I$26,3,FALSE)</f>
        <v>at</v>
      </c>
      <c r="F395" s="95">
        <f>FUZ_rawdata!CP396</f>
        <v>0</v>
      </c>
      <c r="G395" s="95">
        <f>FUZ_rawdata!CQ396</f>
        <v>0</v>
      </c>
      <c r="H395" s="95">
        <f>FUZ_rawdata!CR396</f>
        <v>0</v>
      </c>
      <c r="I395" s="95">
        <f>FUZ_rawdata!CS396</f>
        <v>0</v>
      </c>
      <c r="J395" t="str">
        <f t="shared" si="6"/>
        <v>0at</v>
      </c>
    </row>
    <row r="396" spans="1:10" x14ac:dyDescent="0.2">
      <c r="A396" s="95">
        <f>FUZ_rawdata!A397</f>
        <v>395</v>
      </c>
      <c r="B396" s="95" t="str">
        <f>FUZ_rawdata!B397</f>
        <v>2014_608_2c</v>
      </c>
      <c r="C396" s="95" t="str">
        <f>FUZ_rawdata!G397</f>
        <v>FUZ8A</v>
      </c>
      <c r="D396" s="95">
        <f>FUZ_rawdata!AO397</f>
        <v>0</v>
      </c>
      <c r="E396" s="95" t="str">
        <f>VLOOKUP(C396,EventNotes!$G$2:$I$26,3,FALSE)</f>
        <v>at</v>
      </c>
      <c r="F396" s="95">
        <f>FUZ_rawdata!CP397</f>
        <v>0</v>
      </c>
      <c r="G396" s="95">
        <f>FUZ_rawdata!CQ397</f>
        <v>0</v>
      </c>
      <c r="H396" s="95">
        <f>FUZ_rawdata!CR397</f>
        <v>0</v>
      </c>
      <c r="I396" s="95">
        <f>FUZ_rawdata!CS397</f>
        <v>0</v>
      </c>
      <c r="J396" t="str">
        <f t="shared" si="6"/>
        <v>0at</v>
      </c>
    </row>
    <row r="397" spans="1:10" x14ac:dyDescent="0.2">
      <c r="A397" s="95">
        <f>FUZ_rawdata!A398</f>
        <v>396</v>
      </c>
      <c r="B397" s="95" t="str">
        <f>FUZ_rawdata!B398</f>
        <v>2014_608_2c</v>
      </c>
      <c r="C397" s="95" t="str">
        <f>FUZ_rawdata!G398</f>
        <v>FUZ8A</v>
      </c>
      <c r="D397" s="95">
        <f>FUZ_rawdata!AO398</f>
        <v>0</v>
      </c>
      <c r="E397" s="95" t="str">
        <f>VLOOKUP(C397,EventNotes!$G$2:$I$26,3,FALSE)</f>
        <v>at</v>
      </c>
      <c r="F397" s="95">
        <f>FUZ_rawdata!CP398</f>
        <v>0</v>
      </c>
      <c r="G397" s="95">
        <f>FUZ_rawdata!CQ398</f>
        <v>0</v>
      </c>
      <c r="H397" s="95">
        <f>FUZ_rawdata!CR398</f>
        <v>0</v>
      </c>
      <c r="I397" s="95">
        <f>FUZ_rawdata!CS398</f>
        <v>0</v>
      </c>
      <c r="J397" t="str">
        <f t="shared" si="6"/>
        <v>0at</v>
      </c>
    </row>
    <row r="398" spans="1:10" x14ac:dyDescent="0.2">
      <c r="A398" s="95">
        <f>FUZ_rawdata!A399</f>
        <v>397</v>
      </c>
      <c r="B398" s="95" t="str">
        <f>FUZ_rawdata!B399</f>
        <v>2014_608_2c</v>
      </c>
      <c r="C398" s="95" t="str">
        <f>FUZ_rawdata!G399</f>
        <v>FUZ8A</v>
      </c>
      <c r="D398" s="95">
        <f>FUZ_rawdata!AO399</f>
        <v>0</v>
      </c>
      <c r="E398" s="95" t="str">
        <f>VLOOKUP(C398,EventNotes!$G$2:$I$26,3,FALSE)</f>
        <v>at</v>
      </c>
      <c r="F398" s="95">
        <f>FUZ_rawdata!CP399</f>
        <v>0</v>
      </c>
      <c r="G398" s="95">
        <f>FUZ_rawdata!CQ399</f>
        <v>0</v>
      </c>
      <c r="H398" s="95">
        <f>FUZ_rawdata!CR399</f>
        <v>0</v>
      </c>
      <c r="I398" s="95">
        <f>FUZ_rawdata!CS399</f>
        <v>0</v>
      </c>
      <c r="J398" t="str">
        <f t="shared" si="6"/>
        <v>0at</v>
      </c>
    </row>
    <row r="399" spans="1:10" x14ac:dyDescent="0.2">
      <c r="A399" s="95">
        <f>FUZ_rawdata!A400</f>
        <v>398</v>
      </c>
      <c r="B399" s="95" t="str">
        <f>FUZ_rawdata!B400</f>
        <v>2014_608_2c</v>
      </c>
      <c r="C399" s="95" t="str">
        <f>FUZ_rawdata!G400</f>
        <v>FUZ8A</v>
      </c>
      <c r="D399" s="95">
        <f>FUZ_rawdata!AO400</f>
        <v>0</v>
      </c>
      <c r="E399" s="95" t="str">
        <f>VLOOKUP(C399,EventNotes!$G$2:$I$26,3,FALSE)</f>
        <v>at</v>
      </c>
      <c r="F399" s="95">
        <f>FUZ_rawdata!CP400</f>
        <v>0</v>
      </c>
      <c r="G399" s="95">
        <f>FUZ_rawdata!CQ400</f>
        <v>0</v>
      </c>
      <c r="H399" s="95">
        <f>FUZ_rawdata!CR400</f>
        <v>0</v>
      </c>
      <c r="I399" s="95">
        <f>FUZ_rawdata!CS400</f>
        <v>0</v>
      </c>
      <c r="J399" t="str">
        <f t="shared" si="6"/>
        <v>0at</v>
      </c>
    </row>
    <row r="400" spans="1:10" x14ac:dyDescent="0.2">
      <c r="A400" s="95">
        <f>FUZ_rawdata!A401</f>
        <v>399</v>
      </c>
      <c r="B400" s="95" t="str">
        <f>FUZ_rawdata!B401</f>
        <v>2014_608_2c</v>
      </c>
      <c r="C400" s="95" t="str">
        <f>FUZ_rawdata!G401</f>
        <v>FUZ8A</v>
      </c>
      <c r="D400" s="95">
        <f>FUZ_rawdata!AO401</f>
        <v>0</v>
      </c>
      <c r="E400" s="95" t="str">
        <f>VLOOKUP(C400,EventNotes!$G$2:$I$26,3,FALSE)</f>
        <v>at</v>
      </c>
      <c r="F400" s="95">
        <f>FUZ_rawdata!CP401</f>
        <v>0</v>
      </c>
      <c r="G400" s="95">
        <f>FUZ_rawdata!CQ401</f>
        <v>0</v>
      </c>
      <c r="H400" s="95">
        <f>FUZ_rawdata!CR401</f>
        <v>0</v>
      </c>
      <c r="I400" s="95">
        <f>FUZ_rawdata!CS401</f>
        <v>0</v>
      </c>
      <c r="J400" t="str">
        <f t="shared" si="6"/>
        <v>0at</v>
      </c>
    </row>
    <row r="401" spans="1:10" x14ac:dyDescent="0.2">
      <c r="A401" s="95">
        <f>FUZ_rawdata!A402</f>
        <v>400</v>
      </c>
      <c r="B401" s="95" t="str">
        <f>FUZ_rawdata!B402</f>
        <v>2014_608_2c</v>
      </c>
      <c r="C401" s="95" t="str">
        <f>FUZ_rawdata!G402</f>
        <v>FUZ8A</v>
      </c>
      <c r="D401" s="95">
        <f>FUZ_rawdata!AO402</f>
        <v>0</v>
      </c>
      <c r="E401" s="95" t="str">
        <f>VLOOKUP(C401,EventNotes!$G$2:$I$26,3,FALSE)</f>
        <v>at</v>
      </c>
      <c r="F401" s="95">
        <f>FUZ_rawdata!CP402</f>
        <v>0</v>
      </c>
      <c r="G401" s="95">
        <f>FUZ_rawdata!CQ402</f>
        <v>0</v>
      </c>
      <c r="H401" s="95">
        <f>FUZ_rawdata!CR402</f>
        <v>0</v>
      </c>
      <c r="I401" s="95">
        <f>FUZ_rawdata!CS402</f>
        <v>0</v>
      </c>
      <c r="J401" t="str">
        <f t="shared" si="6"/>
        <v>0at</v>
      </c>
    </row>
    <row r="402" spans="1:10" x14ac:dyDescent="0.2">
      <c r="A402" s="95">
        <f>FUZ_rawdata!A403</f>
        <v>401</v>
      </c>
      <c r="B402" s="95" t="str">
        <f>FUZ_rawdata!B403</f>
        <v>2014_608_2c</v>
      </c>
      <c r="C402" s="95" t="str">
        <f>FUZ_rawdata!G403</f>
        <v>FUZ8A</v>
      </c>
      <c r="D402" s="95">
        <f>FUZ_rawdata!AO403</f>
        <v>0</v>
      </c>
      <c r="E402" s="95" t="str">
        <f>VLOOKUP(C402,EventNotes!$G$2:$I$26,3,FALSE)</f>
        <v>at</v>
      </c>
      <c r="F402" s="95">
        <f>FUZ_rawdata!CP403</f>
        <v>0</v>
      </c>
      <c r="G402" s="95">
        <f>FUZ_rawdata!CQ403</f>
        <v>0</v>
      </c>
      <c r="H402" s="95">
        <f>FUZ_rawdata!CR403</f>
        <v>0</v>
      </c>
      <c r="I402" s="95">
        <f>FUZ_rawdata!CS403</f>
        <v>0</v>
      </c>
      <c r="J402" t="str">
        <f t="shared" si="6"/>
        <v>0at</v>
      </c>
    </row>
    <row r="403" spans="1:10" x14ac:dyDescent="0.2">
      <c r="A403" s="95">
        <f>FUZ_rawdata!A404</f>
        <v>402</v>
      </c>
      <c r="B403" s="95" t="str">
        <f>FUZ_rawdata!B404</f>
        <v>2014_608_2c</v>
      </c>
      <c r="C403" s="95" t="str">
        <f>FUZ_rawdata!G404</f>
        <v>FUZ8A</v>
      </c>
      <c r="D403" s="95">
        <f>FUZ_rawdata!AO404</f>
        <v>0</v>
      </c>
      <c r="E403" s="95" t="str">
        <f>VLOOKUP(C403,EventNotes!$G$2:$I$26,3,FALSE)</f>
        <v>at</v>
      </c>
      <c r="F403" s="95">
        <f>FUZ_rawdata!CP404</f>
        <v>0</v>
      </c>
      <c r="G403" s="95">
        <f>FUZ_rawdata!CQ404</f>
        <v>0</v>
      </c>
      <c r="H403" s="95">
        <f>FUZ_rawdata!CR404</f>
        <v>0</v>
      </c>
      <c r="I403" s="95">
        <f>FUZ_rawdata!CS404</f>
        <v>0</v>
      </c>
      <c r="J403" t="str">
        <f t="shared" si="6"/>
        <v>0at</v>
      </c>
    </row>
    <row r="404" spans="1:10" x14ac:dyDescent="0.2">
      <c r="A404" s="95">
        <f>FUZ_rawdata!A405</f>
        <v>403</v>
      </c>
      <c r="B404" s="95" t="str">
        <f>FUZ_rawdata!B405</f>
        <v>2014_608_2c</v>
      </c>
      <c r="C404" s="95" t="str">
        <f>FUZ_rawdata!G405</f>
        <v>FUZ8A</v>
      </c>
      <c r="D404" s="95">
        <f>FUZ_rawdata!AO405</f>
        <v>0</v>
      </c>
      <c r="E404" s="95" t="str">
        <f>VLOOKUP(C404,EventNotes!$G$2:$I$26,3,FALSE)</f>
        <v>at</v>
      </c>
      <c r="F404" s="95">
        <f>FUZ_rawdata!CP405</f>
        <v>0</v>
      </c>
      <c r="G404" s="95">
        <f>FUZ_rawdata!CQ405</f>
        <v>0</v>
      </c>
      <c r="H404" s="95">
        <f>FUZ_rawdata!CR405</f>
        <v>0</v>
      </c>
      <c r="I404" s="95">
        <f>FUZ_rawdata!CS405</f>
        <v>0</v>
      </c>
      <c r="J404" t="str">
        <f t="shared" si="6"/>
        <v>0at</v>
      </c>
    </row>
    <row r="405" spans="1:10" x14ac:dyDescent="0.2">
      <c r="A405" s="95">
        <f>FUZ_rawdata!A406</f>
        <v>404</v>
      </c>
      <c r="B405" s="95" t="str">
        <f>FUZ_rawdata!B406</f>
        <v>2014_608_2c</v>
      </c>
      <c r="C405" s="95" t="str">
        <f>FUZ_rawdata!G406</f>
        <v>FUZ8A</v>
      </c>
      <c r="D405" s="95">
        <f>FUZ_rawdata!AO406</f>
        <v>0</v>
      </c>
      <c r="E405" s="95" t="str">
        <f>VLOOKUP(C405,EventNotes!$G$2:$I$26,3,FALSE)</f>
        <v>at</v>
      </c>
      <c r="F405" s="95">
        <f>FUZ_rawdata!CP406</f>
        <v>0</v>
      </c>
      <c r="G405" s="95">
        <f>FUZ_rawdata!CQ406</f>
        <v>0</v>
      </c>
      <c r="H405" s="95">
        <f>FUZ_rawdata!CR406</f>
        <v>0</v>
      </c>
      <c r="I405" s="95">
        <f>FUZ_rawdata!CS406</f>
        <v>0</v>
      </c>
      <c r="J405" t="str">
        <f t="shared" si="6"/>
        <v>0at</v>
      </c>
    </row>
    <row r="406" spans="1:10" x14ac:dyDescent="0.2">
      <c r="A406" s="95">
        <f>FUZ_rawdata!A407</f>
        <v>405</v>
      </c>
      <c r="B406" s="95" t="str">
        <f>FUZ_rawdata!B407</f>
        <v>2014_608_2c</v>
      </c>
      <c r="C406" s="95" t="str">
        <f>FUZ_rawdata!G407</f>
        <v>FUZ8A</v>
      </c>
      <c r="D406" s="95">
        <f>FUZ_rawdata!AO407</f>
        <v>0</v>
      </c>
      <c r="E406" s="95" t="str">
        <f>VLOOKUP(C406,EventNotes!$G$2:$I$26,3,FALSE)</f>
        <v>at</v>
      </c>
      <c r="F406" s="95">
        <f>FUZ_rawdata!CP407</f>
        <v>0</v>
      </c>
      <c r="G406" s="95">
        <f>FUZ_rawdata!CQ407</f>
        <v>0</v>
      </c>
      <c r="H406" s="95">
        <f>FUZ_rawdata!CR407</f>
        <v>0</v>
      </c>
      <c r="I406" s="95">
        <f>FUZ_rawdata!CS407</f>
        <v>0</v>
      </c>
      <c r="J406" t="str">
        <f t="shared" si="6"/>
        <v>0at</v>
      </c>
    </row>
    <row r="407" spans="1:10" x14ac:dyDescent="0.2">
      <c r="A407" s="95">
        <f>FUZ_rawdata!A408</f>
        <v>406</v>
      </c>
      <c r="B407" s="95" t="str">
        <f>FUZ_rawdata!B408</f>
        <v>2014_608_2c</v>
      </c>
      <c r="C407" s="95" t="str">
        <f>FUZ_rawdata!G408</f>
        <v>FUZ8A</v>
      </c>
      <c r="D407" s="95">
        <f>FUZ_rawdata!AO408</f>
        <v>0</v>
      </c>
      <c r="E407" s="95" t="str">
        <f>VLOOKUP(C407,EventNotes!$G$2:$I$26,3,FALSE)</f>
        <v>at</v>
      </c>
      <c r="F407" s="95">
        <f>FUZ_rawdata!CP408</f>
        <v>0</v>
      </c>
      <c r="G407" s="95">
        <f>FUZ_rawdata!CQ408</f>
        <v>0</v>
      </c>
      <c r="H407" s="95">
        <f>FUZ_rawdata!CR408</f>
        <v>0</v>
      </c>
      <c r="I407" s="95">
        <f>FUZ_rawdata!CS408</f>
        <v>0</v>
      </c>
      <c r="J407" t="str">
        <f t="shared" si="6"/>
        <v>0at</v>
      </c>
    </row>
    <row r="408" spans="1:10" x14ac:dyDescent="0.2">
      <c r="A408" s="95">
        <f>FUZ_rawdata!A409</f>
        <v>407</v>
      </c>
      <c r="B408" s="95" t="str">
        <f>FUZ_rawdata!B409</f>
        <v>2014_608_2c</v>
      </c>
      <c r="C408" s="95" t="str">
        <f>FUZ_rawdata!G409</f>
        <v>FUZ8A</v>
      </c>
      <c r="D408" s="95">
        <f>FUZ_rawdata!AO409</f>
        <v>0</v>
      </c>
      <c r="E408" s="95" t="str">
        <f>VLOOKUP(C408,EventNotes!$G$2:$I$26,3,FALSE)</f>
        <v>at</v>
      </c>
      <c r="F408" s="95">
        <f>FUZ_rawdata!CP409</f>
        <v>0</v>
      </c>
      <c r="G408" s="95">
        <f>FUZ_rawdata!CQ409</f>
        <v>0</v>
      </c>
      <c r="H408" s="95">
        <f>FUZ_rawdata!CR409</f>
        <v>0</v>
      </c>
      <c r="I408" s="95">
        <f>FUZ_rawdata!CS409</f>
        <v>0</v>
      </c>
      <c r="J408" t="str">
        <f t="shared" si="6"/>
        <v>0at</v>
      </c>
    </row>
    <row r="409" spans="1:10" x14ac:dyDescent="0.2">
      <c r="A409" s="95">
        <f>FUZ_rawdata!A410</f>
        <v>408</v>
      </c>
      <c r="B409" s="95" t="str">
        <f>FUZ_rawdata!B410</f>
        <v>2014_608_2c</v>
      </c>
      <c r="C409" s="95" t="str">
        <f>FUZ_rawdata!G410</f>
        <v>FUZ8A</v>
      </c>
      <c r="D409" s="95">
        <f>FUZ_rawdata!AO410</f>
        <v>0</v>
      </c>
      <c r="E409" s="95" t="str">
        <f>VLOOKUP(C409,EventNotes!$G$2:$I$26,3,FALSE)</f>
        <v>at</v>
      </c>
      <c r="F409" s="95">
        <f>FUZ_rawdata!CP410</f>
        <v>0</v>
      </c>
      <c r="G409" s="95">
        <f>FUZ_rawdata!CQ410</f>
        <v>0</v>
      </c>
      <c r="H409" s="95">
        <f>FUZ_rawdata!CR410</f>
        <v>0</v>
      </c>
      <c r="I409" s="95">
        <f>FUZ_rawdata!CS410</f>
        <v>0</v>
      </c>
      <c r="J409" t="str">
        <f t="shared" si="6"/>
        <v>0at</v>
      </c>
    </row>
    <row r="410" spans="1:10" x14ac:dyDescent="0.2">
      <c r="A410" s="95">
        <f>FUZ_rawdata!A411</f>
        <v>409</v>
      </c>
      <c r="B410" s="95" t="str">
        <f>FUZ_rawdata!B411</f>
        <v>2014_608_2c</v>
      </c>
      <c r="C410" s="95" t="str">
        <f>FUZ_rawdata!G411</f>
        <v>FUZ8A</v>
      </c>
      <c r="D410" s="95">
        <f>FUZ_rawdata!AO411</f>
        <v>0</v>
      </c>
      <c r="E410" s="95" t="str">
        <f>VLOOKUP(C410,EventNotes!$G$2:$I$26,3,FALSE)</f>
        <v>at</v>
      </c>
      <c r="F410" s="95">
        <f>FUZ_rawdata!CP411</f>
        <v>0</v>
      </c>
      <c r="G410" s="95">
        <f>FUZ_rawdata!CQ411</f>
        <v>0</v>
      </c>
      <c r="H410" s="95">
        <f>FUZ_rawdata!CR411</f>
        <v>0</v>
      </c>
      <c r="I410" s="95">
        <f>FUZ_rawdata!CS411</f>
        <v>0</v>
      </c>
      <c r="J410" t="str">
        <f t="shared" si="6"/>
        <v>0at</v>
      </c>
    </row>
    <row r="411" spans="1:10" x14ac:dyDescent="0.2">
      <c r="A411" s="95">
        <f>FUZ_rawdata!A412</f>
        <v>410</v>
      </c>
      <c r="B411" s="95" t="str">
        <f>FUZ_rawdata!B412</f>
        <v>2014_608_2c</v>
      </c>
      <c r="C411" s="95" t="str">
        <f>FUZ_rawdata!G412</f>
        <v>FUZ8A</v>
      </c>
      <c r="D411" s="95">
        <f>FUZ_rawdata!AO412</f>
        <v>0</v>
      </c>
      <c r="E411" s="95" t="str">
        <f>VLOOKUP(C411,EventNotes!$G$2:$I$26,3,FALSE)</f>
        <v>at</v>
      </c>
      <c r="F411" s="95">
        <f>FUZ_rawdata!CP412</f>
        <v>0</v>
      </c>
      <c r="G411" s="95">
        <f>FUZ_rawdata!CQ412</f>
        <v>0</v>
      </c>
      <c r="H411" s="95">
        <f>FUZ_rawdata!CR412</f>
        <v>0</v>
      </c>
      <c r="I411" s="95">
        <f>FUZ_rawdata!CS412</f>
        <v>0</v>
      </c>
      <c r="J411" t="str">
        <f t="shared" si="6"/>
        <v>0at</v>
      </c>
    </row>
    <row r="412" spans="1:10" x14ac:dyDescent="0.2">
      <c r="A412" s="95">
        <f>FUZ_rawdata!A413</f>
        <v>411</v>
      </c>
      <c r="B412" s="95" t="str">
        <f>FUZ_rawdata!B413</f>
        <v>2014_608_2c</v>
      </c>
      <c r="C412" s="95" t="str">
        <f>FUZ_rawdata!G413</f>
        <v>FUZ8A</v>
      </c>
      <c r="D412" s="95">
        <f>FUZ_rawdata!AO413</f>
        <v>0</v>
      </c>
      <c r="E412" s="95" t="str">
        <f>VLOOKUP(C412,EventNotes!$G$2:$I$26,3,FALSE)</f>
        <v>at</v>
      </c>
      <c r="F412" s="95">
        <f>FUZ_rawdata!CP413</f>
        <v>0</v>
      </c>
      <c r="G412" s="95">
        <f>FUZ_rawdata!CQ413</f>
        <v>0</v>
      </c>
      <c r="H412" s="95">
        <f>FUZ_rawdata!CR413</f>
        <v>0</v>
      </c>
      <c r="I412" s="95">
        <f>FUZ_rawdata!CS413</f>
        <v>0</v>
      </c>
      <c r="J412" t="str">
        <f t="shared" si="6"/>
        <v>0at</v>
      </c>
    </row>
    <row r="413" spans="1:10" x14ac:dyDescent="0.2">
      <c r="A413" s="95">
        <f>FUZ_rawdata!A414</f>
        <v>412</v>
      </c>
      <c r="B413" s="95" t="str">
        <f>FUZ_rawdata!B414</f>
        <v>2014_608_2c</v>
      </c>
      <c r="C413" s="95" t="str">
        <f>FUZ_rawdata!G414</f>
        <v>FUZ8A</v>
      </c>
      <c r="D413" s="95">
        <f>FUZ_rawdata!AO414</f>
        <v>0</v>
      </c>
      <c r="E413" s="95" t="str">
        <f>VLOOKUP(C413,EventNotes!$G$2:$I$26,3,FALSE)</f>
        <v>at</v>
      </c>
      <c r="F413" s="95">
        <f>FUZ_rawdata!CP414</f>
        <v>0</v>
      </c>
      <c r="G413" s="95">
        <f>FUZ_rawdata!CQ414</f>
        <v>0</v>
      </c>
      <c r="H413" s="95">
        <f>FUZ_rawdata!CR414</f>
        <v>0</v>
      </c>
      <c r="I413" s="95">
        <f>FUZ_rawdata!CS414</f>
        <v>0</v>
      </c>
      <c r="J413" t="str">
        <f t="shared" si="6"/>
        <v>0at</v>
      </c>
    </row>
    <row r="414" spans="1:10" x14ac:dyDescent="0.2">
      <c r="A414" s="95">
        <f>FUZ_rawdata!A415</f>
        <v>413</v>
      </c>
      <c r="B414" s="95" t="str">
        <f>FUZ_rawdata!B415</f>
        <v>2014_608_2c</v>
      </c>
      <c r="C414" s="95" t="str">
        <f>FUZ_rawdata!G415</f>
        <v>FUZ8A</v>
      </c>
      <c r="D414" s="95">
        <f>FUZ_rawdata!AO415</f>
        <v>0</v>
      </c>
      <c r="E414" s="95" t="str">
        <f>VLOOKUP(C414,EventNotes!$G$2:$I$26,3,FALSE)</f>
        <v>at</v>
      </c>
      <c r="F414" s="95">
        <f>FUZ_rawdata!CP415</f>
        <v>1</v>
      </c>
      <c r="G414" s="95">
        <f>FUZ_rawdata!CQ415</f>
        <v>1</v>
      </c>
      <c r="H414" s="95">
        <f>FUZ_rawdata!CR415</f>
        <v>1</v>
      </c>
      <c r="I414" s="95">
        <f>FUZ_rawdata!CS415</f>
        <v>1</v>
      </c>
      <c r="J414" t="str">
        <f t="shared" si="6"/>
        <v>0at</v>
      </c>
    </row>
    <row r="415" spans="1:10" x14ac:dyDescent="0.2">
      <c r="A415" s="95">
        <f>FUZ_rawdata!A416</f>
        <v>414</v>
      </c>
      <c r="B415" s="95" t="str">
        <f>FUZ_rawdata!B416</f>
        <v>2014_608_2c</v>
      </c>
      <c r="C415" s="95" t="str">
        <f>FUZ_rawdata!G416</f>
        <v>FUZ8A</v>
      </c>
      <c r="D415" s="95">
        <f>FUZ_rawdata!AO416</f>
        <v>0</v>
      </c>
      <c r="E415" s="95" t="str">
        <f>VLOOKUP(C415,EventNotes!$G$2:$I$26,3,FALSE)</f>
        <v>at</v>
      </c>
      <c r="F415" s="95">
        <f>FUZ_rawdata!CP416</f>
        <v>1</v>
      </c>
      <c r="G415" s="95">
        <f>FUZ_rawdata!CQ416</f>
        <v>0</v>
      </c>
      <c r="H415" s="95">
        <f>FUZ_rawdata!CR416</f>
        <v>0</v>
      </c>
      <c r="I415" s="95">
        <f>FUZ_rawdata!CS416</f>
        <v>0</v>
      </c>
      <c r="J415" t="str">
        <f t="shared" si="6"/>
        <v>0at</v>
      </c>
    </row>
    <row r="416" spans="1:10" x14ac:dyDescent="0.2">
      <c r="A416" s="95">
        <f>FUZ_rawdata!A417</f>
        <v>415</v>
      </c>
      <c r="B416" s="95" t="str">
        <f>FUZ_rawdata!B417</f>
        <v>2014_608_2c</v>
      </c>
      <c r="C416" s="95" t="str">
        <f>FUZ_rawdata!G417</f>
        <v>FUZ8A</v>
      </c>
      <c r="D416" s="95">
        <f>FUZ_rawdata!AO417</f>
        <v>0</v>
      </c>
      <c r="E416" s="95" t="str">
        <f>VLOOKUP(C416,EventNotes!$G$2:$I$26,3,FALSE)</f>
        <v>at</v>
      </c>
      <c r="F416" s="95">
        <f>FUZ_rawdata!CP417</f>
        <v>1</v>
      </c>
      <c r="G416" s="95">
        <f>FUZ_rawdata!CQ417</f>
        <v>1</v>
      </c>
      <c r="H416" s="95">
        <f>FUZ_rawdata!CR417</f>
        <v>1</v>
      </c>
      <c r="I416" s="95">
        <f>FUZ_rawdata!CS417</f>
        <v>1</v>
      </c>
      <c r="J416" t="str">
        <f t="shared" si="6"/>
        <v>0at</v>
      </c>
    </row>
    <row r="417" spans="1:10" x14ac:dyDescent="0.2">
      <c r="A417" s="95">
        <f>FUZ_rawdata!A418</f>
        <v>416</v>
      </c>
      <c r="B417" s="95" t="str">
        <f>FUZ_rawdata!B418</f>
        <v>2014_608_2c</v>
      </c>
      <c r="C417" s="95" t="str">
        <f>FUZ_rawdata!G418</f>
        <v>FUZ8A</v>
      </c>
      <c r="D417" s="95">
        <f>FUZ_rawdata!AO418</f>
        <v>0</v>
      </c>
      <c r="E417" s="95" t="str">
        <f>VLOOKUP(C417,EventNotes!$G$2:$I$26,3,FALSE)</f>
        <v>at</v>
      </c>
      <c r="F417" s="95">
        <f>FUZ_rawdata!CP418</f>
        <v>1</v>
      </c>
      <c r="G417" s="95">
        <f>FUZ_rawdata!CQ418</f>
        <v>0</v>
      </c>
      <c r="H417" s="95">
        <f>FUZ_rawdata!CR418</f>
        <v>0</v>
      </c>
      <c r="I417" s="95">
        <f>FUZ_rawdata!CS418</f>
        <v>0</v>
      </c>
      <c r="J417" t="str">
        <f t="shared" si="6"/>
        <v>0at</v>
      </c>
    </row>
    <row r="418" spans="1:10" x14ac:dyDescent="0.2">
      <c r="A418" s="95">
        <f>FUZ_rawdata!A419</f>
        <v>417</v>
      </c>
      <c r="B418" s="95" t="str">
        <f>FUZ_rawdata!B419</f>
        <v>2014_608_2c</v>
      </c>
      <c r="C418" s="95" t="str">
        <f>FUZ_rawdata!G419</f>
        <v>FUZ8A</v>
      </c>
      <c r="D418" s="95">
        <f>FUZ_rawdata!AO419</f>
        <v>0</v>
      </c>
      <c r="E418" s="95" t="str">
        <f>VLOOKUP(C418,EventNotes!$G$2:$I$26,3,FALSE)</f>
        <v>at</v>
      </c>
      <c r="F418" s="95">
        <f>FUZ_rawdata!CP419</f>
        <v>1</v>
      </c>
      <c r="G418" s="95">
        <f>FUZ_rawdata!CQ419</f>
        <v>0</v>
      </c>
      <c r="H418" s="95">
        <f>FUZ_rawdata!CR419</f>
        <v>0</v>
      </c>
      <c r="I418" s="95">
        <f>FUZ_rawdata!CS419</f>
        <v>0</v>
      </c>
      <c r="J418" t="str">
        <f t="shared" si="6"/>
        <v>0at</v>
      </c>
    </row>
    <row r="419" spans="1:10" x14ac:dyDescent="0.2">
      <c r="A419" s="95">
        <f>FUZ_rawdata!A420</f>
        <v>418</v>
      </c>
      <c r="B419" s="95" t="str">
        <f>FUZ_rawdata!B420</f>
        <v>2014_608_2c</v>
      </c>
      <c r="C419" s="95" t="str">
        <f>FUZ_rawdata!G420</f>
        <v>FUZ8A</v>
      </c>
      <c r="D419" s="95">
        <f>FUZ_rawdata!AO420</f>
        <v>0</v>
      </c>
      <c r="E419" s="95" t="str">
        <f>VLOOKUP(C419,EventNotes!$G$2:$I$26,3,FALSE)</f>
        <v>at</v>
      </c>
      <c r="F419" s="95">
        <f>FUZ_rawdata!CP420</f>
        <v>1</v>
      </c>
      <c r="G419" s="95">
        <f>FUZ_rawdata!CQ420</f>
        <v>0</v>
      </c>
      <c r="H419" s="95">
        <f>FUZ_rawdata!CR420</f>
        <v>0</v>
      </c>
      <c r="I419" s="95">
        <f>FUZ_rawdata!CS420</f>
        <v>0</v>
      </c>
      <c r="J419" t="str">
        <f t="shared" si="6"/>
        <v>0at</v>
      </c>
    </row>
    <row r="420" spans="1:10" x14ac:dyDescent="0.2">
      <c r="A420" s="95">
        <f>FUZ_rawdata!A421</f>
        <v>419</v>
      </c>
      <c r="B420" s="95" t="str">
        <f>FUZ_rawdata!B421</f>
        <v>2014_608_2c</v>
      </c>
      <c r="C420" s="95" t="str">
        <f>FUZ_rawdata!G421</f>
        <v>FUZ8A</v>
      </c>
      <c r="D420" s="95">
        <f>FUZ_rawdata!AO421</f>
        <v>0</v>
      </c>
      <c r="E420" s="95" t="str">
        <f>VLOOKUP(C420,EventNotes!$G$2:$I$26,3,FALSE)</f>
        <v>at</v>
      </c>
      <c r="F420" s="95">
        <f>FUZ_rawdata!CP421</f>
        <v>1</v>
      </c>
      <c r="G420" s="95">
        <f>FUZ_rawdata!CQ421</f>
        <v>0</v>
      </c>
      <c r="H420" s="95">
        <f>FUZ_rawdata!CR421</f>
        <v>0</v>
      </c>
      <c r="I420" s="95">
        <f>FUZ_rawdata!CS421</f>
        <v>0</v>
      </c>
      <c r="J420" t="str">
        <f t="shared" si="6"/>
        <v>0at</v>
      </c>
    </row>
    <row r="421" spans="1:10" x14ac:dyDescent="0.2">
      <c r="A421" s="95">
        <f>FUZ_rawdata!A422</f>
        <v>420</v>
      </c>
      <c r="B421" s="95" t="str">
        <f>FUZ_rawdata!B422</f>
        <v>2014_608_2c</v>
      </c>
      <c r="C421" s="95" t="str">
        <f>FUZ_rawdata!G422</f>
        <v>FUZ8A</v>
      </c>
      <c r="D421" s="95">
        <f>FUZ_rawdata!AO422</f>
        <v>0</v>
      </c>
      <c r="E421" s="95" t="str">
        <f>VLOOKUP(C421,EventNotes!$G$2:$I$26,3,FALSE)</f>
        <v>at</v>
      </c>
      <c r="F421" s="95">
        <f>FUZ_rawdata!CP422</f>
        <v>1</v>
      </c>
      <c r="G421" s="95">
        <f>FUZ_rawdata!CQ422</f>
        <v>1</v>
      </c>
      <c r="H421" s="95">
        <f>FUZ_rawdata!CR422</f>
        <v>0</v>
      </c>
      <c r="I421" s="95">
        <f>FUZ_rawdata!CS422</f>
        <v>0</v>
      </c>
      <c r="J421" t="str">
        <f t="shared" si="6"/>
        <v>0at</v>
      </c>
    </row>
    <row r="422" spans="1:10" x14ac:dyDescent="0.2">
      <c r="A422" s="95">
        <f>FUZ_rawdata!A423</f>
        <v>421</v>
      </c>
      <c r="B422" s="95" t="str">
        <f>FUZ_rawdata!B423</f>
        <v>2014_608_2c</v>
      </c>
      <c r="C422" s="95" t="str">
        <f>FUZ_rawdata!G423</f>
        <v>FUZ8A</v>
      </c>
      <c r="D422" s="95">
        <f>FUZ_rawdata!AO423</f>
        <v>0</v>
      </c>
      <c r="E422" s="95" t="str">
        <f>VLOOKUP(C422,EventNotes!$G$2:$I$26,3,FALSE)</f>
        <v>at</v>
      </c>
      <c r="F422" s="95">
        <f>FUZ_rawdata!CP423</f>
        <v>0</v>
      </c>
      <c r="G422" s="95">
        <f>FUZ_rawdata!CQ423</f>
        <v>0</v>
      </c>
      <c r="H422" s="95">
        <f>FUZ_rawdata!CR423</f>
        <v>0</v>
      </c>
      <c r="I422" s="95">
        <f>FUZ_rawdata!CS423</f>
        <v>0</v>
      </c>
      <c r="J422" t="str">
        <f t="shared" si="6"/>
        <v>0at</v>
      </c>
    </row>
    <row r="423" spans="1:10" x14ac:dyDescent="0.2">
      <c r="A423" s="95">
        <f>FUZ_rawdata!A424</f>
        <v>422</v>
      </c>
      <c r="B423" s="95" t="str">
        <f>FUZ_rawdata!B424</f>
        <v>2014_608_2c</v>
      </c>
      <c r="C423" s="95" t="str">
        <f>FUZ_rawdata!G424</f>
        <v>FUZ8A</v>
      </c>
      <c r="D423" s="95">
        <f>FUZ_rawdata!AO424</f>
        <v>0</v>
      </c>
      <c r="E423" s="95" t="str">
        <f>VLOOKUP(C423,EventNotes!$G$2:$I$26,3,FALSE)</f>
        <v>at</v>
      </c>
      <c r="F423" s="95">
        <f>FUZ_rawdata!CP424</f>
        <v>1</v>
      </c>
      <c r="G423" s="95">
        <f>FUZ_rawdata!CQ424</f>
        <v>1</v>
      </c>
      <c r="H423" s="95">
        <f>FUZ_rawdata!CR424</f>
        <v>0</v>
      </c>
      <c r="I423" s="95">
        <f>FUZ_rawdata!CS424</f>
        <v>0</v>
      </c>
      <c r="J423" t="str">
        <f t="shared" si="6"/>
        <v>0at</v>
      </c>
    </row>
    <row r="424" spans="1:10" x14ac:dyDescent="0.2">
      <c r="A424" s="95">
        <f>FUZ_rawdata!A425</f>
        <v>423</v>
      </c>
      <c r="B424" s="95" t="str">
        <f>FUZ_rawdata!B425</f>
        <v>2014_608_2c</v>
      </c>
      <c r="C424" s="95" t="str">
        <f>FUZ_rawdata!G425</f>
        <v>FUZ8A</v>
      </c>
      <c r="D424" s="95">
        <f>FUZ_rawdata!AO425</f>
        <v>0</v>
      </c>
      <c r="E424" s="95" t="str">
        <f>VLOOKUP(C424,EventNotes!$G$2:$I$26,3,FALSE)</f>
        <v>at</v>
      </c>
      <c r="F424" s="95">
        <f>FUZ_rawdata!CP425</f>
        <v>1</v>
      </c>
      <c r="G424" s="95">
        <f>FUZ_rawdata!CQ425</f>
        <v>1</v>
      </c>
      <c r="H424" s="95">
        <f>FUZ_rawdata!CR425</f>
        <v>1</v>
      </c>
      <c r="I424" s="95">
        <f>FUZ_rawdata!CS425</f>
        <v>1</v>
      </c>
      <c r="J424" t="str">
        <f t="shared" si="6"/>
        <v>0at</v>
      </c>
    </row>
    <row r="425" spans="1:10" x14ac:dyDescent="0.2">
      <c r="A425" s="95">
        <f>FUZ_rawdata!A426</f>
        <v>424</v>
      </c>
      <c r="B425" s="95" t="str">
        <f>FUZ_rawdata!B426</f>
        <v>2014_608_2c</v>
      </c>
      <c r="C425" s="95" t="str">
        <f>FUZ_rawdata!G426</f>
        <v>FUZ8A</v>
      </c>
      <c r="D425" s="95">
        <f>FUZ_rawdata!AO426</f>
        <v>0</v>
      </c>
      <c r="E425" s="95" t="str">
        <f>VLOOKUP(C425,EventNotes!$G$2:$I$26,3,FALSE)</f>
        <v>at</v>
      </c>
      <c r="F425" s="95">
        <f>FUZ_rawdata!CP426</f>
        <v>0</v>
      </c>
      <c r="G425" s="95">
        <f>FUZ_rawdata!CQ426</f>
        <v>0</v>
      </c>
      <c r="H425" s="95">
        <f>FUZ_rawdata!CR426</f>
        <v>0</v>
      </c>
      <c r="I425" s="95">
        <f>FUZ_rawdata!CS426</f>
        <v>0</v>
      </c>
      <c r="J425" t="str">
        <f t="shared" si="6"/>
        <v>0at</v>
      </c>
    </row>
    <row r="426" spans="1:10" x14ac:dyDescent="0.2">
      <c r="A426" s="95">
        <f>FUZ_rawdata!A427</f>
        <v>425</v>
      </c>
      <c r="B426" s="95" t="str">
        <f>FUZ_rawdata!B427</f>
        <v>2014_608_2c</v>
      </c>
      <c r="C426" s="95" t="str">
        <f>FUZ_rawdata!G427</f>
        <v>FUZ8A</v>
      </c>
      <c r="D426" s="95">
        <f>FUZ_rawdata!AO427</f>
        <v>0</v>
      </c>
      <c r="E426" s="95" t="str">
        <f>VLOOKUP(C426,EventNotes!$G$2:$I$26,3,FALSE)</f>
        <v>at</v>
      </c>
      <c r="F426" s="95">
        <f>FUZ_rawdata!CP427</f>
        <v>0</v>
      </c>
      <c r="G426" s="95">
        <f>FUZ_rawdata!CQ427</f>
        <v>0</v>
      </c>
      <c r="H426" s="95">
        <f>FUZ_rawdata!CR427</f>
        <v>0</v>
      </c>
      <c r="I426" s="95">
        <f>FUZ_rawdata!CS427</f>
        <v>0</v>
      </c>
      <c r="J426" t="str">
        <f t="shared" si="6"/>
        <v>0at</v>
      </c>
    </row>
    <row r="427" spans="1:10" x14ac:dyDescent="0.2">
      <c r="A427" s="95">
        <f>FUZ_rawdata!A428</f>
        <v>426</v>
      </c>
      <c r="B427" s="95" t="str">
        <f>FUZ_rawdata!B428</f>
        <v>2014_608_2c</v>
      </c>
      <c r="C427" s="95" t="str">
        <f>FUZ_rawdata!G428</f>
        <v>FUZ8A</v>
      </c>
      <c r="D427" s="95">
        <f>FUZ_rawdata!AO428</f>
        <v>0</v>
      </c>
      <c r="E427" s="95" t="str">
        <f>VLOOKUP(C427,EventNotes!$G$2:$I$26,3,FALSE)</f>
        <v>at</v>
      </c>
      <c r="F427" s="95">
        <f>FUZ_rawdata!CP428</f>
        <v>0</v>
      </c>
      <c r="G427" s="95">
        <f>FUZ_rawdata!CQ428</f>
        <v>0</v>
      </c>
      <c r="H427" s="95">
        <f>FUZ_rawdata!CR428</f>
        <v>0</v>
      </c>
      <c r="I427" s="95">
        <f>FUZ_rawdata!CS428</f>
        <v>0</v>
      </c>
      <c r="J427" t="str">
        <f t="shared" si="6"/>
        <v>0at</v>
      </c>
    </row>
    <row r="428" spans="1:10" x14ac:dyDescent="0.2">
      <c r="A428" s="95">
        <f>FUZ_rawdata!A429</f>
        <v>427</v>
      </c>
      <c r="B428" s="95" t="str">
        <f>FUZ_rawdata!B429</f>
        <v>2014_608_2c</v>
      </c>
      <c r="C428" s="95" t="str">
        <f>FUZ_rawdata!G429</f>
        <v>FUZ8A</v>
      </c>
      <c r="D428" s="95">
        <f>FUZ_rawdata!AO429</f>
        <v>0</v>
      </c>
      <c r="E428" s="95" t="str">
        <f>VLOOKUP(C428,EventNotes!$G$2:$I$26,3,FALSE)</f>
        <v>at</v>
      </c>
      <c r="F428" s="95">
        <f>FUZ_rawdata!CP429</f>
        <v>0</v>
      </c>
      <c r="G428" s="95">
        <f>FUZ_rawdata!CQ429</f>
        <v>0</v>
      </c>
      <c r="H428" s="95">
        <f>FUZ_rawdata!CR429</f>
        <v>0</v>
      </c>
      <c r="I428" s="95">
        <f>FUZ_rawdata!CS429</f>
        <v>0</v>
      </c>
      <c r="J428" t="str">
        <f t="shared" si="6"/>
        <v>0at</v>
      </c>
    </row>
    <row r="429" spans="1:10" x14ac:dyDescent="0.2">
      <c r="A429" s="95">
        <f>FUZ_rawdata!A430</f>
        <v>428</v>
      </c>
      <c r="B429" s="95" t="str">
        <f>FUZ_rawdata!B430</f>
        <v>2014_608_2c</v>
      </c>
      <c r="C429" s="95" t="str">
        <f>FUZ_rawdata!G430</f>
        <v>FUZ8A</v>
      </c>
      <c r="D429" s="95">
        <f>FUZ_rawdata!AO430</f>
        <v>0</v>
      </c>
      <c r="E429" s="95" t="str">
        <f>VLOOKUP(C429,EventNotes!$G$2:$I$26,3,FALSE)</f>
        <v>at</v>
      </c>
      <c r="F429" s="95">
        <f>FUZ_rawdata!CP430</f>
        <v>0</v>
      </c>
      <c r="G429" s="95">
        <f>FUZ_rawdata!CQ430</f>
        <v>0</v>
      </c>
      <c r="H429" s="95">
        <f>FUZ_rawdata!CR430</f>
        <v>0</v>
      </c>
      <c r="I429" s="95">
        <f>FUZ_rawdata!CS430</f>
        <v>0</v>
      </c>
      <c r="J429" t="str">
        <f t="shared" si="6"/>
        <v>0at</v>
      </c>
    </row>
    <row r="430" spans="1:10" x14ac:dyDescent="0.2">
      <c r="A430" s="95">
        <f>FUZ_rawdata!A431</f>
        <v>429</v>
      </c>
      <c r="B430" s="95" t="str">
        <f>FUZ_rawdata!B431</f>
        <v>2014_608_2c</v>
      </c>
      <c r="C430" s="95" t="str">
        <f>FUZ_rawdata!G431</f>
        <v>FUZ8A</v>
      </c>
      <c r="D430" s="95">
        <f>FUZ_rawdata!AO431</f>
        <v>0</v>
      </c>
      <c r="E430" s="95" t="str">
        <f>VLOOKUP(C430,EventNotes!$G$2:$I$26,3,FALSE)</f>
        <v>at</v>
      </c>
      <c r="F430" s="95">
        <f>FUZ_rawdata!CP431</f>
        <v>0</v>
      </c>
      <c r="G430" s="95">
        <f>FUZ_rawdata!CQ431</f>
        <v>0</v>
      </c>
      <c r="H430" s="95">
        <f>FUZ_rawdata!CR431</f>
        <v>0</v>
      </c>
      <c r="I430" s="95">
        <f>FUZ_rawdata!CS431</f>
        <v>0</v>
      </c>
      <c r="J430" t="str">
        <f t="shared" si="6"/>
        <v>0at</v>
      </c>
    </row>
    <row r="431" spans="1:10" x14ac:dyDescent="0.2">
      <c r="A431" s="95">
        <f>FUZ_rawdata!A432</f>
        <v>430</v>
      </c>
      <c r="B431" s="95" t="str">
        <f>FUZ_rawdata!B432</f>
        <v>2014_608_2c</v>
      </c>
      <c r="C431" s="95" t="str">
        <f>FUZ_rawdata!G432</f>
        <v>FUZ8A</v>
      </c>
      <c r="D431" s="95">
        <f>FUZ_rawdata!AO432</f>
        <v>0</v>
      </c>
      <c r="E431" s="95" t="str">
        <f>VLOOKUP(C431,EventNotes!$G$2:$I$26,3,FALSE)</f>
        <v>at</v>
      </c>
      <c r="F431" s="95">
        <f>FUZ_rawdata!CP432</f>
        <v>0</v>
      </c>
      <c r="G431" s="95">
        <f>FUZ_rawdata!CQ432</f>
        <v>0</v>
      </c>
      <c r="H431" s="95">
        <f>FUZ_rawdata!CR432</f>
        <v>0</v>
      </c>
      <c r="I431" s="95">
        <f>FUZ_rawdata!CS432</f>
        <v>0</v>
      </c>
      <c r="J431" t="str">
        <f t="shared" si="6"/>
        <v>0at</v>
      </c>
    </row>
    <row r="432" spans="1:10" x14ac:dyDescent="0.2">
      <c r="A432" s="95">
        <f>FUZ_rawdata!A433</f>
        <v>431</v>
      </c>
      <c r="B432" s="95" t="str">
        <f>FUZ_rawdata!B433</f>
        <v>2014_608_2c</v>
      </c>
      <c r="C432" s="95" t="str">
        <f>FUZ_rawdata!G433</f>
        <v>FUZ8A</v>
      </c>
      <c r="D432" s="95">
        <f>FUZ_rawdata!AO433</f>
        <v>0</v>
      </c>
      <c r="E432" s="95" t="str">
        <f>VLOOKUP(C432,EventNotes!$G$2:$I$26,3,FALSE)</f>
        <v>at</v>
      </c>
      <c r="F432" s="95">
        <f>FUZ_rawdata!CP433</f>
        <v>0</v>
      </c>
      <c r="G432" s="95">
        <f>FUZ_rawdata!CQ433</f>
        <v>0</v>
      </c>
      <c r="H432" s="95">
        <f>FUZ_rawdata!CR433</f>
        <v>0</v>
      </c>
      <c r="I432" s="95">
        <f>FUZ_rawdata!CS433</f>
        <v>0</v>
      </c>
      <c r="J432" t="str">
        <f t="shared" si="6"/>
        <v>0at</v>
      </c>
    </row>
    <row r="433" spans="1:10" x14ac:dyDescent="0.2">
      <c r="A433" s="95">
        <f>FUZ_rawdata!A434</f>
        <v>432</v>
      </c>
      <c r="B433" s="95" t="str">
        <f>FUZ_rawdata!B434</f>
        <v>2014_608_2c</v>
      </c>
      <c r="C433" s="95" t="str">
        <f>FUZ_rawdata!G434</f>
        <v>FUZ8A</v>
      </c>
      <c r="D433" s="95">
        <f>FUZ_rawdata!AO434</f>
        <v>0</v>
      </c>
      <c r="E433" s="95" t="str">
        <f>VLOOKUP(C433,EventNotes!$G$2:$I$26,3,FALSE)</f>
        <v>at</v>
      </c>
      <c r="F433" s="95">
        <f>FUZ_rawdata!CP434</f>
        <v>0</v>
      </c>
      <c r="G433" s="95">
        <f>FUZ_rawdata!CQ434</f>
        <v>0</v>
      </c>
      <c r="H433" s="95">
        <f>FUZ_rawdata!CR434</f>
        <v>0</v>
      </c>
      <c r="I433" s="95">
        <f>FUZ_rawdata!CS434</f>
        <v>0</v>
      </c>
      <c r="J433" t="str">
        <f t="shared" si="6"/>
        <v>0at</v>
      </c>
    </row>
    <row r="434" spans="1:10" x14ac:dyDescent="0.2">
      <c r="A434" s="95">
        <f>FUZ_rawdata!A435</f>
        <v>433</v>
      </c>
      <c r="B434" s="95" t="str">
        <f>FUZ_rawdata!B435</f>
        <v>2014_608_2c</v>
      </c>
      <c r="C434" s="95" t="str">
        <f>FUZ_rawdata!G435</f>
        <v>FUZ8A</v>
      </c>
      <c r="D434" s="95">
        <f>FUZ_rawdata!AO435</f>
        <v>0</v>
      </c>
      <c r="E434" s="95" t="str">
        <f>VLOOKUP(C434,EventNotes!$G$2:$I$26,3,FALSE)</f>
        <v>at</v>
      </c>
      <c r="F434" s="95">
        <f>FUZ_rawdata!CP435</f>
        <v>0</v>
      </c>
      <c r="G434" s="95">
        <f>FUZ_rawdata!CQ435</f>
        <v>0</v>
      </c>
      <c r="H434" s="95">
        <f>FUZ_rawdata!CR435</f>
        <v>0</v>
      </c>
      <c r="I434" s="95">
        <f>FUZ_rawdata!CS435</f>
        <v>0</v>
      </c>
      <c r="J434" t="str">
        <f t="shared" si="6"/>
        <v>0at</v>
      </c>
    </row>
    <row r="435" spans="1:10" x14ac:dyDescent="0.2">
      <c r="A435" s="95">
        <f>FUZ_rawdata!A436</f>
        <v>434</v>
      </c>
      <c r="B435" s="95" t="str">
        <f>FUZ_rawdata!B436</f>
        <v>2014_608_2c</v>
      </c>
      <c r="C435" s="95" t="str">
        <f>FUZ_rawdata!G436</f>
        <v>FUZ8A</v>
      </c>
      <c r="D435" s="95">
        <f>FUZ_rawdata!AO436</f>
        <v>0</v>
      </c>
      <c r="E435" s="95" t="str">
        <f>VLOOKUP(C435,EventNotes!$G$2:$I$26,3,FALSE)</f>
        <v>at</v>
      </c>
      <c r="F435" s="95">
        <f>FUZ_rawdata!CP436</f>
        <v>0</v>
      </c>
      <c r="G435" s="95">
        <f>FUZ_rawdata!CQ436</f>
        <v>0</v>
      </c>
      <c r="H435" s="95">
        <f>FUZ_rawdata!CR436</f>
        <v>0</v>
      </c>
      <c r="I435" s="95">
        <f>FUZ_rawdata!CS436</f>
        <v>0</v>
      </c>
      <c r="J435" t="str">
        <f t="shared" si="6"/>
        <v>0at</v>
      </c>
    </row>
    <row r="436" spans="1:10" x14ac:dyDescent="0.2">
      <c r="A436" s="95">
        <f>FUZ_rawdata!A437</f>
        <v>435</v>
      </c>
      <c r="B436" s="95" t="str">
        <f>FUZ_rawdata!B437</f>
        <v>2014_608_2c</v>
      </c>
      <c r="C436" s="95" t="str">
        <f>FUZ_rawdata!G437</f>
        <v>FUZ8A</v>
      </c>
      <c r="D436" s="95">
        <f>FUZ_rawdata!AO437</f>
        <v>0</v>
      </c>
      <c r="E436" s="95" t="str">
        <f>VLOOKUP(C436,EventNotes!$G$2:$I$26,3,FALSE)</f>
        <v>at</v>
      </c>
      <c r="F436" s="95">
        <f>FUZ_rawdata!CP437</f>
        <v>0</v>
      </c>
      <c r="G436" s="95">
        <f>FUZ_rawdata!CQ437</f>
        <v>0</v>
      </c>
      <c r="H436" s="95">
        <f>FUZ_rawdata!CR437</f>
        <v>0</v>
      </c>
      <c r="I436" s="95">
        <f>FUZ_rawdata!CS437</f>
        <v>0</v>
      </c>
      <c r="J436" t="str">
        <f t="shared" si="6"/>
        <v>0at</v>
      </c>
    </row>
    <row r="437" spans="1:10" x14ac:dyDescent="0.2">
      <c r="A437" s="95">
        <f>FUZ_rawdata!A438</f>
        <v>436</v>
      </c>
      <c r="B437" s="95" t="str">
        <f>FUZ_rawdata!B438</f>
        <v>2014_608_2c</v>
      </c>
      <c r="C437" s="95" t="str">
        <f>FUZ_rawdata!G438</f>
        <v>FUZ8A</v>
      </c>
      <c r="D437" s="95">
        <f>FUZ_rawdata!AO438</f>
        <v>0</v>
      </c>
      <c r="E437" s="95" t="str">
        <f>VLOOKUP(C437,EventNotes!$G$2:$I$26,3,FALSE)</f>
        <v>at</v>
      </c>
      <c r="F437" s="95">
        <f>FUZ_rawdata!CP438</f>
        <v>0</v>
      </c>
      <c r="G437" s="95">
        <f>FUZ_rawdata!CQ438</f>
        <v>0</v>
      </c>
      <c r="H437" s="95">
        <f>FUZ_rawdata!CR438</f>
        <v>0</v>
      </c>
      <c r="I437" s="95">
        <f>FUZ_rawdata!CS438</f>
        <v>0</v>
      </c>
      <c r="J437" t="str">
        <f t="shared" si="6"/>
        <v>0at</v>
      </c>
    </row>
    <row r="438" spans="1:10" x14ac:dyDescent="0.2">
      <c r="A438" s="95">
        <f>FUZ_rawdata!A439</f>
        <v>437</v>
      </c>
      <c r="B438" s="95" t="str">
        <f>FUZ_rawdata!B439</f>
        <v>2014_608_2c</v>
      </c>
      <c r="C438" s="95" t="str">
        <f>FUZ_rawdata!G439</f>
        <v>FUZ8A</v>
      </c>
      <c r="D438" s="95">
        <f>FUZ_rawdata!AO439</f>
        <v>0</v>
      </c>
      <c r="E438" s="95" t="str">
        <f>VLOOKUP(C438,EventNotes!$G$2:$I$26,3,FALSE)</f>
        <v>at</v>
      </c>
      <c r="F438" s="95">
        <f>FUZ_rawdata!CP439</f>
        <v>0</v>
      </c>
      <c r="G438" s="95">
        <f>FUZ_rawdata!CQ439</f>
        <v>0</v>
      </c>
      <c r="H438" s="95">
        <f>FUZ_rawdata!CR439</f>
        <v>0</v>
      </c>
      <c r="I438" s="95">
        <f>FUZ_rawdata!CS439</f>
        <v>0</v>
      </c>
      <c r="J438" t="str">
        <f t="shared" si="6"/>
        <v>0at</v>
      </c>
    </row>
    <row r="439" spans="1:10" x14ac:dyDescent="0.2">
      <c r="A439" s="95">
        <f>FUZ_rawdata!A440</f>
        <v>438</v>
      </c>
      <c r="B439" s="95" t="str">
        <f>FUZ_rawdata!B440</f>
        <v>2014_608_2c</v>
      </c>
      <c r="C439" s="95" t="str">
        <f>FUZ_rawdata!G440</f>
        <v>FUZ8A</v>
      </c>
      <c r="D439" s="95">
        <f>FUZ_rawdata!AO440</f>
        <v>0</v>
      </c>
      <c r="E439" s="95" t="str">
        <f>VLOOKUP(C439,EventNotes!$G$2:$I$26,3,FALSE)</f>
        <v>at</v>
      </c>
      <c r="F439" s="95">
        <f>FUZ_rawdata!CP440</f>
        <v>0</v>
      </c>
      <c r="G439" s="95">
        <f>FUZ_rawdata!CQ440</f>
        <v>0</v>
      </c>
      <c r="H439" s="95">
        <f>FUZ_rawdata!CR440</f>
        <v>0</v>
      </c>
      <c r="I439" s="95">
        <f>FUZ_rawdata!CS440</f>
        <v>0</v>
      </c>
      <c r="J439" t="str">
        <f t="shared" si="6"/>
        <v>0at</v>
      </c>
    </row>
    <row r="440" spans="1:10" x14ac:dyDescent="0.2">
      <c r="A440" s="95">
        <f>FUZ_rawdata!A441</f>
        <v>439</v>
      </c>
      <c r="B440" s="95" t="str">
        <f>FUZ_rawdata!B441</f>
        <v>2014_608_2c</v>
      </c>
      <c r="C440" s="95" t="str">
        <f>FUZ_rawdata!G441</f>
        <v>FUZ8A</v>
      </c>
      <c r="D440" s="95">
        <f>FUZ_rawdata!AO441</f>
        <v>0</v>
      </c>
      <c r="E440" s="95" t="str">
        <f>VLOOKUP(C440,EventNotes!$G$2:$I$26,3,FALSE)</f>
        <v>at</v>
      </c>
      <c r="F440" s="95">
        <f>FUZ_rawdata!CP441</f>
        <v>0</v>
      </c>
      <c r="G440" s="95">
        <f>FUZ_rawdata!CQ441</f>
        <v>0</v>
      </c>
      <c r="H440" s="95">
        <f>FUZ_rawdata!CR441</f>
        <v>0</v>
      </c>
      <c r="I440" s="95">
        <f>FUZ_rawdata!CS441</f>
        <v>0</v>
      </c>
      <c r="J440" t="str">
        <f t="shared" si="6"/>
        <v>0at</v>
      </c>
    </row>
    <row r="441" spans="1:10" x14ac:dyDescent="0.2">
      <c r="A441" s="95">
        <f>FUZ_rawdata!A442</f>
        <v>440</v>
      </c>
      <c r="B441" s="95" t="str">
        <f>FUZ_rawdata!B442</f>
        <v>2014_608_2c</v>
      </c>
      <c r="C441" s="95" t="str">
        <f>FUZ_rawdata!G442</f>
        <v>FUZ8A</v>
      </c>
      <c r="D441" s="95">
        <f>FUZ_rawdata!AO442</f>
        <v>0</v>
      </c>
      <c r="E441" s="95" t="str">
        <f>VLOOKUP(C441,EventNotes!$G$2:$I$26,3,FALSE)</f>
        <v>at</v>
      </c>
      <c r="F441" s="95">
        <f>FUZ_rawdata!CP442</f>
        <v>0</v>
      </c>
      <c r="G441" s="95">
        <f>FUZ_rawdata!CQ442</f>
        <v>0</v>
      </c>
      <c r="H441" s="95">
        <f>FUZ_rawdata!CR442</f>
        <v>0</v>
      </c>
      <c r="I441" s="95">
        <f>FUZ_rawdata!CS442</f>
        <v>0</v>
      </c>
      <c r="J441" t="str">
        <f t="shared" si="6"/>
        <v>0at</v>
      </c>
    </row>
    <row r="442" spans="1:10" x14ac:dyDescent="0.2">
      <c r="A442" s="95">
        <f>FUZ_rawdata!A443</f>
        <v>441</v>
      </c>
      <c r="B442" s="95" t="str">
        <f>FUZ_rawdata!B443</f>
        <v>2014_608_2c</v>
      </c>
      <c r="C442" s="95" t="str">
        <f>FUZ_rawdata!G443</f>
        <v>FUZ8A</v>
      </c>
      <c r="D442" s="95">
        <f>FUZ_rawdata!AO443</f>
        <v>0</v>
      </c>
      <c r="E442" s="95" t="str">
        <f>VLOOKUP(C442,EventNotes!$G$2:$I$26,3,FALSE)</f>
        <v>at</v>
      </c>
      <c r="F442" s="95">
        <f>FUZ_rawdata!CP443</f>
        <v>1</v>
      </c>
      <c r="G442" s="95">
        <f>FUZ_rawdata!CQ443</f>
        <v>1</v>
      </c>
      <c r="H442" s="95">
        <f>FUZ_rawdata!CR443</f>
        <v>1</v>
      </c>
      <c r="I442" s="95">
        <f>FUZ_rawdata!CS443</f>
        <v>0</v>
      </c>
      <c r="J442" t="str">
        <f t="shared" si="6"/>
        <v>0at</v>
      </c>
    </row>
    <row r="443" spans="1:10" x14ac:dyDescent="0.2">
      <c r="A443" s="95">
        <f>FUZ_rawdata!A444</f>
        <v>442</v>
      </c>
      <c r="B443" s="95" t="str">
        <f>FUZ_rawdata!B444</f>
        <v>2014_608_2c</v>
      </c>
      <c r="C443" s="95" t="str">
        <f>FUZ_rawdata!G444</f>
        <v>FUZ8A</v>
      </c>
      <c r="D443" s="95">
        <f>FUZ_rawdata!AO444</f>
        <v>0</v>
      </c>
      <c r="E443" s="95" t="str">
        <f>VLOOKUP(C443,EventNotes!$G$2:$I$26,3,FALSE)</f>
        <v>at</v>
      </c>
      <c r="F443" s="95">
        <f>FUZ_rawdata!CP444</f>
        <v>0</v>
      </c>
      <c r="G443" s="95">
        <f>FUZ_rawdata!CQ444</f>
        <v>0</v>
      </c>
      <c r="H443" s="95">
        <f>FUZ_rawdata!CR444</f>
        <v>0</v>
      </c>
      <c r="I443" s="95">
        <f>FUZ_rawdata!CS444</f>
        <v>0</v>
      </c>
      <c r="J443" t="str">
        <f t="shared" si="6"/>
        <v>0at</v>
      </c>
    </row>
    <row r="444" spans="1:10" x14ac:dyDescent="0.2">
      <c r="A444" s="95">
        <f>FUZ_rawdata!A445</f>
        <v>443</v>
      </c>
      <c r="B444" s="95" t="str">
        <f>FUZ_rawdata!B445</f>
        <v>2014_608_2c</v>
      </c>
      <c r="C444" s="95" t="str">
        <f>FUZ_rawdata!G445</f>
        <v>FUZ8A</v>
      </c>
      <c r="D444" s="95">
        <f>FUZ_rawdata!AO445</f>
        <v>0</v>
      </c>
      <c r="E444" s="95" t="str">
        <f>VLOOKUP(C444,EventNotes!$G$2:$I$26,3,FALSE)</f>
        <v>at</v>
      </c>
      <c r="F444" s="95">
        <f>FUZ_rawdata!CP445</f>
        <v>0</v>
      </c>
      <c r="G444" s="95">
        <f>FUZ_rawdata!CQ445</f>
        <v>0</v>
      </c>
      <c r="H444" s="95">
        <f>FUZ_rawdata!CR445</f>
        <v>0</v>
      </c>
      <c r="I444" s="95">
        <f>FUZ_rawdata!CS445</f>
        <v>0</v>
      </c>
      <c r="J444" t="str">
        <f t="shared" si="6"/>
        <v>0at</v>
      </c>
    </row>
    <row r="445" spans="1:10" x14ac:dyDescent="0.2">
      <c r="A445" s="95">
        <f>FUZ_rawdata!A446</f>
        <v>444</v>
      </c>
      <c r="B445" s="95" t="str">
        <f>FUZ_rawdata!B446</f>
        <v>2014_608_2c</v>
      </c>
      <c r="C445" s="95" t="str">
        <f>FUZ_rawdata!G446</f>
        <v>FUZ8A</v>
      </c>
      <c r="D445" s="95">
        <f>FUZ_rawdata!AO446</f>
        <v>0</v>
      </c>
      <c r="E445" s="95" t="str">
        <f>VLOOKUP(C445,EventNotes!$G$2:$I$26,3,FALSE)</f>
        <v>at</v>
      </c>
      <c r="F445" s="95">
        <f>FUZ_rawdata!CP446</f>
        <v>1</v>
      </c>
      <c r="G445" s="95">
        <f>FUZ_rawdata!CQ446</f>
        <v>1</v>
      </c>
      <c r="H445" s="95">
        <f>FUZ_rawdata!CR446</f>
        <v>1</v>
      </c>
      <c r="I445" s="95">
        <f>FUZ_rawdata!CS446</f>
        <v>1</v>
      </c>
      <c r="J445" t="str">
        <f t="shared" si="6"/>
        <v>0at</v>
      </c>
    </row>
    <row r="446" spans="1:10" x14ac:dyDescent="0.2">
      <c r="A446" s="95">
        <f>FUZ_rawdata!A447</f>
        <v>445</v>
      </c>
      <c r="B446" s="95" t="str">
        <f>FUZ_rawdata!B447</f>
        <v>2014_608_2c</v>
      </c>
      <c r="C446" s="95" t="str">
        <f>FUZ_rawdata!G447</f>
        <v>FUZ8A</v>
      </c>
      <c r="D446" s="95">
        <f>FUZ_rawdata!AO447</f>
        <v>0</v>
      </c>
      <c r="E446" s="95" t="str">
        <f>VLOOKUP(C446,EventNotes!$G$2:$I$26,3,FALSE)</f>
        <v>at</v>
      </c>
      <c r="F446" s="95">
        <f>FUZ_rawdata!CP447</f>
        <v>0</v>
      </c>
      <c r="G446" s="95">
        <f>FUZ_rawdata!CQ447</f>
        <v>0</v>
      </c>
      <c r="H446" s="95">
        <f>FUZ_rawdata!CR447</f>
        <v>0</v>
      </c>
      <c r="I446" s="95">
        <f>FUZ_rawdata!CS447</f>
        <v>0</v>
      </c>
      <c r="J446" t="str">
        <f t="shared" si="6"/>
        <v>0at</v>
      </c>
    </row>
    <row r="447" spans="1:10" x14ac:dyDescent="0.2">
      <c r="A447" s="95">
        <f>FUZ_rawdata!A448</f>
        <v>446</v>
      </c>
      <c r="B447" s="95" t="str">
        <f>FUZ_rawdata!B448</f>
        <v>2014_608_2c</v>
      </c>
      <c r="C447" s="95" t="str">
        <f>FUZ_rawdata!G448</f>
        <v>FUZ8A</v>
      </c>
      <c r="D447" s="95">
        <f>FUZ_rawdata!AO448</f>
        <v>0</v>
      </c>
      <c r="E447" s="95" t="str">
        <f>VLOOKUP(C447,EventNotes!$G$2:$I$26,3,FALSE)</f>
        <v>at</v>
      </c>
      <c r="F447" s="95">
        <f>FUZ_rawdata!CP448</f>
        <v>2</v>
      </c>
      <c r="G447" s="95">
        <f>FUZ_rawdata!CQ448</f>
        <v>2</v>
      </c>
      <c r="H447" s="95">
        <f>FUZ_rawdata!CR448</f>
        <v>1</v>
      </c>
      <c r="I447" s="95">
        <f>FUZ_rawdata!CS448</f>
        <v>1</v>
      </c>
      <c r="J447" t="str">
        <f t="shared" si="6"/>
        <v>0at</v>
      </c>
    </row>
    <row r="448" spans="1:10" x14ac:dyDescent="0.2">
      <c r="A448" s="95">
        <f>FUZ_rawdata!A449</f>
        <v>447</v>
      </c>
      <c r="B448" s="95" t="str">
        <f>FUZ_rawdata!B449</f>
        <v>2014_608_2c</v>
      </c>
      <c r="C448" s="95" t="str">
        <f>FUZ_rawdata!G449</f>
        <v>FUZ8A</v>
      </c>
      <c r="D448" s="95">
        <f>FUZ_rawdata!AO449</f>
        <v>0</v>
      </c>
      <c r="E448" s="95" t="str">
        <f>VLOOKUP(C448,EventNotes!$G$2:$I$26,3,FALSE)</f>
        <v>at</v>
      </c>
      <c r="F448" s="95">
        <f>FUZ_rawdata!CP449</f>
        <v>0</v>
      </c>
      <c r="G448" s="95">
        <f>FUZ_rawdata!CQ449</f>
        <v>0</v>
      </c>
      <c r="H448" s="95">
        <f>FUZ_rawdata!CR449</f>
        <v>0</v>
      </c>
      <c r="I448" s="95">
        <f>FUZ_rawdata!CS449</f>
        <v>0</v>
      </c>
      <c r="J448" t="str">
        <f t="shared" si="6"/>
        <v>0at</v>
      </c>
    </row>
    <row r="449" spans="1:10" x14ac:dyDescent="0.2">
      <c r="A449" s="95">
        <f>FUZ_rawdata!A450</f>
        <v>448</v>
      </c>
      <c r="B449" s="95" t="str">
        <f>FUZ_rawdata!B450</f>
        <v>2014_608_2c</v>
      </c>
      <c r="C449" s="95" t="str">
        <f>FUZ_rawdata!G450</f>
        <v>FUZ8A</v>
      </c>
      <c r="D449" s="95">
        <f>FUZ_rawdata!AO450</f>
        <v>0</v>
      </c>
      <c r="E449" s="95" t="str">
        <f>VLOOKUP(C449,EventNotes!$G$2:$I$26,3,FALSE)</f>
        <v>at</v>
      </c>
      <c r="F449" s="95">
        <f>FUZ_rawdata!CP450</f>
        <v>0</v>
      </c>
      <c r="G449" s="95">
        <f>FUZ_rawdata!CQ450</f>
        <v>0</v>
      </c>
      <c r="H449" s="95">
        <f>FUZ_rawdata!CR450</f>
        <v>0</v>
      </c>
      <c r="I449" s="95">
        <f>FUZ_rawdata!CS450</f>
        <v>0</v>
      </c>
      <c r="J449" t="str">
        <f t="shared" si="6"/>
        <v>0at</v>
      </c>
    </row>
    <row r="450" spans="1:10" x14ac:dyDescent="0.2">
      <c r="A450" s="95">
        <f>FUZ_rawdata!A451</f>
        <v>449</v>
      </c>
      <c r="B450" s="95" t="str">
        <f>FUZ_rawdata!B451</f>
        <v>2014_608_2c</v>
      </c>
      <c r="C450" s="95" t="str">
        <f>FUZ_rawdata!G451</f>
        <v>FUZ8A</v>
      </c>
      <c r="D450" s="95">
        <f>FUZ_rawdata!AO451</f>
        <v>0</v>
      </c>
      <c r="E450" s="95" t="str">
        <f>VLOOKUP(C450,EventNotes!$G$2:$I$26,3,FALSE)</f>
        <v>at</v>
      </c>
      <c r="F450" s="95">
        <f>FUZ_rawdata!CP451</f>
        <v>0</v>
      </c>
      <c r="G450" s="95">
        <f>FUZ_rawdata!CQ451</f>
        <v>0</v>
      </c>
      <c r="H450" s="95">
        <f>FUZ_rawdata!CR451</f>
        <v>0</v>
      </c>
      <c r="I450" s="95">
        <f>FUZ_rawdata!CS451</f>
        <v>0</v>
      </c>
      <c r="J450" t="str">
        <f t="shared" si="6"/>
        <v>0at</v>
      </c>
    </row>
    <row r="451" spans="1:10" x14ac:dyDescent="0.2">
      <c r="A451" s="95">
        <f>FUZ_rawdata!A452</f>
        <v>450</v>
      </c>
      <c r="B451" s="95" t="str">
        <f>FUZ_rawdata!B452</f>
        <v>2014_608_2c</v>
      </c>
      <c r="C451" s="95" t="str">
        <f>FUZ_rawdata!G452</f>
        <v>FUZ8A</v>
      </c>
      <c r="D451" s="95">
        <f>FUZ_rawdata!AO452</f>
        <v>0</v>
      </c>
      <c r="E451" s="95" t="str">
        <f>VLOOKUP(C451,EventNotes!$G$2:$I$26,3,FALSE)</f>
        <v>at</v>
      </c>
      <c r="F451" s="95">
        <f>FUZ_rawdata!CP452</f>
        <v>0</v>
      </c>
      <c r="G451" s="95">
        <f>FUZ_rawdata!CQ452</f>
        <v>0</v>
      </c>
      <c r="H451" s="95">
        <f>FUZ_rawdata!CR452</f>
        <v>0</v>
      </c>
      <c r="I451" s="95">
        <f>FUZ_rawdata!CS452</f>
        <v>0</v>
      </c>
      <c r="J451" t="str">
        <f t="shared" ref="J451:J514" si="7">CONCATENATE(D451,E451)</f>
        <v>0at</v>
      </c>
    </row>
    <row r="452" spans="1:10" x14ac:dyDescent="0.2">
      <c r="A452" s="95">
        <f>FUZ_rawdata!A453</f>
        <v>451</v>
      </c>
      <c r="B452" s="95" t="str">
        <f>FUZ_rawdata!B453</f>
        <v>2014_608_2c</v>
      </c>
      <c r="C452" s="95" t="str">
        <f>FUZ_rawdata!G453</f>
        <v>FUZ8A</v>
      </c>
      <c r="D452" s="95">
        <f>FUZ_rawdata!AO453</f>
        <v>0</v>
      </c>
      <c r="E452" s="95" t="str">
        <f>VLOOKUP(C452,EventNotes!$G$2:$I$26,3,FALSE)</f>
        <v>at</v>
      </c>
      <c r="F452" s="95">
        <f>FUZ_rawdata!CP453</f>
        <v>0</v>
      </c>
      <c r="G452" s="95">
        <f>FUZ_rawdata!CQ453</f>
        <v>0</v>
      </c>
      <c r="H452" s="95">
        <f>FUZ_rawdata!CR453</f>
        <v>0</v>
      </c>
      <c r="I452" s="95">
        <f>FUZ_rawdata!CS453</f>
        <v>0</v>
      </c>
      <c r="J452" t="str">
        <f t="shared" si="7"/>
        <v>0at</v>
      </c>
    </row>
    <row r="453" spans="1:10" x14ac:dyDescent="0.2">
      <c r="A453" s="95">
        <f>FUZ_rawdata!A454</f>
        <v>452</v>
      </c>
      <c r="B453" s="95" t="str">
        <f>FUZ_rawdata!B454</f>
        <v>2014_608_2c</v>
      </c>
      <c r="C453" s="95" t="str">
        <f>FUZ_rawdata!G454</f>
        <v>FUZ8B</v>
      </c>
      <c r="D453" s="95">
        <f>FUZ_rawdata!AO454</f>
        <v>0</v>
      </c>
      <c r="E453" s="95" t="str">
        <f>VLOOKUP(C453,EventNotes!$G$2:$I$26,3,FALSE)</f>
        <v>post</v>
      </c>
      <c r="F453" s="95">
        <f>FUZ_rawdata!CP454</f>
        <v>0</v>
      </c>
      <c r="G453" s="95">
        <f>FUZ_rawdata!CQ454</f>
        <v>0</v>
      </c>
      <c r="H453" s="95">
        <f>FUZ_rawdata!CR454</f>
        <v>0</v>
      </c>
      <c r="I453" s="95">
        <f>FUZ_rawdata!CS454</f>
        <v>0</v>
      </c>
      <c r="J453" t="str">
        <f t="shared" si="7"/>
        <v>0post</v>
      </c>
    </row>
    <row r="454" spans="1:10" x14ac:dyDescent="0.2">
      <c r="A454" s="95">
        <f>FUZ_rawdata!A455</f>
        <v>453</v>
      </c>
      <c r="B454" s="95" t="str">
        <f>FUZ_rawdata!B455</f>
        <v>2014_608_2c</v>
      </c>
      <c r="C454" s="95" t="str">
        <f>FUZ_rawdata!G455</f>
        <v>FUZ8B</v>
      </c>
      <c r="D454" s="95">
        <f>FUZ_rawdata!AO455</f>
        <v>0</v>
      </c>
      <c r="E454" s="95" t="str">
        <f>VLOOKUP(C454,EventNotes!$G$2:$I$26,3,FALSE)</f>
        <v>post</v>
      </c>
      <c r="F454" s="95">
        <f>FUZ_rawdata!CP455</f>
        <v>0</v>
      </c>
      <c r="G454" s="95">
        <f>FUZ_rawdata!CQ455</f>
        <v>0</v>
      </c>
      <c r="H454" s="95">
        <f>FUZ_rawdata!CR455</f>
        <v>0</v>
      </c>
      <c r="I454" s="95">
        <f>FUZ_rawdata!CS455</f>
        <v>0</v>
      </c>
      <c r="J454" t="str">
        <f t="shared" si="7"/>
        <v>0post</v>
      </c>
    </row>
    <row r="455" spans="1:10" x14ac:dyDescent="0.2">
      <c r="A455" s="95">
        <f>FUZ_rawdata!A456</f>
        <v>454</v>
      </c>
      <c r="B455" s="95" t="str">
        <f>FUZ_rawdata!B456</f>
        <v>2014_608_2c</v>
      </c>
      <c r="C455" s="95" t="str">
        <f>FUZ_rawdata!G456</f>
        <v>FUZ8B</v>
      </c>
      <c r="D455" s="95">
        <f>FUZ_rawdata!AO456</f>
        <v>0</v>
      </c>
      <c r="E455" s="95" t="str">
        <f>VLOOKUP(C455,EventNotes!$G$2:$I$26,3,FALSE)</f>
        <v>post</v>
      </c>
      <c r="F455" s="95">
        <f>FUZ_rawdata!CP456</f>
        <v>0</v>
      </c>
      <c r="G455" s="95">
        <f>FUZ_rawdata!CQ456</f>
        <v>0</v>
      </c>
      <c r="H455" s="95">
        <f>FUZ_rawdata!CR456</f>
        <v>0</v>
      </c>
      <c r="I455" s="95">
        <f>FUZ_rawdata!CS456</f>
        <v>0</v>
      </c>
      <c r="J455" t="str">
        <f t="shared" si="7"/>
        <v>0post</v>
      </c>
    </row>
    <row r="456" spans="1:10" x14ac:dyDescent="0.2">
      <c r="A456" s="95">
        <f>FUZ_rawdata!A457</f>
        <v>455</v>
      </c>
      <c r="B456" s="95" t="str">
        <f>FUZ_rawdata!B457</f>
        <v>2014_608_2c</v>
      </c>
      <c r="C456" s="95" t="str">
        <f>FUZ_rawdata!G457</f>
        <v>FUZ8B</v>
      </c>
      <c r="D456" s="95">
        <f>FUZ_rawdata!AO457</f>
        <v>0</v>
      </c>
      <c r="E456" s="95" t="str">
        <f>VLOOKUP(C456,EventNotes!$G$2:$I$26,3,FALSE)</f>
        <v>post</v>
      </c>
      <c r="F456" s="95">
        <f>FUZ_rawdata!CP457</f>
        <v>0</v>
      </c>
      <c r="G456" s="95">
        <f>FUZ_rawdata!CQ457</f>
        <v>0</v>
      </c>
      <c r="H456" s="95">
        <f>FUZ_rawdata!CR457</f>
        <v>0</v>
      </c>
      <c r="I456" s="95">
        <f>FUZ_rawdata!CS457</f>
        <v>0</v>
      </c>
      <c r="J456" t="str">
        <f t="shared" si="7"/>
        <v>0post</v>
      </c>
    </row>
    <row r="457" spans="1:10" x14ac:dyDescent="0.2">
      <c r="A457" s="95">
        <f>FUZ_rawdata!A458</f>
        <v>456</v>
      </c>
      <c r="B457" s="95" t="str">
        <f>FUZ_rawdata!B458</f>
        <v>2014_608_2c</v>
      </c>
      <c r="C457" s="95" t="str">
        <f>FUZ_rawdata!G458</f>
        <v>FUZ8B</v>
      </c>
      <c r="D457" s="95">
        <f>FUZ_rawdata!AO458</f>
        <v>0</v>
      </c>
      <c r="E457" s="95" t="str">
        <f>VLOOKUP(C457,EventNotes!$G$2:$I$26,3,FALSE)</f>
        <v>post</v>
      </c>
      <c r="F457" s="95">
        <f>FUZ_rawdata!CP458</f>
        <v>0</v>
      </c>
      <c r="G457" s="95">
        <f>FUZ_rawdata!CQ458</f>
        <v>0</v>
      </c>
      <c r="H457" s="95">
        <f>FUZ_rawdata!CR458</f>
        <v>0</v>
      </c>
      <c r="I457" s="95">
        <f>FUZ_rawdata!CS458</f>
        <v>0</v>
      </c>
      <c r="J457" t="str">
        <f t="shared" si="7"/>
        <v>0post</v>
      </c>
    </row>
    <row r="458" spans="1:10" x14ac:dyDescent="0.2">
      <c r="A458" s="95">
        <f>FUZ_rawdata!A459</f>
        <v>457</v>
      </c>
      <c r="B458" s="95" t="str">
        <f>FUZ_rawdata!B459</f>
        <v>2014_608_2c</v>
      </c>
      <c r="C458" s="95" t="str">
        <f>FUZ_rawdata!G459</f>
        <v>FUZ8B</v>
      </c>
      <c r="D458" s="95">
        <f>FUZ_rawdata!AO459</f>
        <v>0</v>
      </c>
      <c r="E458" s="95" t="str">
        <f>VLOOKUP(C458,EventNotes!$G$2:$I$26,3,FALSE)</f>
        <v>post</v>
      </c>
      <c r="F458" s="95">
        <f>FUZ_rawdata!CP459</f>
        <v>0</v>
      </c>
      <c r="G458" s="95">
        <f>FUZ_rawdata!CQ459</f>
        <v>0</v>
      </c>
      <c r="H458" s="95">
        <f>FUZ_rawdata!CR459</f>
        <v>0</v>
      </c>
      <c r="I458" s="95">
        <f>FUZ_rawdata!CS459</f>
        <v>0</v>
      </c>
      <c r="J458" t="str">
        <f t="shared" si="7"/>
        <v>0post</v>
      </c>
    </row>
    <row r="459" spans="1:10" x14ac:dyDescent="0.2">
      <c r="A459" s="95">
        <f>FUZ_rawdata!A460</f>
        <v>458</v>
      </c>
      <c r="B459" s="95" t="str">
        <f>FUZ_rawdata!B460</f>
        <v>2014_608_2c</v>
      </c>
      <c r="C459" s="95" t="str">
        <f>FUZ_rawdata!G460</f>
        <v>FUZ8B</v>
      </c>
      <c r="D459" s="95">
        <f>FUZ_rawdata!AO460</f>
        <v>0</v>
      </c>
      <c r="E459" s="95" t="str">
        <f>VLOOKUP(C459,EventNotes!$G$2:$I$26,3,FALSE)</f>
        <v>post</v>
      </c>
      <c r="F459" s="95">
        <f>FUZ_rawdata!CP460</f>
        <v>0</v>
      </c>
      <c r="G459" s="95">
        <f>FUZ_rawdata!CQ460</f>
        <v>0</v>
      </c>
      <c r="H459" s="95">
        <f>FUZ_rawdata!CR460</f>
        <v>0</v>
      </c>
      <c r="I459" s="95">
        <f>FUZ_rawdata!CS460</f>
        <v>0</v>
      </c>
      <c r="J459" t="str">
        <f t="shared" si="7"/>
        <v>0post</v>
      </c>
    </row>
    <row r="460" spans="1:10" x14ac:dyDescent="0.2">
      <c r="A460" s="95">
        <f>FUZ_rawdata!A461</f>
        <v>459</v>
      </c>
      <c r="B460" s="95" t="str">
        <f>FUZ_rawdata!B461</f>
        <v>2014_608_2c</v>
      </c>
      <c r="C460" s="95" t="str">
        <f>FUZ_rawdata!G461</f>
        <v>FUZ8B</v>
      </c>
      <c r="D460" s="95">
        <f>FUZ_rawdata!AO461</f>
        <v>0</v>
      </c>
      <c r="E460" s="95" t="str">
        <f>VLOOKUP(C460,EventNotes!$G$2:$I$26,3,FALSE)</f>
        <v>post</v>
      </c>
      <c r="F460" s="95">
        <f>FUZ_rawdata!CP461</f>
        <v>0</v>
      </c>
      <c r="G460" s="95">
        <f>FUZ_rawdata!CQ461</f>
        <v>0</v>
      </c>
      <c r="H460" s="95">
        <f>FUZ_rawdata!CR461</f>
        <v>0</v>
      </c>
      <c r="I460" s="95">
        <f>FUZ_rawdata!CS461</f>
        <v>0</v>
      </c>
      <c r="J460" t="str">
        <f t="shared" si="7"/>
        <v>0post</v>
      </c>
    </row>
    <row r="461" spans="1:10" x14ac:dyDescent="0.2">
      <c r="A461" s="95">
        <f>FUZ_rawdata!A462</f>
        <v>460</v>
      </c>
      <c r="B461" s="95" t="str">
        <f>FUZ_rawdata!B462</f>
        <v>2014_608_2c</v>
      </c>
      <c r="C461" s="95" t="str">
        <f>FUZ_rawdata!G462</f>
        <v>FUZ8B</v>
      </c>
      <c r="D461" s="95">
        <f>FUZ_rawdata!AO462</f>
        <v>0</v>
      </c>
      <c r="E461" s="95" t="str">
        <f>VLOOKUP(C461,EventNotes!$G$2:$I$26,3,FALSE)</f>
        <v>post</v>
      </c>
      <c r="F461" s="95">
        <f>FUZ_rawdata!CP462</f>
        <v>0</v>
      </c>
      <c r="G461" s="95">
        <f>FUZ_rawdata!CQ462</f>
        <v>0</v>
      </c>
      <c r="H461" s="95">
        <f>FUZ_rawdata!CR462</f>
        <v>0</v>
      </c>
      <c r="I461" s="95">
        <f>FUZ_rawdata!CS462</f>
        <v>0</v>
      </c>
      <c r="J461" t="str">
        <f t="shared" si="7"/>
        <v>0post</v>
      </c>
    </row>
    <row r="462" spans="1:10" x14ac:dyDescent="0.2">
      <c r="A462" s="95">
        <f>FUZ_rawdata!A463</f>
        <v>461</v>
      </c>
      <c r="B462" s="95" t="str">
        <f>FUZ_rawdata!B463</f>
        <v>2014_608_2c</v>
      </c>
      <c r="C462" s="95" t="str">
        <f>FUZ_rawdata!G463</f>
        <v>FUZ8B</v>
      </c>
      <c r="D462" s="95">
        <f>FUZ_rawdata!AO463</f>
        <v>0</v>
      </c>
      <c r="E462" s="95" t="str">
        <f>VLOOKUP(C462,EventNotes!$G$2:$I$26,3,FALSE)</f>
        <v>post</v>
      </c>
      <c r="F462" s="95">
        <f>FUZ_rawdata!CP463</f>
        <v>0</v>
      </c>
      <c r="G462" s="95">
        <f>FUZ_rawdata!CQ463</f>
        <v>0</v>
      </c>
      <c r="H462" s="95">
        <f>FUZ_rawdata!CR463</f>
        <v>0</v>
      </c>
      <c r="I462" s="95">
        <f>FUZ_rawdata!CS463</f>
        <v>0</v>
      </c>
      <c r="J462" t="str">
        <f t="shared" si="7"/>
        <v>0post</v>
      </c>
    </row>
    <row r="463" spans="1:10" x14ac:dyDescent="0.2">
      <c r="A463" s="95">
        <f>FUZ_rawdata!A464</f>
        <v>462</v>
      </c>
      <c r="B463" s="95" t="str">
        <f>FUZ_rawdata!B464</f>
        <v>2014_608_2c</v>
      </c>
      <c r="C463" s="95" t="str">
        <f>FUZ_rawdata!G464</f>
        <v>FUZ8B</v>
      </c>
      <c r="D463" s="95">
        <f>FUZ_rawdata!AO464</f>
        <v>0</v>
      </c>
      <c r="E463" s="95" t="str">
        <f>VLOOKUP(C463,EventNotes!$G$2:$I$26,3,FALSE)</f>
        <v>post</v>
      </c>
      <c r="F463" s="95">
        <f>FUZ_rawdata!CP464</f>
        <v>0</v>
      </c>
      <c r="G463" s="95">
        <f>FUZ_rawdata!CQ464</f>
        <v>0</v>
      </c>
      <c r="H463" s="95">
        <f>FUZ_rawdata!CR464</f>
        <v>0</v>
      </c>
      <c r="I463" s="95">
        <f>FUZ_rawdata!CS464</f>
        <v>0</v>
      </c>
      <c r="J463" t="str">
        <f t="shared" si="7"/>
        <v>0post</v>
      </c>
    </row>
    <row r="464" spans="1:10" x14ac:dyDescent="0.2">
      <c r="A464" s="95">
        <f>FUZ_rawdata!A465</f>
        <v>463</v>
      </c>
      <c r="B464" s="95" t="str">
        <f>FUZ_rawdata!B465</f>
        <v>2014_608_2c</v>
      </c>
      <c r="C464" s="95" t="str">
        <f>FUZ_rawdata!G465</f>
        <v>FUZ8B</v>
      </c>
      <c r="D464" s="95">
        <f>FUZ_rawdata!AO465</f>
        <v>0</v>
      </c>
      <c r="E464" s="95" t="str">
        <f>VLOOKUP(C464,EventNotes!$G$2:$I$26,3,FALSE)</f>
        <v>post</v>
      </c>
      <c r="F464" s="95">
        <f>FUZ_rawdata!CP465</f>
        <v>0</v>
      </c>
      <c r="G464" s="95">
        <f>FUZ_rawdata!CQ465</f>
        <v>0</v>
      </c>
      <c r="H464" s="95">
        <f>FUZ_rawdata!CR465</f>
        <v>0</v>
      </c>
      <c r="I464" s="95">
        <f>FUZ_rawdata!CS465</f>
        <v>0</v>
      </c>
      <c r="J464" t="str">
        <f t="shared" si="7"/>
        <v>0post</v>
      </c>
    </row>
    <row r="465" spans="1:10" x14ac:dyDescent="0.2">
      <c r="A465" s="95">
        <f>FUZ_rawdata!A466</f>
        <v>464</v>
      </c>
      <c r="B465" s="95" t="str">
        <f>FUZ_rawdata!B466</f>
        <v>2014_608_2c</v>
      </c>
      <c r="C465" s="95" t="str">
        <f>FUZ_rawdata!G466</f>
        <v>FUZ8B</v>
      </c>
      <c r="D465" s="95">
        <f>FUZ_rawdata!AO466</f>
        <v>0</v>
      </c>
      <c r="E465" s="95" t="str">
        <f>VLOOKUP(C465,EventNotes!$G$2:$I$26,3,FALSE)</f>
        <v>post</v>
      </c>
      <c r="F465" s="95">
        <f>FUZ_rawdata!CP466</f>
        <v>0</v>
      </c>
      <c r="G465" s="95">
        <f>FUZ_rawdata!CQ466</f>
        <v>0</v>
      </c>
      <c r="H465" s="95">
        <f>FUZ_rawdata!CR466</f>
        <v>0</v>
      </c>
      <c r="I465" s="95">
        <f>FUZ_rawdata!CS466</f>
        <v>0</v>
      </c>
      <c r="J465" t="str">
        <f t="shared" si="7"/>
        <v>0post</v>
      </c>
    </row>
    <row r="466" spans="1:10" x14ac:dyDescent="0.2">
      <c r="A466" s="95">
        <f>FUZ_rawdata!A467</f>
        <v>465</v>
      </c>
      <c r="B466" s="95" t="str">
        <f>FUZ_rawdata!B467</f>
        <v>2014_608_2c</v>
      </c>
      <c r="C466" s="95" t="str">
        <f>FUZ_rawdata!G467</f>
        <v>FUZ8B</v>
      </c>
      <c r="D466" s="95">
        <f>FUZ_rawdata!AO467</f>
        <v>0</v>
      </c>
      <c r="E466" s="95" t="str">
        <f>VLOOKUP(C466,EventNotes!$G$2:$I$26,3,FALSE)</f>
        <v>post</v>
      </c>
      <c r="F466" s="95">
        <f>FUZ_rawdata!CP467</f>
        <v>0</v>
      </c>
      <c r="G466" s="95">
        <f>FUZ_rawdata!CQ467</f>
        <v>0</v>
      </c>
      <c r="H466" s="95">
        <f>FUZ_rawdata!CR467</f>
        <v>0</v>
      </c>
      <c r="I466" s="95">
        <f>FUZ_rawdata!CS467</f>
        <v>0</v>
      </c>
      <c r="J466" t="str">
        <f t="shared" si="7"/>
        <v>0post</v>
      </c>
    </row>
    <row r="467" spans="1:10" x14ac:dyDescent="0.2">
      <c r="A467" s="95">
        <f>FUZ_rawdata!A468</f>
        <v>466</v>
      </c>
      <c r="B467" s="95" t="str">
        <f>FUZ_rawdata!B468</f>
        <v>2014_608_2c</v>
      </c>
      <c r="C467" s="95" t="str">
        <f>FUZ_rawdata!G468</f>
        <v>FUZ8B</v>
      </c>
      <c r="D467" s="95">
        <f>FUZ_rawdata!AO468</f>
        <v>0</v>
      </c>
      <c r="E467" s="95" t="str">
        <f>VLOOKUP(C467,EventNotes!$G$2:$I$26,3,FALSE)</f>
        <v>post</v>
      </c>
      <c r="F467" s="95">
        <f>FUZ_rawdata!CP468</f>
        <v>0</v>
      </c>
      <c r="G467" s="95">
        <f>FUZ_rawdata!CQ468</f>
        <v>0</v>
      </c>
      <c r="H467" s="95">
        <f>FUZ_rawdata!CR468</f>
        <v>0</v>
      </c>
      <c r="I467" s="95">
        <f>FUZ_rawdata!CS468</f>
        <v>0</v>
      </c>
      <c r="J467" t="str">
        <f t="shared" si="7"/>
        <v>0post</v>
      </c>
    </row>
    <row r="468" spans="1:10" x14ac:dyDescent="0.2">
      <c r="A468" s="95">
        <f>FUZ_rawdata!A469</f>
        <v>467</v>
      </c>
      <c r="B468" s="95" t="str">
        <f>FUZ_rawdata!B469</f>
        <v>2014_608_2c</v>
      </c>
      <c r="C468" s="95" t="str">
        <f>FUZ_rawdata!G469</f>
        <v>FUZ8B</v>
      </c>
      <c r="D468" s="95">
        <f>FUZ_rawdata!AO469</f>
        <v>0</v>
      </c>
      <c r="E468" s="95" t="str">
        <f>VLOOKUP(C468,EventNotes!$G$2:$I$26,3,FALSE)</f>
        <v>post</v>
      </c>
      <c r="F468" s="95">
        <f>FUZ_rawdata!CP469</f>
        <v>0</v>
      </c>
      <c r="G468" s="95">
        <f>FUZ_rawdata!CQ469</f>
        <v>0</v>
      </c>
      <c r="H468" s="95">
        <f>FUZ_rawdata!CR469</f>
        <v>0</v>
      </c>
      <c r="I468" s="95">
        <f>FUZ_rawdata!CS469</f>
        <v>0</v>
      </c>
      <c r="J468" t="str">
        <f t="shared" si="7"/>
        <v>0post</v>
      </c>
    </row>
    <row r="469" spans="1:10" x14ac:dyDescent="0.2">
      <c r="A469" s="95">
        <f>FUZ_rawdata!A470</f>
        <v>468</v>
      </c>
      <c r="B469" s="95" t="str">
        <f>FUZ_rawdata!B470</f>
        <v>2014_608_2c</v>
      </c>
      <c r="C469" s="95" t="str">
        <f>FUZ_rawdata!G470</f>
        <v>FUZ8B</v>
      </c>
      <c r="D469" s="95">
        <f>FUZ_rawdata!AO470</f>
        <v>0</v>
      </c>
      <c r="E469" s="95" t="str">
        <f>VLOOKUP(C469,EventNotes!$G$2:$I$26,3,FALSE)</f>
        <v>post</v>
      </c>
      <c r="F469" s="95">
        <f>FUZ_rawdata!CP470</f>
        <v>0</v>
      </c>
      <c r="G469" s="95">
        <f>FUZ_rawdata!CQ470</f>
        <v>0</v>
      </c>
      <c r="H469" s="95">
        <f>FUZ_rawdata!CR470</f>
        <v>0</v>
      </c>
      <c r="I469" s="95">
        <f>FUZ_rawdata!CS470</f>
        <v>0</v>
      </c>
      <c r="J469" t="str">
        <f t="shared" si="7"/>
        <v>0post</v>
      </c>
    </row>
    <row r="470" spans="1:10" x14ac:dyDescent="0.2">
      <c r="A470" s="95">
        <f>FUZ_rawdata!A471</f>
        <v>469</v>
      </c>
      <c r="B470" s="95" t="str">
        <f>FUZ_rawdata!B471</f>
        <v>2014_608_2c</v>
      </c>
      <c r="C470" s="95" t="str">
        <f>FUZ_rawdata!G471</f>
        <v>FUZ8B</v>
      </c>
      <c r="D470" s="95">
        <f>FUZ_rawdata!AO471</f>
        <v>0</v>
      </c>
      <c r="E470" s="95" t="str">
        <f>VLOOKUP(C470,EventNotes!$G$2:$I$26,3,FALSE)</f>
        <v>post</v>
      </c>
      <c r="F470" s="95">
        <f>FUZ_rawdata!CP471</f>
        <v>0</v>
      </c>
      <c r="G470" s="95">
        <f>FUZ_rawdata!CQ471</f>
        <v>0</v>
      </c>
      <c r="H470" s="95">
        <f>FUZ_rawdata!CR471</f>
        <v>0</v>
      </c>
      <c r="I470" s="95">
        <f>FUZ_rawdata!CS471</f>
        <v>0</v>
      </c>
      <c r="J470" t="str">
        <f t="shared" si="7"/>
        <v>0post</v>
      </c>
    </row>
    <row r="471" spans="1:10" x14ac:dyDescent="0.2">
      <c r="A471" s="95">
        <f>FUZ_rawdata!A472</f>
        <v>470</v>
      </c>
      <c r="B471" s="95" t="str">
        <f>FUZ_rawdata!B472</f>
        <v>2014_608_2c</v>
      </c>
      <c r="C471" s="95" t="str">
        <f>FUZ_rawdata!G472</f>
        <v>FUZ8B</v>
      </c>
      <c r="D471" s="95">
        <f>FUZ_rawdata!AO472</f>
        <v>0</v>
      </c>
      <c r="E471" s="95" t="str">
        <f>VLOOKUP(C471,EventNotes!$G$2:$I$26,3,FALSE)</f>
        <v>post</v>
      </c>
      <c r="F471" s="95">
        <f>FUZ_rawdata!CP472</f>
        <v>0</v>
      </c>
      <c r="G471" s="95">
        <f>FUZ_rawdata!CQ472</f>
        <v>0</v>
      </c>
      <c r="H471" s="95">
        <f>FUZ_rawdata!CR472</f>
        <v>0</v>
      </c>
      <c r="I471" s="95">
        <f>FUZ_rawdata!CS472</f>
        <v>0</v>
      </c>
      <c r="J471" t="str">
        <f t="shared" si="7"/>
        <v>0post</v>
      </c>
    </row>
    <row r="472" spans="1:10" x14ac:dyDescent="0.2">
      <c r="A472" s="95">
        <f>FUZ_rawdata!A473</f>
        <v>471</v>
      </c>
      <c r="B472" s="95" t="str">
        <f>FUZ_rawdata!B473</f>
        <v>2014_608_2c</v>
      </c>
      <c r="C472" s="95" t="str">
        <f>FUZ_rawdata!G473</f>
        <v>FUZ8B</v>
      </c>
      <c r="D472" s="95">
        <f>FUZ_rawdata!AO473</f>
        <v>0</v>
      </c>
      <c r="E472" s="95" t="str">
        <f>VLOOKUP(C472,EventNotes!$G$2:$I$26,3,FALSE)</f>
        <v>post</v>
      </c>
      <c r="F472" s="95">
        <f>FUZ_rawdata!CP473</f>
        <v>0</v>
      </c>
      <c r="G472" s="95">
        <f>FUZ_rawdata!CQ473</f>
        <v>0</v>
      </c>
      <c r="H472" s="95">
        <f>FUZ_rawdata!CR473</f>
        <v>0</v>
      </c>
      <c r="I472" s="95">
        <f>FUZ_rawdata!CS473</f>
        <v>0</v>
      </c>
      <c r="J472" t="str">
        <f t="shared" si="7"/>
        <v>0post</v>
      </c>
    </row>
    <row r="473" spans="1:10" x14ac:dyDescent="0.2">
      <c r="A473" s="95">
        <f>FUZ_rawdata!A474</f>
        <v>472</v>
      </c>
      <c r="B473" s="95" t="str">
        <f>FUZ_rawdata!B474</f>
        <v>2014_608_2c</v>
      </c>
      <c r="C473" s="95" t="str">
        <f>FUZ_rawdata!G474</f>
        <v>FUZ8B</v>
      </c>
      <c r="D473" s="95">
        <f>FUZ_rawdata!AO474</f>
        <v>0</v>
      </c>
      <c r="E473" s="95" t="str">
        <f>VLOOKUP(C473,EventNotes!$G$2:$I$26,3,FALSE)</f>
        <v>post</v>
      </c>
      <c r="F473" s="95">
        <f>FUZ_rawdata!CP474</f>
        <v>0</v>
      </c>
      <c r="G473" s="95">
        <f>FUZ_rawdata!CQ474</f>
        <v>0</v>
      </c>
      <c r="H473" s="95">
        <f>FUZ_rawdata!CR474</f>
        <v>0</v>
      </c>
      <c r="I473" s="95">
        <f>FUZ_rawdata!CS474</f>
        <v>0</v>
      </c>
      <c r="J473" t="str">
        <f t="shared" si="7"/>
        <v>0post</v>
      </c>
    </row>
    <row r="474" spans="1:10" x14ac:dyDescent="0.2">
      <c r="A474" s="95">
        <f>FUZ_rawdata!A475</f>
        <v>473</v>
      </c>
      <c r="B474" s="95" t="str">
        <f>FUZ_rawdata!B475</f>
        <v>2014_608_2c</v>
      </c>
      <c r="C474" s="95" t="str">
        <f>FUZ_rawdata!G475</f>
        <v>FUZ8B</v>
      </c>
      <c r="D474" s="95">
        <f>FUZ_rawdata!AO475</f>
        <v>0</v>
      </c>
      <c r="E474" s="95" t="str">
        <f>VLOOKUP(C474,EventNotes!$G$2:$I$26,3,FALSE)</f>
        <v>post</v>
      </c>
      <c r="F474" s="95">
        <f>FUZ_rawdata!CP475</f>
        <v>0</v>
      </c>
      <c r="G474" s="95">
        <f>FUZ_rawdata!CQ475</f>
        <v>0</v>
      </c>
      <c r="H474" s="95">
        <f>FUZ_rawdata!CR475</f>
        <v>0</v>
      </c>
      <c r="I474" s="95">
        <f>FUZ_rawdata!CS475</f>
        <v>0</v>
      </c>
      <c r="J474" t="str">
        <f t="shared" si="7"/>
        <v>0post</v>
      </c>
    </row>
    <row r="475" spans="1:10" x14ac:dyDescent="0.2">
      <c r="A475" s="95">
        <f>FUZ_rawdata!A476</f>
        <v>474</v>
      </c>
      <c r="B475" s="95" t="str">
        <f>FUZ_rawdata!B476</f>
        <v>2014_608_2c</v>
      </c>
      <c r="C475" s="95" t="str">
        <f>FUZ_rawdata!G476</f>
        <v>FUZ8B</v>
      </c>
      <c r="D475" s="95">
        <f>FUZ_rawdata!AO476</f>
        <v>0</v>
      </c>
      <c r="E475" s="95" t="str">
        <f>VLOOKUP(C475,EventNotes!$G$2:$I$26,3,FALSE)</f>
        <v>post</v>
      </c>
      <c r="F475" s="95">
        <f>FUZ_rawdata!CP476</f>
        <v>1</v>
      </c>
      <c r="G475" s="95">
        <f>FUZ_rawdata!CQ476</f>
        <v>1</v>
      </c>
      <c r="H475" s="95">
        <f>FUZ_rawdata!CR476</f>
        <v>1</v>
      </c>
      <c r="I475" s="95">
        <f>FUZ_rawdata!CS476</f>
        <v>0</v>
      </c>
      <c r="J475" t="str">
        <f t="shared" si="7"/>
        <v>0post</v>
      </c>
    </row>
    <row r="476" spans="1:10" x14ac:dyDescent="0.2">
      <c r="A476" s="95">
        <f>FUZ_rawdata!A477</f>
        <v>475</v>
      </c>
      <c r="B476" s="95" t="str">
        <f>FUZ_rawdata!B477</f>
        <v>2014_608_2c</v>
      </c>
      <c r="C476" s="95" t="str">
        <f>FUZ_rawdata!G477</f>
        <v>FUZ8B</v>
      </c>
      <c r="D476" s="95">
        <f>FUZ_rawdata!AO477</f>
        <v>0</v>
      </c>
      <c r="E476" s="95" t="str">
        <f>VLOOKUP(C476,EventNotes!$G$2:$I$26,3,FALSE)</f>
        <v>post</v>
      </c>
      <c r="F476" s="95">
        <f>FUZ_rawdata!CP477</f>
        <v>0</v>
      </c>
      <c r="G476" s="95">
        <f>FUZ_rawdata!CQ477</f>
        <v>0</v>
      </c>
      <c r="H476" s="95">
        <f>FUZ_rawdata!CR477</f>
        <v>0</v>
      </c>
      <c r="I476" s="95">
        <f>FUZ_rawdata!CS477</f>
        <v>0</v>
      </c>
      <c r="J476" t="str">
        <f t="shared" si="7"/>
        <v>0post</v>
      </c>
    </row>
    <row r="477" spans="1:10" x14ac:dyDescent="0.2">
      <c r="A477" s="95">
        <f>FUZ_rawdata!A478</f>
        <v>476</v>
      </c>
      <c r="B477" s="95" t="str">
        <f>FUZ_rawdata!B478</f>
        <v>2014_608_2c</v>
      </c>
      <c r="C477" s="95" t="str">
        <f>FUZ_rawdata!G478</f>
        <v>FUZ8B</v>
      </c>
      <c r="D477" s="95">
        <f>FUZ_rawdata!AO478</f>
        <v>0</v>
      </c>
      <c r="E477" s="95" t="str">
        <f>VLOOKUP(C477,EventNotes!$G$2:$I$26,3,FALSE)</f>
        <v>post</v>
      </c>
      <c r="F477" s="95">
        <f>FUZ_rawdata!CP478</f>
        <v>0</v>
      </c>
      <c r="G477" s="95">
        <f>FUZ_rawdata!CQ478</f>
        <v>0</v>
      </c>
      <c r="H477" s="95">
        <f>FUZ_rawdata!CR478</f>
        <v>0</v>
      </c>
      <c r="I477" s="95">
        <f>FUZ_rawdata!CS478</f>
        <v>0</v>
      </c>
      <c r="J477" t="str">
        <f t="shared" si="7"/>
        <v>0post</v>
      </c>
    </row>
    <row r="478" spans="1:10" x14ac:dyDescent="0.2">
      <c r="A478" s="95">
        <f>FUZ_rawdata!A479</f>
        <v>477</v>
      </c>
      <c r="B478" s="95" t="str">
        <f>FUZ_rawdata!B479</f>
        <v>2014_608_2c</v>
      </c>
      <c r="C478" s="95" t="str">
        <f>FUZ_rawdata!G479</f>
        <v>FUZ8B</v>
      </c>
      <c r="D478" s="95">
        <f>FUZ_rawdata!AO479</f>
        <v>0</v>
      </c>
      <c r="E478" s="95" t="str">
        <f>VLOOKUP(C478,EventNotes!$G$2:$I$26,3,FALSE)</f>
        <v>post</v>
      </c>
      <c r="F478" s="95">
        <f>FUZ_rawdata!CP479</f>
        <v>0</v>
      </c>
      <c r="G478" s="95">
        <f>FUZ_rawdata!CQ479</f>
        <v>0</v>
      </c>
      <c r="H478" s="95">
        <f>FUZ_rawdata!CR479</f>
        <v>0</v>
      </c>
      <c r="I478" s="95">
        <f>FUZ_rawdata!CS479</f>
        <v>0</v>
      </c>
      <c r="J478" t="str">
        <f t="shared" si="7"/>
        <v>0post</v>
      </c>
    </row>
    <row r="479" spans="1:10" x14ac:dyDescent="0.2">
      <c r="A479" s="95">
        <f>FUZ_rawdata!A480</f>
        <v>478</v>
      </c>
      <c r="B479" s="95" t="str">
        <f>FUZ_rawdata!B480</f>
        <v>2014_608_2c</v>
      </c>
      <c r="C479" s="95" t="str">
        <f>FUZ_rawdata!G480</f>
        <v>FUZ8B</v>
      </c>
      <c r="D479" s="95">
        <f>FUZ_rawdata!AO480</f>
        <v>0</v>
      </c>
      <c r="E479" s="95" t="str">
        <f>VLOOKUP(C479,EventNotes!$G$2:$I$26,3,FALSE)</f>
        <v>post</v>
      </c>
      <c r="F479" s="95">
        <f>FUZ_rawdata!CP480</f>
        <v>0</v>
      </c>
      <c r="G479" s="95">
        <f>FUZ_rawdata!CQ480</f>
        <v>0</v>
      </c>
      <c r="H479" s="95">
        <f>FUZ_rawdata!CR480</f>
        <v>0</v>
      </c>
      <c r="I479" s="95">
        <f>FUZ_rawdata!CS480</f>
        <v>0</v>
      </c>
      <c r="J479" t="str">
        <f t="shared" si="7"/>
        <v>0post</v>
      </c>
    </row>
    <row r="480" spans="1:10" x14ac:dyDescent="0.2">
      <c r="A480" s="95">
        <f>FUZ_rawdata!A481</f>
        <v>479</v>
      </c>
      <c r="B480" s="95" t="str">
        <f>FUZ_rawdata!B481</f>
        <v>2014_608_2c</v>
      </c>
      <c r="C480" s="95" t="str">
        <f>FUZ_rawdata!G481</f>
        <v>FUZ8B</v>
      </c>
      <c r="D480" s="95">
        <f>FUZ_rawdata!AO481</f>
        <v>0</v>
      </c>
      <c r="E480" s="95" t="str">
        <f>VLOOKUP(C480,EventNotes!$G$2:$I$26,3,FALSE)</f>
        <v>post</v>
      </c>
      <c r="F480" s="95">
        <f>FUZ_rawdata!CP481</f>
        <v>0</v>
      </c>
      <c r="G480" s="95">
        <f>FUZ_rawdata!CQ481</f>
        <v>0</v>
      </c>
      <c r="H480" s="95">
        <f>FUZ_rawdata!CR481</f>
        <v>0</v>
      </c>
      <c r="I480" s="95">
        <f>FUZ_rawdata!CS481</f>
        <v>0</v>
      </c>
      <c r="J480" t="str">
        <f t="shared" si="7"/>
        <v>0post</v>
      </c>
    </row>
    <row r="481" spans="1:10" x14ac:dyDescent="0.2">
      <c r="A481" s="95">
        <f>FUZ_rawdata!A482</f>
        <v>480</v>
      </c>
      <c r="B481" s="95" t="str">
        <f>FUZ_rawdata!B482</f>
        <v>2014_608_2c</v>
      </c>
      <c r="C481" s="95" t="str">
        <f>FUZ_rawdata!G482</f>
        <v>FUZ8B</v>
      </c>
      <c r="D481" s="95">
        <f>FUZ_rawdata!AO482</f>
        <v>0</v>
      </c>
      <c r="E481" s="95" t="str">
        <f>VLOOKUP(C481,EventNotes!$G$2:$I$26,3,FALSE)</f>
        <v>post</v>
      </c>
      <c r="F481" s="95">
        <f>FUZ_rawdata!CP482</f>
        <v>0</v>
      </c>
      <c r="G481" s="95">
        <f>FUZ_rawdata!CQ482</f>
        <v>0</v>
      </c>
      <c r="H481" s="95">
        <f>FUZ_rawdata!CR482</f>
        <v>0</v>
      </c>
      <c r="I481" s="95">
        <f>FUZ_rawdata!CS482</f>
        <v>0</v>
      </c>
      <c r="J481" t="str">
        <f t="shared" si="7"/>
        <v>0post</v>
      </c>
    </row>
    <row r="482" spans="1:10" x14ac:dyDescent="0.2">
      <c r="A482" s="95">
        <f>FUZ_rawdata!A483</f>
        <v>481</v>
      </c>
      <c r="B482" s="95" t="str">
        <f>FUZ_rawdata!B483</f>
        <v>2014_608_2c</v>
      </c>
      <c r="C482" s="95" t="str">
        <f>FUZ_rawdata!G483</f>
        <v>FUZ8B</v>
      </c>
      <c r="D482" s="95">
        <f>FUZ_rawdata!AO483</f>
        <v>0</v>
      </c>
      <c r="E482" s="95" t="str">
        <f>VLOOKUP(C482,EventNotes!$G$2:$I$26,3,FALSE)</f>
        <v>post</v>
      </c>
      <c r="F482" s="95">
        <f>FUZ_rawdata!CP483</f>
        <v>0</v>
      </c>
      <c r="G482" s="95">
        <f>FUZ_rawdata!CQ483</f>
        <v>0</v>
      </c>
      <c r="H482" s="95">
        <f>FUZ_rawdata!CR483</f>
        <v>0</v>
      </c>
      <c r="I482" s="95">
        <f>FUZ_rawdata!CS483</f>
        <v>0</v>
      </c>
      <c r="J482" t="str">
        <f t="shared" si="7"/>
        <v>0post</v>
      </c>
    </row>
    <row r="483" spans="1:10" x14ac:dyDescent="0.2">
      <c r="A483" s="95">
        <f>FUZ_rawdata!A484</f>
        <v>482</v>
      </c>
      <c r="B483" s="95" t="str">
        <f>FUZ_rawdata!B484</f>
        <v>2014_608_2c</v>
      </c>
      <c r="C483" s="95" t="str">
        <f>FUZ_rawdata!G484</f>
        <v>FUZ8B</v>
      </c>
      <c r="D483" s="95">
        <f>FUZ_rawdata!AO484</f>
        <v>0</v>
      </c>
      <c r="E483" s="95" t="str">
        <f>VLOOKUP(C483,EventNotes!$G$2:$I$26,3,FALSE)</f>
        <v>post</v>
      </c>
      <c r="F483" s="95">
        <f>FUZ_rawdata!CP484</f>
        <v>0</v>
      </c>
      <c r="G483" s="95">
        <f>FUZ_rawdata!CQ484</f>
        <v>0</v>
      </c>
      <c r="H483" s="95">
        <f>FUZ_rawdata!CR484</f>
        <v>0</v>
      </c>
      <c r="I483" s="95">
        <f>FUZ_rawdata!CS484</f>
        <v>0</v>
      </c>
      <c r="J483" t="str">
        <f t="shared" si="7"/>
        <v>0post</v>
      </c>
    </row>
    <row r="484" spans="1:10" x14ac:dyDescent="0.2">
      <c r="A484" s="95">
        <f>FUZ_rawdata!A485</f>
        <v>483</v>
      </c>
      <c r="B484" s="95" t="str">
        <f>FUZ_rawdata!B485</f>
        <v>2014_608_2c</v>
      </c>
      <c r="C484" s="95" t="str">
        <f>FUZ_rawdata!G485</f>
        <v>FUZ8B</v>
      </c>
      <c r="D484" s="95">
        <f>FUZ_rawdata!AO485</f>
        <v>0</v>
      </c>
      <c r="E484" s="95" t="str">
        <f>VLOOKUP(C484,EventNotes!$G$2:$I$26,3,FALSE)</f>
        <v>post</v>
      </c>
      <c r="F484" s="95">
        <f>FUZ_rawdata!CP485</f>
        <v>0</v>
      </c>
      <c r="G484" s="95">
        <f>FUZ_rawdata!CQ485</f>
        <v>0</v>
      </c>
      <c r="H484" s="95">
        <f>FUZ_rawdata!CR485</f>
        <v>0</v>
      </c>
      <c r="I484" s="95">
        <f>FUZ_rawdata!CS485</f>
        <v>0</v>
      </c>
      <c r="J484" t="str">
        <f t="shared" si="7"/>
        <v>0post</v>
      </c>
    </row>
    <row r="485" spans="1:10" x14ac:dyDescent="0.2">
      <c r="A485" s="95">
        <f>FUZ_rawdata!A486</f>
        <v>484</v>
      </c>
      <c r="B485" s="95" t="str">
        <f>FUZ_rawdata!B486</f>
        <v>2014_608_2c</v>
      </c>
      <c r="C485" s="95" t="str">
        <f>FUZ_rawdata!G486</f>
        <v>FUZ8B</v>
      </c>
      <c r="D485" s="95">
        <f>FUZ_rawdata!AO486</f>
        <v>0</v>
      </c>
      <c r="E485" s="95" t="str">
        <f>VLOOKUP(C485,EventNotes!$G$2:$I$26,3,FALSE)</f>
        <v>post</v>
      </c>
      <c r="F485" s="95">
        <f>FUZ_rawdata!CP486</f>
        <v>0</v>
      </c>
      <c r="G485" s="95">
        <f>FUZ_rawdata!CQ486</f>
        <v>0</v>
      </c>
      <c r="H485" s="95">
        <f>FUZ_rawdata!CR486</f>
        <v>0</v>
      </c>
      <c r="I485" s="95">
        <f>FUZ_rawdata!CS486</f>
        <v>0</v>
      </c>
      <c r="J485" t="str">
        <f t="shared" si="7"/>
        <v>0post</v>
      </c>
    </row>
    <row r="486" spans="1:10" x14ac:dyDescent="0.2">
      <c r="A486" s="95">
        <f>FUZ_rawdata!A487</f>
        <v>485</v>
      </c>
      <c r="B486" s="95" t="str">
        <f>FUZ_rawdata!B487</f>
        <v>2014_608_2c</v>
      </c>
      <c r="C486" s="95" t="str">
        <f>FUZ_rawdata!G487</f>
        <v>FUZ8B</v>
      </c>
      <c r="D486" s="95">
        <f>FUZ_rawdata!AO487</f>
        <v>0</v>
      </c>
      <c r="E486" s="95" t="str">
        <f>VLOOKUP(C486,EventNotes!$G$2:$I$26,3,FALSE)</f>
        <v>post</v>
      </c>
      <c r="F486" s="95">
        <f>FUZ_rawdata!CP487</f>
        <v>0</v>
      </c>
      <c r="G486" s="95">
        <f>FUZ_rawdata!CQ487</f>
        <v>0</v>
      </c>
      <c r="H486" s="95">
        <f>FUZ_rawdata!CR487</f>
        <v>0</v>
      </c>
      <c r="I486" s="95">
        <f>FUZ_rawdata!CS487</f>
        <v>0</v>
      </c>
      <c r="J486" t="str">
        <f t="shared" si="7"/>
        <v>0post</v>
      </c>
    </row>
    <row r="487" spans="1:10" x14ac:dyDescent="0.2">
      <c r="A487" s="95">
        <f>FUZ_rawdata!A488</f>
        <v>486</v>
      </c>
      <c r="B487" s="95" t="str">
        <f>FUZ_rawdata!B488</f>
        <v>2014_608_2c</v>
      </c>
      <c r="C487" s="95" t="str">
        <f>FUZ_rawdata!G488</f>
        <v>FUZ8B</v>
      </c>
      <c r="D487" s="95">
        <f>FUZ_rawdata!AO488</f>
        <v>0</v>
      </c>
      <c r="E487" s="95" t="str">
        <f>VLOOKUP(C487,EventNotes!$G$2:$I$26,3,FALSE)</f>
        <v>post</v>
      </c>
      <c r="F487" s="95">
        <f>FUZ_rawdata!CP488</f>
        <v>0</v>
      </c>
      <c r="G487" s="95">
        <f>FUZ_rawdata!CQ488</f>
        <v>0</v>
      </c>
      <c r="H487" s="95">
        <f>FUZ_rawdata!CR488</f>
        <v>0</v>
      </c>
      <c r="I487" s="95">
        <f>FUZ_rawdata!CS488</f>
        <v>0</v>
      </c>
      <c r="J487" t="str">
        <f t="shared" si="7"/>
        <v>0post</v>
      </c>
    </row>
    <row r="488" spans="1:10" x14ac:dyDescent="0.2">
      <c r="A488" s="95">
        <f>FUZ_rawdata!A489</f>
        <v>487</v>
      </c>
      <c r="B488" s="95" t="str">
        <f>FUZ_rawdata!B489</f>
        <v>2014_608_2c</v>
      </c>
      <c r="C488" s="95" t="str">
        <f>FUZ_rawdata!G489</f>
        <v>FUZ8B</v>
      </c>
      <c r="D488" s="95">
        <f>FUZ_rawdata!AO489</f>
        <v>0</v>
      </c>
      <c r="E488" s="95" t="str">
        <f>VLOOKUP(C488,EventNotes!$G$2:$I$26,3,FALSE)</f>
        <v>post</v>
      </c>
      <c r="F488" s="95">
        <f>FUZ_rawdata!CP489</f>
        <v>0</v>
      </c>
      <c r="G488" s="95">
        <f>FUZ_rawdata!CQ489</f>
        <v>0</v>
      </c>
      <c r="H488" s="95">
        <f>FUZ_rawdata!CR489</f>
        <v>0</v>
      </c>
      <c r="I488" s="95">
        <f>FUZ_rawdata!CS489</f>
        <v>0</v>
      </c>
      <c r="J488" t="str">
        <f t="shared" si="7"/>
        <v>0post</v>
      </c>
    </row>
    <row r="489" spans="1:10" x14ac:dyDescent="0.2">
      <c r="A489" s="95">
        <f>FUZ_rawdata!A490</f>
        <v>488</v>
      </c>
      <c r="B489" s="95" t="str">
        <f>FUZ_rawdata!B490</f>
        <v>2014_608_2c</v>
      </c>
      <c r="C489" s="95" t="str">
        <f>FUZ_rawdata!G490</f>
        <v>FUZ8B</v>
      </c>
      <c r="D489" s="95">
        <f>FUZ_rawdata!AO490</f>
        <v>0</v>
      </c>
      <c r="E489" s="95" t="str">
        <f>VLOOKUP(C489,EventNotes!$G$2:$I$26,3,FALSE)</f>
        <v>post</v>
      </c>
      <c r="F489" s="95">
        <f>FUZ_rawdata!CP490</f>
        <v>0</v>
      </c>
      <c r="G489" s="95">
        <f>FUZ_rawdata!CQ490</f>
        <v>0</v>
      </c>
      <c r="H489" s="95">
        <f>FUZ_rawdata!CR490</f>
        <v>0</v>
      </c>
      <c r="I489" s="95">
        <f>FUZ_rawdata!CS490</f>
        <v>0</v>
      </c>
      <c r="J489" t="str">
        <f t="shared" si="7"/>
        <v>0post</v>
      </c>
    </row>
    <row r="490" spans="1:10" x14ac:dyDescent="0.2">
      <c r="A490" s="95">
        <f>FUZ_rawdata!A491</f>
        <v>489</v>
      </c>
      <c r="B490" s="95" t="str">
        <f>FUZ_rawdata!B491</f>
        <v>2014_608_2c</v>
      </c>
      <c r="C490" s="95" t="str">
        <f>FUZ_rawdata!G491</f>
        <v>FUZ8B</v>
      </c>
      <c r="D490" s="95">
        <f>FUZ_rawdata!AO491</f>
        <v>0</v>
      </c>
      <c r="E490" s="95" t="str">
        <f>VLOOKUP(C490,EventNotes!$G$2:$I$26,3,FALSE)</f>
        <v>post</v>
      </c>
      <c r="F490" s="95">
        <f>FUZ_rawdata!CP491</f>
        <v>0</v>
      </c>
      <c r="G490" s="95">
        <f>FUZ_rawdata!CQ491</f>
        <v>0</v>
      </c>
      <c r="H490" s="95">
        <f>FUZ_rawdata!CR491</f>
        <v>0</v>
      </c>
      <c r="I490" s="95">
        <f>FUZ_rawdata!CS491</f>
        <v>0</v>
      </c>
      <c r="J490" t="str">
        <f t="shared" si="7"/>
        <v>0post</v>
      </c>
    </row>
    <row r="491" spans="1:10" x14ac:dyDescent="0.2">
      <c r="A491" s="95">
        <f>FUZ_rawdata!A492</f>
        <v>490</v>
      </c>
      <c r="B491" s="95" t="str">
        <f>FUZ_rawdata!B492</f>
        <v>2014_608_2c</v>
      </c>
      <c r="C491" s="95" t="str">
        <f>FUZ_rawdata!G492</f>
        <v>FUZ8B</v>
      </c>
      <c r="D491" s="95">
        <f>FUZ_rawdata!AO492</f>
        <v>0</v>
      </c>
      <c r="E491" s="95" t="str">
        <f>VLOOKUP(C491,EventNotes!$G$2:$I$26,3,FALSE)</f>
        <v>post</v>
      </c>
      <c r="F491" s="95">
        <f>FUZ_rawdata!CP492</f>
        <v>0</v>
      </c>
      <c r="G491" s="95">
        <f>FUZ_rawdata!CQ492</f>
        <v>0</v>
      </c>
      <c r="H491" s="95">
        <f>FUZ_rawdata!CR492</f>
        <v>0</v>
      </c>
      <c r="I491" s="95">
        <f>FUZ_rawdata!CS492</f>
        <v>0</v>
      </c>
      <c r="J491" t="str">
        <f t="shared" si="7"/>
        <v>0post</v>
      </c>
    </row>
    <row r="492" spans="1:10" x14ac:dyDescent="0.2">
      <c r="A492" s="95">
        <f>FUZ_rawdata!A493</f>
        <v>491</v>
      </c>
      <c r="B492" s="95" t="str">
        <f>FUZ_rawdata!B493</f>
        <v>2014_608_2c</v>
      </c>
      <c r="C492" s="95" t="str">
        <f>FUZ_rawdata!G493</f>
        <v>FUZ8B</v>
      </c>
      <c r="D492" s="95">
        <f>FUZ_rawdata!AO493</f>
        <v>0</v>
      </c>
      <c r="E492" s="95" t="str">
        <f>VLOOKUP(C492,EventNotes!$G$2:$I$26,3,FALSE)</f>
        <v>post</v>
      </c>
      <c r="F492" s="95">
        <f>FUZ_rawdata!CP493</f>
        <v>0</v>
      </c>
      <c r="G492" s="95">
        <f>FUZ_rawdata!CQ493</f>
        <v>0</v>
      </c>
      <c r="H492" s="95">
        <f>FUZ_rawdata!CR493</f>
        <v>0</v>
      </c>
      <c r="I492" s="95">
        <f>FUZ_rawdata!CS493</f>
        <v>0</v>
      </c>
      <c r="J492" t="str">
        <f t="shared" si="7"/>
        <v>0post</v>
      </c>
    </row>
    <row r="493" spans="1:10" x14ac:dyDescent="0.2">
      <c r="A493" s="95">
        <f>FUZ_rawdata!A494</f>
        <v>492</v>
      </c>
      <c r="B493" s="95" t="str">
        <f>FUZ_rawdata!B494</f>
        <v>2014_608_2c</v>
      </c>
      <c r="C493" s="95" t="str">
        <f>FUZ_rawdata!G494</f>
        <v>FUZ8B</v>
      </c>
      <c r="D493" s="95">
        <f>FUZ_rawdata!AO494</f>
        <v>0</v>
      </c>
      <c r="E493" s="95" t="str">
        <f>VLOOKUP(C493,EventNotes!$G$2:$I$26,3,FALSE)</f>
        <v>post</v>
      </c>
      <c r="F493" s="95">
        <f>FUZ_rawdata!CP494</f>
        <v>0</v>
      </c>
      <c r="G493" s="95">
        <f>FUZ_rawdata!CQ494</f>
        <v>0</v>
      </c>
      <c r="H493" s="95">
        <f>FUZ_rawdata!CR494</f>
        <v>0</v>
      </c>
      <c r="I493" s="95">
        <f>FUZ_rawdata!CS494</f>
        <v>0</v>
      </c>
      <c r="J493" t="str">
        <f t="shared" si="7"/>
        <v>0post</v>
      </c>
    </row>
    <row r="494" spans="1:10" x14ac:dyDescent="0.2">
      <c r="A494" s="95">
        <f>FUZ_rawdata!A495</f>
        <v>493</v>
      </c>
      <c r="B494" s="95" t="str">
        <f>FUZ_rawdata!B495</f>
        <v>2014_608_2c</v>
      </c>
      <c r="C494" s="95" t="str">
        <f>FUZ_rawdata!G495</f>
        <v>FUZ8B</v>
      </c>
      <c r="D494" s="95">
        <f>FUZ_rawdata!AO495</f>
        <v>0</v>
      </c>
      <c r="E494" s="95" t="str">
        <f>VLOOKUP(C494,EventNotes!$G$2:$I$26,3,FALSE)</f>
        <v>post</v>
      </c>
      <c r="F494" s="95">
        <f>FUZ_rawdata!CP495</f>
        <v>0</v>
      </c>
      <c r="G494" s="95">
        <f>FUZ_rawdata!CQ495</f>
        <v>0</v>
      </c>
      <c r="H494" s="95">
        <f>FUZ_rawdata!CR495</f>
        <v>0</v>
      </c>
      <c r="I494" s="95">
        <f>FUZ_rawdata!CS495</f>
        <v>0</v>
      </c>
      <c r="J494" t="str">
        <f t="shared" si="7"/>
        <v>0post</v>
      </c>
    </row>
    <row r="495" spans="1:10" x14ac:dyDescent="0.2">
      <c r="A495" s="95">
        <f>FUZ_rawdata!A496</f>
        <v>494</v>
      </c>
      <c r="B495" s="95" t="str">
        <f>FUZ_rawdata!B496</f>
        <v>2014_608_2c</v>
      </c>
      <c r="C495" s="95" t="str">
        <f>FUZ_rawdata!G496</f>
        <v>FUZ8B</v>
      </c>
      <c r="D495" s="95">
        <f>FUZ_rawdata!AO496</f>
        <v>0</v>
      </c>
      <c r="E495" s="95" t="str">
        <f>VLOOKUP(C495,EventNotes!$G$2:$I$26,3,FALSE)</f>
        <v>post</v>
      </c>
      <c r="F495" s="95">
        <f>FUZ_rawdata!CP496</f>
        <v>0</v>
      </c>
      <c r="G495" s="95">
        <f>FUZ_rawdata!CQ496</f>
        <v>0</v>
      </c>
      <c r="H495" s="95">
        <f>FUZ_rawdata!CR496</f>
        <v>0</v>
      </c>
      <c r="I495" s="95">
        <f>FUZ_rawdata!CS496</f>
        <v>0</v>
      </c>
      <c r="J495" t="str">
        <f t="shared" si="7"/>
        <v>0post</v>
      </c>
    </row>
    <row r="496" spans="1:10" x14ac:dyDescent="0.2">
      <c r="A496" s="95">
        <f>FUZ_rawdata!A497</f>
        <v>495</v>
      </c>
      <c r="B496" s="95" t="str">
        <f>FUZ_rawdata!B497</f>
        <v>2014_608_2c</v>
      </c>
      <c r="C496" s="95" t="str">
        <f>FUZ_rawdata!G497</f>
        <v>FUZ8B</v>
      </c>
      <c r="D496" s="95">
        <f>FUZ_rawdata!AO497</f>
        <v>0</v>
      </c>
      <c r="E496" s="95" t="str">
        <f>VLOOKUP(C496,EventNotes!$G$2:$I$26,3,FALSE)</f>
        <v>post</v>
      </c>
      <c r="F496" s="95">
        <f>FUZ_rawdata!CP497</f>
        <v>0</v>
      </c>
      <c r="G496" s="95">
        <f>FUZ_rawdata!CQ497</f>
        <v>0</v>
      </c>
      <c r="H496" s="95">
        <f>FUZ_rawdata!CR497</f>
        <v>0</v>
      </c>
      <c r="I496" s="95">
        <f>FUZ_rawdata!CS497</f>
        <v>0</v>
      </c>
      <c r="J496" t="str">
        <f t="shared" si="7"/>
        <v>0post</v>
      </c>
    </row>
    <row r="497" spans="1:10" x14ac:dyDescent="0.2">
      <c r="A497" s="95">
        <f>FUZ_rawdata!A498</f>
        <v>496</v>
      </c>
      <c r="B497" s="95" t="str">
        <f>FUZ_rawdata!B498</f>
        <v>2014_608_2c</v>
      </c>
      <c r="C497" s="95" t="str">
        <f>FUZ_rawdata!G498</f>
        <v>FUZ8B</v>
      </c>
      <c r="D497" s="95">
        <f>FUZ_rawdata!AO498</f>
        <v>0</v>
      </c>
      <c r="E497" s="95" t="str">
        <f>VLOOKUP(C497,EventNotes!$G$2:$I$26,3,FALSE)</f>
        <v>post</v>
      </c>
      <c r="F497" s="95">
        <f>FUZ_rawdata!CP498</f>
        <v>0</v>
      </c>
      <c r="G497" s="95">
        <f>FUZ_rawdata!CQ498</f>
        <v>0</v>
      </c>
      <c r="H497" s="95">
        <f>FUZ_rawdata!CR498</f>
        <v>0</v>
      </c>
      <c r="I497" s="95">
        <f>FUZ_rawdata!CS498</f>
        <v>0</v>
      </c>
      <c r="J497" t="str">
        <f t="shared" si="7"/>
        <v>0post</v>
      </c>
    </row>
    <row r="498" spans="1:10" x14ac:dyDescent="0.2">
      <c r="A498" s="95">
        <f>FUZ_rawdata!A499</f>
        <v>497</v>
      </c>
      <c r="B498" s="95" t="str">
        <f>FUZ_rawdata!B499</f>
        <v>2014_608_2c</v>
      </c>
      <c r="C498" s="95" t="str">
        <f>FUZ_rawdata!G499</f>
        <v>FUZ8B</v>
      </c>
      <c r="D498" s="95">
        <f>FUZ_rawdata!AO499</f>
        <v>0</v>
      </c>
      <c r="E498" s="95" t="str">
        <f>VLOOKUP(C498,EventNotes!$G$2:$I$26,3,FALSE)</f>
        <v>post</v>
      </c>
      <c r="F498" s="95">
        <f>FUZ_rawdata!CP499</f>
        <v>0</v>
      </c>
      <c r="G498" s="95">
        <f>FUZ_rawdata!CQ499</f>
        <v>0</v>
      </c>
      <c r="H498" s="95">
        <f>FUZ_rawdata!CR499</f>
        <v>0</v>
      </c>
      <c r="I498" s="95">
        <f>FUZ_rawdata!CS499</f>
        <v>0</v>
      </c>
      <c r="J498" t="str">
        <f t="shared" si="7"/>
        <v>0post</v>
      </c>
    </row>
    <row r="499" spans="1:10" x14ac:dyDescent="0.2">
      <c r="A499" s="95">
        <f>FUZ_rawdata!A500</f>
        <v>498</v>
      </c>
      <c r="B499" s="95" t="str">
        <f>FUZ_rawdata!B500</f>
        <v>2014_608_2c</v>
      </c>
      <c r="C499" s="95" t="str">
        <f>FUZ_rawdata!G500</f>
        <v>FUZ8B</v>
      </c>
      <c r="D499" s="95">
        <f>FUZ_rawdata!AO500</f>
        <v>0</v>
      </c>
      <c r="E499" s="95" t="str">
        <f>VLOOKUP(C499,EventNotes!$G$2:$I$26,3,FALSE)</f>
        <v>post</v>
      </c>
      <c r="F499" s="95">
        <f>FUZ_rawdata!CP500</f>
        <v>0</v>
      </c>
      <c r="G499" s="95">
        <f>FUZ_rawdata!CQ500</f>
        <v>0</v>
      </c>
      <c r="H499" s="95">
        <f>FUZ_rawdata!CR500</f>
        <v>0</v>
      </c>
      <c r="I499" s="95">
        <f>FUZ_rawdata!CS500</f>
        <v>0</v>
      </c>
      <c r="J499" t="str">
        <f t="shared" si="7"/>
        <v>0post</v>
      </c>
    </row>
    <row r="500" spans="1:10" x14ac:dyDescent="0.2">
      <c r="A500" s="95">
        <f>FUZ_rawdata!A501</f>
        <v>499</v>
      </c>
      <c r="B500" s="95" t="str">
        <f>FUZ_rawdata!B501</f>
        <v>2014_608_2c</v>
      </c>
      <c r="C500" s="95" t="str">
        <f>FUZ_rawdata!G501</f>
        <v>FUZ8B</v>
      </c>
      <c r="D500" s="95">
        <f>FUZ_rawdata!AO501</f>
        <v>0</v>
      </c>
      <c r="E500" s="95" t="str">
        <f>VLOOKUP(C500,EventNotes!$G$2:$I$26,3,FALSE)</f>
        <v>post</v>
      </c>
      <c r="F500" s="95">
        <f>FUZ_rawdata!CP501</f>
        <v>0</v>
      </c>
      <c r="G500" s="95">
        <f>FUZ_rawdata!CQ501</f>
        <v>0</v>
      </c>
      <c r="H500" s="95">
        <f>FUZ_rawdata!CR501</f>
        <v>0</v>
      </c>
      <c r="I500" s="95">
        <f>FUZ_rawdata!CS501</f>
        <v>0</v>
      </c>
      <c r="J500" t="str">
        <f t="shared" si="7"/>
        <v>0post</v>
      </c>
    </row>
    <row r="501" spans="1:10" x14ac:dyDescent="0.2">
      <c r="A501" s="95">
        <f>FUZ_rawdata!A502</f>
        <v>500</v>
      </c>
      <c r="B501" s="95" t="str">
        <f>FUZ_rawdata!B502</f>
        <v>2014_608_2c</v>
      </c>
      <c r="C501" s="95" t="str">
        <f>FUZ_rawdata!G502</f>
        <v>FUZ8B</v>
      </c>
      <c r="D501" s="95">
        <f>FUZ_rawdata!AO502</f>
        <v>0</v>
      </c>
      <c r="E501" s="95" t="str">
        <f>VLOOKUP(C501,EventNotes!$G$2:$I$26,3,FALSE)</f>
        <v>post</v>
      </c>
      <c r="F501" s="95">
        <f>FUZ_rawdata!CP502</f>
        <v>0</v>
      </c>
      <c r="G501" s="95">
        <f>FUZ_rawdata!CQ502</f>
        <v>0</v>
      </c>
      <c r="H501" s="95">
        <f>FUZ_rawdata!CR502</f>
        <v>0</v>
      </c>
      <c r="I501" s="95">
        <f>FUZ_rawdata!CS502</f>
        <v>0</v>
      </c>
      <c r="J501" t="str">
        <f t="shared" si="7"/>
        <v>0post</v>
      </c>
    </row>
    <row r="502" spans="1:10" x14ac:dyDescent="0.2">
      <c r="A502" s="95">
        <f>FUZ_rawdata!A503</f>
        <v>501</v>
      </c>
      <c r="B502" s="95" t="str">
        <f>FUZ_rawdata!B503</f>
        <v>2014_608_2c</v>
      </c>
      <c r="C502" s="95" t="str">
        <f>FUZ_rawdata!G503</f>
        <v>FUZ8B</v>
      </c>
      <c r="D502" s="95">
        <f>FUZ_rawdata!AO503</f>
        <v>0</v>
      </c>
      <c r="E502" s="95" t="str">
        <f>VLOOKUP(C502,EventNotes!$G$2:$I$26,3,FALSE)</f>
        <v>post</v>
      </c>
      <c r="F502" s="95">
        <f>FUZ_rawdata!CP503</f>
        <v>0</v>
      </c>
      <c r="G502" s="95">
        <f>FUZ_rawdata!CQ503</f>
        <v>0</v>
      </c>
      <c r="H502" s="95">
        <f>FUZ_rawdata!CR503</f>
        <v>0</v>
      </c>
      <c r="I502" s="95">
        <f>FUZ_rawdata!CS503</f>
        <v>0</v>
      </c>
      <c r="J502" t="str">
        <f t="shared" si="7"/>
        <v>0post</v>
      </c>
    </row>
    <row r="503" spans="1:10" x14ac:dyDescent="0.2">
      <c r="A503" s="95">
        <f>FUZ_rawdata!A504</f>
        <v>502</v>
      </c>
      <c r="B503" s="95" t="str">
        <f>FUZ_rawdata!B504</f>
        <v>2014_608_2c</v>
      </c>
      <c r="C503" s="95" t="str">
        <f>FUZ_rawdata!G504</f>
        <v>FUZ8B</v>
      </c>
      <c r="D503" s="95">
        <f>FUZ_rawdata!AO504</f>
        <v>0</v>
      </c>
      <c r="E503" s="95" t="str">
        <f>VLOOKUP(C503,EventNotes!$G$2:$I$26,3,FALSE)</f>
        <v>post</v>
      </c>
      <c r="F503" s="95">
        <f>FUZ_rawdata!CP504</f>
        <v>0</v>
      </c>
      <c r="G503" s="95">
        <f>FUZ_rawdata!CQ504</f>
        <v>0</v>
      </c>
      <c r="H503" s="95">
        <f>FUZ_rawdata!CR504</f>
        <v>0</v>
      </c>
      <c r="I503" s="95">
        <f>FUZ_rawdata!CS504</f>
        <v>0</v>
      </c>
      <c r="J503" t="str">
        <f t="shared" si="7"/>
        <v>0post</v>
      </c>
    </row>
    <row r="504" spans="1:10" x14ac:dyDescent="0.2">
      <c r="A504" s="95">
        <f>FUZ_rawdata!A505</f>
        <v>503</v>
      </c>
      <c r="B504" s="95" t="str">
        <f>FUZ_rawdata!B505</f>
        <v>2014_608_2c</v>
      </c>
      <c r="C504" s="95" t="str">
        <f>FUZ_rawdata!G505</f>
        <v>FUZ8B</v>
      </c>
      <c r="D504" s="95">
        <f>FUZ_rawdata!AO505</f>
        <v>0</v>
      </c>
      <c r="E504" s="95" t="str">
        <f>VLOOKUP(C504,EventNotes!$G$2:$I$26,3,FALSE)</f>
        <v>post</v>
      </c>
      <c r="F504" s="95">
        <f>FUZ_rawdata!CP505</f>
        <v>0</v>
      </c>
      <c r="G504" s="95">
        <f>FUZ_rawdata!CQ505</f>
        <v>0</v>
      </c>
      <c r="H504" s="95">
        <f>FUZ_rawdata!CR505</f>
        <v>0</v>
      </c>
      <c r="I504" s="95">
        <f>FUZ_rawdata!CS505</f>
        <v>0</v>
      </c>
      <c r="J504" t="str">
        <f t="shared" si="7"/>
        <v>0post</v>
      </c>
    </row>
    <row r="505" spans="1:10" x14ac:dyDescent="0.2">
      <c r="A505" s="95">
        <f>FUZ_rawdata!A506</f>
        <v>504</v>
      </c>
      <c r="B505" s="95" t="str">
        <f>FUZ_rawdata!B506</f>
        <v>2014_608_2c</v>
      </c>
      <c r="C505" s="95" t="str">
        <f>FUZ_rawdata!G506</f>
        <v>FUZ8B</v>
      </c>
      <c r="D505" s="95">
        <f>FUZ_rawdata!AO506</f>
        <v>0</v>
      </c>
      <c r="E505" s="95" t="str">
        <f>VLOOKUP(C505,EventNotes!$G$2:$I$26,3,FALSE)</f>
        <v>post</v>
      </c>
      <c r="F505" s="95">
        <f>FUZ_rawdata!CP506</f>
        <v>0</v>
      </c>
      <c r="G505" s="95">
        <f>FUZ_rawdata!CQ506</f>
        <v>0</v>
      </c>
      <c r="H505" s="95">
        <f>FUZ_rawdata!CR506</f>
        <v>0</v>
      </c>
      <c r="I505" s="95">
        <f>FUZ_rawdata!CS506</f>
        <v>0</v>
      </c>
      <c r="J505" t="str">
        <f t="shared" si="7"/>
        <v>0post</v>
      </c>
    </row>
    <row r="506" spans="1:10" x14ac:dyDescent="0.2">
      <c r="A506" s="95">
        <f>FUZ_rawdata!A507</f>
        <v>505</v>
      </c>
      <c r="B506" s="95" t="str">
        <f>FUZ_rawdata!B507</f>
        <v>2014_608_2c</v>
      </c>
      <c r="C506" s="95" t="str">
        <f>FUZ_rawdata!G507</f>
        <v>FUZ8B</v>
      </c>
      <c r="D506" s="95">
        <f>FUZ_rawdata!AO507</f>
        <v>0</v>
      </c>
      <c r="E506" s="95" t="str">
        <f>VLOOKUP(C506,EventNotes!$G$2:$I$26,3,FALSE)</f>
        <v>post</v>
      </c>
      <c r="F506" s="95">
        <f>FUZ_rawdata!CP507</f>
        <v>0</v>
      </c>
      <c r="G506" s="95">
        <f>FUZ_rawdata!CQ507</f>
        <v>0</v>
      </c>
      <c r="H506" s="95">
        <f>FUZ_rawdata!CR507</f>
        <v>0</v>
      </c>
      <c r="I506" s="95">
        <f>FUZ_rawdata!CS507</f>
        <v>0</v>
      </c>
      <c r="J506" t="str">
        <f t="shared" si="7"/>
        <v>0post</v>
      </c>
    </row>
    <row r="507" spans="1:10" x14ac:dyDescent="0.2">
      <c r="A507" s="95">
        <f>FUZ_rawdata!A508</f>
        <v>506</v>
      </c>
      <c r="B507" s="95" t="str">
        <f>FUZ_rawdata!B508</f>
        <v>2014_608_2c</v>
      </c>
      <c r="C507" s="95" t="str">
        <f>FUZ_rawdata!G508</f>
        <v>FUZ8B</v>
      </c>
      <c r="D507" s="95">
        <f>FUZ_rawdata!AO508</f>
        <v>0</v>
      </c>
      <c r="E507" s="95" t="str">
        <f>VLOOKUP(C507,EventNotes!$G$2:$I$26,3,FALSE)</f>
        <v>post</v>
      </c>
      <c r="F507" s="95">
        <f>FUZ_rawdata!CP508</f>
        <v>0</v>
      </c>
      <c r="G507" s="95">
        <f>FUZ_rawdata!CQ508</f>
        <v>0</v>
      </c>
      <c r="H507" s="95">
        <f>FUZ_rawdata!CR508</f>
        <v>0</v>
      </c>
      <c r="I507" s="95">
        <f>FUZ_rawdata!CS508</f>
        <v>0</v>
      </c>
      <c r="J507" t="str">
        <f t="shared" si="7"/>
        <v>0post</v>
      </c>
    </row>
    <row r="508" spans="1:10" x14ac:dyDescent="0.2">
      <c r="A508" s="95">
        <f>FUZ_rawdata!A509</f>
        <v>507</v>
      </c>
      <c r="B508" s="95" t="str">
        <f>FUZ_rawdata!B509</f>
        <v>2014_608_2c</v>
      </c>
      <c r="C508" s="95" t="str">
        <f>FUZ_rawdata!G509</f>
        <v>FUZ8B</v>
      </c>
      <c r="D508" s="95">
        <f>FUZ_rawdata!AO509</f>
        <v>0</v>
      </c>
      <c r="E508" s="95" t="str">
        <f>VLOOKUP(C508,EventNotes!$G$2:$I$26,3,FALSE)</f>
        <v>post</v>
      </c>
      <c r="F508" s="95">
        <f>FUZ_rawdata!CP509</f>
        <v>0</v>
      </c>
      <c r="G508" s="95">
        <f>FUZ_rawdata!CQ509</f>
        <v>0</v>
      </c>
      <c r="H508" s="95">
        <f>FUZ_rawdata!CR509</f>
        <v>0</v>
      </c>
      <c r="I508" s="95">
        <f>FUZ_rawdata!CS509</f>
        <v>0</v>
      </c>
      <c r="J508" t="str">
        <f t="shared" si="7"/>
        <v>0post</v>
      </c>
    </row>
    <row r="509" spans="1:10" x14ac:dyDescent="0.2">
      <c r="A509" s="95">
        <f>FUZ_rawdata!A510</f>
        <v>508</v>
      </c>
      <c r="B509" s="95" t="str">
        <f>FUZ_rawdata!B510</f>
        <v>2014_608_2c</v>
      </c>
      <c r="C509" s="95" t="str">
        <f>FUZ_rawdata!G510</f>
        <v>FUZ8B</v>
      </c>
      <c r="D509" s="95">
        <f>FUZ_rawdata!AO510</f>
        <v>0</v>
      </c>
      <c r="E509" s="95" t="str">
        <f>VLOOKUP(C509,EventNotes!$G$2:$I$26,3,FALSE)</f>
        <v>post</v>
      </c>
      <c r="F509" s="95">
        <f>FUZ_rawdata!CP510</f>
        <v>0</v>
      </c>
      <c r="G509" s="95">
        <f>FUZ_rawdata!CQ510</f>
        <v>0</v>
      </c>
      <c r="H509" s="95">
        <f>FUZ_rawdata!CR510</f>
        <v>0</v>
      </c>
      <c r="I509" s="95">
        <f>FUZ_rawdata!CS510</f>
        <v>0</v>
      </c>
      <c r="J509" t="str">
        <f t="shared" si="7"/>
        <v>0post</v>
      </c>
    </row>
    <row r="510" spans="1:10" x14ac:dyDescent="0.2">
      <c r="A510" s="95">
        <f>FUZ_rawdata!A511</f>
        <v>509</v>
      </c>
      <c r="B510" s="95" t="str">
        <f>FUZ_rawdata!B511</f>
        <v>2014_608_2c</v>
      </c>
      <c r="C510" s="95" t="str">
        <f>FUZ_rawdata!G511</f>
        <v>FUZ8B</v>
      </c>
      <c r="D510" s="95">
        <f>FUZ_rawdata!AO511</f>
        <v>0</v>
      </c>
      <c r="E510" s="95" t="str">
        <f>VLOOKUP(C510,EventNotes!$G$2:$I$26,3,FALSE)</f>
        <v>post</v>
      </c>
      <c r="F510" s="95">
        <f>FUZ_rawdata!CP511</f>
        <v>0</v>
      </c>
      <c r="G510" s="95">
        <f>FUZ_rawdata!CQ511</f>
        <v>0</v>
      </c>
      <c r="H510" s="95">
        <f>FUZ_rawdata!CR511</f>
        <v>0</v>
      </c>
      <c r="I510" s="95">
        <f>FUZ_rawdata!CS511</f>
        <v>0</v>
      </c>
      <c r="J510" t="str">
        <f t="shared" si="7"/>
        <v>0post</v>
      </c>
    </row>
    <row r="511" spans="1:10" x14ac:dyDescent="0.2">
      <c r="A511" s="95">
        <f>FUZ_rawdata!A512</f>
        <v>510</v>
      </c>
      <c r="B511" s="95" t="str">
        <f>FUZ_rawdata!B512</f>
        <v>2014_608_2c</v>
      </c>
      <c r="C511" s="95" t="str">
        <f>FUZ_rawdata!G512</f>
        <v>FUZ8B</v>
      </c>
      <c r="D511" s="95">
        <f>FUZ_rawdata!AO512</f>
        <v>0</v>
      </c>
      <c r="E511" s="95" t="str">
        <f>VLOOKUP(C511,EventNotes!$G$2:$I$26,3,FALSE)</f>
        <v>post</v>
      </c>
      <c r="F511" s="95">
        <f>FUZ_rawdata!CP512</f>
        <v>0</v>
      </c>
      <c r="G511" s="95">
        <f>FUZ_rawdata!CQ512</f>
        <v>0</v>
      </c>
      <c r="H511" s="95">
        <f>FUZ_rawdata!CR512</f>
        <v>0</v>
      </c>
      <c r="I511" s="95">
        <f>FUZ_rawdata!CS512</f>
        <v>0</v>
      </c>
      <c r="J511" t="str">
        <f t="shared" si="7"/>
        <v>0post</v>
      </c>
    </row>
    <row r="512" spans="1:10" x14ac:dyDescent="0.2">
      <c r="A512" s="95">
        <f>FUZ_rawdata!A513</f>
        <v>511</v>
      </c>
      <c r="B512" s="95" t="str">
        <f>FUZ_rawdata!B513</f>
        <v>2014_608_2c</v>
      </c>
      <c r="C512" s="95" t="str">
        <f>FUZ_rawdata!G513</f>
        <v>FUZ8B</v>
      </c>
      <c r="D512" s="95">
        <f>FUZ_rawdata!AO513</f>
        <v>0</v>
      </c>
      <c r="E512" s="95" t="str">
        <f>VLOOKUP(C512,EventNotes!$G$2:$I$26,3,FALSE)</f>
        <v>post</v>
      </c>
      <c r="F512" s="95">
        <f>FUZ_rawdata!CP513</f>
        <v>0</v>
      </c>
      <c r="G512" s="95">
        <f>FUZ_rawdata!CQ513</f>
        <v>0</v>
      </c>
      <c r="H512" s="95">
        <f>FUZ_rawdata!CR513</f>
        <v>0</v>
      </c>
      <c r="I512" s="95">
        <f>FUZ_rawdata!CS513</f>
        <v>0</v>
      </c>
      <c r="J512" t="str">
        <f t="shared" si="7"/>
        <v>0post</v>
      </c>
    </row>
    <row r="513" spans="1:10" x14ac:dyDescent="0.2">
      <c r="A513" s="95">
        <f>FUZ_rawdata!A514</f>
        <v>512</v>
      </c>
      <c r="B513" s="95" t="str">
        <f>FUZ_rawdata!B514</f>
        <v>2014_608_2c</v>
      </c>
      <c r="C513" s="95" t="str">
        <f>FUZ_rawdata!G514</f>
        <v>FUZ8C</v>
      </c>
      <c r="D513" s="95" t="str">
        <f>FUZ_rawdata!AO514</f>
        <v>n</v>
      </c>
      <c r="E513" s="95" t="str">
        <f>VLOOKUP(C513,EventNotes!$G$2:$I$26,3,FALSE)</f>
        <v>post</v>
      </c>
      <c r="F513" s="95">
        <f>FUZ_rawdata!CP514</f>
        <v>0</v>
      </c>
      <c r="G513" s="95">
        <f>FUZ_rawdata!CQ514</f>
        <v>0</v>
      </c>
      <c r="H513" s="95">
        <f>FUZ_rawdata!CR514</f>
        <v>0</v>
      </c>
      <c r="I513" s="95">
        <f>FUZ_rawdata!CS514</f>
        <v>0</v>
      </c>
      <c r="J513" t="str">
        <f t="shared" si="7"/>
        <v>npost</v>
      </c>
    </row>
    <row r="514" spans="1:10" x14ac:dyDescent="0.2">
      <c r="A514" s="95">
        <f>FUZ_rawdata!A515</f>
        <v>513</v>
      </c>
      <c r="B514" s="95" t="str">
        <f>FUZ_rawdata!B515</f>
        <v>2014_608_2c</v>
      </c>
      <c r="C514" s="95" t="str">
        <f>FUZ_rawdata!G515</f>
        <v>FUZ8C</v>
      </c>
      <c r="D514" s="95" t="str">
        <f>FUZ_rawdata!AO515</f>
        <v>n</v>
      </c>
      <c r="E514" s="95" t="str">
        <f>VLOOKUP(C514,EventNotes!$G$2:$I$26,3,FALSE)</f>
        <v>post</v>
      </c>
      <c r="F514" s="95">
        <f>FUZ_rawdata!CP515</f>
        <v>0</v>
      </c>
      <c r="G514" s="95">
        <f>FUZ_rawdata!CQ515</f>
        <v>0</v>
      </c>
      <c r="H514" s="95">
        <f>FUZ_rawdata!CR515</f>
        <v>0</v>
      </c>
      <c r="I514" s="95">
        <f>FUZ_rawdata!CS515</f>
        <v>0</v>
      </c>
      <c r="J514" t="str">
        <f t="shared" si="7"/>
        <v>npost</v>
      </c>
    </row>
    <row r="515" spans="1:10" x14ac:dyDescent="0.2">
      <c r="A515" s="95">
        <f>FUZ_rawdata!A516</f>
        <v>514</v>
      </c>
      <c r="B515" s="95" t="str">
        <f>FUZ_rawdata!B516</f>
        <v>2014_608_2c</v>
      </c>
      <c r="C515" s="95" t="str">
        <f>FUZ_rawdata!G516</f>
        <v>FUZ8C</v>
      </c>
      <c r="D515" s="95" t="str">
        <f>FUZ_rawdata!AO516</f>
        <v>n</v>
      </c>
      <c r="E515" s="95" t="str">
        <f>VLOOKUP(C515,EventNotes!$G$2:$I$26,3,FALSE)</f>
        <v>post</v>
      </c>
      <c r="F515" s="95">
        <f>FUZ_rawdata!CP516</f>
        <v>0</v>
      </c>
      <c r="G515" s="95">
        <f>FUZ_rawdata!CQ516</f>
        <v>0</v>
      </c>
      <c r="H515" s="95">
        <f>FUZ_rawdata!CR516</f>
        <v>0</v>
      </c>
      <c r="I515" s="95">
        <f>FUZ_rawdata!CS516</f>
        <v>0</v>
      </c>
      <c r="J515" t="str">
        <f t="shared" ref="J515:J578" si="8">CONCATENATE(D515,E515)</f>
        <v>npost</v>
      </c>
    </row>
    <row r="516" spans="1:10" x14ac:dyDescent="0.2">
      <c r="A516" s="95">
        <f>FUZ_rawdata!A517</f>
        <v>515</v>
      </c>
      <c r="B516" s="95" t="str">
        <f>FUZ_rawdata!B517</f>
        <v>2014_608_2c</v>
      </c>
      <c r="C516" s="95" t="str">
        <f>FUZ_rawdata!G517</f>
        <v>FUZ8C</v>
      </c>
      <c r="D516" s="95" t="str">
        <f>FUZ_rawdata!AO517</f>
        <v>n</v>
      </c>
      <c r="E516" s="95" t="str">
        <f>VLOOKUP(C516,EventNotes!$G$2:$I$26,3,FALSE)</f>
        <v>post</v>
      </c>
      <c r="F516" s="95">
        <f>FUZ_rawdata!CP517</f>
        <v>0</v>
      </c>
      <c r="G516" s="95">
        <f>FUZ_rawdata!CQ517</f>
        <v>0</v>
      </c>
      <c r="H516" s="95">
        <f>FUZ_rawdata!CR517</f>
        <v>0</v>
      </c>
      <c r="I516" s="95">
        <f>FUZ_rawdata!CS517</f>
        <v>0</v>
      </c>
      <c r="J516" t="str">
        <f t="shared" si="8"/>
        <v>npost</v>
      </c>
    </row>
    <row r="517" spans="1:10" x14ac:dyDescent="0.2">
      <c r="A517" s="95">
        <f>FUZ_rawdata!A518</f>
        <v>516</v>
      </c>
      <c r="B517" s="95" t="str">
        <f>FUZ_rawdata!B518</f>
        <v>2014_608_2c</v>
      </c>
      <c r="C517" s="95" t="str">
        <f>FUZ_rawdata!G518</f>
        <v>FUZ8C</v>
      </c>
      <c r="D517" s="95" t="str">
        <f>FUZ_rawdata!AO518</f>
        <v>n</v>
      </c>
      <c r="E517" s="95" t="str">
        <f>VLOOKUP(C517,EventNotes!$G$2:$I$26,3,FALSE)</f>
        <v>post</v>
      </c>
      <c r="F517" s="95">
        <f>FUZ_rawdata!CP518</f>
        <v>0</v>
      </c>
      <c r="G517" s="95">
        <f>FUZ_rawdata!CQ518</f>
        <v>0</v>
      </c>
      <c r="H517" s="95">
        <f>FUZ_rawdata!CR518</f>
        <v>0</v>
      </c>
      <c r="I517" s="95">
        <f>FUZ_rawdata!CS518</f>
        <v>0</v>
      </c>
      <c r="J517" t="str">
        <f t="shared" si="8"/>
        <v>npost</v>
      </c>
    </row>
    <row r="518" spans="1:10" x14ac:dyDescent="0.2">
      <c r="A518" s="95">
        <f>FUZ_rawdata!A519</f>
        <v>517</v>
      </c>
      <c r="B518" s="95" t="str">
        <f>FUZ_rawdata!B519</f>
        <v>2014_608_2c</v>
      </c>
      <c r="C518" s="95" t="str">
        <f>FUZ_rawdata!G519</f>
        <v>FUZ8C</v>
      </c>
      <c r="D518" s="95" t="str">
        <f>FUZ_rawdata!AO519</f>
        <v>n</v>
      </c>
      <c r="E518" s="95" t="str">
        <f>VLOOKUP(C518,EventNotes!$G$2:$I$26,3,FALSE)</f>
        <v>post</v>
      </c>
      <c r="F518" s="95">
        <f>FUZ_rawdata!CP519</f>
        <v>0</v>
      </c>
      <c r="G518" s="95">
        <f>FUZ_rawdata!CQ519</f>
        <v>0</v>
      </c>
      <c r="H518" s="95">
        <f>FUZ_rawdata!CR519</f>
        <v>0</v>
      </c>
      <c r="I518" s="95">
        <f>FUZ_rawdata!CS519</f>
        <v>0</v>
      </c>
      <c r="J518" t="str">
        <f t="shared" si="8"/>
        <v>npost</v>
      </c>
    </row>
    <row r="519" spans="1:10" x14ac:dyDescent="0.2">
      <c r="A519" s="95">
        <f>FUZ_rawdata!A520</f>
        <v>518</v>
      </c>
      <c r="B519" s="95" t="str">
        <f>FUZ_rawdata!B520</f>
        <v>2014_608_2c</v>
      </c>
      <c r="C519" s="95" t="str">
        <f>FUZ_rawdata!G520</f>
        <v>FUZ8C</v>
      </c>
      <c r="D519" s="95" t="str">
        <f>FUZ_rawdata!AO520</f>
        <v>n</v>
      </c>
      <c r="E519" s="95" t="str">
        <f>VLOOKUP(C519,EventNotes!$G$2:$I$26,3,FALSE)</f>
        <v>post</v>
      </c>
      <c r="F519" s="95">
        <f>FUZ_rawdata!CP520</f>
        <v>0</v>
      </c>
      <c r="G519" s="95">
        <f>FUZ_rawdata!CQ520</f>
        <v>0</v>
      </c>
      <c r="H519" s="95">
        <f>FUZ_rawdata!CR520</f>
        <v>0</v>
      </c>
      <c r="I519" s="95">
        <f>FUZ_rawdata!CS520</f>
        <v>0</v>
      </c>
      <c r="J519" t="str">
        <f t="shared" si="8"/>
        <v>npost</v>
      </c>
    </row>
    <row r="520" spans="1:10" x14ac:dyDescent="0.2">
      <c r="A520" s="95">
        <f>FUZ_rawdata!A521</f>
        <v>519</v>
      </c>
      <c r="B520" s="95" t="str">
        <f>FUZ_rawdata!B521</f>
        <v>2014_608_2c</v>
      </c>
      <c r="C520" s="95" t="str">
        <f>FUZ_rawdata!G521</f>
        <v>FUZ8C</v>
      </c>
      <c r="D520" s="95" t="str">
        <f>FUZ_rawdata!AO521</f>
        <v>n</v>
      </c>
      <c r="E520" s="95" t="str">
        <f>VLOOKUP(C520,EventNotes!$G$2:$I$26,3,FALSE)</f>
        <v>post</v>
      </c>
      <c r="F520" s="95">
        <f>FUZ_rawdata!CP521</f>
        <v>0</v>
      </c>
      <c r="G520" s="95">
        <f>FUZ_rawdata!CQ521</f>
        <v>0</v>
      </c>
      <c r="H520" s="95">
        <f>FUZ_rawdata!CR521</f>
        <v>0</v>
      </c>
      <c r="I520" s="95">
        <f>FUZ_rawdata!CS521</f>
        <v>0</v>
      </c>
      <c r="J520" t="str">
        <f t="shared" si="8"/>
        <v>npost</v>
      </c>
    </row>
    <row r="521" spans="1:10" x14ac:dyDescent="0.2">
      <c r="A521" s="95">
        <f>FUZ_rawdata!A522</f>
        <v>520</v>
      </c>
      <c r="B521" s="95" t="str">
        <f>FUZ_rawdata!B522</f>
        <v>2014_608_2c</v>
      </c>
      <c r="C521" s="95" t="str">
        <f>FUZ_rawdata!G522</f>
        <v>FUZ8C</v>
      </c>
      <c r="D521" s="95" t="str">
        <f>FUZ_rawdata!AO522</f>
        <v>n</v>
      </c>
      <c r="E521" s="95" t="str">
        <f>VLOOKUP(C521,EventNotes!$G$2:$I$26,3,FALSE)</f>
        <v>post</v>
      </c>
      <c r="F521" s="95">
        <f>FUZ_rawdata!CP522</f>
        <v>0</v>
      </c>
      <c r="G521" s="95">
        <f>FUZ_rawdata!CQ522</f>
        <v>0</v>
      </c>
      <c r="H521" s="95">
        <f>FUZ_rawdata!CR522</f>
        <v>0</v>
      </c>
      <c r="I521" s="95">
        <f>FUZ_rawdata!CS522</f>
        <v>0</v>
      </c>
      <c r="J521" t="str">
        <f t="shared" si="8"/>
        <v>npost</v>
      </c>
    </row>
    <row r="522" spans="1:10" x14ac:dyDescent="0.2">
      <c r="A522" s="95">
        <f>FUZ_rawdata!A523</f>
        <v>521</v>
      </c>
      <c r="B522" s="95" t="str">
        <f>FUZ_rawdata!B523</f>
        <v>2014_608_2c</v>
      </c>
      <c r="C522" s="95" t="str">
        <f>FUZ_rawdata!G523</f>
        <v>FUZ8C</v>
      </c>
      <c r="D522" s="95" t="str">
        <f>FUZ_rawdata!AO523</f>
        <v>n</v>
      </c>
      <c r="E522" s="95" t="str">
        <f>VLOOKUP(C522,EventNotes!$G$2:$I$26,3,FALSE)</f>
        <v>post</v>
      </c>
      <c r="F522" s="95">
        <f>FUZ_rawdata!CP523</f>
        <v>0</v>
      </c>
      <c r="G522" s="95">
        <f>FUZ_rawdata!CQ523</f>
        <v>0</v>
      </c>
      <c r="H522" s="95">
        <f>FUZ_rawdata!CR523</f>
        <v>0</v>
      </c>
      <c r="I522" s="95">
        <f>FUZ_rawdata!CS523</f>
        <v>0</v>
      </c>
      <c r="J522" t="str">
        <f t="shared" si="8"/>
        <v>npost</v>
      </c>
    </row>
    <row r="523" spans="1:10" x14ac:dyDescent="0.2">
      <c r="A523" s="95">
        <f>FUZ_rawdata!A524</f>
        <v>522</v>
      </c>
      <c r="B523" s="95" t="str">
        <f>FUZ_rawdata!B524</f>
        <v>2014_608_2c</v>
      </c>
      <c r="C523" s="95" t="str">
        <f>FUZ_rawdata!G524</f>
        <v>FUZ8C</v>
      </c>
      <c r="D523" s="95" t="str">
        <f>FUZ_rawdata!AO524</f>
        <v>n</v>
      </c>
      <c r="E523" s="95" t="str">
        <f>VLOOKUP(C523,EventNotes!$G$2:$I$26,3,FALSE)</f>
        <v>post</v>
      </c>
      <c r="F523" s="95">
        <f>FUZ_rawdata!CP524</f>
        <v>0</v>
      </c>
      <c r="G523" s="95">
        <f>FUZ_rawdata!CQ524</f>
        <v>0</v>
      </c>
      <c r="H523" s="95">
        <f>FUZ_rawdata!CR524</f>
        <v>0</v>
      </c>
      <c r="I523" s="95">
        <f>FUZ_rawdata!CS524</f>
        <v>0</v>
      </c>
      <c r="J523" t="str">
        <f t="shared" si="8"/>
        <v>npost</v>
      </c>
    </row>
    <row r="524" spans="1:10" x14ac:dyDescent="0.2">
      <c r="A524" s="95">
        <f>FUZ_rawdata!A525</f>
        <v>523</v>
      </c>
      <c r="B524" s="95" t="str">
        <f>FUZ_rawdata!B525</f>
        <v>2014_608_2c</v>
      </c>
      <c r="C524" s="95" t="str">
        <f>FUZ_rawdata!G525</f>
        <v>FUZ8C</v>
      </c>
      <c r="D524" s="95" t="str">
        <f>FUZ_rawdata!AO525</f>
        <v>n</v>
      </c>
      <c r="E524" s="95" t="str">
        <f>VLOOKUP(C524,EventNotes!$G$2:$I$26,3,FALSE)</f>
        <v>post</v>
      </c>
      <c r="F524" s="95">
        <f>FUZ_rawdata!CP525</f>
        <v>0</v>
      </c>
      <c r="G524" s="95">
        <f>FUZ_rawdata!CQ525</f>
        <v>0</v>
      </c>
      <c r="H524" s="95">
        <f>FUZ_rawdata!CR525</f>
        <v>0</v>
      </c>
      <c r="I524" s="95">
        <f>FUZ_rawdata!CS525</f>
        <v>0</v>
      </c>
      <c r="J524" t="str">
        <f t="shared" si="8"/>
        <v>npost</v>
      </c>
    </row>
    <row r="525" spans="1:10" x14ac:dyDescent="0.2">
      <c r="A525" s="95">
        <f>FUZ_rawdata!A526</f>
        <v>524</v>
      </c>
      <c r="B525" s="95" t="str">
        <f>FUZ_rawdata!B526</f>
        <v>2014_608_2c</v>
      </c>
      <c r="C525" s="95" t="str">
        <f>FUZ_rawdata!G526</f>
        <v>FUZ8C</v>
      </c>
      <c r="D525" s="95" t="str">
        <f>FUZ_rawdata!AO526</f>
        <v>n</v>
      </c>
      <c r="E525" s="95" t="str">
        <f>VLOOKUP(C525,EventNotes!$G$2:$I$26,3,FALSE)</f>
        <v>post</v>
      </c>
      <c r="F525" s="95">
        <f>FUZ_rawdata!CP526</f>
        <v>0</v>
      </c>
      <c r="G525" s="95">
        <f>FUZ_rawdata!CQ526</f>
        <v>0</v>
      </c>
      <c r="H525" s="95">
        <f>FUZ_rawdata!CR526</f>
        <v>0</v>
      </c>
      <c r="I525" s="95">
        <f>FUZ_rawdata!CS526</f>
        <v>0</v>
      </c>
      <c r="J525" t="str">
        <f t="shared" si="8"/>
        <v>npost</v>
      </c>
    </row>
    <row r="526" spans="1:10" x14ac:dyDescent="0.2">
      <c r="A526" s="95">
        <f>FUZ_rawdata!A527</f>
        <v>525</v>
      </c>
      <c r="B526" s="95" t="str">
        <f>FUZ_rawdata!B527</f>
        <v>2014_608_2c</v>
      </c>
      <c r="C526" s="95" t="str">
        <f>FUZ_rawdata!G527</f>
        <v>FUZ8C</v>
      </c>
      <c r="D526" s="95" t="str">
        <f>FUZ_rawdata!AO527</f>
        <v>n</v>
      </c>
      <c r="E526" s="95" t="str">
        <f>VLOOKUP(C526,EventNotes!$G$2:$I$26,3,FALSE)</f>
        <v>post</v>
      </c>
      <c r="F526" s="95">
        <f>FUZ_rawdata!CP527</f>
        <v>0</v>
      </c>
      <c r="G526" s="95">
        <f>FUZ_rawdata!CQ527</f>
        <v>0</v>
      </c>
      <c r="H526" s="95">
        <f>FUZ_rawdata!CR527</f>
        <v>0</v>
      </c>
      <c r="I526" s="95">
        <f>FUZ_rawdata!CS527</f>
        <v>0</v>
      </c>
      <c r="J526" t="str">
        <f t="shared" si="8"/>
        <v>npost</v>
      </c>
    </row>
    <row r="527" spans="1:10" x14ac:dyDescent="0.2">
      <c r="A527" s="95">
        <f>FUZ_rawdata!A528</f>
        <v>526</v>
      </c>
      <c r="B527" s="95" t="str">
        <f>FUZ_rawdata!B528</f>
        <v>2014_608_2c</v>
      </c>
      <c r="C527" s="95" t="str">
        <f>FUZ_rawdata!G528</f>
        <v>FUZ8C</v>
      </c>
      <c r="D527" s="95" t="str">
        <f>FUZ_rawdata!AO528</f>
        <v>n</v>
      </c>
      <c r="E527" s="95" t="str">
        <f>VLOOKUP(C527,EventNotes!$G$2:$I$26,3,FALSE)</f>
        <v>post</v>
      </c>
      <c r="F527" s="95">
        <f>FUZ_rawdata!CP528</f>
        <v>0</v>
      </c>
      <c r="G527" s="95">
        <f>FUZ_rawdata!CQ528</f>
        <v>0</v>
      </c>
      <c r="H527" s="95">
        <f>FUZ_rawdata!CR528</f>
        <v>0</v>
      </c>
      <c r="I527" s="95">
        <f>FUZ_rawdata!CS528</f>
        <v>0</v>
      </c>
      <c r="J527" t="str">
        <f t="shared" si="8"/>
        <v>npost</v>
      </c>
    </row>
    <row r="528" spans="1:10" x14ac:dyDescent="0.2">
      <c r="A528" s="95">
        <f>FUZ_rawdata!A529</f>
        <v>527</v>
      </c>
      <c r="B528" s="95" t="str">
        <f>FUZ_rawdata!B529</f>
        <v>2014_608_2c</v>
      </c>
      <c r="C528" s="95" t="str">
        <f>FUZ_rawdata!G529</f>
        <v>FUZ8C</v>
      </c>
      <c r="D528" s="95" t="str">
        <f>FUZ_rawdata!AO529</f>
        <v>n</v>
      </c>
      <c r="E528" s="95" t="str">
        <f>VLOOKUP(C528,EventNotes!$G$2:$I$26,3,FALSE)</f>
        <v>post</v>
      </c>
      <c r="F528" s="95">
        <f>FUZ_rawdata!CP529</f>
        <v>0</v>
      </c>
      <c r="G528" s="95">
        <f>FUZ_rawdata!CQ529</f>
        <v>0</v>
      </c>
      <c r="H528" s="95">
        <f>FUZ_rawdata!CR529</f>
        <v>0</v>
      </c>
      <c r="I528" s="95">
        <f>FUZ_rawdata!CS529</f>
        <v>0</v>
      </c>
      <c r="J528" t="str">
        <f t="shared" si="8"/>
        <v>npost</v>
      </c>
    </row>
    <row r="529" spans="1:10" x14ac:dyDescent="0.2">
      <c r="A529" s="95">
        <f>FUZ_rawdata!A530</f>
        <v>528</v>
      </c>
      <c r="B529" s="95" t="str">
        <f>FUZ_rawdata!B530</f>
        <v>2014_608_2c</v>
      </c>
      <c r="C529" s="95" t="str">
        <f>FUZ_rawdata!G530</f>
        <v>FUZ8C</v>
      </c>
      <c r="D529" s="95" t="str">
        <f>FUZ_rawdata!AO530</f>
        <v>n</v>
      </c>
      <c r="E529" s="95" t="str">
        <f>VLOOKUP(C529,EventNotes!$G$2:$I$26,3,FALSE)</f>
        <v>post</v>
      </c>
      <c r="F529" s="95">
        <f>FUZ_rawdata!CP530</f>
        <v>0</v>
      </c>
      <c r="G529" s="95">
        <f>FUZ_rawdata!CQ530</f>
        <v>0</v>
      </c>
      <c r="H529" s="95">
        <f>FUZ_rawdata!CR530</f>
        <v>0</v>
      </c>
      <c r="I529" s="95">
        <f>FUZ_rawdata!CS530</f>
        <v>0</v>
      </c>
      <c r="J529" t="str">
        <f t="shared" si="8"/>
        <v>npost</v>
      </c>
    </row>
    <row r="530" spans="1:10" x14ac:dyDescent="0.2">
      <c r="A530" s="95">
        <f>FUZ_rawdata!A531</f>
        <v>529</v>
      </c>
      <c r="B530" s="95" t="str">
        <f>FUZ_rawdata!B531</f>
        <v>2014_608_2c</v>
      </c>
      <c r="C530" s="95" t="str">
        <f>FUZ_rawdata!G531</f>
        <v>FUZ8C</v>
      </c>
      <c r="D530" s="95" t="str">
        <f>FUZ_rawdata!AO531</f>
        <v>n</v>
      </c>
      <c r="E530" s="95" t="str">
        <f>VLOOKUP(C530,EventNotes!$G$2:$I$26,3,FALSE)</f>
        <v>post</v>
      </c>
      <c r="F530" s="95">
        <f>FUZ_rawdata!CP531</f>
        <v>0</v>
      </c>
      <c r="G530" s="95">
        <f>FUZ_rawdata!CQ531</f>
        <v>0</v>
      </c>
      <c r="H530" s="95">
        <f>FUZ_rawdata!CR531</f>
        <v>0</v>
      </c>
      <c r="I530" s="95">
        <f>FUZ_rawdata!CS531</f>
        <v>0</v>
      </c>
      <c r="J530" t="str">
        <f t="shared" si="8"/>
        <v>npost</v>
      </c>
    </row>
    <row r="531" spans="1:10" x14ac:dyDescent="0.2">
      <c r="A531" s="95">
        <f>FUZ_rawdata!A532</f>
        <v>530</v>
      </c>
      <c r="B531" s="95" t="str">
        <f>FUZ_rawdata!B532</f>
        <v>2014_608_2c</v>
      </c>
      <c r="C531" s="95" t="str">
        <f>FUZ_rawdata!G532</f>
        <v>FUZ8C</v>
      </c>
      <c r="D531" s="95" t="str">
        <f>FUZ_rawdata!AO532</f>
        <v>n</v>
      </c>
      <c r="E531" s="95" t="str">
        <f>VLOOKUP(C531,EventNotes!$G$2:$I$26,3,FALSE)</f>
        <v>post</v>
      </c>
      <c r="F531" s="95">
        <f>FUZ_rawdata!CP532</f>
        <v>0</v>
      </c>
      <c r="G531" s="95">
        <f>FUZ_rawdata!CQ532</f>
        <v>0</v>
      </c>
      <c r="H531" s="95">
        <f>FUZ_rawdata!CR532</f>
        <v>0</v>
      </c>
      <c r="I531" s="95">
        <f>FUZ_rawdata!CS532</f>
        <v>0</v>
      </c>
      <c r="J531" t="str">
        <f t="shared" si="8"/>
        <v>npost</v>
      </c>
    </row>
    <row r="532" spans="1:10" x14ac:dyDescent="0.2">
      <c r="A532" s="95">
        <f>FUZ_rawdata!A533</f>
        <v>531</v>
      </c>
      <c r="B532" s="95" t="str">
        <f>FUZ_rawdata!B533</f>
        <v>2014_608_2c</v>
      </c>
      <c r="C532" s="95" t="str">
        <f>FUZ_rawdata!G533</f>
        <v>FUZ8C</v>
      </c>
      <c r="D532" s="95" t="str">
        <f>FUZ_rawdata!AO533</f>
        <v>n</v>
      </c>
      <c r="E532" s="95" t="str">
        <f>VLOOKUP(C532,EventNotes!$G$2:$I$26,3,FALSE)</f>
        <v>post</v>
      </c>
      <c r="F532" s="95">
        <f>FUZ_rawdata!CP533</f>
        <v>0</v>
      </c>
      <c r="G532" s="95">
        <f>FUZ_rawdata!CQ533</f>
        <v>0</v>
      </c>
      <c r="H532" s="95">
        <f>FUZ_rawdata!CR533</f>
        <v>0</v>
      </c>
      <c r="I532" s="95">
        <f>FUZ_rawdata!CS533</f>
        <v>0</v>
      </c>
      <c r="J532" t="str">
        <f t="shared" si="8"/>
        <v>npost</v>
      </c>
    </row>
    <row r="533" spans="1:10" x14ac:dyDescent="0.2">
      <c r="A533" s="95">
        <f>FUZ_rawdata!A534</f>
        <v>532</v>
      </c>
      <c r="B533" s="95" t="str">
        <f>FUZ_rawdata!B534</f>
        <v>2014_608_2c</v>
      </c>
      <c r="C533" s="95" t="str">
        <f>FUZ_rawdata!G534</f>
        <v>FUZ8C</v>
      </c>
      <c r="D533" s="95" t="str">
        <f>FUZ_rawdata!AO534</f>
        <v>n</v>
      </c>
      <c r="E533" s="95" t="str">
        <f>VLOOKUP(C533,EventNotes!$G$2:$I$26,3,FALSE)</f>
        <v>post</v>
      </c>
      <c r="F533" s="95">
        <f>FUZ_rawdata!CP534</f>
        <v>0</v>
      </c>
      <c r="G533" s="95">
        <f>FUZ_rawdata!CQ534</f>
        <v>0</v>
      </c>
      <c r="H533" s="95">
        <f>FUZ_rawdata!CR534</f>
        <v>0</v>
      </c>
      <c r="I533" s="95">
        <f>FUZ_rawdata!CS534</f>
        <v>0</v>
      </c>
      <c r="J533" t="str">
        <f t="shared" si="8"/>
        <v>npost</v>
      </c>
    </row>
    <row r="534" spans="1:10" x14ac:dyDescent="0.2">
      <c r="A534" s="95">
        <f>FUZ_rawdata!A535</f>
        <v>533</v>
      </c>
      <c r="B534" s="95" t="str">
        <f>FUZ_rawdata!B535</f>
        <v>2014_608_2c</v>
      </c>
      <c r="C534" s="95" t="str">
        <f>FUZ_rawdata!G535</f>
        <v>FUZ8C</v>
      </c>
      <c r="D534" s="95" t="str">
        <f>FUZ_rawdata!AO535</f>
        <v>n</v>
      </c>
      <c r="E534" s="95" t="str">
        <f>VLOOKUP(C534,EventNotes!$G$2:$I$26,3,FALSE)</f>
        <v>post</v>
      </c>
      <c r="F534" s="95">
        <f>FUZ_rawdata!CP535</f>
        <v>0</v>
      </c>
      <c r="G534" s="95">
        <f>FUZ_rawdata!CQ535</f>
        <v>0</v>
      </c>
      <c r="H534" s="95">
        <f>FUZ_rawdata!CR535</f>
        <v>0</v>
      </c>
      <c r="I534" s="95">
        <f>FUZ_rawdata!CS535</f>
        <v>0</v>
      </c>
      <c r="J534" t="str">
        <f t="shared" si="8"/>
        <v>npost</v>
      </c>
    </row>
    <row r="535" spans="1:10" x14ac:dyDescent="0.2">
      <c r="A535" s="95">
        <f>FUZ_rawdata!A536</f>
        <v>534</v>
      </c>
      <c r="B535" s="95" t="str">
        <f>FUZ_rawdata!B536</f>
        <v>2014_608_2c</v>
      </c>
      <c r="C535" s="95" t="str">
        <f>FUZ_rawdata!G536</f>
        <v>FUZ8C</v>
      </c>
      <c r="D535" s="95" t="str">
        <f>FUZ_rawdata!AO536</f>
        <v>n</v>
      </c>
      <c r="E535" s="95" t="str">
        <f>VLOOKUP(C535,EventNotes!$G$2:$I$26,3,FALSE)</f>
        <v>post</v>
      </c>
      <c r="F535" s="95">
        <f>FUZ_rawdata!CP536</f>
        <v>0</v>
      </c>
      <c r="G535" s="95">
        <f>FUZ_rawdata!CQ536</f>
        <v>0</v>
      </c>
      <c r="H535" s="95">
        <f>FUZ_rawdata!CR536</f>
        <v>0</v>
      </c>
      <c r="I535" s="95">
        <f>FUZ_rawdata!CS536</f>
        <v>0</v>
      </c>
      <c r="J535" t="str">
        <f t="shared" si="8"/>
        <v>npost</v>
      </c>
    </row>
    <row r="536" spans="1:10" x14ac:dyDescent="0.2">
      <c r="A536" s="95">
        <f>FUZ_rawdata!A537</f>
        <v>535</v>
      </c>
      <c r="B536" s="95" t="str">
        <f>FUZ_rawdata!B537</f>
        <v>2014_608_2c</v>
      </c>
      <c r="C536" s="95" t="str">
        <f>FUZ_rawdata!G537</f>
        <v>FUZ8C</v>
      </c>
      <c r="D536" s="95" t="str">
        <f>FUZ_rawdata!AO537</f>
        <v>n</v>
      </c>
      <c r="E536" s="95" t="str">
        <f>VLOOKUP(C536,EventNotes!$G$2:$I$26,3,FALSE)</f>
        <v>post</v>
      </c>
      <c r="F536" s="95">
        <f>FUZ_rawdata!CP537</f>
        <v>0</v>
      </c>
      <c r="G536" s="95">
        <f>FUZ_rawdata!CQ537</f>
        <v>0</v>
      </c>
      <c r="H536" s="95">
        <f>FUZ_rawdata!CR537</f>
        <v>0</v>
      </c>
      <c r="I536" s="95">
        <f>FUZ_rawdata!CS537</f>
        <v>0</v>
      </c>
      <c r="J536" t="str">
        <f t="shared" si="8"/>
        <v>npost</v>
      </c>
    </row>
    <row r="537" spans="1:10" x14ac:dyDescent="0.2">
      <c r="A537" s="95">
        <f>FUZ_rawdata!A538</f>
        <v>536</v>
      </c>
      <c r="B537" s="95" t="str">
        <f>FUZ_rawdata!B538</f>
        <v>2014_608_2c</v>
      </c>
      <c r="C537" s="95" t="str">
        <f>FUZ_rawdata!G538</f>
        <v>FUZ8C</v>
      </c>
      <c r="D537" s="95" t="str">
        <f>FUZ_rawdata!AO538</f>
        <v>n</v>
      </c>
      <c r="E537" s="95" t="str">
        <f>VLOOKUP(C537,EventNotes!$G$2:$I$26,3,FALSE)</f>
        <v>post</v>
      </c>
      <c r="F537" s="95">
        <f>FUZ_rawdata!CP538</f>
        <v>0</v>
      </c>
      <c r="G537" s="95">
        <f>FUZ_rawdata!CQ538</f>
        <v>0</v>
      </c>
      <c r="H537" s="95">
        <f>FUZ_rawdata!CR538</f>
        <v>0</v>
      </c>
      <c r="I537" s="95">
        <f>FUZ_rawdata!CS538</f>
        <v>0</v>
      </c>
      <c r="J537" t="str">
        <f t="shared" si="8"/>
        <v>npost</v>
      </c>
    </row>
    <row r="538" spans="1:10" x14ac:dyDescent="0.2">
      <c r="A538" s="95">
        <f>FUZ_rawdata!A539</f>
        <v>537</v>
      </c>
      <c r="B538" s="95" t="str">
        <f>FUZ_rawdata!B539</f>
        <v>2014_608_2c</v>
      </c>
      <c r="C538" s="95" t="str">
        <f>FUZ_rawdata!G539</f>
        <v>FUZ8C</v>
      </c>
      <c r="D538" s="95" t="str">
        <f>FUZ_rawdata!AO539</f>
        <v>n</v>
      </c>
      <c r="E538" s="95" t="str">
        <f>VLOOKUP(C538,EventNotes!$G$2:$I$26,3,FALSE)</f>
        <v>post</v>
      </c>
      <c r="F538" s="95">
        <f>FUZ_rawdata!CP539</f>
        <v>0</v>
      </c>
      <c r="G538" s="95">
        <f>FUZ_rawdata!CQ539</f>
        <v>0</v>
      </c>
      <c r="H538" s="95">
        <f>FUZ_rawdata!CR539</f>
        <v>0</v>
      </c>
      <c r="I538" s="95">
        <f>FUZ_rawdata!CS539</f>
        <v>0</v>
      </c>
      <c r="J538" t="str">
        <f t="shared" si="8"/>
        <v>npost</v>
      </c>
    </row>
    <row r="539" spans="1:10" x14ac:dyDescent="0.2">
      <c r="A539" s="95">
        <f>FUZ_rawdata!A540</f>
        <v>538</v>
      </c>
      <c r="B539" s="95" t="str">
        <f>FUZ_rawdata!B540</f>
        <v>2014_608_2c</v>
      </c>
      <c r="C539" s="95" t="str">
        <f>FUZ_rawdata!G540</f>
        <v>FUZ8C</v>
      </c>
      <c r="D539" s="95" t="str">
        <f>FUZ_rawdata!AO540</f>
        <v>n</v>
      </c>
      <c r="E539" s="95" t="str">
        <f>VLOOKUP(C539,EventNotes!$G$2:$I$26,3,FALSE)</f>
        <v>post</v>
      </c>
      <c r="F539" s="95">
        <f>FUZ_rawdata!CP540</f>
        <v>0</v>
      </c>
      <c r="G539" s="95">
        <f>FUZ_rawdata!CQ540</f>
        <v>0</v>
      </c>
      <c r="H539" s="95">
        <f>FUZ_rawdata!CR540</f>
        <v>0</v>
      </c>
      <c r="I539" s="95">
        <f>FUZ_rawdata!CS540</f>
        <v>0</v>
      </c>
      <c r="J539" t="str">
        <f t="shared" si="8"/>
        <v>npost</v>
      </c>
    </row>
    <row r="540" spans="1:10" x14ac:dyDescent="0.2">
      <c r="A540" s="95">
        <f>FUZ_rawdata!A541</f>
        <v>539</v>
      </c>
      <c r="B540" s="95" t="str">
        <f>FUZ_rawdata!B541</f>
        <v>2014_608_2c</v>
      </c>
      <c r="C540" s="95" t="str">
        <f>FUZ_rawdata!G541</f>
        <v>FUZ8C</v>
      </c>
      <c r="D540" s="95" t="str">
        <f>FUZ_rawdata!AO541</f>
        <v>n</v>
      </c>
      <c r="E540" s="95" t="str">
        <f>VLOOKUP(C540,EventNotes!$G$2:$I$26,3,FALSE)</f>
        <v>post</v>
      </c>
      <c r="F540" s="95">
        <f>FUZ_rawdata!CP541</f>
        <v>0</v>
      </c>
      <c r="G540" s="95">
        <f>FUZ_rawdata!CQ541</f>
        <v>0</v>
      </c>
      <c r="H540" s="95">
        <f>FUZ_rawdata!CR541</f>
        <v>0</v>
      </c>
      <c r="I540" s="95">
        <f>FUZ_rawdata!CS541</f>
        <v>0</v>
      </c>
      <c r="J540" t="str">
        <f t="shared" si="8"/>
        <v>npost</v>
      </c>
    </row>
    <row r="541" spans="1:10" x14ac:dyDescent="0.2">
      <c r="A541" s="95">
        <f>FUZ_rawdata!A542</f>
        <v>540</v>
      </c>
      <c r="B541" s="95" t="str">
        <f>FUZ_rawdata!B542</f>
        <v>2014_608_2c</v>
      </c>
      <c r="C541" s="95" t="str">
        <f>FUZ_rawdata!G542</f>
        <v>FUZ8C</v>
      </c>
      <c r="D541" s="95" t="str">
        <f>FUZ_rawdata!AO542</f>
        <v>n</v>
      </c>
      <c r="E541" s="95" t="str">
        <f>VLOOKUP(C541,EventNotes!$G$2:$I$26,3,FALSE)</f>
        <v>post</v>
      </c>
      <c r="F541" s="95">
        <f>FUZ_rawdata!CP542</f>
        <v>0</v>
      </c>
      <c r="G541" s="95">
        <f>FUZ_rawdata!CQ542</f>
        <v>0</v>
      </c>
      <c r="H541" s="95">
        <f>FUZ_rawdata!CR542</f>
        <v>0</v>
      </c>
      <c r="I541" s="95">
        <f>FUZ_rawdata!CS542</f>
        <v>0</v>
      </c>
      <c r="J541" t="str">
        <f t="shared" si="8"/>
        <v>npost</v>
      </c>
    </row>
    <row r="542" spans="1:10" x14ac:dyDescent="0.2">
      <c r="A542" s="95">
        <f>FUZ_rawdata!A543</f>
        <v>541</v>
      </c>
      <c r="B542" s="95" t="str">
        <f>FUZ_rawdata!B543</f>
        <v>2014_608_2c</v>
      </c>
      <c r="C542" s="95" t="str">
        <f>FUZ_rawdata!G543</f>
        <v>FUZ8C</v>
      </c>
      <c r="D542" s="95" t="str">
        <f>FUZ_rawdata!AO543</f>
        <v>n</v>
      </c>
      <c r="E542" s="95" t="str">
        <f>VLOOKUP(C542,EventNotes!$G$2:$I$26,3,FALSE)</f>
        <v>post</v>
      </c>
      <c r="F542" s="95">
        <f>FUZ_rawdata!CP543</f>
        <v>0</v>
      </c>
      <c r="G542" s="95">
        <f>FUZ_rawdata!CQ543</f>
        <v>0</v>
      </c>
      <c r="H542" s="95">
        <f>FUZ_rawdata!CR543</f>
        <v>0</v>
      </c>
      <c r="I542" s="95">
        <f>FUZ_rawdata!CS543</f>
        <v>0</v>
      </c>
      <c r="J542" t="str">
        <f t="shared" si="8"/>
        <v>npost</v>
      </c>
    </row>
    <row r="543" spans="1:10" x14ac:dyDescent="0.2">
      <c r="A543" s="95">
        <f>FUZ_rawdata!A544</f>
        <v>542</v>
      </c>
      <c r="B543" s="95" t="str">
        <f>FUZ_rawdata!B544</f>
        <v>2014_608_2c</v>
      </c>
      <c r="C543" s="95" t="str">
        <f>FUZ_rawdata!G544</f>
        <v>FUZ8C</v>
      </c>
      <c r="D543" s="95" t="str">
        <f>FUZ_rawdata!AO544</f>
        <v>n</v>
      </c>
      <c r="E543" s="95" t="str">
        <f>VLOOKUP(C543,EventNotes!$G$2:$I$26,3,FALSE)</f>
        <v>post</v>
      </c>
      <c r="F543" s="95">
        <f>FUZ_rawdata!CP544</f>
        <v>0</v>
      </c>
      <c r="G543" s="95">
        <f>FUZ_rawdata!CQ544</f>
        <v>0</v>
      </c>
      <c r="H543" s="95">
        <f>FUZ_rawdata!CR544</f>
        <v>0</v>
      </c>
      <c r="I543" s="95">
        <f>FUZ_rawdata!CS544</f>
        <v>0</v>
      </c>
      <c r="J543" t="str">
        <f t="shared" si="8"/>
        <v>npost</v>
      </c>
    </row>
    <row r="544" spans="1:10" x14ac:dyDescent="0.2">
      <c r="A544" s="95">
        <f>FUZ_rawdata!A545</f>
        <v>543</v>
      </c>
      <c r="B544" s="95" t="str">
        <f>FUZ_rawdata!B545</f>
        <v>2014_608_2c</v>
      </c>
      <c r="C544" s="95" t="str">
        <f>FUZ_rawdata!G545</f>
        <v>FUZ8C</v>
      </c>
      <c r="D544" s="95" t="str">
        <f>FUZ_rawdata!AO545</f>
        <v>n</v>
      </c>
      <c r="E544" s="95" t="str">
        <f>VLOOKUP(C544,EventNotes!$G$2:$I$26,3,FALSE)</f>
        <v>post</v>
      </c>
      <c r="F544" s="95">
        <f>FUZ_rawdata!CP545</f>
        <v>0</v>
      </c>
      <c r="G544" s="95">
        <f>FUZ_rawdata!CQ545</f>
        <v>0</v>
      </c>
      <c r="H544" s="95">
        <f>FUZ_rawdata!CR545</f>
        <v>0</v>
      </c>
      <c r="I544" s="95">
        <f>FUZ_rawdata!CS545</f>
        <v>0</v>
      </c>
      <c r="J544" t="str">
        <f t="shared" si="8"/>
        <v>npost</v>
      </c>
    </row>
    <row r="545" spans="1:10" x14ac:dyDescent="0.2">
      <c r="A545" s="95">
        <f>FUZ_rawdata!A546</f>
        <v>544</v>
      </c>
      <c r="B545" s="95" t="str">
        <f>FUZ_rawdata!B546</f>
        <v>2014_608_2c</v>
      </c>
      <c r="C545" s="95" t="str">
        <f>FUZ_rawdata!G546</f>
        <v>FUZ8C</v>
      </c>
      <c r="D545" s="95" t="str">
        <f>FUZ_rawdata!AO546</f>
        <v>n</v>
      </c>
      <c r="E545" s="95" t="str">
        <f>VLOOKUP(C545,EventNotes!$G$2:$I$26,3,FALSE)</f>
        <v>post</v>
      </c>
      <c r="F545" s="95">
        <f>FUZ_rawdata!CP546</f>
        <v>0</v>
      </c>
      <c r="G545" s="95">
        <f>FUZ_rawdata!CQ546</f>
        <v>0</v>
      </c>
      <c r="H545" s="95">
        <f>FUZ_rawdata!CR546</f>
        <v>0</v>
      </c>
      <c r="I545" s="95">
        <f>FUZ_rawdata!CS546</f>
        <v>0</v>
      </c>
      <c r="J545" t="str">
        <f t="shared" si="8"/>
        <v>npost</v>
      </c>
    </row>
    <row r="546" spans="1:10" x14ac:dyDescent="0.2">
      <c r="A546" s="95">
        <f>FUZ_rawdata!A547</f>
        <v>545</v>
      </c>
      <c r="B546" s="95" t="str">
        <f>FUZ_rawdata!B547</f>
        <v>2014_608_2c</v>
      </c>
      <c r="C546" s="95" t="str">
        <f>FUZ_rawdata!G547</f>
        <v>FUZ8C</v>
      </c>
      <c r="D546" s="95" t="str">
        <f>FUZ_rawdata!AO547</f>
        <v>n</v>
      </c>
      <c r="E546" s="95" t="str">
        <f>VLOOKUP(C546,EventNotes!$G$2:$I$26,3,FALSE)</f>
        <v>post</v>
      </c>
      <c r="F546" s="95">
        <f>FUZ_rawdata!CP547</f>
        <v>0</v>
      </c>
      <c r="G546" s="95">
        <f>FUZ_rawdata!CQ547</f>
        <v>0</v>
      </c>
      <c r="H546" s="95">
        <f>FUZ_rawdata!CR547</f>
        <v>0</v>
      </c>
      <c r="I546" s="95">
        <f>FUZ_rawdata!CS547</f>
        <v>0</v>
      </c>
      <c r="J546" t="str">
        <f t="shared" si="8"/>
        <v>npost</v>
      </c>
    </row>
    <row r="547" spans="1:10" x14ac:dyDescent="0.2">
      <c r="A547" s="95">
        <f>FUZ_rawdata!A548</f>
        <v>546</v>
      </c>
      <c r="B547" s="95" t="str">
        <f>FUZ_rawdata!B548</f>
        <v>2014_608_2c</v>
      </c>
      <c r="C547" s="95" t="str">
        <f>FUZ_rawdata!G548</f>
        <v>FUZ8C</v>
      </c>
      <c r="D547" s="95" t="str">
        <f>FUZ_rawdata!AO548</f>
        <v>n</v>
      </c>
      <c r="E547" s="95" t="str">
        <f>VLOOKUP(C547,EventNotes!$G$2:$I$26,3,FALSE)</f>
        <v>post</v>
      </c>
      <c r="F547" s="95">
        <f>FUZ_rawdata!CP548</f>
        <v>0</v>
      </c>
      <c r="G547" s="95">
        <f>FUZ_rawdata!CQ548</f>
        <v>0</v>
      </c>
      <c r="H547" s="95">
        <f>FUZ_rawdata!CR548</f>
        <v>0</v>
      </c>
      <c r="I547" s="95">
        <f>FUZ_rawdata!CS548</f>
        <v>0</v>
      </c>
      <c r="J547" t="str">
        <f t="shared" si="8"/>
        <v>npost</v>
      </c>
    </row>
    <row r="548" spans="1:10" x14ac:dyDescent="0.2">
      <c r="A548" s="95">
        <f>FUZ_rawdata!A549</f>
        <v>547</v>
      </c>
      <c r="B548" s="95" t="str">
        <f>FUZ_rawdata!B549</f>
        <v>2014_608_2c</v>
      </c>
      <c r="C548" s="95" t="str">
        <f>FUZ_rawdata!G549</f>
        <v>FUZ8C</v>
      </c>
      <c r="D548" s="95" t="str">
        <f>FUZ_rawdata!AO549</f>
        <v>n</v>
      </c>
      <c r="E548" s="95" t="str">
        <f>VLOOKUP(C548,EventNotes!$G$2:$I$26,3,FALSE)</f>
        <v>post</v>
      </c>
      <c r="F548" s="95">
        <f>FUZ_rawdata!CP549</f>
        <v>0</v>
      </c>
      <c r="G548" s="95">
        <f>FUZ_rawdata!CQ549</f>
        <v>0</v>
      </c>
      <c r="H548" s="95">
        <f>FUZ_rawdata!CR549</f>
        <v>0</v>
      </c>
      <c r="I548" s="95">
        <f>FUZ_rawdata!CS549</f>
        <v>0</v>
      </c>
      <c r="J548" t="str">
        <f t="shared" si="8"/>
        <v>npost</v>
      </c>
    </row>
    <row r="549" spans="1:10" x14ac:dyDescent="0.2">
      <c r="A549" s="95">
        <f>FUZ_rawdata!A550</f>
        <v>548</v>
      </c>
      <c r="B549" s="95" t="str">
        <f>FUZ_rawdata!B550</f>
        <v>2013_254_3a</v>
      </c>
      <c r="C549" s="95" t="str">
        <f>FUZ_rawdata!G550</f>
        <v>FUZ9A</v>
      </c>
      <c r="D549" s="95" t="str">
        <f>FUZ_rawdata!AO550</f>
        <v>n</v>
      </c>
      <c r="E549" s="95" t="str">
        <f>VLOOKUP(C549,EventNotes!$G$2:$I$26,3,FALSE)</f>
        <v>at</v>
      </c>
      <c r="F549" s="95">
        <f>FUZ_rawdata!CP550</f>
        <v>0</v>
      </c>
      <c r="G549" s="95">
        <f>FUZ_rawdata!CQ550</f>
        <v>0</v>
      </c>
      <c r="H549" s="95">
        <f>FUZ_rawdata!CR550</f>
        <v>0</v>
      </c>
      <c r="I549" s="95">
        <f>FUZ_rawdata!CS550</f>
        <v>0</v>
      </c>
      <c r="J549" t="str">
        <f t="shared" si="8"/>
        <v>nat</v>
      </c>
    </row>
    <row r="550" spans="1:10" x14ac:dyDescent="0.2">
      <c r="A550" s="95">
        <f>FUZ_rawdata!A551</f>
        <v>549</v>
      </c>
      <c r="B550" s="95" t="str">
        <f>FUZ_rawdata!B551</f>
        <v>2013_254_3a</v>
      </c>
      <c r="C550" s="95" t="str">
        <f>FUZ_rawdata!G551</f>
        <v>FUZ9A</v>
      </c>
      <c r="D550" s="95" t="str">
        <f>FUZ_rawdata!AO551</f>
        <v>n</v>
      </c>
      <c r="E550" s="95" t="str">
        <f>VLOOKUP(C550,EventNotes!$G$2:$I$26,3,FALSE)</f>
        <v>at</v>
      </c>
      <c r="F550" s="95">
        <f>FUZ_rawdata!CP551</f>
        <v>0</v>
      </c>
      <c r="G550" s="95">
        <f>FUZ_rawdata!CQ551</f>
        <v>0</v>
      </c>
      <c r="H550" s="95">
        <f>FUZ_rawdata!CR551</f>
        <v>0</v>
      </c>
      <c r="I550" s="95">
        <f>FUZ_rawdata!CS551</f>
        <v>0</v>
      </c>
      <c r="J550" t="str">
        <f t="shared" si="8"/>
        <v>nat</v>
      </c>
    </row>
    <row r="551" spans="1:10" x14ac:dyDescent="0.2">
      <c r="A551" s="95">
        <f>FUZ_rawdata!A552</f>
        <v>550</v>
      </c>
      <c r="B551" s="95" t="str">
        <f>FUZ_rawdata!B552</f>
        <v>2013_254_3a</v>
      </c>
      <c r="C551" s="95" t="str">
        <f>FUZ_rawdata!G552</f>
        <v>FUZ9A</v>
      </c>
      <c r="D551" s="95" t="str">
        <f>FUZ_rawdata!AO552</f>
        <v>n</v>
      </c>
      <c r="E551" s="95" t="str">
        <f>VLOOKUP(C551,EventNotes!$G$2:$I$26,3,FALSE)</f>
        <v>at</v>
      </c>
      <c r="F551" s="95">
        <f>FUZ_rawdata!CP552</f>
        <v>0</v>
      </c>
      <c r="G551" s="95">
        <f>FUZ_rawdata!CQ552</f>
        <v>0</v>
      </c>
      <c r="H551" s="95">
        <f>FUZ_rawdata!CR552</f>
        <v>0</v>
      </c>
      <c r="I551" s="95">
        <f>FUZ_rawdata!CS552</f>
        <v>0</v>
      </c>
      <c r="J551" t="str">
        <f t="shared" si="8"/>
        <v>nat</v>
      </c>
    </row>
    <row r="552" spans="1:10" x14ac:dyDescent="0.2">
      <c r="A552" s="95">
        <f>FUZ_rawdata!A553</f>
        <v>551</v>
      </c>
      <c r="B552" s="95" t="str">
        <f>FUZ_rawdata!B553</f>
        <v>2013_254_3a</v>
      </c>
      <c r="C552" s="95" t="str">
        <f>FUZ_rawdata!G553</f>
        <v>FUZ9A</v>
      </c>
      <c r="D552" s="95" t="str">
        <f>FUZ_rawdata!AO553</f>
        <v>n</v>
      </c>
      <c r="E552" s="95" t="str">
        <f>VLOOKUP(C552,EventNotes!$G$2:$I$26,3,FALSE)</f>
        <v>at</v>
      </c>
      <c r="F552" s="95">
        <f>FUZ_rawdata!CP553</f>
        <v>0</v>
      </c>
      <c r="G552" s="95">
        <f>FUZ_rawdata!CQ553</f>
        <v>0</v>
      </c>
      <c r="H552" s="95">
        <f>FUZ_rawdata!CR553</f>
        <v>0</v>
      </c>
      <c r="I552" s="95">
        <f>FUZ_rawdata!CS553</f>
        <v>0</v>
      </c>
      <c r="J552" t="str">
        <f t="shared" si="8"/>
        <v>nat</v>
      </c>
    </row>
    <row r="553" spans="1:10" x14ac:dyDescent="0.2">
      <c r="A553" s="95">
        <f>FUZ_rawdata!A554</f>
        <v>552</v>
      </c>
      <c r="B553" s="95" t="str">
        <f>FUZ_rawdata!B554</f>
        <v>2013_254_3a</v>
      </c>
      <c r="C553" s="95" t="str">
        <f>FUZ_rawdata!G554</f>
        <v>FUZ9A</v>
      </c>
      <c r="D553" s="95" t="str">
        <f>FUZ_rawdata!AO554</f>
        <v>n</v>
      </c>
      <c r="E553" s="95" t="str">
        <f>VLOOKUP(C553,EventNotes!$G$2:$I$26,3,FALSE)</f>
        <v>at</v>
      </c>
      <c r="F553" s="95">
        <f>FUZ_rawdata!CP554</f>
        <v>0</v>
      </c>
      <c r="G553" s="95">
        <f>FUZ_rawdata!CQ554</f>
        <v>0</v>
      </c>
      <c r="H553" s="95">
        <f>FUZ_rawdata!CR554</f>
        <v>0</v>
      </c>
      <c r="I553" s="95">
        <f>FUZ_rawdata!CS554</f>
        <v>0</v>
      </c>
      <c r="J553" t="str">
        <f t="shared" si="8"/>
        <v>nat</v>
      </c>
    </row>
    <row r="554" spans="1:10" x14ac:dyDescent="0.2">
      <c r="A554" s="95">
        <f>FUZ_rawdata!A555</f>
        <v>553</v>
      </c>
      <c r="B554" s="95" t="str">
        <f>FUZ_rawdata!B555</f>
        <v>2013_254_3a</v>
      </c>
      <c r="C554" s="95" t="str">
        <f>FUZ_rawdata!G555</f>
        <v>FUZ9A</v>
      </c>
      <c r="D554" s="95" t="str">
        <f>FUZ_rawdata!AO555</f>
        <v>n</v>
      </c>
      <c r="E554" s="95" t="str">
        <f>VLOOKUP(C554,EventNotes!$G$2:$I$26,3,FALSE)</f>
        <v>at</v>
      </c>
      <c r="F554" s="95">
        <f>FUZ_rawdata!CP555</f>
        <v>0</v>
      </c>
      <c r="G554" s="95">
        <f>FUZ_rawdata!CQ555</f>
        <v>0</v>
      </c>
      <c r="H554" s="95">
        <f>FUZ_rawdata!CR555</f>
        <v>0</v>
      </c>
      <c r="I554" s="95">
        <f>FUZ_rawdata!CS555</f>
        <v>0</v>
      </c>
      <c r="J554" t="str">
        <f t="shared" si="8"/>
        <v>nat</v>
      </c>
    </row>
    <row r="555" spans="1:10" x14ac:dyDescent="0.2">
      <c r="A555" s="95">
        <f>FUZ_rawdata!A556</f>
        <v>554</v>
      </c>
      <c r="B555" s="95" t="str">
        <f>FUZ_rawdata!B556</f>
        <v>2013_254_3a</v>
      </c>
      <c r="C555" s="95" t="str">
        <f>FUZ_rawdata!G556</f>
        <v>FUZ9A</v>
      </c>
      <c r="D555" s="95" t="str">
        <f>FUZ_rawdata!AO556</f>
        <v>n</v>
      </c>
      <c r="E555" s="95" t="str">
        <f>VLOOKUP(C555,EventNotes!$G$2:$I$26,3,FALSE)</f>
        <v>at</v>
      </c>
      <c r="F555" s="95">
        <f>FUZ_rawdata!CP556</f>
        <v>0</v>
      </c>
      <c r="G555" s="95">
        <f>FUZ_rawdata!CQ556</f>
        <v>0</v>
      </c>
      <c r="H555" s="95">
        <f>FUZ_rawdata!CR556</f>
        <v>0</v>
      </c>
      <c r="I555" s="95">
        <f>FUZ_rawdata!CS556</f>
        <v>0</v>
      </c>
      <c r="J555" t="str">
        <f t="shared" si="8"/>
        <v>nat</v>
      </c>
    </row>
    <row r="556" spans="1:10" x14ac:dyDescent="0.2">
      <c r="A556" s="95">
        <f>FUZ_rawdata!A557</f>
        <v>555</v>
      </c>
      <c r="B556" s="95" t="str">
        <f>FUZ_rawdata!B557</f>
        <v>2013_254_3a</v>
      </c>
      <c r="C556" s="95" t="str">
        <f>FUZ_rawdata!G557</f>
        <v>FUZ9A</v>
      </c>
      <c r="D556" s="95" t="str">
        <f>FUZ_rawdata!AO557</f>
        <v>n</v>
      </c>
      <c r="E556" s="95" t="str">
        <f>VLOOKUP(C556,EventNotes!$G$2:$I$26,3,FALSE)</f>
        <v>at</v>
      </c>
      <c r="F556" s="95">
        <f>FUZ_rawdata!CP557</f>
        <v>0</v>
      </c>
      <c r="G556" s="95">
        <f>FUZ_rawdata!CQ557</f>
        <v>0</v>
      </c>
      <c r="H556" s="95">
        <f>FUZ_rawdata!CR557</f>
        <v>0</v>
      </c>
      <c r="I556" s="95">
        <f>FUZ_rawdata!CS557</f>
        <v>0</v>
      </c>
      <c r="J556" t="str">
        <f t="shared" si="8"/>
        <v>nat</v>
      </c>
    </row>
    <row r="557" spans="1:10" x14ac:dyDescent="0.2">
      <c r="A557" s="95">
        <f>FUZ_rawdata!A558</f>
        <v>556</v>
      </c>
      <c r="B557" s="95" t="str">
        <f>FUZ_rawdata!B558</f>
        <v>2013_254_3a</v>
      </c>
      <c r="C557" s="95" t="str">
        <f>FUZ_rawdata!G558</f>
        <v>FUZ9A</v>
      </c>
      <c r="D557" s="95" t="str">
        <f>FUZ_rawdata!AO558</f>
        <v>n</v>
      </c>
      <c r="E557" s="95" t="str">
        <f>VLOOKUP(C557,EventNotes!$G$2:$I$26,3,FALSE)</f>
        <v>at</v>
      </c>
      <c r="F557" s="95">
        <f>FUZ_rawdata!CP558</f>
        <v>0</v>
      </c>
      <c r="G557" s="95">
        <f>FUZ_rawdata!CQ558</f>
        <v>0</v>
      </c>
      <c r="H557" s="95">
        <f>FUZ_rawdata!CR558</f>
        <v>0</v>
      </c>
      <c r="I557" s="95">
        <f>FUZ_rawdata!CS558</f>
        <v>0</v>
      </c>
      <c r="J557" t="str">
        <f t="shared" si="8"/>
        <v>nat</v>
      </c>
    </row>
    <row r="558" spans="1:10" x14ac:dyDescent="0.2">
      <c r="A558" s="95">
        <f>FUZ_rawdata!A559</f>
        <v>557</v>
      </c>
      <c r="B558" s="95" t="str">
        <f>FUZ_rawdata!B559</f>
        <v>2013_254_3a</v>
      </c>
      <c r="C558" s="95" t="str">
        <f>FUZ_rawdata!G559</f>
        <v>FUZ9A</v>
      </c>
      <c r="D558" s="95" t="str">
        <f>FUZ_rawdata!AO559</f>
        <v>n</v>
      </c>
      <c r="E558" s="95" t="str">
        <f>VLOOKUP(C558,EventNotes!$G$2:$I$26,3,FALSE)</f>
        <v>at</v>
      </c>
      <c r="F558" s="95">
        <f>FUZ_rawdata!CP559</f>
        <v>0</v>
      </c>
      <c r="G558" s="95">
        <f>FUZ_rawdata!CQ559</f>
        <v>0</v>
      </c>
      <c r="H558" s="95">
        <f>FUZ_rawdata!CR559</f>
        <v>0</v>
      </c>
      <c r="I558" s="95">
        <f>FUZ_rawdata!CS559</f>
        <v>0</v>
      </c>
      <c r="J558" t="str">
        <f t="shared" si="8"/>
        <v>nat</v>
      </c>
    </row>
    <row r="559" spans="1:10" x14ac:dyDescent="0.2">
      <c r="A559" s="95">
        <f>FUZ_rawdata!A560</f>
        <v>558</v>
      </c>
      <c r="B559" s="95" t="str">
        <f>FUZ_rawdata!B560</f>
        <v>2013_254_3a</v>
      </c>
      <c r="C559" s="95" t="str">
        <f>FUZ_rawdata!G560</f>
        <v>FUZ9A</v>
      </c>
      <c r="D559" s="95" t="str">
        <f>FUZ_rawdata!AO560</f>
        <v>n</v>
      </c>
      <c r="E559" s="95" t="str">
        <f>VLOOKUP(C559,EventNotes!$G$2:$I$26,3,FALSE)</f>
        <v>at</v>
      </c>
      <c r="F559" s="95">
        <f>FUZ_rawdata!CP560</f>
        <v>0</v>
      </c>
      <c r="G559" s="95">
        <f>FUZ_rawdata!CQ560</f>
        <v>0</v>
      </c>
      <c r="H559" s="95">
        <f>FUZ_rawdata!CR560</f>
        <v>0</v>
      </c>
      <c r="I559" s="95">
        <f>FUZ_rawdata!CS560</f>
        <v>0</v>
      </c>
      <c r="J559" t="str">
        <f t="shared" si="8"/>
        <v>nat</v>
      </c>
    </row>
    <row r="560" spans="1:10" x14ac:dyDescent="0.2">
      <c r="A560" s="95">
        <f>FUZ_rawdata!A561</f>
        <v>559</v>
      </c>
      <c r="B560" s="95" t="str">
        <f>FUZ_rawdata!B561</f>
        <v>2013_254_3a</v>
      </c>
      <c r="C560" s="95" t="str">
        <f>FUZ_rawdata!G561</f>
        <v>FUZ9A</v>
      </c>
      <c r="D560" s="95" t="str">
        <f>FUZ_rawdata!AO561</f>
        <v>n</v>
      </c>
      <c r="E560" s="95" t="str">
        <f>VLOOKUP(C560,EventNotes!$G$2:$I$26,3,FALSE)</f>
        <v>at</v>
      </c>
      <c r="F560" s="95">
        <f>FUZ_rawdata!CP561</f>
        <v>0</v>
      </c>
      <c r="G560" s="95">
        <f>FUZ_rawdata!CQ561</f>
        <v>0</v>
      </c>
      <c r="H560" s="95">
        <f>FUZ_rawdata!CR561</f>
        <v>0</v>
      </c>
      <c r="I560" s="95">
        <f>FUZ_rawdata!CS561</f>
        <v>0</v>
      </c>
      <c r="J560" t="str">
        <f t="shared" si="8"/>
        <v>nat</v>
      </c>
    </row>
    <row r="561" spans="1:10" x14ac:dyDescent="0.2">
      <c r="A561" s="95">
        <f>FUZ_rawdata!A562</f>
        <v>560</v>
      </c>
      <c r="B561" s="95" t="str">
        <f>FUZ_rawdata!B562</f>
        <v>2013_254_3a</v>
      </c>
      <c r="C561" s="95" t="str">
        <f>FUZ_rawdata!G562</f>
        <v>FUZ9A</v>
      </c>
      <c r="D561" s="95" t="str">
        <f>FUZ_rawdata!AO562</f>
        <v>n</v>
      </c>
      <c r="E561" s="95" t="str">
        <f>VLOOKUP(C561,EventNotes!$G$2:$I$26,3,FALSE)</f>
        <v>at</v>
      </c>
      <c r="F561" s="95">
        <f>FUZ_rawdata!CP562</f>
        <v>0</v>
      </c>
      <c r="G561" s="95">
        <f>FUZ_rawdata!CQ562</f>
        <v>0</v>
      </c>
      <c r="H561" s="95">
        <f>FUZ_rawdata!CR562</f>
        <v>0</v>
      </c>
      <c r="I561" s="95">
        <f>FUZ_rawdata!CS562</f>
        <v>0</v>
      </c>
      <c r="J561" t="str">
        <f t="shared" si="8"/>
        <v>nat</v>
      </c>
    </row>
    <row r="562" spans="1:10" x14ac:dyDescent="0.2">
      <c r="A562" s="95">
        <f>FUZ_rawdata!A563</f>
        <v>561</v>
      </c>
      <c r="B562" s="95" t="str">
        <f>FUZ_rawdata!B563</f>
        <v>2013_254_3a</v>
      </c>
      <c r="C562" s="95" t="str">
        <f>FUZ_rawdata!G563</f>
        <v>FUZ9A</v>
      </c>
      <c r="D562" s="95" t="str">
        <f>FUZ_rawdata!AO563</f>
        <v>n</v>
      </c>
      <c r="E562" s="95" t="str">
        <f>VLOOKUP(C562,EventNotes!$G$2:$I$26,3,FALSE)</f>
        <v>at</v>
      </c>
      <c r="F562" s="95">
        <f>FUZ_rawdata!CP563</f>
        <v>0</v>
      </c>
      <c r="G562" s="95">
        <f>FUZ_rawdata!CQ563</f>
        <v>0</v>
      </c>
      <c r="H562" s="95">
        <f>FUZ_rawdata!CR563</f>
        <v>0</v>
      </c>
      <c r="I562" s="95">
        <f>FUZ_rawdata!CS563</f>
        <v>0</v>
      </c>
      <c r="J562" t="str">
        <f t="shared" si="8"/>
        <v>nat</v>
      </c>
    </row>
    <row r="563" spans="1:10" x14ac:dyDescent="0.2">
      <c r="A563" s="95">
        <f>FUZ_rawdata!A564</f>
        <v>562</v>
      </c>
      <c r="B563" s="95" t="str">
        <f>FUZ_rawdata!B564</f>
        <v>2013_254_3a</v>
      </c>
      <c r="C563" s="95" t="str">
        <f>FUZ_rawdata!G564</f>
        <v>FUZ9A</v>
      </c>
      <c r="D563" s="95" t="str">
        <f>FUZ_rawdata!AO564</f>
        <v>n</v>
      </c>
      <c r="E563" s="95" t="str">
        <f>VLOOKUP(C563,EventNotes!$G$2:$I$26,3,FALSE)</f>
        <v>at</v>
      </c>
      <c r="F563" s="95">
        <f>FUZ_rawdata!CP564</f>
        <v>0</v>
      </c>
      <c r="G563" s="95">
        <f>FUZ_rawdata!CQ564</f>
        <v>0</v>
      </c>
      <c r="H563" s="95">
        <f>FUZ_rawdata!CR564</f>
        <v>0</v>
      </c>
      <c r="I563" s="95">
        <f>FUZ_rawdata!CS564</f>
        <v>0</v>
      </c>
      <c r="J563" t="str">
        <f t="shared" si="8"/>
        <v>nat</v>
      </c>
    </row>
    <row r="564" spans="1:10" x14ac:dyDescent="0.2">
      <c r="A564" s="95">
        <f>FUZ_rawdata!A565</f>
        <v>563</v>
      </c>
      <c r="B564" s="95" t="str">
        <f>FUZ_rawdata!B565</f>
        <v>2013_254_3a</v>
      </c>
      <c r="C564" s="95" t="str">
        <f>FUZ_rawdata!G565</f>
        <v>FUZ9A</v>
      </c>
      <c r="D564" s="95" t="str">
        <f>FUZ_rawdata!AO565</f>
        <v>n</v>
      </c>
      <c r="E564" s="95" t="str">
        <f>VLOOKUP(C564,EventNotes!$G$2:$I$26,3,FALSE)</f>
        <v>at</v>
      </c>
      <c r="F564" s="95">
        <f>FUZ_rawdata!CP565</f>
        <v>0</v>
      </c>
      <c r="G564" s="95">
        <f>FUZ_rawdata!CQ565</f>
        <v>0</v>
      </c>
      <c r="H564" s="95">
        <f>FUZ_rawdata!CR565</f>
        <v>0</v>
      </c>
      <c r="I564" s="95">
        <f>FUZ_rawdata!CS565</f>
        <v>0</v>
      </c>
      <c r="J564" t="str">
        <f t="shared" si="8"/>
        <v>nat</v>
      </c>
    </row>
    <row r="565" spans="1:10" x14ac:dyDescent="0.2">
      <c r="A565" s="95">
        <f>FUZ_rawdata!A566</f>
        <v>564</v>
      </c>
      <c r="B565" s="95" t="str">
        <f>FUZ_rawdata!B566</f>
        <v>2013_254_3a</v>
      </c>
      <c r="C565" s="95" t="str">
        <f>FUZ_rawdata!G566</f>
        <v>FUZ9A</v>
      </c>
      <c r="D565" s="95" t="str">
        <f>FUZ_rawdata!AO566</f>
        <v>n</v>
      </c>
      <c r="E565" s="95" t="str">
        <f>VLOOKUP(C565,EventNotes!$G$2:$I$26,3,FALSE)</f>
        <v>at</v>
      </c>
      <c r="F565" s="95">
        <f>FUZ_rawdata!CP566</f>
        <v>0</v>
      </c>
      <c r="G565" s="95">
        <f>FUZ_rawdata!CQ566</f>
        <v>0</v>
      </c>
      <c r="H565" s="95">
        <f>FUZ_rawdata!CR566</f>
        <v>0</v>
      </c>
      <c r="I565" s="95">
        <f>FUZ_rawdata!CS566</f>
        <v>0</v>
      </c>
      <c r="J565" t="str">
        <f t="shared" si="8"/>
        <v>nat</v>
      </c>
    </row>
    <row r="566" spans="1:10" x14ac:dyDescent="0.2">
      <c r="A566" s="95">
        <f>FUZ_rawdata!A567</f>
        <v>565</v>
      </c>
      <c r="B566" s="95" t="str">
        <f>FUZ_rawdata!B567</f>
        <v>2013_254_3a</v>
      </c>
      <c r="C566" s="95" t="str">
        <f>FUZ_rawdata!G567</f>
        <v>FUZ9A</v>
      </c>
      <c r="D566" s="95" t="str">
        <f>FUZ_rawdata!AO567</f>
        <v>n</v>
      </c>
      <c r="E566" s="95" t="str">
        <f>VLOOKUP(C566,EventNotes!$G$2:$I$26,3,FALSE)</f>
        <v>at</v>
      </c>
      <c r="F566" s="95">
        <f>FUZ_rawdata!CP567</f>
        <v>0</v>
      </c>
      <c r="G566" s="95">
        <f>FUZ_rawdata!CQ567</f>
        <v>0</v>
      </c>
      <c r="H566" s="95">
        <f>FUZ_rawdata!CR567</f>
        <v>0</v>
      </c>
      <c r="I566" s="95">
        <f>FUZ_rawdata!CS567</f>
        <v>0</v>
      </c>
      <c r="J566" t="str">
        <f t="shared" si="8"/>
        <v>nat</v>
      </c>
    </row>
    <row r="567" spans="1:10" x14ac:dyDescent="0.2">
      <c r="A567" s="95">
        <f>FUZ_rawdata!A568</f>
        <v>566</v>
      </c>
      <c r="B567" s="95" t="str">
        <f>FUZ_rawdata!B568</f>
        <v>2013_254_3a</v>
      </c>
      <c r="C567" s="95" t="str">
        <f>FUZ_rawdata!G568</f>
        <v>FUZ9A</v>
      </c>
      <c r="D567" s="95" t="str">
        <f>FUZ_rawdata!AO568</f>
        <v>n</v>
      </c>
      <c r="E567" s="95" t="str">
        <f>VLOOKUP(C567,EventNotes!$G$2:$I$26,3,FALSE)</f>
        <v>at</v>
      </c>
      <c r="F567" s="95">
        <f>FUZ_rawdata!CP568</f>
        <v>0</v>
      </c>
      <c r="G567" s="95">
        <f>FUZ_rawdata!CQ568</f>
        <v>0</v>
      </c>
      <c r="H567" s="95">
        <f>FUZ_rawdata!CR568</f>
        <v>0</v>
      </c>
      <c r="I567" s="95">
        <f>FUZ_rawdata!CS568</f>
        <v>0</v>
      </c>
      <c r="J567" t="str">
        <f t="shared" si="8"/>
        <v>nat</v>
      </c>
    </row>
    <row r="568" spans="1:10" x14ac:dyDescent="0.2">
      <c r="A568" s="95">
        <f>FUZ_rawdata!A569</f>
        <v>567</v>
      </c>
      <c r="B568" s="95" t="str">
        <f>FUZ_rawdata!B569</f>
        <v>2013_254_3a</v>
      </c>
      <c r="C568" s="95" t="str">
        <f>FUZ_rawdata!G569</f>
        <v>FUZ9A</v>
      </c>
      <c r="D568" s="95" t="str">
        <f>FUZ_rawdata!AO569</f>
        <v>n</v>
      </c>
      <c r="E568" s="95" t="str">
        <f>VLOOKUP(C568,EventNotes!$G$2:$I$26,3,FALSE)</f>
        <v>at</v>
      </c>
      <c r="F568" s="95">
        <f>FUZ_rawdata!CP569</f>
        <v>0</v>
      </c>
      <c r="G568" s="95">
        <f>FUZ_rawdata!CQ569</f>
        <v>0</v>
      </c>
      <c r="H568" s="95">
        <f>FUZ_rawdata!CR569</f>
        <v>0</v>
      </c>
      <c r="I568" s="95">
        <f>FUZ_rawdata!CS569</f>
        <v>0</v>
      </c>
      <c r="J568" t="str">
        <f t="shared" si="8"/>
        <v>nat</v>
      </c>
    </row>
    <row r="569" spans="1:10" x14ac:dyDescent="0.2">
      <c r="A569" s="95">
        <f>FUZ_rawdata!A570</f>
        <v>568</v>
      </c>
      <c r="B569" s="95" t="str">
        <f>FUZ_rawdata!B570</f>
        <v>2013_254_3a</v>
      </c>
      <c r="C569" s="95" t="str">
        <f>FUZ_rawdata!G570</f>
        <v>FUZ9A</v>
      </c>
      <c r="D569" s="95" t="str">
        <f>FUZ_rawdata!AO570</f>
        <v>n</v>
      </c>
      <c r="E569" s="95" t="str">
        <f>VLOOKUP(C569,EventNotes!$G$2:$I$26,3,FALSE)</f>
        <v>at</v>
      </c>
      <c r="F569" s="95">
        <f>FUZ_rawdata!CP570</f>
        <v>0</v>
      </c>
      <c r="G569" s="95">
        <f>FUZ_rawdata!CQ570</f>
        <v>0</v>
      </c>
      <c r="H569" s="95">
        <f>FUZ_rawdata!CR570</f>
        <v>0</v>
      </c>
      <c r="I569" s="95">
        <f>FUZ_rawdata!CS570</f>
        <v>0</v>
      </c>
      <c r="J569" t="str">
        <f t="shared" si="8"/>
        <v>nat</v>
      </c>
    </row>
    <row r="570" spans="1:10" x14ac:dyDescent="0.2">
      <c r="A570" s="95">
        <f>FUZ_rawdata!A571</f>
        <v>569</v>
      </c>
      <c r="B570" s="95" t="str">
        <f>FUZ_rawdata!B571</f>
        <v>2013_254_3a</v>
      </c>
      <c r="C570" s="95" t="str">
        <f>FUZ_rawdata!G571</f>
        <v>FUZ9A</v>
      </c>
      <c r="D570" s="95" t="str">
        <f>FUZ_rawdata!AO571</f>
        <v>n</v>
      </c>
      <c r="E570" s="95" t="str">
        <f>VLOOKUP(C570,EventNotes!$G$2:$I$26,3,FALSE)</f>
        <v>at</v>
      </c>
      <c r="F570" s="95">
        <f>FUZ_rawdata!CP571</f>
        <v>0</v>
      </c>
      <c r="G570" s="95">
        <f>FUZ_rawdata!CQ571</f>
        <v>0</v>
      </c>
      <c r="H570" s="95">
        <f>FUZ_rawdata!CR571</f>
        <v>0</v>
      </c>
      <c r="I570" s="95">
        <f>FUZ_rawdata!CS571</f>
        <v>0</v>
      </c>
      <c r="J570" t="str">
        <f t="shared" si="8"/>
        <v>nat</v>
      </c>
    </row>
    <row r="571" spans="1:10" x14ac:dyDescent="0.2">
      <c r="A571" s="95">
        <f>FUZ_rawdata!A572</f>
        <v>570</v>
      </c>
      <c r="B571" s="95" t="str">
        <f>FUZ_rawdata!B572</f>
        <v>2013_254_3a</v>
      </c>
      <c r="C571" s="95" t="str">
        <f>FUZ_rawdata!G572</f>
        <v>FUZ9A</v>
      </c>
      <c r="D571" s="95" t="str">
        <f>FUZ_rawdata!AO572</f>
        <v>n</v>
      </c>
      <c r="E571" s="95" t="str">
        <f>VLOOKUP(C571,EventNotes!$G$2:$I$26,3,FALSE)</f>
        <v>at</v>
      </c>
      <c r="F571" s="95">
        <f>FUZ_rawdata!CP572</f>
        <v>0</v>
      </c>
      <c r="G571" s="95">
        <f>FUZ_rawdata!CQ572</f>
        <v>0</v>
      </c>
      <c r="H571" s="95">
        <f>FUZ_rawdata!CR572</f>
        <v>0</v>
      </c>
      <c r="I571" s="95">
        <f>FUZ_rawdata!CS572</f>
        <v>0</v>
      </c>
      <c r="J571" t="str">
        <f t="shared" si="8"/>
        <v>nat</v>
      </c>
    </row>
    <row r="572" spans="1:10" x14ac:dyDescent="0.2">
      <c r="A572" s="95">
        <f>FUZ_rawdata!A573</f>
        <v>571</v>
      </c>
      <c r="B572" s="95" t="str">
        <f>FUZ_rawdata!B573</f>
        <v>2013_254_3a</v>
      </c>
      <c r="C572" s="95" t="str">
        <f>FUZ_rawdata!G573</f>
        <v>FUZ9A</v>
      </c>
      <c r="D572" s="95" t="str">
        <f>FUZ_rawdata!AO573</f>
        <v>n</v>
      </c>
      <c r="E572" s="95" t="str">
        <f>VLOOKUP(C572,EventNotes!$G$2:$I$26,3,FALSE)</f>
        <v>at</v>
      </c>
      <c r="F572" s="95">
        <f>FUZ_rawdata!CP573</f>
        <v>0</v>
      </c>
      <c r="G572" s="95">
        <f>FUZ_rawdata!CQ573</f>
        <v>0</v>
      </c>
      <c r="H572" s="95">
        <f>FUZ_rawdata!CR573</f>
        <v>0</v>
      </c>
      <c r="I572" s="95">
        <f>FUZ_rawdata!CS573</f>
        <v>0</v>
      </c>
      <c r="J572" t="str">
        <f t="shared" si="8"/>
        <v>nat</v>
      </c>
    </row>
    <row r="573" spans="1:10" x14ac:dyDescent="0.2">
      <c r="A573" s="95">
        <f>FUZ_rawdata!A574</f>
        <v>572</v>
      </c>
      <c r="B573" s="95" t="str">
        <f>FUZ_rawdata!B574</f>
        <v>2013_254_3a</v>
      </c>
      <c r="C573" s="95" t="str">
        <f>FUZ_rawdata!G574</f>
        <v>FUZ9A</v>
      </c>
      <c r="D573" s="95" t="str">
        <f>FUZ_rawdata!AO574</f>
        <v>n</v>
      </c>
      <c r="E573" s="95" t="str">
        <f>VLOOKUP(C573,EventNotes!$G$2:$I$26,3,FALSE)</f>
        <v>at</v>
      </c>
      <c r="F573" s="95">
        <f>FUZ_rawdata!CP574</f>
        <v>0</v>
      </c>
      <c r="G573" s="95">
        <f>FUZ_rawdata!CQ574</f>
        <v>0</v>
      </c>
      <c r="H573" s="95">
        <f>FUZ_rawdata!CR574</f>
        <v>0</v>
      </c>
      <c r="I573" s="95">
        <f>FUZ_rawdata!CS574</f>
        <v>0</v>
      </c>
      <c r="J573" t="str">
        <f t="shared" si="8"/>
        <v>nat</v>
      </c>
    </row>
    <row r="574" spans="1:10" x14ac:dyDescent="0.2">
      <c r="A574" s="95">
        <f>FUZ_rawdata!A575</f>
        <v>573</v>
      </c>
      <c r="B574" s="95" t="str">
        <f>FUZ_rawdata!B575</f>
        <v>2013_254_3a</v>
      </c>
      <c r="C574" s="95" t="str">
        <f>FUZ_rawdata!G575</f>
        <v>FUZ9A</v>
      </c>
      <c r="D574" s="95" t="str">
        <f>FUZ_rawdata!AO575</f>
        <v>n</v>
      </c>
      <c r="E574" s="95" t="str">
        <f>VLOOKUP(C574,EventNotes!$G$2:$I$26,3,FALSE)</f>
        <v>at</v>
      </c>
      <c r="F574" s="95">
        <f>FUZ_rawdata!CP575</f>
        <v>0</v>
      </c>
      <c r="G574" s="95">
        <f>FUZ_rawdata!CQ575</f>
        <v>0</v>
      </c>
      <c r="H574" s="95">
        <f>FUZ_rawdata!CR575</f>
        <v>0</v>
      </c>
      <c r="I574" s="95">
        <f>FUZ_rawdata!CS575</f>
        <v>0</v>
      </c>
      <c r="J574" t="str">
        <f t="shared" si="8"/>
        <v>nat</v>
      </c>
    </row>
    <row r="575" spans="1:10" x14ac:dyDescent="0.2">
      <c r="A575" s="95">
        <f>FUZ_rawdata!A576</f>
        <v>574</v>
      </c>
      <c r="B575" s="95" t="str">
        <f>FUZ_rawdata!B576</f>
        <v>2013_254_3a</v>
      </c>
      <c r="C575" s="95" t="str">
        <f>FUZ_rawdata!G576</f>
        <v>FUZ9A</v>
      </c>
      <c r="D575" s="95" t="str">
        <f>FUZ_rawdata!AO576</f>
        <v>n</v>
      </c>
      <c r="E575" s="95" t="str">
        <f>VLOOKUP(C575,EventNotes!$G$2:$I$26,3,FALSE)</f>
        <v>at</v>
      </c>
      <c r="F575" s="95">
        <f>FUZ_rawdata!CP576</f>
        <v>0</v>
      </c>
      <c r="G575" s="95">
        <f>FUZ_rawdata!CQ576</f>
        <v>0</v>
      </c>
      <c r="H575" s="95">
        <f>FUZ_rawdata!CR576</f>
        <v>0</v>
      </c>
      <c r="I575" s="95">
        <f>FUZ_rawdata!CS576</f>
        <v>0</v>
      </c>
      <c r="J575" t="str">
        <f t="shared" si="8"/>
        <v>nat</v>
      </c>
    </row>
    <row r="576" spans="1:10" x14ac:dyDescent="0.2">
      <c r="A576" s="95">
        <f>FUZ_rawdata!A577</f>
        <v>575</v>
      </c>
      <c r="B576" s="95" t="str">
        <f>FUZ_rawdata!B577</f>
        <v>2013_254_3a</v>
      </c>
      <c r="C576" s="95" t="str">
        <f>FUZ_rawdata!G577</f>
        <v>FUZ9A</v>
      </c>
      <c r="D576" s="95" t="str">
        <f>FUZ_rawdata!AO577</f>
        <v>n</v>
      </c>
      <c r="E576" s="95" t="str">
        <f>VLOOKUP(C576,EventNotes!$G$2:$I$26,3,FALSE)</f>
        <v>at</v>
      </c>
      <c r="F576" s="95">
        <f>FUZ_rawdata!CP577</f>
        <v>0</v>
      </c>
      <c r="G576" s="95">
        <f>FUZ_rawdata!CQ577</f>
        <v>0</v>
      </c>
      <c r="H576" s="95">
        <f>FUZ_rawdata!CR577</f>
        <v>0</v>
      </c>
      <c r="I576" s="95">
        <f>FUZ_rawdata!CS577</f>
        <v>0</v>
      </c>
      <c r="J576" t="str">
        <f t="shared" si="8"/>
        <v>nat</v>
      </c>
    </row>
    <row r="577" spans="1:10" x14ac:dyDescent="0.2">
      <c r="A577" s="95">
        <f>FUZ_rawdata!A578</f>
        <v>576</v>
      </c>
      <c r="B577" s="95" t="str">
        <f>FUZ_rawdata!B578</f>
        <v>2013_254_3a</v>
      </c>
      <c r="C577" s="95" t="str">
        <f>FUZ_rawdata!G578</f>
        <v>FUZ9A</v>
      </c>
      <c r="D577" s="95" t="str">
        <f>FUZ_rawdata!AO578</f>
        <v>n</v>
      </c>
      <c r="E577" s="95" t="str">
        <f>VLOOKUP(C577,EventNotes!$G$2:$I$26,3,FALSE)</f>
        <v>at</v>
      </c>
      <c r="F577" s="95">
        <f>FUZ_rawdata!CP578</f>
        <v>0</v>
      </c>
      <c r="G577" s="95">
        <f>FUZ_rawdata!CQ578</f>
        <v>0</v>
      </c>
      <c r="H577" s="95">
        <f>FUZ_rawdata!CR578</f>
        <v>0</v>
      </c>
      <c r="I577" s="95">
        <f>FUZ_rawdata!CS578</f>
        <v>0</v>
      </c>
      <c r="J577" t="str">
        <f t="shared" si="8"/>
        <v>nat</v>
      </c>
    </row>
    <row r="578" spans="1:10" x14ac:dyDescent="0.2">
      <c r="A578" s="95">
        <f>FUZ_rawdata!A579</f>
        <v>577</v>
      </c>
      <c r="B578" s="95" t="str">
        <f>FUZ_rawdata!B579</f>
        <v>2013_254_3a</v>
      </c>
      <c r="C578" s="95" t="str">
        <f>FUZ_rawdata!G579</f>
        <v>FUZ9A</v>
      </c>
      <c r="D578" s="95" t="str">
        <f>FUZ_rawdata!AO579</f>
        <v>n</v>
      </c>
      <c r="E578" s="95" t="str">
        <f>VLOOKUP(C578,EventNotes!$G$2:$I$26,3,FALSE)</f>
        <v>at</v>
      </c>
      <c r="F578" s="95">
        <f>FUZ_rawdata!CP579</f>
        <v>0</v>
      </c>
      <c r="G578" s="95">
        <f>FUZ_rawdata!CQ579</f>
        <v>0</v>
      </c>
      <c r="H578" s="95">
        <f>FUZ_rawdata!CR579</f>
        <v>0</v>
      </c>
      <c r="I578" s="95">
        <f>FUZ_rawdata!CS579</f>
        <v>0</v>
      </c>
      <c r="J578" t="str">
        <f t="shared" si="8"/>
        <v>nat</v>
      </c>
    </row>
    <row r="579" spans="1:10" x14ac:dyDescent="0.2">
      <c r="A579" s="95">
        <f>FUZ_rawdata!A580</f>
        <v>578</v>
      </c>
      <c r="B579" s="95" t="str">
        <f>FUZ_rawdata!B580</f>
        <v>2013_254_3a</v>
      </c>
      <c r="C579" s="95" t="str">
        <f>FUZ_rawdata!G580</f>
        <v>FUZ9A</v>
      </c>
      <c r="D579" s="95" t="str">
        <f>FUZ_rawdata!AO580</f>
        <v>n</v>
      </c>
      <c r="E579" s="95" t="str">
        <f>VLOOKUP(C579,EventNotes!$G$2:$I$26,3,FALSE)</f>
        <v>at</v>
      </c>
      <c r="F579" s="95">
        <f>FUZ_rawdata!CP580</f>
        <v>0</v>
      </c>
      <c r="G579" s="95">
        <f>FUZ_rawdata!CQ580</f>
        <v>0</v>
      </c>
      <c r="H579" s="95">
        <f>FUZ_rawdata!CR580</f>
        <v>0</v>
      </c>
      <c r="I579" s="95">
        <f>FUZ_rawdata!CS580</f>
        <v>0</v>
      </c>
      <c r="J579" t="str">
        <f t="shared" ref="J579:J642" si="9">CONCATENATE(D579,E579)</f>
        <v>nat</v>
      </c>
    </row>
    <row r="580" spans="1:10" x14ac:dyDescent="0.2">
      <c r="A580" s="95">
        <f>FUZ_rawdata!A581</f>
        <v>579</v>
      </c>
      <c r="B580" s="95" t="str">
        <f>FUZ_rawdata!B581</f>
        <v>2013_254_3a</v>
      </c>
      <c r="C580" s="95" t="str">
        <f>FUZ_rawdata!G581</f>
        <v>FUZ9A</v>
      </c>
      <c r="D580" s="95" t="str">
        <f>FUZ_rawdata!AO581</f>
        <v>n</v>
      </c>
      <c r="E580" s="95" t="str">
        <f>VLOOKUP(C580,EventNotes!$G$2:$I$26,3,FALSE)</f>
        <v>at</v>
      </c>
      <c r="F580" s="95">
        <f>FUZ_rawdata!CP581</f>
        <v>0</v>
      </c>
      <c r="G580" s="95">
        <f>FUZ_rawdata!CQ581</f>
        <v>0</v>
      </c>
      <c r="H580" s="95">
        <f>FUZ_rawdata!CR581</f>
        <v>0</v>
      </c>
      <c r="I580" s="95">
        <f>FUZ_rawdata!CS581</f>
        <v>0</v>
      </c>
      <c r="J580" t="str">
        <f t="shared" si="9"/>
        <v>nat</v>
      </c>
    </row>
    <row r="581" spans="1:10" x14ac:dyDescent="0.2">
      <c r="A581" s="95">
        <f>FUZ_rawdata!A582</f>
        <v>580</v>
      </c>
      <c r="B581" s="95" t="str">
        <f>FUZ_rawdata!B582</f>
        <v>2013_254_3a</v>
      </c>
      <c r="C581" s="95" t="str">
        <f>FUZ_rawdata!G582</f>
        <v>FUZ9A</v>
      </c>
      <c r="D581" s="95" t="str">
        <f>FUZ_rawdata!AO582</f>
        <v>n</v>
      </c>
      <c r="E581" s="95" t="str">
        <f>VLOOKUP(C581,EventNotes!$G$2:$I$26,3,FALSE)</f>
        <v>at</v>
      </c>
      <c r="F581" s="95">
        <f>FUZ_rawdata!CP582</f>
        <v>0</v>
      </c>
      <c r="G581" s="95">
        <f>FUZ_rawdata!CQ582</f>
        <v>0</v>
      </c>
      <c r="H581" s="95">
        <f>FUZ_rawdata!CR582</f>
        <v>0</v>
      </c>
      <c r="I581" s="95">
        <f>FUZ_rawdata!CS582</f>
        <v>0</v>
      </c>
      <c r="J581" t="str">
        <f t="shared" si="9"/>
        <v>nat</v>
      </c>
    </row>
    <row r="582" spans="1:10" x14ac:dyDescent="0.2">
      <c r="A582" s="95">
        <f>FUZ_rawdata!A583</f>
        <v>581</v>
      </c>
      <c r="B582" s="95" t="str">
        <f>FUZ_rawdata!B583</f>
        <v>2013_254_3a</v>
      </c>
      <c r="C582" s="95" t="str">
        <f>FUZ_rawdata!G583</f>
        <v>FUZ9A</v>
      </c>
      <c r="D582" s="95" t="str">
        <f>FUZ_rawdata!AO583</f>
        <v>n</v>
      </c>
      <c r="E582" s="95" t="str">
        <f>VLOOKUP(C582,EventNotes!$G$2:$I$26,3,FALSE)</f>
        <v>at</v>
      </c>
      <c r="F582" s="95">
        <f>FUZ_rawdata!CP583</f>
        <v>0</v>
      </c>
      <c r="G582" s="95">
        <f>FUZ_rawdata!CQ583</f>
        <v>0</v>
      </c>
      <c r="H582" s="95">
        <f>FUZ_rawdata!CR583</f>
        <v>0</v>
      </c>
      <c r="I582" s="95">
        <f>FUZ_rawdata!CS583</f>
        <v>0</v>
      </c>
      <c r="J582" t="str">
        <f t="shared" si="9"/>
        <v>nat</v>
      </c>
    </row>
    <row r="583" spans="1:10" x14ac:dyDescent="0.2">
      <c r="A583" s="95">
        <f>FUZ_rawdata!A584</f>
        <v>582</v>
      </c>
      <c r="B583" s="95" t="str">
        <f>FUZ_rawdata!B584</f>
        <v>2013_254_3a</v>
      </c>
      <c r="C583" s="95" t="str">
        <f>FUZ_rawdata!G584</f>
        <v>FUZ9A</v>
      </c>
      <c r="D583" s="95" t="str">
        <f>FUZ_rawdata!AO584</f>
        <v>n</v>
      </c>
      <c r="E583" s="95" t="str">
        <f>VLOOKUP(C583,EventNotes!$G$2:$I$26,3,FALSE)</f>
        <v>at</v>
      </c>
      <c r="F583" s="95">
        <f>FUZ_rawdata!CP584</f>
        <v>0</v>
      </c>
      <c r="G583" s="95">
        <f>FUZ_rawdata!CQ584</f>
        <v>0</v>
      </c>
      <c r="H583" s="95">
        <f>FUZ_rawdata!CR584</f>
        <v>0</v>
      </c>
      <c r="I583" s="95">
        <f>FUZ_rawdata!CS584</f>
        <v>0</v>
      </c>
      <c r="J583" t="str">
        <f t="shared" si="9"/>
        <v>nat</v>
      </c>
    </row>
    <row r="584" spans="1:10" x14ac:dyDescent="0.2">
      <c r="A584" s="95">
        <f>FUZ_rawdata!A585</f>
        <v>583</v>
      </c>
      <c r="B584" s="95" t="str">
        <f>FUZ_rawdata!B585</f>
        <v>2013_254_3a</v>
      </c>
      <c r="C584" s="95" t="str">
        <f>FUZ_rawdata!G585</f>
        <v>FUZ9A</v>
      </c>
      <c r="D584" s="95" t="str">
        <f>FUZ_rawdata!AO585</f>
        <v>n</v>
      </c>
      <c r="E584" s="95" t="str">
        <f>VLOOKUP(C584,EventNotes!$G$2:$I$26,3,FALSE)</f>
        <v>at</v>
      </c>
      <c r="F584" s="95">
        <f>FUZ_rawdata!CP585</f>
        <v>0</v>
      </c>
      <c r="G584" s="95">
        <f>FUZ_rawdata!CQ585</f>
        <v>0</v>
      </c>
      <c r="H584" s="95">
        <f>FUZ_rawdata!CR585</f>
        <v>0</v>
      </c>
      <c r="I584" s="95">
        <f>FUZ_rawdata!CS585</f>
        <v>0</v>
      </c>
      <c r="J584" t="str">
        <f t="shared" si="9"/>
        <v>nat</v>
      </c>
    </row>
    <row r="585" spans="1:10" x14ac:dyDescent="0.2">
      <c r="A585" s="95">
        <f>FUZ_rawdata!A586</f>
        <v>584</v>
      </c>
      <c r="B585" s="95" t="str">
        <f>FUZ_rawdata!B586</f>
        <v>2014_608_2a</v>
      </c>
      <c r="C585" s="95" t="str">
        <f>FUZ_rawdata!G586</f>
        <v>FUZ10A</v>
      </c>
      <c r="D585" s="95">
        <f>FUZ_rawdata!AO586</f>
        <v>0</v>
      </c>
      <c r="E585" s="95" t="str">
        <f>VLOOKUP(C585,EventNotes!$G$2:$I$26,3,FALSE)</f>
        <v>at</v>
      </c>
      <c r="F585" s="95">
        <f>FUZ_rawdata!CP586</f>
        <v>0</v>
      </c>
      <c r="G585" s="95">
        <f>FUZ_rawdata!CQ586</f>
        <v>0</v>
      </c>
      <c r="H585" s="95">
        <f>FUZ_rawdata!CR586</f>
        <v>0</v>
      </c>
      <c r="I585" s="95">
        <f>FUZ_rawdata!CS586</f>
        <v>0</v>
      </c>
      <c r="J585" t="str">
        <f t="shared" si="9"/>
        <v>0at</v>
      </c>
    </row>
    <row r="586" spans="1:10" x14ac:dyDescent="0.2">
      <c r="A586" s="95">
        <f>FUZ_rawdata!A587</f>
        <v>585</v>
      </c>
      <c r="B586" s="95" t="str">
        <f>FUZ_rawdata!B587</f>
        <v>2014_608_2a</v>
      </c>
      <c r="C586" s="95" t="str">
        <f>FUZ_rawdata!G587</f>
        <v>FUZ10A</v>
      </c>
      <c r="D586" s="95">
        <f>FUZ_rawdata!AO587</f>
        <v>0</v>
      </c>
      <c r="E586" s="95" t="str">
        <f>VLOOKUP(C586,EventNotes!$G$2:$I$26,3,FALSE)</f>
        <v>at</v>
      </c>
      <c r="F586" s="95">
        <f>FUZ_rawdata!CP587</f>
        <v>0</v>
      </c>
      <c r="G586" s="95">
        <f>FUZ_rawdata!CQ587</f>
        <v>0</v>
      </c>
      <c r="H586" s="95">
        <f>FUZ_rawdata!CR587</f>
        <v>0</v>
      </c>
      <c r="I586" s="95">
        <f>FUZ_rawdata!CS587</f>
        <v>0</v>
      </c>
      <c r="J586" t="str">
        <f t="shared" si="9"/>
        <v>0at</v>
      </c>
    </row>
    <row r="587" spans="1:10" x14ac:dyDescent="0.2">
      <c r="A587" s="95">
        <f>FUZ_rawdata!A588</f>
        <v>586</v>
      </c>
      <c r="B587" s="95" t="str">
        <f>FUZ_rawdata!B588</f>
        <v>2014_608_2a</v>
      </c>
      <c r="C587" s="95" t="str">
        <f>FUZ_rawdata!G588</f>
        <v>FUZ10A</v>
      </c>
      <c r="D587" s="95">
        <f>FUZ_rawdata!AO588</f>
        <v>0</v>
      </c>
      <c r="E587" s="95" t="str">
        <f>VLOOKUP(C587,EventNotes!$G$2:$I$26,3,FALSE)</f>
        <v>at</v>
      </c>
      <c r="F587" s="95">
        <f>FUZ_rawdata!CP588</f>
        <v>0</v>
      </c>
      <c r="G587" s="95">
        <f>FUZ_rawdata!CQ588</f>
        <v>0</v>
      </c>
      <c r="H587" s="95">
        <f>FUZ_rawdata!CR588</f>
        <v>0</v>
      </c>
      <c r="I587" s="95">
        <f>FUZ_rawdata!CS588</f>
        <v>0</v>
      </c>
      <c r="J587" t="str">
        <f t="shared" si="9"/>
        <v>0at</v>
      </c>
    </row>
    <row r="588" spans="1:10" x14ac:dyDescent="0.2">
      <c r="A588" s="95">
        <f>FUZ_rawdata!A589</f>
        <v>587</v>
      </c>
      <c r="B588" s="95" t="str">
        <f>FUZ_rawdata!B589</f>
        <v>2014_608_2a</v>
      </c>
      <c r="C588" s="95" t="str">
        <f>FUZ_rawdata!G589</f>
        <v>FUZ10A</v>
      </c>
      <c r="D588" s="95">
        <f>FUZ_rawdata!AO589</f>
        <v>0</v>
      </c>
      <c r="E588" s="95" t="str">
        <f>VLOOKUP(C588,EventNotes!$G$2:$I$26,3,FALSE)</f>
        <v>at</v>
      </c>
      <c r="F588" s="95">
        <f>FUZ_rawdata!CP589</f>
        <v>0</v>
      </c>
      <c r="G588" s="95">
        <f>FUZ_rawdata!CQ589</f>
        <v>0</v>
      </c>
      <c r="H588" s="95">
        <f>FUZ_rawdata!CR589</f>
        <v>0</v>
      </c>
      <c r="I588" s="95">
        <f>FUZ_rawdata!CS589</f>
        <v>0</v>
      </c>
      <c r="J588" t="str">
        <f t="shared" si="9"/>
        <v>0at</v>
      </c>
    </row>
    <row r="589" spans="1:10" x14ac:dyDescent="0.2">
      <c r="A589" s="95">
        <f>FUZ_rawdata!A590</f>
        <v>588</v>
      </c>
      <c r="B589" s="95" t="str">
        <f>FUZ_rawdata!B590</f>
        <v>2014_608_2a</v>
      </c>
      <c r="C589" s="95" t="str">
        <f>FUZ_rawdata!G590</f>
        <v>FUZ10A</v>
      </c>
      <c r="D589" s="95">
        <f>FUZ_rawdata!AO590</f>
        <v>0</v>
      </c>
      <c r="E589" s="95" t="str">
        <f>VLOOKUP(C589,EventNotes!$G$2:$I$26,3,FALSE)</f>
        <v>at</v>
      </c>
      <c r="F589" s="95">
        <f>FUZ_rawdata!CP590</f>
        <v>0</v>
      </c>
      <c r="G589" s="95">
        <f>FUZ_rawdata!CQ590</f>
        <v>0</v>
      </c>
      <c r="H589" s="95">
        <f>FUZ_rawdata!CR590</f>
        <v>0</v>
      </c>
      <c r="I589" s="95">
        <f>FUZ_rawdata!CS590</f>
        <v>0</v>
      </c>
      <c r="J589" t="str">
        <f t="shared" si="9"/>
        <v>0at</v>
      </c>
    </row>
    <row r="590" spans="1:10" x14ac:dyDescent="0.2">
      <c r="A590" s="95">
        <f>FUZ_rawdata!A591</f>
        <v>589</v>
      </c>
      <c r="B590" s="95" t="str">
        <f>FUZ_rawdata!B591</f>
        <v>2014_608_2a</v>
      </c>
      <c r="C590" s="95" t="str">
        <f>FUZ_rawdata!G591</f>
        <v>FUZ10A</v>
      </c>
      <c r="D590" s="95">
        <f>FUZ_rawdata!AO591</f>
        <v>0</v>
      </c>
      <c r="E590" s="95" t="str">
        <f>VLOOKUP(C590,EventNotes!$G$2:$I$26,3,FALSE)</f>
        <v>at</v>
      </c>
      <c r="F590" s="95">
        <f>FUZ_rawdata!CP591</f>
        <v>0</v>
      </c>
      <c r="G590" s="95">
        <f>FUZ_rawdata!CQ591</f>
        <v>0</v>
      </c>
      <c r="H590" s="95">
        <f>FUZ_rawdata!CR591</f>
        <v>0</v>
      </c>
      <c r="I590" s="95">
        <f>FUZ_rawdata!CS591</f>
        <v>0</v>
      </c>
      <c r="J590" t="str">
        <f t="shared" si="9"/>
        <v>0at</v>
      </c>
    </row>
    <row r="591" spans="1:10" x14ac:dyDescent="0.2">
      <c r="A591" s="95">
        <f>FUZ_rawdata!A592</f>
        <v>590</v>
      </c>
      <c r="B591" s="95" t="str">
        <f>FUZ_rawdata!B592</f>
        <v>2014_608_2a</v>
      </c>
      <c r="C591" s="95" t="str">
        <f>FUZ_rawdata!G592</f>
        <v>FUZ10A</v>
      </c>
      <c r="D591" s="95">
        <f>FUZ_rawdata!AO592</f>
        <v>0</v>
      </c>
      <c r="E591" s="95" t="str">
        <f>VLOOKUP(C591,EventNotes!$G$2:$I$26,3,FALSE)</f>
        <v>at</v>
      </c>
      <c r="F591" s="95">
        <f>FUZ_rawdata!CP592</f>
        <v>0</v>
      </c>
      <c r="G591" s="95">
        <f>FUZ_rawdata!CQ592</f>
        <v>0</v>
      </c>
      <c r="H591" s="95">
        <f>FUZ_rawdata!CR592</f>
        <v>0</v>
      </c>
      <c r="I591" s="95">
        <f>FUZ_rawdata!CS592</f>
        <v>0</v>
      </c>
      <c r="J591" t="str">
        <f t="shared" si="9"/>
        <v>0at</v>
      </c>
    </row>
    <row r="592" spans="1:10" x14ac:dyDescent="0.2">
      <c r="A592" s="95">
        <f>FUZ_rawdata!A593</f>
        <v>591</v>
      </c>
      <c r="B592" s="95" t="str">
        <f>FUZ_rawdata!B593</f>
        <v>2014_608_2a</v>
      </c>
      <c r="C592" s="95" t="str">
        <f>FUZ_rawdata!G593</f>
        <v>FUZ10A</v>
      </c>
      <c r="D592" s="95">
        <f>FUZ_rawdata!AO593</f>
        <v>0</v>
      </c>
      <c r="E592" s="95" t="str">
        <f>VLOOKUP(C592,EventNotes!$G$2:$I$26,3,FALSE)</f>
        <v>at</v>
      </c>
      <c r="F592" s="95">
        <f>FUZ_rawdata!CP593</f>
        <v>0</v>
      </c>
      <c r="G592" s="95">
        <f>FUZ_rawdata!CQ593</f>
        <v>0</v>
      </c>
      <c r="H592" s="95">
        <f>FUZ_rawdata!CR593</f>
        <v>0</v>
      </c>
      <c r="I592" s="95">
        <f>FUZ_rawdata!CS593</f>
        <v>0</v>
      </c>
      <c r="J592" t="str">
        <f t="shared" si="9"/>
        <v>0at</v>
      </c>
    </row>
    <row r="593" spans="1:10" x14ac:dyDescent="0.2">
      <c r="A593" s="95">
        <f>FUZ_rawdata!A594</f>
        <v>592</v>
      </c>
      <c r="B593" s="95" t="str">
        <f>FUZ_rawdata!B594</f>
        <v>2014_608_2a</v>
      </c>
      <c r="C593" s="95" t="str">
        <f>FUZ_rawdata!G594</f>
        <v>FUZ10A</v>
      </c>
      <c r="D593" s="95">
        <f>FUZ_rawdata!AO594</f>
        <v>0</v>
      </c>
      <c r="E593" s="95" t="str">
        <f>VLOOKUP(C593,EventNotes!$G$2:$I$26,3,FALSE)</f>
        <v>at</v>
      </c>
      <c r="F593" s="95">
        <f>FUZ_rawdata!CP594</f>
        <v>0</v>
      </c>
      <c r="G593" s="95">
        <f>FUZ_rawdata!CQ594</f>
        <v>0</v>
      </c>
      <c r="H593" s="95">
        <f>FUZ_rawdata!CR594</f>
        <v>0</v>
      </c>
      <c r="I593" s="95">
        <f>FUZ_rawdata!CS594</f>
        <v>0</v>
      </c>
      <c r="J593" t="str">
        <f t="shared" si="9"/>
        <v>0at</v>
      </c>
    </row>
    <row r="594" spans="1:10" x14ac:dyDescent="0.2">
      <c r="A594" s="95">
        <f>FUZ_rawdata!A595</f>
        <v>593</v>
      </c>
      <c r="B594" s="95" t="str">
        <f>FUZ_rawdata!B595</f>
        <v>2014_608_2a</v>
      </c>
      <c r="C594" s="95" t="str">
        <f>FUZ_rawdata!G595</f>
        <v>FUZ10A</v>
      </c>
      <c r="D594" s="95">
        <f>FUZ_rawdata!AO595</f>
        <v>0</v>
      </c>
      <c r="E594" s="95" t="str">
        <f>VLOOKUP(C594,EventNotes!$G$2:$I$26,3,FALSE)</f>
        <v>at</v>
      </c>
      <c r="F594" s="95">
        <f>FUZ_rawdata!CP595</f>
        <v>0</v>
      </c>
      <c r="G594" s="95">
        <f>FUZ_rawdata!CQ595</f>
        <v>0</v>
      </c>
      <c r="H594" s="95">
        <f>FUZ_rawdata!CR595</f>
        <v>0</v>
      </c>
      <c r="I594" s="95">
        <f>FUZ_rawdata!CS595</f>
        <v>0</v>
      </c>
      <c r="J594" t="str">
        <f t="shared" si="9"/>
        <v>0at</v>
      </c>
    </row>
    <row r="595" spans="1:10" x14ac:dyDescent="0.2">
      <c r="A595" s="95">
        <f>FUZ_rawdata!A596</f>
        <v>594</v>
      </c>
      <c r="B595" s="95" t="str">
        <f>FUZ_rawdata!B596</f>
        <v>2014_608_2a</v>
      </c>
      <c r="C595" s="95" t="str">
        <f>FUZ_rawdata!G596</f>
        <v>FUZ10A</v>
      </c>
      <c r="D595" s="95">
        <f>FUZ_rawdata!AO596</f>
        <v>0</v>
      </c>
      <c r="E595" s="95" t="str">
        <f>VLOOKUP(C595,EventNotes!$G$2:$I$26,3,FALSE)</f>
        <v>at</v>
      </c>
      <c r="F595" s="95">
        <f>FUZ_rawdata!CP596</f>
        <v>1</v>
      </c>
      <c r="G595" s="95">
        <f>FUZ_rawdata!CQ596</f>
        <v>1</v>
      </c>
      <c r="H595" s="95">
        <f>FUZ_rawdata!CR596</f>
        <v>1</v>
      </c>
      <c r="I595" s="95">
        <f>FUZ_rawdata!CS596</f>
        <v>1</v>
      </c>
      <c r="J595" t="str">
        <f t="shared" si="9"/>
        <v>0at</v>
      </c>
    </row>
    <row r="596" spans="1:10" x14ac:dyDescent="0.2">
      <c r="A596" s="95">
        <f>FUZ_rawdata!A597</f>
        <v>595</v>
      </c>
      <c r="B596" s="95" t="str">
        <f>FUZ_rawdata!B597</f>
        <v>2014_608_2a</v>
      </c>
      <c r="C596" s="95" t="str">
        <f>FUZ_rawdata!G597</f>
        <v>FUZ10A</v>
      </c>
      <c r="D596" s="95">
        <f>FUZ_rawdata!AO597</f>
        <v>0</v>
      </c>
      <c r="E596" s="95" t="str">
        <f>VLOOKUP(C596,EventNotes!$G$2:$I$26,3,FALSE)</f>
        <v>at</v>
      </c>
      <c r="F596" s="95">
        <f>FUZ_rawdata!CP597</f>
        <v>0</v>
      </c>
      <c r="G596" s="95">
        <f>FUZ_rawdata!CQ597</f>
        <v>0</v>
      </c>
      <c r="H596" s="95">
        <f>FUZ_rawdata!CR597</f>
        <v>0</v>
      </c>
      <c r="I596" s="95">
        <f>FUZ_rawdata!CS597</f>
        <v>0</v>
      </c>
      <c r="J596" t="str">
        <f t="shared" si="9"/>
        <v>0at</v>
      </c>
    </row>
    <row r="597" spans="1:10" x14ac:dyDescent="0.2">
      <c r="A597" s="95">
        <f>FUZ_rawdata!A598</f>
        <v>596</v>
      </c>
      <c r="B597" s="95" t="str">
        <f>FUZ_rawdata!B598</f>
        <v>2014_608_2a</v>
      </c>
      <c r="C597" s="95" t="str">
        <f>FUZ_rawdata!G598</f>
        <v>FUZ10A</v>
      </c>
      <c r="D597" s="95">
        <f>FUZ_rawdata!AO598</f>
        <v>0</v>
      </c>
      <c r="E597" s="95" t="str">
        <f>VLOOKUP(C597,EventNotes!$G$2:$I$26,3,FALSE)</f>
        <v>at</v>
      </c>
      <c r="F597" s="95">
        <f>FUZ_rawdata!CP598</f>
        <v>0</v>
      </c>
      <c r="G597" s="95">
        <f>FUZ_rawdata!CQ598</f>
        <v>0</v>
      </c>
      <c r="H597" s="95">
        <f>FUZ_rawdata!CR598</f>
        <v>0</v>
      </c>
      <c r="I597" s="95">
        <f>FUZ_rawdata!CS598</f>
        <v>0</v>
      </c>
      <c r="J597" t="str">
        <f t="shared" si="9"/>
        <v>0at</v>
      </c>
    </row>
    <row r="598" spans="1:10" x14ac:dyDescent="0.2">
      <c r="A598" s="95">
        <f>FUZ_rawdata!A599</f>
        <v>597</v>
      </c>
      <c r="B598" s="95" t="str">
        <f>FUZ_rawdata!B599</f>
        <v>2014_608_2a</v>
      </c>
      <c r="C598" s="95" t="str">
        <f>FUZ_rawdata!G599</f>
        <v>FUZ10A</v>
      </c>
      <c r="D598" s="95">
        <f>FUZ_rawdata!AO599</f>
        <v>0</v>
      </c>
      <c r="E598" s="95" t="str">
        <f>VLOOKUP(C598,EventNotes!$G$2:$I$26,3,FALSE)</f>
        <v>at</v>
      </c>
      <c r="F598" s="95">
        <f>FUZ_rawdata!CP599</f>
        <v>0</v>
      </c>
      <c r="G598" s="95">
        <f>FUZ_rawdata!CQ599</f>
        <v>0</v>
      </c>
      <c r="H598" s="95">
        <f>FUZ_rawdata!CR599</f>
        <v>0</v>
      </c>
      <c r="I598" s="95">
        <f>FUZ_rawdata!CS599</f>
        <v>0</v>
      </c>
      <c r="J598" t="str">
        <f t="shared" si="9"/>
        <v>0at</v>
      </c>
    </row>
    <row r="599" spans="1:10" x14ac:dyDescent="0.2">
      <c r="A599" s="95">
        <f>FUZ_rawdata!A600</f>
        <v>598</v>
      </c>
      <c r="B599" s="95" t="str">
        <f>FUZ_rawdata!B600</f>
        <v>2014_608_2a</v>
      </c>
      <c r="C599" s="95" t="str">
        <f>FUZ_rawdata!G600</f>
        <v>FUZ10A</v>
      </c>
      <c r="D599" s="95">
        <f>FUZ_rawdata!AO600</f>
        <v>0</v>
      </c>
      <c r="E599" s="95" t="str">
        <f>VLOOKUP(C599,EventNotes!$G$2:$I$26,3,FALSE)</f>
        <v>at</v>
      </c>
      <c r="F599" s="95">
        <f>FUZ_rawdata!CP600</f>
        <v>1</v>
      </c>
      <c r="G599" s="95">
        <f>FUZ_rawdata!CQ600</f>
        <v>1</v>
      </c>
      <c r="H599" s="95">
        <f>FUZ_rawdata!CR600</f>
        <v>1</v>
      </c>
      <c r="I599" s="95">
        <f>FUZ_rawdata!CS600</f>
        <v>1</v>
      </c>
      <c r="J599" t="str">
        <f t="shared" si="9"/>
        <v>0at</v>
      </c>
    </row>
    <row r="600" spans="1:10" x14ac:dyDescent="0.2">
      <c r="A600" s="95">
        <f>FUZ_rawdata!A601</f>
        <v>599</v>
      </c>
      <c r="B600" s="95" t="str">
        <f>FUZ_rawdata!B601</f>
        <v>2014_608_2a</v>
      </c>
      <c r="C600" s="95" t="str">
        <f>FUZ_rawdata!G601</f>
        <v>FUZ10A</v>
      </c>
      <c r="D600" s="95">
        <f>FUZ_rawdata!AO601</f>
        <v>0</v>
      </c>
      <c r="E600" s="95" t="str">
        <f>VLOOKUP(C600,EventNotes!$G$2:$I$26,3,FALSE)</f>
        <v>at</v>
      </c>
      <c r="F600" s="95">
        <f>FUZ_rawdata!CP601</f>
        <v>1</v>
      </c>
      <c r="G600" s="95">
        <f>FUZ_rawdata!CQ601</f>
        <v>1</v>
      </c>
      <c r="H600" s="95">
        <f>FUZ_rawdata!CR601</f>
        <v>0</v>
      </c>
      <c r="I600" s="95">
        <f>FUZ_rawdata!CS601</f>
        <v>0</v>
      </c>
      <c r="J600" t="str">
        <f t="shared" si="9"/>
        <v>0at</v>
      </c>
    </row>
    <row r="601" spans="1:10" x14ac:dyDescent="0.2">
      <c r="A601" s="95">
        <f>FUZ_rawdata!A602</f>
        <v>600</v>
      </c>
      <c r="B601" s="95" t="str">
        <f>FUZ_rawdata!B602</f>
        <v>2014_608_2a</v>
      </c>
      <c r="C601" s="95" t="str">
        <f>FUZ_rawdata!G602</f>
        <v>FUZ10A</v>
      </c>
      <c r="D601" s="95">
        <f>FUZ_rawdata!AO602</f>
        <v>0</v>
      </c>
      <c r="E601" s="95" t="str">
        <f>VLOOKUP(C601,EventNotes!$G$2:$I$26,3,FALSE)</f>
        <v>at</v>
      </c>
      <c r="F601" s="95">
        <f>FUZ_rawdata!CP602</f>
        <v>0</v>
      </c>
      <c r="G601" s="95">
        <f>FUZ_rawdata!CQ602</f>
        <v>0</v>
      </c>
      <c r="H601" s="95">
        <f>FUZ_rawdata!CR602</f>
        <v>0</v>
      </c>
      <c r="I601" s="95">
        <f>FUZ_rawdata!CS602</f>
        <v>0</v>
      </c>
      <c r="J601" t="str">
        <f t="shared" si="9"/>
        <v>0at</v>
      </c>
    </row>
    <row r="602" spans="1:10" x14ac:dyDescent="0.2">
      <c r="A602" s="95">
        <f>FUZ_rawdata!A603</f>
        <v>601</v>
      </c>
      <c r="B602" s="95" t="str">
        <f>FUZ_rawdata!B603</f>
        <v>2014_608_2a</v>
      </c>
      <c r="C602" s="95" t="str">
        <f>FUZ_rawdata!G603</f>
        <v>FUZ10A</v>
      </c>
      <c r="D602" s="95">
        <f>FUZ_rawdata!AO603</f>
        <v>0</v>
      </c>
      <c r="E602" s="95" t="str">
        <f>VLOOKUP(C602,EventNotes!$G$2:$I$26,3,FALSE)</f>
        <v>at</v>
      </c>
      <c r="F602" s="95">
        <f>FUZ_rawdata!CP603</f>
        <v>0</v>
      </c>
      <c r="G602" s="95">
        <f>FUZ_rawdata!CQ603</f>
        <v>0</v>
      </c>
      <c r="H602" s="95">
        <f>FUZ_rawdata!CR603</f>
        <v>0</v>
      </c>
      <c r="I602" s="95">
        <f>FUZ_rawdata!CS603</f>
        <v>0</v>
      </c>
      <c r="J602" t="str">
        <f t="shared" si="9"/>
        <v>0at</v>
      </c>
    </row>
    <row r="603" spans="1:10" x14ac:dyDescent="0.2">
      <c r="A603" s="95">
        <f>FUZ_rawdata!A604</f>
        <v>602</v>
      </c>
      <c r="B603" s="95" t="str">
        <f>FUZ_rawdata!B604</f>
        <v>2014_608_2a</v>
      </c>
      <c r="C603" s="95" t="str">
        <f>FUZ_rawdata!G604</f>
        <v>FUZ10A</v>
      </c>
      <c r="D603" s="95">
        <f>FUZ_rawdata!AO604</f>
        <v>0</v>
      </c>
      <c r="E603" s="95" t="str">
        <f>VLOOKUP(C603,EventNotes!$G$2:$I$26,3,FALSE)</f>
        <v>at</v>
      </c>
      <c r="F603" s="95">
        <f>FUZ_rawdata!CP604</f>
        <v>0</v>
      </c>
      <c r="G603" s="95">
        <f>FUZ_rawdata!CQ604</f>
        <v>0</v>
      </c>
      <c r="H603" s="95">
        <f>FUZ_rawdata!CR604</f>
        <v>0</v>
      </c>
      <c r="I603" s="95">
        <f>FUZ_rawdata!CS604</f>
        <v>0</v>
      </c>
      <c r="J603" t="str">
        <f t="shared" si="9"/>
        <v>0at</v>
      </c>
    </row>
    <row r="604" spans="1:10" x14ac:dyDescent="0.2">
      <c r="A604" s="95">
        <f>FUZ_rawdata!A605</f>
        <v>603</v>
      </c>
      <c r="B604" s="95" t="str">
        <f>FUZ_rawdata!B605</f>
        <v>2014_608_2a</v>
      </c>
      <c r="C604" s="95" t="str">
        <f>FUZ_rawdata!G605</f>
        <v>FUZ10A</v>
      </c>
      <c r="D604" s="95">
        <f>FUZ_rawdata!AO605</f>
        <v>0</v>
      </c>
      <c r="E604" s="95" t="str">
        <f>VLOOKUP(C604,EventNotes!$G$2:$I$26,3,FALSE)</f>
        <v>at</v>
      </c>
      <c r="F604" s="95">
        <f>FUZ_rawdata!CP605</f>
        <v>0</v>
      </c>
      <c r="G604" s="95">
        <f>FUZ_rawdata!CQ605</f>
        <v>0</v>
      </c>
      <c r="H604" s="95">
        <f>FUZ_rawdata!CR605</f>
        <v>0</v>
      </c>
      <c r="I604" s="95">
        <f>FUZ_rawdata!CS605</f>
        <v>0</v>
      </c>
      <c r="J604" t="str">
        <f t="shared" si="9"/>
        <v>0at</v>
      </c>
    </row>
    <row r="605" spans="1:10" x14ac:dyDescent="0.2">
      <c r="A605" s="95">
        <f>FUZ_rawdata!A606</f>
        <v>604</v>
      </c>
      <c r="B605" s="95" t="str">
        <f>FUZ_rawdata!B606</f>
        <v>2014_608_2a</v>
      </c>
      <c r="C605" s="95" t="str">
        <f>FUZ_rawdata!G606</f>
        <v>FUZ10A</v>
      </c>
      <c r="D605" s="95">
        <f>FUZ_rawdata!AO606</f>
        <v>0</v>
      </c>
      <c r="E605" s="95" t="str">
        <f>VLOOKUP(C605,EventNotes!$G$2:$I$26,3,FALSE)</f>
        <v>at</v>
      </c>
      <c r="F605" s="95">
        <f>FUZ_rawdata!CP606</f>
        <v>0</v>
      </c>
      <c r="G605" s="95">
        <f>FUZ_rawdata!CQ606</f>
        <v>0</v>
      </c>
      <c r="H605" s="95">
        <f>FUZ_rawdata!CR606</f>
        <v>0</v>
      </c>
      <c r="I605" s="95">
        <f>FUZ_rawdata!CS606</f>
        <v>0</v>
      </c>
      <c r="J605" t="str">
        <f t="shared" si="9"/>
        <v>0at</v>
      </c>
    </row>
    <row r="606" spans="1:10" x14ac:dyDescent="0.2">
      <c r="A606" s="95">
        <f>FUZ_rawdata!A607</f>
        <v>605</v>
      </c>
      <c r="B606" s="95" t="str">
        <f>FUZ_rawdata!B607</f>
        <v>2014_608_2a</v>
      </c>
      <c r="C606" s="95" t="str">
        <f>FUZ_rawdata!G607</f>
        <v>FUZ10A</v>
      </c>
      <c r="D606" s="95">
        <f>FUZ_rawdata!AO607</f>
        <v>0</v>
      </c>
      <c r="E606" s="95" t="str">
        <f>VLOOKUP(C606,EventNotes!$G$2:$I$26,3,FALSE)</f>
        <v>at</v>
      </c>
      <c r="F606" s="95">
        <f>FUZ_rawdata!CP607</f>
        <v>0</v>
      </c>
      <c r="G606" s="95">
        <f>FUZ_rawdata!CQ607</f>
        <v>0</v>
      </c>
      <c r="H606" s="95">
        <f>FUZ_rawdata!CR607</f>
        <v>0</v>
      </c>
      <c r="I606" s="95">
        <f>FUZ_rawdata!CS607</f>
        <v>0</v>
      </c>
      <c r="J606" t="str">
        <f t="shared" si="9"/>
        <v>0at</v>
      </c>
    </row>
    <row r="607" spans="1:10" x14ac:dyDescent="0.2">
      <c r="A607" s="95">
        <f>FUZ_rawdata!A608</f>
        <v>606</v>
      </c>
      <c r="B607" s="95" t="str">
        <f>FUZ_rawdata!B608</f>
        <v>2014_608_2a</v>
      </c>
      <c r="C607" s="95" t="str">
        <f>FUZ_rawdata!G608</f>
        <v>FUZ10A</v>
      </c>
      <c r="D607" s="95">
        <f>FUZ_rawdata!AO608</f>
        <v>0</v>
      </c>
      <c r="E607" s="95" t="str">
        <f>VLOOKUP(C607,EventNotes!$G$2:$I$26,3,FALSE)</f>
        <v>at</v>
      </c>
      <c r="F607" s="95">
        <f>FUZ_rawdata!CP608</f>
        <v>0</v>
      </c>
      <c r="G607" s="95">
        <f>FUZ_rawdata!CQ608</f>
        <v>0</v>
      </c>
      <c r="H607" s="95">
        <f>FUZ_rawdata!CR608</f>
        <v>0</v>
      </c>
      <c r="I607" s="95">
        <f>FUZ_rawdata!CS608</f>
        <v>0</v>
      </c>
      <c r="J607" t="str">
        <f t="shared" si="9"/>
        <v>0at</v>
      </c>
    </row>
    <row r="608" spans="1:10" x14ac:dyDescent="0.2">
      <c r="A608" s="95">
        <f>FUZ_rawdata!A609</f>
        <v>607</v>
      </c>
      <c r="B608" s="95" t="str">
        <f>FUZ_rawdata!B609</f>
        <v>2014_608_2a</v>
      </c>
      <c r="C608" s="95" t="str">
        <f>FUZ_rawdata!G609</f>
        <v>FUZ10A</v>
      </c>
      <c r="D608" s="95">
        <f>FUZ_rawdata!AO609</f>
        <v>0</v>
      </c>
      <c r="E608" s="95" t="str">
        <f>VLOOKUP(C608,EventNotes!$G$2:$I$26,3,FALSE)</f>
        <v>at</v>
      </c>
      <c r="F608" s="95">
        <f>FUZ_rawdata!CP609</f>
        <v>0</v>
      </c>
      <c r="G608" s="95">
        <f>FUZ_rawdata!CQ609</f>
        <v>0</v>
      </c>
      <c r="H608" s="95">
        <f>FUZ_rawdata!CR609</f>
        <v>0</v>
      </c>
      <c r="I608" s="95">
        <f>FUZ_rawdata!CS609</f>
        <v>0</v>
      </c>
      <c r="J608" t="str">
        <f t="shared" si="9"/>
        <v>0at</v>
      </c>
    </row>
    <row r="609" spans="1:10" x14ac:dyDescent="0.2">
      <c r="A609" s="95">
        <f>FUZ_rawdata!A610</f>
        <v>608</v>
      </c>
      <c r="B609" s="95" t="str">
        <f>FUZ_rawdata!B610</f>
        <v>2014_608_2a</v>
      </c>
      <c r="C609" s="95" t="str">
        <f>FUZ_rawdata!G610</f>
        <v>FUZ10A</v>
      </c>
      <c r="D609" s="95">
        <f>FUZ_rawdata!AO610</f>
        <v>0</v>
      </c>
      <c r="E609" s="95" t="str">
        <f>VLOOKUP(C609,EventNotes!$G$2:$I$26,3,FALSE)</f>
        <v>at</v>
      </c>
      <c r="F609" s="95">
        <f>FUZ_rawdata!CP610</f>
        <v>0</v>
      </c>
      <c r="G609" s="95">
        <f>FUZ_rawdata!CQ610</f>
        <v>0</v>
      </c>
      <c r="H609" s="95">
        <f>FUZ_rawdata!CR610</f>
        <v>0</v>
      </c>
      <c r="I609" s="95">
        <f>FUZ_rawdata!CS610</f>
        <v>0</v>
      </c>
      <c r="J609" t="str">
        <f t="shared" si="9"/>
        <v>0at</v>
      </c>
    </row>
    <row r="610" spans="1:10" x14ac:dyDescent="0.2">
      <c r="A610" s="95">
        <f>FUZ_rawdata!A611</f>
        <v>609</v>
      </c>
      <c r="B610" s="95" t="str">
        <f>FUZ_rawdata!B611</f>
        <v>2014_608_2a</v>
      </c>
      <c r="C610" s="95" t="str">
        <f>FUZ_rawdata!G611</f>
        <v>FUZ10A</v>
      </c>
      <c r="D610" s="95">
        <f>FUZ_rawdata!AO611</f>
        <v>0</v>
      </c>
      <c r="E610" s="95" t="str">
        <f>VLOOKUP(C610,EventNotes!$G$2:$I$26,3,FALSE)</f>
        <v>at</v>
      </c>
      <c r="F610" s="95">
        <f>FUZ_rawdata!CP611</f>
        <v>0</v>
      </c>
      <c r="G610" s="95">
        <f>FUZ_rawdata!CQ611</f>
        <v>0</v>
      </c>
      <c r="H610" s="95">
        <f>FUZ_rawdata!CR611</f>
        <v>0</v>
      </c>
      <c r="I610" s="95">
        <f>FUZ_rawdata!CS611</f>
        <v>0</v>
      </c>
      <c r="J610" t="str">
        <f t="shared" si="9"/>
        <v>0at</v>
      </c>
    </row>
    <row r="611" spans="1:10" x14ac:dyDescent="0.2">
      <c r="A611" s="95">
        <f>FUZ_rawdata!A612</f>
        <v>610</v>
      </c>
      <c r="B611" s="95" t="str">
        <f>FUZ_rawdata!B612</f>
        <v>2014_608_2a</v>
      </c>
      <c r="C611" s="95" t="str">
        <f>FUZ_rawdata!G612</f>
        <v>FUZ10A</v>
      </c>
      <c r="D611" s="95">
        <f>FUZ_rawdata!AO612</f>
        <v>0</v>
      </c>
      <c r="E611" s="95" t="str">
        <f>VLOOKUP(C611,EventNotes!$G$2:$I$26,3,FALSE)</f>
        <v>at</v>
      </c>
      <c r="F611" s="95">
        <f>FUZ_rawdata!CP612</f>
        <v>0</v>
      </c>
      <c r="G611" s="95">
        <f>FUZ_rawdata!CQ612</f>
        <v>0</v>
      </c>
      <c r="H611" s="95">
        <f>FUZ_rawdata!CR612</f>
        <v>0</v>
      </c>
      <c r="I611" s="95">
        <f>FUZ_rawdata!CS612</f>
        <v>0</v>
      </c>
      <c r="J611" t="str">
        <f t="shared" si="9"/>
        <v>0at</v>
      </c>
    </row>
    <row r="612" spans="1:10" x14ac:dyDescent="0.2">
      <c r="A612" s="95">
        <f>FUZ_rawdata!A613</f>
        <v>611</v>
      </c>
      <c r="B612" s="95" t="str">
        <f>FUZ_rawdata!B613</f>
        <v>2014_608_2a</v>
      </c>
      <c r="C612" s="95" t="str">
        <f>FUZ_rawdata!G613</f>
        <v>FUZ10A</v>
      </c>
      <c r="D612" s="95">
        <f>FUZ_rawdata!AO613</f>
        <v>0</v>
      </c>
      <c r="E612" s="95" t="str">
        <f>VLOOKUP(C612,EventNotes!$G$2:$I$26,3,FALSE)</f>
        <v>at</v>
      </c>
      <c r="F612" s="95">
        <f>FUZ_rawdata!CP613</f>
        <v>0</v>
      </c>
      <c r="G612" s="95">
        <f>FUZ_rawdata!CQ613</f>
        <v>0</v>
      </c>
      <c r="H612" s="95">
        <f>FUZ_rawdata!CR613</f>
        <v>0</v>
      </c>
      <c r="I612" s="95">
        <f>FUZ_rawdata!CS613</f>
        <v>0</v>
      </c>
      <c r="J612" t="str">
        <f t="shared" si="9"/>
        <v>0at</v>
      </c>
    </row>
    <row r="613" spans="1:10" x14ac:dyDescent="0.2">
      <c r="A613" s="95">
        <f>FUZ_rawdata!A614</f>
        <v>612</v>
      </c>
      <c r="B613" s="95" t="str">
        <f>FUZ_rawdata!B614</f>
        <v>2014_608_2a</v>
      </c>
      <c r="C613" s="95" t="str">
        <f>FUZ_rawdata!G614</f>
        <v>FUZ10A</v>
      </c>
      <c r="D613" s="95">
        <f>FUZ_rawdata!AO614</f>
        <v>0</v>
      </c>
      <c r="E613" s="95" t="str">
        <f>VLOOKUP(C613,EventNotes!$G$2:$I$26,3,FALSE)</f>
        <v>at</v>
      </c>
      <c r="F613" s="95">
        <f>FUZ_rawdata!CP614</f>
        <v>0</v>
      </c>
      <c r="G613" s="95">
        <f>FUZ_rawdata!CQ614</f>
        <v>0</v>
      </c>
      <c r="H613" s="95">
        <f>FUZ_rawdata!CR614</f>
        <v>0</v>
      </c>
      <c r="I613" s="95">
        <f>FUZ_rawdata!CS614</f>
        <v>0</v>
      </c>
      <c r="J613" t="str">
        <f t="shared" si="9"/>
        <v>0at</v>
      </c>
    </row>
    <row r="614" spans="1:10" x14ac:dyDescent="0.2">
      <c r="A614" s="95">
        <f>FUZ_rawdata!A615</f>
        <v>613</v>
      </c>
      <c r="B614" s="95" t="str">
        <f>FUZ_rawdata!B615</f>
        <v>2014_608_2a</v>
      </c>
      <c r="C614" s="95" t="str">
        <f>FUZ_rawdata!G615</f>
        <v>FUZ10A</v>
      </c>
      <c r="D614" s="95">
        <f>FUZ_rawdata!AO615</f>
        <v>0</v>
      </c>
      <c r="E614" s="95" t="str">
        <f>VLOOKUP(C614,EventNotes!$G$2:$I$26,3,FALSE)</f>
        <v>at</v>
      </c>
      <c r="F614" s="95">
        <f>FUZ_rawdata!CP615</f>
        <v>0</v>
      </c>
      <c r="G614" s="95">
        <f>FUZ_rawdata!CQ615</f>
        <v>0</v>
      </c>
      <c r="H614" s="95">
        <f>FUZ_rawdata!CR615</f>
        <v>0</v>
      </c>
      <c r="I614" s="95">
        <f>FUZ_rawdata!CS615</f>
        <v>0</v>
      </c>
      <c r="J614" t="str">
        <f t="shared" si="9"/>
        <v>0at</v>
      </c>
    </row>
    <row r="615" spans="1:10" x14ac:dyDescent="0.2">
      <c r="A615" s="95">
        <f>FUZ_rawdata!A616</f>
        <v>614</v>
      </c>
      <c r="B615" s="95" t="str">
        <f>FUZ_rawdata!B616</f>
        <v>2014_608_2a</v>
      </c>
      <c r="C615" s="95" t="str">
        <f>FUZ_rawdata!G616</f>
        <v>FUZ10A</v>
      </c>
      <c r="D615" s="95">
        <f>FUZ_rawdata!AO616</f>
        <v>0</v>
      </c>
      <c r="E615" s="95" t="str">
        <f>VLOOKUP(C615,EventNotes!$G$2:$I$26,3,FALSE)</f>
        <v>at</v>
      </c>
      <c r="F615" s="95">
        <f>FUZ_rawdata!CP616</f>
        <v>0</v>
      </c>
      <c r="G615" s="95">
        <f>FUZ_rawdata!CQ616</f>
        <v>0</v>
      </c>
      <c r="H615" s="95">
        <f>FUZ_rawdata!CR616</f>
        <v>0</v>
      </c>
      <c r="I615" s="95">
        <f>FUZ_rawdata!CS616</f>
        <v>0</v>
      </c>
      <c r="J615" t="str">
        <f t="shared" si="9"/>
        <v>0at</v>
      </c>
    </row>
    <row r="616" spans="1:10" x14ac:dyDescent="0.2">
      <c r="A616" s="95">
        <f>FUZ_rawdata!A617</f>
        <v>615</v>
      </c>
      <c r="B616" s="95" t="str">
        <f>FUZ_rawdata!B617</f>
        <v>2014_608_2a</v>
      </c>
      <c r="C616" s="95" t="str">
        <f>FUZ_rawdata!G617</f>
        <v>FUZ10A</v>
      </c>
      <c r="D616" s="95">
        <f>FUZ_rawdata!AO617</f>
        <v>0</v>
      </c>
      <c r="E616" s="95" t="str">
        <f>VLOOKUP(C616,EventNotes!$G$2:$I$26,3,FALSE)</f>
        <v>at</v>
      </c>
      <c r="F616" s="95">
        <f>FUZ_rawdata!CP617</f>
        <v>0</v>
      </c>
      <c r="G616" s="95">
        <f>FUZ_rawdata!CQ617</f>
        <v>0</v>
      </c>
      <c r="H616" s="95">
        <f>FUZ_rawdata!CR617</f>
        <v>0</v>
      </c>
      <c r="I616" s="95">
        <f>FUZ_rawdata!CS617</f>
        <v>0</v>
      </c>
      <c r="J616" t="str">
        <f t="shared" si="9"/>
        <v>0at</v>
      </c>
    </row>
    <row r="617" spans="1:10" x14ac:dyDescent="0.2">
      <c r="A617" s="95">
        <f>FUZ_rawdata!A618</f>
        <v>616</v>
      </c>
      <c r="B617" s="95" t="str">
        <f>FUZ_rawdata!B618</f>
        <v>2014_608_2a</v>
      </c>
      <c r="C617" s="95" t="str">
        <f>FUZ_rawdata!G618</f>
        <v>FUZ10A</v>
      </c>
      <c r="D617" s="95">
        <f>FUZ_rawdata!AO618</f>
        <v>0</v>
      </c>
      <c r="E617" s="95" t="str">
        <f>VLOOKUP(C617,EventNotes!$G$2:$I$26,3,FALSE)</f>
        <v>at</v>
      </c>
      <c r="F617" s="95">
        <f>FUZ_rawdata!CP618</f>
        <v>0</v>
      </c>
      <c r="G617" s="95">
        <f>FUZ_rawdata!CQ618</f>
        <v>0</v>
      </c>
      <c r="H617" s="95">
        <f>FUZ_rawdata!CR618</f>
        <v>0</v>
      </c>
      <c r="I617" s="95">
        <f>FUZ_rawdata!CS618</f>
        <v>0</v>
      </c>
      <c r="J617" t="str">
        <f t="shared" si="9"/>
        <v>0at</v>
      </c>
    </row>
    <row r="618" spans="1:10" x14ac:dyDescent="0.2">
      <c r="A618" s="95">
        <f>FUZ_rawdata!A619</f>
        <v>617</v>
      </c>
      <c r="B618" s="95" t="str">
        <f>FUZ_rawdata!B619</f>
        <v>2014_608_2a</v>
      </c>
      <c r="C618" s="95" t="str">
        <f>FUZ_rawdata!G619</f>
        <v>FUZ10A</v>
      </c>
      <c r="D618" s="95">
        <f>FUZ_rawdata!AO619</f>
        <v>0</v>
      </c>
      <c r="E618" s="95" t="str">
        <f>VLOOKUP(C618,EventNotes!$G$2:$I$26,3,FALSE)</f>
        <v>at</v>
      </c>
      <c r="F618" s="95">
        <f>FUZ_rawdata!CP619</f>
        <v>0</v>
      </c>
      <c r="G618" s="95">
        <f>FUZ_rawdata!CQ619</f>
        <v>0</v>
      </c>
      <c r="H618" s="95">
        <f>FUZ_rawdata!CR619</f>
        <v>0</v>
      </c>
      <c r="I618" s="95">
        <f>FUZ_rawdata!CS619</f>
        <v>0</v>
      </c>
      <c r="J618" t="str">
        <f t="shared" si="9"/>
        <v>0at</v>
      </c>
    </row>
    <row r="619" spans="1:10" x14ac:dyDescent="0.2">
      <c r="A619" s="95">
        <f>FUZ_rawdata!A620</f>
        <v>618</v>
      </c>
      <c r="B619" s="95" t="str">
        <f>FUZ_rawdata!B620</f>
        <v>2014_608_2a</v>
      </c>
      <c r="C619" s="95" t="str">
        <f>FUZ_rawdata!G620</f>
        <v>FUZ10A</v>
      </c>
      <c r="D619" s="95">
        <f>FUZ_rawdata!AO620</f>
        <v>0</v>
      </c>
      <c r="E619" s="95" t="str">
        <f>VLOOKUP(C619,EventNotes!$G$2:$I$26,3,FALSE)</f>
        <v>at</v>
      </c>
      <c r="F619" s="95">
        <f>FUZ_rawdata!CP620</f>
        <v>0</v>
      </c>
      <c r="G619" s="95">
        <f>FUZ_rawdata!CQ620</f>
        <v>0</v>
      </c>
      <c r="H619" s="95">
        <f>FUZ_rawdata!CR620</f>
        <v>0</v>
      </c>
      <c r="I619" s="95">
        <f>FUZ_rawdata!CS620</f>
        <v>0</v>
      </c>
      <c r="J619" t="str">
        <f t="shared" si="9"/>
        <v>0at</v>
      </c>
    </row>
    <row r="620" spans="1:10" x14ac:dyDescent="0.2">
      <c r="A620" s="95">
        <f>FUZ_rawdata!A621</f>
        <v>619</v>
      </c>
      <c r="B620" s="95" t="str">
        <f>FUZ_rawdata!B621</f>
        <v>2014_608_2a</v>
      </c>
      <c r="C620" s="95" t="str">
        <f>FUZ_rawdata!G621</f>
        <v>FUZ10A</v>
      </c>
      <c r="D620" s="95">
        <f>FUZ_rawdata!AO621</f>
        <v>0</v>
      </c>
      <c r="E620" s="95" t="str">
        <f>VLOOKUP(C620,EventNotes!$G$2:$I$26,3,FALSE)</f>
        <v>at</v>
      </c>
      <c r="F620" s="95">
        <f>FUZ_rawdata!CP621</f>
        <v>0</v>
      </c>
      <c r="G620" s="95">
        <f>FUZ_rawdata!CQ621</f>
        <v>0</v>
      </c>
      <c r="H620" s="95">
        <f>FUZ_rawdata!CR621</f>
        <v>0</v>
      </c>
      <c r="I620" s="95">
        <f>FUZ_rawdata!CS621</f>
        <v>0</v>
      </c>
      <c r="J620" t="str">
        <f t="shared" si="9"/>
        <v>0at</v>
      </c>
    </row>
    <row r="621" spans="1:10" x14ac:dyDescent="0.2">
      <c r="A621" s="95">
        <f>FUZ_rawdata!A622</f>
        <v>620</v>
      </c>
      <c r="B621" s="95" t="str">
        <f>FUZ_rawdata!B622</f>
        <v>2014_608_2a</v>
      </c>
      <c r="C621" s="95" t="str">
        <f>FUZ_rawdata!G622</f>
        <v>FUZ11B</v>
      </c>
      <c r="D621" s="95">
        <f>FUZ_rawdata!AO622</f>
        <v>0</v>
      </c>
      <c r="E621" s="95" t="str">
        <f>VLOOKUP(C621,EventNotes!$G$2:$I$26,3,FALSE)</f>
        <v>post</v>
      </c>
      <c r="F621" s="95">
        <f>FUZ_rawdata!CP622</f>
        <v>0</v>
      </c>
      <c r="G621" s="95">
        <f>FUZ_rawdata!CQ622</f>
        <v>0</v>
      </c>
      <c r="H621" s="95">
        <f>FUZ_rawdata!CR622</f>
        <v>0</v>
      </c>
      <c r="I621" s="95">
        <f>FUZ_rawdata!CS622</f>
        <v>0</v>
      </c>
      <c r="J621" t="str">
        <f t="shared" si="9"/>
        <v>0post</v>
      </c>
    </row>
    <row r="622" spans="1:10" x14ac:dyDescent="0.2">
      <c r="A622" s="95">
        <f>FUZ_rawdata!A623</f>
        <v>621</v>
      </c>
      <c r="B622" s="95" t="str">
        <f>FUZ_rawdata!B623</f>
        <v>2014_608_2a</v>
      </c>
      <c r="C622" s="95" t="str">
        <f>FUZ_rawdata!G623</f>
        <v>FUZ11B</v>
      </c>
      <c r="D622" s="95">
        <f>FUZ_rawdata!AO623</f>
        <v>0</v>
      </c>
      <c r="E622" s="95" t="str">
        <f>VLOOKUP(C622,EventNotes!$G$2:$I$26,3,FALSE)</f>
        <v>post</v>
      </c>
      <c r="F622" s="95">
        <f>FUZ_rawdata!CP623</f>
        <v>0</v>
      </c>
      <c r="G622" s="95">
        <f>FUZ_rawdata!CQ623</f>
        <v>0</v>
      </c>
      <c r="H622" s="95">
        <f>FUZ_rawdata!CR623</f>
        <v>0</v>
      </c>
      <c r="I622" s="95">
        <f>FUZ_rawdata!CS623</f>
        <v>0</v>
      </c>
      <c r="J622" t="str">
        <f t="shared" si="9"/>
        <v>0post</v>
      </c>
    </row>
    <row r="623" spans="1:10" x14ac:dyDescent="0.2">
      <c r="A623" s="95">
        <f>FUZ_rawdata!A624</f>
        <v>622</v>
      </c>
      <c r="B623" s="95" t="str">
        <f>FUZ_rawdata!B624</f>
        <v>2014_608_2a</v>
      </c>
      <c r="C623" s="95" t="str">
        <f>FUZ_rawdata!G624</f>
        <v>FUZ11B</v>
      </c>
      <c r="D623" s="95">
        <f>FUZ_rawdata!AO624</f>
        <v>0</v>
      </c>
      <c r="E623" s="95" t="str">
        <f>VLOOKUP(C623,EventNotes!$G$2:$I$26,3,FALSE)</f>
        <v>post</v>
      </c>
      <c r="F623" s="95">
        <f>FUZ_rawdata!CP624</f>
        <v>0</v>
      </c>
      <c r="G623" s="95">
        <f>FUZ_rawdata!CQ624</f>
        <v>0</v>
      </c>
      <c r="H623" s="95">
        <f>FUZ_rawdata!CR624</f>
        <v>0</v>
      </c>
      <c r="I623" s="95">
        <f>FUZ_rawdata!CS624</f>
        <v>0</v>
      </c>
      <c r="J623" t="str">
        <f t="shared" si="9"/>
        <v>0post</v>
      </c>
    </row>
    <row r="624" spans="1:10" x14ac:dyDescent="0.2">
      <c r="A624" s="95">
        <f>FUZ_rawdata!A625</f>
        <v>623</v>
      </c>
      <c r="B624" s="95" t="str">
        <f>FUZ_rawdata!B625</f>
        <v>2014_608_2a</v>
      </c>
      <c r="C624" s="95" t="str">
        <f>FUZ_rawdata!G625</f>
        <v>FUZ11B</v>
      </c>
      <c r="D624" s="95">
        <f>FUZ_rawdata!AO625</f>
        <v>0</v>
      </c>
      <c r="E624" s="95" t="str">
        <f>VLOOKUP(C624,EventNotes!$G$2:$I$26,3,FALSE)</f>
        <v>post</v>
      </c>
      <c r="F624" s="95">
        <f>FUZ_rawdata!CP625</f>
        <v>0</v>
      </c>
      <c r="G624" s="95">
        <f>FUZ_rawdata!CQ625</f>
        <v>0</v>
      </c>
      <c r="H624" s="95">
        <f>FUZ_rawdata!CR625</f>
        <v>0</v>
      </c>
      <c r="I624" s="95">
        <f>FUZ_rawdata!CS625</f>
        <v>0</v>
      </c>
      <c r="J624" t="str">
        <f t="shared" si="9"/>
        <v>0post</v>
      </c>
    </row>
    <row r="625" spans="1:10" x14ac:dyDescent="0.2">
      <c r="A625" s="95">
        <f>FUZ_rawdata!A626</f>
        <v>624</v>
      </c>
      <c r="B625" s="95" t="str">
        <f>FUZ_rawdata!B626</f>
        <v>2014_608_2a</v>
      </c>
      <c r="C625" s="95" t="str">
        <f>FUZ_rawdata!G626</f>
        <v>FUZ11B</v>
      </c>
      <c r="D625" s="95">
        <f>FUZ_rawdata!AO626</f>
        <v>0</v>
      </c>
      <c r="E625" s="95" t="str">
        <f>VLOOKUP(C625,EventNotes!$G$2:$I$26,3,FALSE)</f>
        <v>post</v>
      </c>
      <c r="F625" s="95">
        <f>FUZ_rawdata!CP626</f>
        <v>0</v>
      </c>
      <c r="G625" s="95">
        <f>FUZ_rawdata!CQ626</f>
        <v>0</v>
      </c>
      <c r="H625" s="95">
        <f>FUZ_rawdata!CR626</f>
        <v>0</v>
      </c>
      <c r="I625" s="95">
        <f>FUZ_rawdata!CS626</f>
        <v>0</v>
      </c>
      <c r="J625" t="str">
        <f t="shared" si="9"/>
        <v>0post</v>
      </c>
    </row>
    <row r="626" spans="1:10" x14ac:dyDescent="0.2">
      <c r="A626" s="95">
        <f>FUZ_rawdata!A627</f>
        <v>625</v>
      </c>
      <c r="B626" s="95" t="str">
        <f>FUZ_rawdata!B627</f>
        <v>2014_608_2a</v>
      </c>
      <c r="C626" s="95" t="str">
        <f>FUZ_rawdata!G627</f>
        <v>FUZ11B</v>
      </c>
      <c r="D626" s="95">
        <f>FUZ_rawdata!AO627</f>
        <v>0</v>
      </c>
      <c r="E626" s="95" t="str">
        <f>VLOOKUP(C626,EventNotes!$G$2:$I$26,3,FALSE)</f>
        <v>post</v>
      </c>
      <c r="F626" s="95">
        <f>FUZ_rawdata!CP627</f>
        <v>0</v>
      </c>
      <c r="G626" s="95">
        <f>FUZ_rawdata!CQ627</f>
        <v>0</v>
      </c>
      <c r="H626" s="95">
        <f>FUZ_rawdata!CR627</f>
        <v>0</v>
      </c>
      <c r="I626" s="95">
        <f>FUZ_rawdata!CS627</f>
        <v>0</v>
      </c>
      <c r="J626" t="str">
        <f t="shared" si="9"/>
        <v>0post</v>
      </c>
    </row>
    <row r="627" spans="1:10" x14ac:dyDescent="0.2">
      <c r="A627" s="95">
        <f>FUZ_rawdata!A628</f>
        <v>626</v>
      </c>
      <c r="B627" s="95" t="str">
        <f>FUZ_rawdata!B628</f>
        <v>2014_608_2a</v>
      </c>
      <c r="C627" s="95" t="str">
        <f>FUZ_rawdata!G628</f>
        <v>FUZ11B</v>
      </c>
      <c r="D627" s="95">
        <f>FUZ_rawdata!AO628</f>
        <v>0</v>
      </c>
      <c r="E627" s="95" t="str">
        <f>VLOOKUP(C627,EventNotes!$G$2:$I$26,3,FALSE)</f>
        <v>post</v>
      </c>
      <c r="F627" s="95">
        <f>FUZ_rawdata!CP628</f>
        <v>0</v>
      </c>
      <c r="G627" s="95">
        <f>FUZ_rawdata!CQ628</f>
        <v>0</v>
      </c>
      <c r="H627" s="95">
        <f>FUZ_rawdata!CR628</f>
        <v>0</v>
      </c>
      <c r="I627" s="95">
        <f>FUZ_rawdata!CS628</f>
        <v>0</v>
      </c>
      <c r="J627" t="str">
        <f t="shared" si="9"/>
        <v>0post</v>
      </c>
    </row>
    <row r="628" spans="1:10" x14ac:dyDescent="0.2">
      <c r="A628" s="95">
        <f>FUZ_rawdata!A629</f>
        <v>627</v>
      </c>
      <c r="B628" s="95" t="str">
        <f>FUZ_rawdata!B629</f>
        <v>2014_608_2a</v>
      </c>
      <c r="C628" s="95" t="str">
        <f>FUZ_rawdata!G629</f>
        <v>FUZ11B</v>
      </c>
      <c r="D628" s="95">
        <f>FUZ_rawdata!AO629</f>
        <v>0</v>
      </c>
      <c r="E628" s="95" t="str">
        <f>VLOOKUP(C628,EventNotes!$G$2:$I$26,3,FALSE)</f>
        <v>post</v>
      </c>
      <c r="F628" s="95">
        <f>FUZ_rawdata!CP629</f>
        <v>0</v>
      </c>
      <c r="G628" s="95">
        <f>FUZ_rawdata!CQ629</f>
        <v>0</v>
      </c>
      <c r="H628" s="95">
        <f>FUZ_rawdata!CR629</f>
        <v>0</v>
      </c>
      <c r="I628" s="95">
        <f>FUZ_rawdata!CS629</f>
        <v>0</v>
      </c>
      <c r="J628" t="str">
        <f t="shared" si="9"/>
        <v>0post</v>
      </c>
    </row>
    <row r="629" spans="1:10" x14ac:dyDescent="0.2">
      <c r="A629" s="95">
        <f>FUZ_rawdata!A630</f>
        <v>628</v>
      </c>
      <c r="B629" s="95" t="str">
        <f>FUZ_rawdata!B630</f>
        <v>2014_608_2a</v>
      </c>
      <c r="C629" s="95" t="str">
        <f>FUZ_rawdata!G630</f>
        <v>FUZ11B</v>
      </c>
      <c r="D629" s="95">
        <f>FUZ_rawdata!AO630</f>
        <v>0</v>
      </c>
      <c r="E629" s="95" t="str">
        <f>VLOOKUP(C629,EventNotes!$G$2:$I$26,3,FALSE)</f>
        <v>post</v>
      </c>
      <c r="F629" s="95">
        <f>FUZ_rawdata!CP630</f>
        <v>0</v>
      </c>
      <c r="G629" s="95">
        <f>FUZ_rawdata!CQ630</f>
        <v>0</v>
      </c>
      <c r="H629" s="95">
        <f>FUZ_rawdata!CR630</f>
        <v>0</v>
      </c>
      <c r="I629" s="95">
        <f>FUZ_rawdata!CS630</f>
        <v>0</v>
      </c>
      <c r="J629" t="str">
        <f t="shared" si="9"/>
        <v>0post</v>
      </c>
    </row>
    <row r="630" spans="1:10" x14ac:dyDescent="0.2">
      <c r="A630" s="95">
        <f>FUZ_rawdata!A631</f>
        <v>629</v>
      </c>
      <c r="B630" s="95" t="str">
        <f>FUZ_rawdata!B631</f>
        <v>2014_608_2a</v>
      </c>
      <c r="C630" s="95" t="str">
        <f>FUZ_rawdata!G631</f>
        <v>FUZ11B</v>
      </c>
      <c r="D630" s="95">
        <f>FUZ_rawdata!AO631</f>
        <v>0</v>
      </c>
      <c r="E630" s="95" t="str">
        <f>VLOOKUP(C630,EventNotes!$G$2:$I$26,3,FALSE)</f>
        <v>post</v>
      </c>
      <c r="F630" s="95">
        <f>FUZ_rawdata!CP631</f>
        <v>0</v>
      </c>
      <c r="G630" s="95">
        <f>FUZ_rawdata!CQ631</f>
        <v>0</v>
      </c>
      <c r="H630" s="95">
        <f>FUZ_rawdata!CR631</f>
        <v>0</v>
      </c>
      <c r="I630" s="95">
        <f>FUZ_rawdata!CS631</f>
        <v>0</v>
      </c>
      <c r="J630" t="str">
        <f t="shared" si="9"/>
        <v>0post</v>
      </c>
    </row>
    <row r="631" spans="1:10" x14ac:dyDescent="0.2">
      <c r="A631" s="95">
        <f>FUZ_rawdata!A632</f>
        <v>630</v>
      </c>
      <c r="B631" s="95" t="str">
        <f>FUZ_rawdata!B632</f>
        <v>2014_608_2a</v>
      </c>
      <c r="C631" s="95" t="str">
        <f>FUZ_rawdata!G632</f>
        <v>FUZ11B</v>
      </c>
      <c r="D631" s="95">
        <f>FUZ_rawdata!AO632</f>
        <v>0</v>
      </c>
      <c r="E631" s="95" t="str">
        <f>VLOOKUP(C631,EventNotes!$G$2:$I$26,3,FALSE)</f>
        <v>post</v>
      </c>
      <c r="F631" s="95">
        <f>FUZ_rawdata!CP632</f>
        <v>0</v>
      </c>
      <c r="G631" s="95">
        <f>FUZ_rawdata!CQ632</f>
        <v>0</v>
      </c>
      <c r="H631" s="95">
        <f>FUZ_rawdata!CR632</f>
        <v>0</v>
      </c>
      <c r="I631" s="95">
        <f>FUZ_rawdata!CS632</f>
        <v>0</v>
      </c>
      <c r="J631" t="str">
        <f t="shared" si="9"/>
        <v>0post</v>
      </c>
    </row>
    <row r="632" spans="1:10" x14ac:dyDescent="0.2">
      <c r="A632" s="95">
        <f>FUZ_rawdata!A633</f>
        <v>631</v>
      </c>
      <c r="B632" s="95" t="str">
        <f>FUZ_rawdata!B633</f>
        <v>2014_608_2a</v>
      </c>
      <c r="C632" s="95" t="str">
        <f>FUZ_rawdata!G633</f>
        <v>FUZ11B</v>
      </c>
      <c r="D632" s="95">
        <f>FUZ_rawdata!AO633</f>
        <v>0</v>
      </c>
      <c r="E632" s="95" t="str">
        <f>VLOOKUP(C632,EventNotes!$G$2:$I$26,3,FALSE)</f>
        <v>post</v>
      </c>
      <c r="F632" s="95">
        <f>FUZ_rawdata!CP633</f>
        <v>0</v>
      </c>
      <c r="G632" s="95">
        <f>FUZ_rawdata!CQ633</f>
        <v>0</v>
      </c>
      <c r="H632" s="95">
        <f>FUZ_rawdata!CR633</f>
        <v>0</v>
      </c>
      <c r="I632" s="95">
        <f>FUZ_rawdata!CS633</f>
        <v>0</v>
      </c>
      <c r="J632" t="str">
        <f t="shared" si="9"/>
        <v>0post</v>
      </c>
    </row>
    <row r="633" spans="1:10" x14ac:dyDescent="0.2">
      <c r="A633" s="95">
        <f>FUZ_rawdata!A634</f>
        <v>632</v>
      </c>
      <c r="B633" s="95" t="str">
        <f>FUZ_rawdata!B634</f>
        <v>2014_608_2a</v>
      </c>
      <c r="C633" s="95" t="str">
        <f>FUZ_rawdata!G634</f>
        <v>FUZ11B</v>
      </c>
      <c r="D633" s="95">
        <f>FUZ_rawdata!AO634</f>
        <v>0</v>
      </c>
      <c r="E633" s="95" t="str">
        <f>VLOOKUP(C633,EventNotes!$G$2:$I$26,3,FALSE)</f>
        <v>post</v>
      </c>
      <c r="F633" s="95">
        <f>FUZ_rawdata!CP634</f>
        <v>0</v>
      </c>
      <c r="G633" s="95">
        <f>FUZ_rawdata!CQ634</f>
        <v>0</v>
      </c>
      <c r="H633" s="95">
        <f>FUZ_rawdata!CR634</f>
        <v>0</v>
      </c>
      <c r="I633" s="95">
        <f>FUZ_rawdata!CS634</f>
        <v>0</v>
      </c>
      <c r="J633" t="str">
        <f t="shared" si="9"/>
        <v>0post</v>
      </c>
    </row>
    <row r="634" spans="1:10" x14ac:dyDescent="0.2">
      <c r="A634" s="95">
        <f>FUZ_rawdata!A635</f>
        <v>633</v>
      </c>
      <c r="B634" s="95" t="str">
        <f>FUZ_rawdata!B635</f>
        <v>2014_608_2a</v>
      </c>
      <c r="C634" s="95" t="str">
        <f>FUZ_rawdata!G635</f>
        <v>FUZ11B</v>
      </c>
      <c r="D634" s="95">
        <f>FUZ_rawdata!AO635</f>
        <v>0</v>
      </c>
      <c r="E634" s="95" t="str">
        <f>VLOOKUP(C634,EventNotes!$G$2:$I$26,3,FALSE)</f>
        <v>post</v>
      </c>
      <c r="F634" s="95">
        <f>FUZ_rawdata!CP635</f>
        <v>0</v>
      </c>
      <c r="G634" s="95">
        <f>FUZ_rawdata!CQ635</f>
        <v>0</v>
      </c>
      <c r="H634" s="95">
        <f>FUZ_rawdata!CR635</f>
        <v>0</v>
      </c>
      <c r="I634" s="95">
        <f>FUZ_rawdata!CS635</f>
        <v>0</v>
      </c>
      <c r="J634" t="str">
        <f t="shared" si="9"/>
        <v>0post</v>
      </c>
    </row>
    <row r="635" spans="1:10" x14ac:dyDescent="0.2">
      <c r="A635" s="95">
        <f>FUZ_rawdata!A636</f>
        <v>634</v>
      </c>
      <c r="B635" s="95" t="str">
        <f>FUZ_rawdata!B636</f>
        <v>2014_608_2a</v>
      </c>
      <c r="C635" s="95" t="str">
        <f>FUZ_rawdata!G636</f>
        <v>FUZ11B</v>
      </c>
      <c r="D635" s="95">
        <f>FUZ_rawdata!AO636</f>
        <v>0</v>
      </c>
      <c r="E635" s="95" t="str">
        <f>VLOOKUP(C635,EventNotes!$G$2:$I$26,3,FALSE)</f>
        <v>post</v>
      </c>
      <c r="F635" s="95">
        <f>FUZ_rawdata!CP636</f>
        <v>0</v>
      </c>
      <c r="G635" s="95">
        <f>FUZ_rawdata!CQ636</f>
        <v>0</v>
      </c>
      <c r="H635" s="95">
        <f>FUZ_rawdata!CR636</f>
        <v>0</v>
      </c>
      <c r="I635" s="95">
        <f>FUZ_rawdata!CS636</f>
        <v>0</v>
      </c>
      <c r="J635" t="str">
        <f t="shared" si="9"/>
        <v>0post</v>
      </c>
    </row>
    <row r="636" spans="1:10" x14ac:dyDescent="0.2">
      <c r="A636" s="95">
        <f>FUZ_rawdata!A637</f>
        <v>635</v>
      </c>
      <c r="B636" s="95" t="str">
        <f>FUZ_rawdata!B637</f>
        <v>2014_608_2a</v>
      </c>
      <c r="C636" s="95" t="str">
        <f>FUZ_rawdata!G637</f>
        <v>FUZ11B</v>
      </c>
      <c r="D636" s="95">
        <f>FUZ_rawdata!AO637</f>
        <v>0</v>
      </c>
      <c r="E636" s="95" t="str">
        <f>VLOOKUP(C636,EventNotes!$G$2:$I$26,3,FALSE)</f>
        <v>post</v>
      </c>
      <c r="F636" s="95">
        <f>FUZ_rawdata!CP637</f>
        <v>0</v>
      </c>
      <c r="G636" s="95">
        <f>FUZ_rawdata!CQ637</f>
        <v>0</v>
      </c>
      <c r="H636" s="95">
        <f>FUZ_rawdata!CR637</f>
        <v>0</v>
      </c>
      <c r="I636" s="95">
        <f>FUZ_rawdata!CS637</f>
        <v>0</v>
      </c>
      <c r="J636" t="str">
        <f t="shared" si="9"/>
        <v>0post</v>
      </c>
    </row>
    <row r="637" spans="1:10" x14ac:dyDescent="0.2">
      <c r="A637" s="95">
        <f>FUZ_rawdata!A638</f>
        <v>636</v>
      </c>
      <c r="B637" s="95" t="str">
        <f>FUZ_rawdata!B638</f>
        <v>2014_608_2a</v>
      </c>
      <c r="C637" s="95" t="str">
        <f>FUZ_rawdata!G638</f>
        <v>FUZ11B</v>
      </c>
      <c r="D637" s="95">
        <f>FUZ_rawdata!AO638</f>
        <v>0</v>
      </c>
      <c r="E637" s="95" t="str">
        <f>VLOOKUP(C637,EventNotes!$G$2:$I$26,3,FALSE)</f>
        <v>post</v>
      </c>
      <c r="F637" s="95">
        <f>FUZ_rawdata!CP638</f>
        <v>0</v>
      </c>
      <c r="G637" s="95">
        <f>FUZ_rawdata!CQ638</f>
        <v>0</v>
      </c>
      <c r="H637" s="95">
        <f>FUZ_rawdata!CR638</f>
        <v>0</v>
      </c>
      <c r="I637" s="95">
        <f>FUZ_rawdata!CS638</f>
        <v>0</v>
      </c>
      <c r="J637" t="str">
        <f t="shared" si="9"/>
        <v>0post</v>
      </c>
    </row>
    <row r="638" spans="1:10" x14ac:dyDescent="0.2">
      <c r="A638" s="95">
        <f>FUZ_rawdata!A639</f>
        <v>637</v>
      </c>
      <c r="B638" s="95" t="str">
        <f>FUZ_rawdata!B639</f>
        <v>2014_608_2a</v>
      </c>
      <c r="C638" s="95" t="str">
        <f>FUZ_rawdata!G639</f>
        <v>FUZ11B</v>
      </c>
      <c r="D638" s="95">
        <f>FUZ_rawdata!AO639</f>
        <v>0</v>
      </c>
      <c r="E638" s="95" t="str">
        <f>VLOOKUP(C638,EventNotes!$G$2:$I$26,3,FALSE)</f>
        <v>post</v>
      </c>
      <c r="F638" s="95">
        <f>FUZ_rawdata!CP639</f>
        <v>0</v>
      </c>
      <c r="G638" s="95">
        <f>FUZ_rawdata!CQ639</f>
        <v>0</v>
      </c>
      <c r="H638" s="95">
        <f>FUZ_rawdata!CR639</f>
        <v>0</v>
      </c>
      <c r="I638" s="95">
        <f>FUZ_rawdata!CS639</f>
        <v>0</v>
      </c>
      <c r="J638" t="str">
        <f t="shared" si="9"/>
        <v>0post</v>
      </c>
    </row>
    <row r="639" spans="1:10" x14ac:dyDescent="0.2">
      <c r="A639" s="95">
        <f>FUZ_rawdata!A640</f>
        <v>638</v>
      </c>
      <c r="B639" s="95" t="str">
        <f>FUZ_rawdata!B640</f>
        <v>2014_608_2a</v>
      </c>
      <c r="C639" s="95" t="str">
        <f>FUZ_rawdata!G640</f>
        <v>FUZ11B</v>
      </c>
      <c r="D639" s="95">
        <f>FUZ_rawdata!AO640</f>
        <v>0</v>
      </c>
      <c r="E639" s="95" t="str">
        <f>VLOOKUP(C639,EventNotes!$G$2:$I$26,3,FALSE)</f>
        <v>post</v>
      </c>
      <c r="F639" s="95">
        <f>FUZ_rawdata!CP640</f>
        <v>0</v>
      </c>
      <c r="G639" s="95">
        <f>FUZ_rawdata!CQ640</f>
        <v>0</v>
      </c>
      <c r="H639" s="95">
        <f>FUZ_rawdata!CR640</f>
        <v>0</v>
      </c>
      <c r="I639" s="95">
        <f>FUZ_rawdata!CS640</f>
        <v>0</v>
      </c>
      <c r="J639" t="str">
        <f t="shared" si="9"/>
        <v>0post</v>
      </c>
    </row>
    <row r="640" spans="1:10" x14ac:dyDescent="0.2">
      <c r="A640" s="95">
        <f>FUZ_rawdata!A641</f>
        <v>639</v>
      </c>
      <c r="B640" s="95" t="str">
        <f>FUZ_rawdata!B641</f>
        <v>2014_608_2a</v>
      </c>
      <c r="C640" s="95" t="str">
        <f>FUZ_rawdata!G641</f>
        <v>FUZ11B</v>
      </c>
      <c r="D640" s="95">
        <f>FUZ_rawdata!AO641</f>
        <v>0</v>
      </c>
      <c r="E640" s="95" t="str">
        <f>VLOOKUP(C640,EventNotes!$G$2:$I$26,3,FALSE)</f>
        <v>post</v>
      </c>
      <c r="F640" s="95">
        <f>FUZ_rawdata!CP641</f>
        <v>0</v>
      </c>
      <c r="G640" s="95">
        <f>FUZ_rawdata!CQ641</f>
        <v>0</v>
      </c>
      <c r="H640" s="95">
        <f>FUZ_rawdata!CR641</f>
        <v>0</v>
      </c>
      <c r="I640" s="95">
        <f>FUZ_rawdata!CS641</f>
        <v>0</v>
      </c>
      <c r="J640" t="str">
        <f t="shared" si="9"/>
        <v>0post</v>
      </c>
    </row>
    <row r="641" spans="1:10" x14ac:dyDescent="0.2">
      <c r="A641" s="95">
        <f>FUZ_rawdata!A642</f>
        <v>640</v>
      </c>
      <c r="B641" s="95" t="str">
        <f>FUZ_rawdata!B642</f>
        <v>2014_608_2a</v>
      </c>
      <c r="C641" s="95" t="str">
        <f>FUZ_rawdata!G642</f>
        <v>FUZ11B</v>
      </c>
      <c r="D641" s="95">
        <f>FUZ_rawdata!AO642</f>
        <v>0</v>
      </c>
      <c r="E641" s="95" t="str">
        <f>VLOOKUP(C641,EventNotes!$G$2:$I$26,3,FALSE)</f>
        <v>post</v>
      </c>
      <c r="F641" s="95">
        <f>FUZ_rawdata!CP642</f>
        <v>0</v>
      </c>
      <c r="G641" s="95">
        <f>FUZ_rawdata!CQ642</f>
        <v>0</v>
      </c>
      <c r="H641" s="95">
        <f>FUZ_rawdata!CR642</f>
        <v>0</v>
      </c>
      <c r="I641" s="95">
        <f>FUZ_rawdata!CS642</f>
        <v>0</v>
      </c>
      <c r="J641" t="str">
        <f t="shared" si="9"/>
        <v>0post</v>
      </c>
    </row>
    <row r="642" spans="1:10" x14ac:dyDescent="0.2">
      <c r="A642" s="95">
        <f>FUZ_rawdata!A643</f>
        <v>641</v>
      </c>
      <c r="B642" s="95" t="str">
        <f>FUZ_rawdata!B643</f>
        <v>2014_608_2a</v>
      </c>
      <c r="C642" s="95" t="str">
        <f>FUZ_rawdata!G643</f>
        <v>FUZ11B</v>
      </c>
      <c r="D642" s="95">
        <f>FUZ_rawdata!AO643</f>
        <v>0</v>
      </c>
      <c r="E642" s="95" t="str">
        <f>VLOOKUP(C642,EventNotes!$G$2:$I$26,3,FALSE)</f>
        <v>post</v>
      </c>
      <c r="F642" s="95">
        <f>FUZ_rawdata!CP643</f>
        <v>0</v>
      </c>
      <c r="G642" s="95">
        <f>FUZ_rawdata!CQ643</f>
        <v>0</v>
      </c>
      <c r="H642" s="95">
        <f>FUZ_rawdata!CR643</f>
        <v>0</v>
      </c>
      <c r="I642" s="95">
        <f>FUZ_rawdata!CS643</f>
        <v>0</v>
      </c>
      <c r="J642" t="str">
        <f t="shared" si="9"/>
        <v>0post</v>
      </c>
    </row>
    <row r="643" spans="1:10" x14ac:dyDescent="0.2">
      <c r="A643" s="95">
        <f>FUZ_rawdata!A644</f>
        <v>642</v>
      </c>
      <c r="B643" s="95" t="str">
        <f>FUZ_rawdata!B644</f>
        <v>2014_608_2a</v>
      </c>
      <c r="C643" s="95" t="str">
        <f>FUZ_rawdata!G644</f>
        <v>FUZ11B</v>
      </c>
      <c r="D643" s="95">
        <f>FUZ_rawdata!AO644</f>
        <v>0</v>
      </c>
      <c r="E643" s="95" t="str">
        <f>VLOOKUP(C643,EventNotes!$G$2:$I$26,3,FALSE)</f>
        <v>post</v>
      </c>
      <c r="F643" s="95">
        <f>FUZ_rawdata!CP644</f>
        <v>0</v>
      </c>
      <c r="G643" s="95">
        <f>FUZ_rawdata!CQ644</f>
        <v>0</v>
      </c>
      <c r="H643" s="95">
        <f>FUZ_rawdata!CR644</f>
        <v>0</v>
      </c>
      <c r="I643" s="95">
        <f>FUZ_rawdata!CS644</f>
        <v>0</v>
      </c>
      <c r="J643" t="str">
        <f t="shared" ref="J643:J706" si="10">CONCATENATE(D643,E643)</f>
        <v>0post</v>
      </c>
    </row>
    <row r="644" spans="1:10" x14ac:dyDescent="0.2">
      <c r="A644" s="95">
        <f>FUZ_rawdata!A645</f>
        <v>643</v>
      </c>
      <c r="B644" s="95" t="str">
        <f>FUZ_rawdata!B645</f>
        <v>2014_608_2a</v>
      </c>
      <c r="C644" s="95" t="str">
        <f>FUZ_rawdata!G645</f>
        <v>FUZ11B</v>
      </c>
      <c r="D644" s="95">
        <f>FUZ_rawdata!AO645</f>
        <v>0</v>
      </c>
      <c r="E644" s="95" t="str">
        <f>VLOOKUP(C644,EventNotes!$G$2:$I$26,3,FALSE)</f>
        <v>post</v>
      </c>
      <c r="F644" s="95">
        <f>FUZ_rawdata!CP645</f>
        <v>0</v>
      </c>
      <c r="G644" s="95">
        <f>FUZ_rawdata!CQ645</f>
        <v>0</v>
      </c>
      <c r="H644" s="95">
        <f>FUZ_rawdata!CR645</f>
        <v>0</v>
      </c>
      <c r="I644" s="95">
        <f>FUZ_rawdata!CS645</f>
        <v>0</v>
      </c>
      <c r="J644" t="str">
        <f t="shared" si="10"/>
        <v>0post</v>
      </c>
    </row>
    <row r="645" spans="1:10" x14ac:dyDescent="0.2">
      <c r="A645" s="95">
        <f>FUZ_rawdata!A646</f>
        <v>644</v>
      </c>
      <c r="B645" s="95" t="str">
        <f>FUZ_rawdata!B646</f>
        <v>2014_608_2a</v>
      </c>
      <c r="C645" s="95" t="str">
        <f>FUZ_rawdata!G646</f>
        <v>FUZ11B</v>
      </c>
      <c r="D645" s="95">
        <f>FUZ_rawdata!AO646</f>
        <v>0</v>
      </c>
      <c r="E645" s="95" t="str">
        <f>VLOOKUP(C645,EventNotes!$G$2:$I$26,3,FALSE)</f>
        <v>post</v>
      </c>
      <c r="F645" s="95">
        <f>FUZ_rawdata!CP646</f>
        <v>0</v>
      </c>
      <c r="G645" s="95">
        <f>FUZ_rawdata!CQ646</f>
        <v>0</v>
      </c>
      <c r="H645" s="95">
        <f>FUZ_rawdata!CR646</f>
        <v>0</v>
      </c>
      <c r="I645" s="95">
        <f>FUZ_rawdata!CS646</f>
        <v>0</v>
      </c>
      <c r="J645" t="str">
        <f t="shared" si="10"/>
        <v>0post</v>
      </c>
    </row>
    <row r="646" spans="1:10" x14ac:dyDescent="0.2">
      <c r="A646" s="95">
        <f>FUZ_rawdata!A647</f>
        <v>645</v>
      </c>
      <c r="B646" s="95" t="str">
        <f>FUZ_rawdata!B647</f>
        <v>2014_608_2a</v>
      </c>
      <c r="C646" s="95" t="str">
        <f>FUZ_rawdata!G647</f>
        <v>FUZ11B</v>
      </c>
      <c r="D646" s="95">
        <f>FUZ_rawdata!AO647</f>
        <v>0</v>
      </c>
      <c r="E646" s="95" t="str">
        <f>VLOOKUP(C646,EventNotes!$G$2:$I$26,3,FALSE)</f>
        <v>post</v>
      </c>
      <c r="F646" s="95">
        <f>FUZ_rawdata!CP647</f>
        <v>0</v>
      </c>
      <c r="G646" s="95">
        <f>FUZ_rawdata!CQ647</f>
        <v>0</v>
      </c>
      <c r="H646" s="95">
        <f>FUZ_rawdata!CR647</f>
        <v>0</v>
      </c>
      <c r="I646" s="95">
        <f>FUZ_rawdata!CS647</f>
        <v>0</v>
      </c>
      <c r="J646" t="str">
        <f t="shared" si="10"/>
        <v>0post</v>
      </c>
    </row>
    <row r="647" spans="1:10" x14ac:dyDescent="0.2">
      <c r="A647" s="95">
        <f>FUZ_rawdata!A648</f>
        <v>646</v>
      </c>
      <c r="B647" s="95" t="str">
        <f>FUZ_rawdata!B648</f>
        <v>2014_608_2a</v>
      </c>
      <c r="C647" s="95" t="str">
        <f>FUZ_rawdata!G648</f>
        <v>FUZ11B</v>
      </c>
      <c r="D647" s="95">
        <f>FUZ_rawdata!AO648</f>
        <v>0</v>
      </c>
      <c r="E647" s="95" t="str">
        <f>VLOOKUP(C647,EventNotes!$G$2:$I$26,3,FALSE)</f>
        <v>post</v>
      </c>
      <c r="F647" s="95">
        <f>FUZ_rawdata!CP648</f>
        <v>0</v>
      </c>
      <c r="G647" s="95">
        <f>FUZ_rawdata!CQ648</f>
        <v>0</v>
      </c>
      <c r="H647" s="95">
        <f>FUZ_rawdata!CR648</f>
        <v>0</v>
      </c>
      <c r="I647" s="95">
        <f>FUZ_rawdata!CS648</f>
        <v>0</v>
      </c>
      <c r="J647" t="str">
        <f t="shared" si="10"/>
        <v>0post</v>
      </c>
    </row>
    <row r="648" spans="1:10" x14ac:dyDescent="0.2">
      <c r="A648" s="95">
        <f>FUZ_rawdata!A649</f>
        <v>647</v>
      </c>
      <c r="B648" s="95" t="str">
        <f>FUZ_rawdata!B649</f>
        <v>2014_608_2a</v>
      </c>
      <c r="C648" s="95" t="str">
        <f>FUZ_rawdata!G649</f>
        <v>FUZ11B</v>
      </c>
      <c r="D648" s="95">
        <f>FUZ_rawdata!AO649</f>
        <v>0</v>
      </c>
      <c r="E648" s="95" t="str">
        <f>VLOOKUP(C648,EventNotes!$G$2:$I$26,3,FALSE)</f>
        <v>post</v>
      </c>
      <c r="F648" s="95">
        <f>FUZ_rawdata!CP649</f>
        <v>0</v>
      </c>
      <c r="G648" s="95">
        <f>FUZ_rawdata!CQ649</f>
        <v>0</v>
      </c>
      <c r="H648" s="95">
        <f>FUZ_rawdata!CR649</f>
        <v>0</v>
      </c>
      <c r="I648" s="95">
        <f>FUZ_rawdata!CS649</f>
        <v>0</v>
      </c>
      <c r="J648" t="str">
        <f t="shared" si="10"/>
        <v>0post</v>
      </c>
    </row>
    <row r="649" spans="1:10" x14ac:dyDescent="0.2">
      <c r="A649" s="95">
        <f>FUZ_rawdata!A650</f>
        <v>648</v>
      </c>
      <c r="B649" s="95" t="str">
        <f>FUZ_rawdata!B650</f>
        <v>2014_608_2a</v>
      </c>
      <c r="C649" s="95" t="str">
        <f>FUZ_rawdata!G650</f>
        <v>FUZ11B</v>
      </c>
      <c r="D649" s="95">
        <f>FUZ_rawdata!AO650</f>
        <v>0</v>
      </c>
      <c r="E649" s="95" t="str">
        <f>VLOOKUP(C649,EventNotes!$G$2:$I$26,3,FALSE)</f>
        <v>post</v>
      </c>
      <c r="F649" s="95">
        <f>FUZ_rawdata!CP650</f>
        <v>0</v>
      </c>
      <c r="G649" s="95">
        <f>FUZ_rawdata!CQ650</f>
        <v>0</v>
      </c>
      <c r="H649" s="95">
        <f>FUZ_rawdata!CR650</f>
        <v>0</v>
      </c>
      <c r="I649" s="95">
        <f>FUZ_rawdata!CS650</f>
        <v>0</v>
      </c>
      <c r="J649" t="str">
        <f t="shared" si="10"/>
        <v>0post</v>
      </c>
    </row>
    <row r="650" spans="1:10" x14ac:dyDescent="0.2">
      <c r="A650" s="95">
        <f>FUZ_rawdata!A651</f>
        <v>649</v>
      </c>
      <c r="B650" s="95" t="str">
        <f>FUZ_rawdata!B651</f>
        <v>2014_608_2a</v>
      </c>
      <c r="C650" s="95" t="str">
        <f>FUZ_rawdata!G651</f>
        <v>FUZ11B</v>
      </c>
      <c r="D650" s="95">
        <f>FUZ_rawdata!AO651</f>
        <v>0</v>
      </c>
      <c r="E650" s="95" t="str">
        <f>VLOOKUP(C650,EventNotes!$G$2:$I$26,3,FALSE)</f>
        <v>post</v>
      </c>
      <c r="F650" s="95">
        <f>FUZ_rawdata!CP651</f>
        <v>0</v>
      </c>
      <c r="G650" s="95">
        <f>FUZ_rawdata!CQ651</f>
        <v>0</v>
      </c>
      <c r="H650" s="95">
        <f>FUZ_rawdata!CR651</f>
        <v>0</v>
      </c>
      <c r="I650" s="95">
        <f>FUZ_rawdata!CS651</f>
        <v>0</v>
      </c>
      <c r="J650" t="str">
        <f t="shared" si="10"/>
        <v>0post</v>
      </c>
    </row>
    <row r="651" spans="1:10" x14ac:dyDescent="0.2">
      <c r="A651" s="95">
        <f>FUZ_rawdata!A652</f>
        <v>650</v>
      </c>
      <c r="B651" s="95" t="str">
        <f>FUZ_rawdata!B652</f>
        <v>2014_608_2a</v>
      </c>
      <c r="C651" s="95" t="str">
        <f>FUZ_rawdata!G652</f>
        <v>FUZ11B</v>
      </c>
      <c r="D651" s="95">
        <f>FUZ_rawdata!AO652</f>
        <v>0</v>
      </c>
      <c r="E651" s="95" t="str">
        <f>VLOOKUP(C651,EventNotes!$G$2:$I$26,3,FALSE)</f>
        <v>post</v>
      </c>
      <c r="F651" s="95">
        <f>FUZ_rawdata!CP652</f>
        <v>0</v>
      </c>
      <c r="G651" s="95">
        <f>FUZ_rawdata!CQ652</f>
        <v>0</v>
      </c>
      <c r="H651" s="95">
        <f>FUZ_rawdata!CR652</f>
        <v>0</v>
      </c>
      <c r="I651" s="95">
        <f>FUZ_rawdata!CS652</f>
        <v>0</v>
      </c>
      <c r="J651" t="str">
        <f t="shared" si="10"/>
        <v>0post</v>
      </c>
    </row>
    <row r="652" spans="1:10" x14ac:dyDescent="0.2">
      <c r="A652" s="95">
        <f>FUZ_rawdata!A653</f>
        <v>651</v>
      </c>
      <c r="B652" s="95" t="str">
        <f>FUZ_rawdata!B653</f>
        <v>2014_608_2a</v>
      </c>
      <c r="C652" s="95" t="str">
        <f>FUZ_rawdata!G653</f>
        <v>FUZ11B</v>
      </c>
      <c r="D652" s="95">
        <f>FUZ_rawdata!AO653</f>
        <v>0</v>
      </c>
      <c r="E652" s="95" t="str">
        <f>VLOOKUP(C652,EventNotes!$G$2:$I$26,3,FALSE)</f>
        <v>post</v>
      </c>
      <c r="F652" s="95">
        <f>FUZ_rawdata!CP653</f>
        <v>0</v>
      </c>
      <c r="G652" s="95">
        <f>FUZ_rawdata!CQ653</f>
        <v>0</v>
      </c>
      <c r="H652" s="95">
        <f>FUZ_rawdata!CR653</f>
        <v>0</v>
      </c>
      <c r="I652" s="95">
        <f>FUZ_rawdata!CS653</f>
        <v>0</v>
      </c>
      <c r="J652" t="str">
        <f t="shared" si="10"/>
        <v>0post</v>
      </c>
    </row>
    <row r="653" spans="1:10" x14ac:dyDescent="0.2">
      <c r="A653" s="95">
        <f>FUZ_rawdata!A654</f>
        <v>652</v>
      </c>
      <c r="B653" s="95" t="str">
        <f>FUZ_rawdata!B654</f>
        <v>2014_608_2a</v>
      </c>
      <c r="C653" s="95" t="str">
        <f>FUZ_rawdata!G654</f>
        <v>FUZ11B</v>
      </c>
      <c r="D653" s="95">
        <f>FUZ_rawdata!AO654</f>
        <v>0</v>
      </c>
      <c r="E653" s="95" t="str">
        <f>VLOOKUP(C653,EventNotes!$G$2:$I$26,3,FALSE)</f>
        <v>post</v>
      </c>
      <c r="F653" s="95">
        <f>FUZ_rawdata!CP654</f>
        <v>0</v>
      </c>
      <c r="G653" s="95">
        <f>FUZ_rawdata!CQ654</f>
        <v>0</v>
      </c>
      <c r="H653" s="95">
        <f>FUZ_rawdata!CR654</f>
        <v>0</v>
      </c>
      <c r="I653" s="95">
        <f>FUZ_rawdata!CS654</f>
        <v>0</v>
      </c>
      <c r="J653" t="str">
        <f t="shared" si="10"/>
        <v>0post</v>
      </c>
    </row>
    <row r="654" spans="1:10" x14ac:dyDescent="0.2">
      <c r="A654" s="95">
        <f>FUZ_rawdata!A655</f>
        <v>653</v>
      </c>
      <c r="B654" s="95" t="str">
        <f>FUZ_rawdata!B655</f>
        <v>2014_608_2a</v>
      </c>
      <c r="C654" s="95" t="str">
        <f>FUZ_rawdata!G655</f>
        <v>FUZ11B</v>
      </c>
      <c r="D654" s="95">
        <f>FUZ_rawdata!AO655</f>
        <v>0</v>
      </c>
      <c r="E654" s="95" t="str">
        <f>VLOOKUP(C654,EventNotes!$G$2:$I$26,3,FALSE)</f>
        <v>post</v>
      </c>
      <c r="F654" s="95">
        <f>FUZ_rawdata!CP655</f>
        <v>0</v>
      </c>
      <c r="G654" s="95">
        <f>FUZ_rawdata!CQ655</f>
        <v>0</v>
      </c>
      <c r="H654" s="95">
        <f>FUZ_rawdata!CR655</f>
        <v>0</v>
      </c>
      <c r="I654" s="95">
        <f>FUZ_rawdata!CS655</f>
        <v>0</v>
      </c>
      <c r="J654" t="str">
        <f t="shared" si="10"/>
        <v>0post</v>
      </c>
    </row>
    <row r="655" spans="1:10" x14ac:dyDescent="0.2">
      <c r="A655" s="95">
        <f>FUZ_rawdata!A656</f>
        <v>654</v>
      </c>
      <c r="B655" s="95" t="str">
        <f>FUZ_rawdata!B656</f>
        <v>2014_608_2a</v>
      </c>
      <c r="C655" s="95" t="str">
        <f>FUZ_rawdata!G656</f>
        <v>FUZ11B</v>
      </c>
      <c r="D655" s="95">
        <f>FUZ_rawdata!AO656</f>
        <v>0</v>
      </c>
      <c r="E655" s="95" t="str">
        <f>VLOOKUP(C655,EventNotes!$G$2:$I$26,3,FALSE)</f>
        <v>post</v>
      </c>
      <c r="F655" s="95">
        <f>FUZ_rawdata!CP656</f>
        <v>0</v>
      </c>
      <c r="G655" s="95">
        <f>FUZ_rawdata!CQ656</f>
        <v>0</v>
      </c>
      <c r="H655" s="95">
        <f>FUZ_rawdata!CR656</f>
        <v>0</v>
      </c>
      <c r="I655" s="95">
        <f>FUZ_rawdata!CS656</f>
        <v>0</v>
      </c>
      <c r="J655" t="str">
        <f t="shared" si="10"/>
        <v>0post</v>
      </c>
    </row>
    <row r="656" spans="1:10" x14ac:dyDescent="0.2">
      <c r="A656" s="95">
        <f>FUZ_rawdata!A657</f>
        <v>655</v>
      </c>
      <c r="B656" s="95" t="str">
        <f>FUZ_rawdata!B657</f>
        <v>2014_608_2a</v>
      </c>
      <c r="C656" s="95" t="str">
        <f>FUZ_rawdata!G657</f>
        <v>FUZ11B</v>
      </c>
      <c r="D656" s="95">
        <f>FUZ_rawdata!AO657</f>
        <v>0</v>
      </c>
      <c r="E656" s="95" t="str">
        <f>VLOOKUP(C656,EventNotes!$G$2:$I$26,3,FALSE)</f>
        <v>post</v>
      </c>
      <c r="F656" s="95">
        <f>FUZ_rawdata!CP657</f>
        <v>0</v>
      </c>
      <c r="G656" s="95">
        <f>FUZ_rawdata!CQ657</f>
        <v>0</v>
      </c>
      <c r="H656" s="95">
        <f>FUZ_rawdata!CR657</f>
        <v>0</v>
      </c>
      <c r="I656" s="95">
        <f>FUZ_rawdata!CS657</f>
        <v>0</v>
      </c>
      <c r="J656" t="str">
        <f t="shared" si="10"/>
        <v>0post</v>
      </c>
    </row>
    <row r="657" spans="1:10" x14ac:dyDescent="0.2">
      <c r="A657" s="95">
        <f>FUZ_rawdata!A658</f>
        <v>656</v>
      </c>
      <c r="B657" s="95" t="str">
        <f>FUZ_rawdata!B658</f>
        <v>2014_608_2a</v>
      </c>
      <c r="C657" s="95" t="str">
        <f>FUZ_rawdata!G658</f>
        <v>FUZ11B</v>
      </c>
      <c r="D657" s="95">
        <f>FUZ_rawdata!AO658</f>
        <v>0</v>
      </c>
      <c r="E657" s="95" t="str">
        <f>VLOOKUP(C657,EventNotes!$G$2:$I$26,3,FALSE)</f>
        <v>post</v>
      </c>
      <c r="F657" s="95">
        <f>FUZ_rawdata!CP658</f>
        <v>0</v>
      </c>
      <c r="G657" s="95">
        <f>FUZ_rawdata!CQ658</f>
        <v>0</v>
      </c>
      <c r="H657" s="95">
        <f>FUZ_rawdata!CR658</f>
        <v>0</v>
      </c>
      <c r="I657" s="95">
        <f>FUZ_rawdata!CS658</f>
        <v>0</v>
      </c>
      <c r="J657" t="str">
        <f t="shared" si="10"/>
        <v>0post</v>
      </c>
    </row>
    <row r="658" spans="1:10" x14ac:dyDescent="0.2">
      <c r="A658" s="95">
        <f>FUZ_rawdata!A659</f>
        <v>657</v>
      </c>
      <c r="B658" s="95" t="str">
        <f>FUZ_rawdata!B659</f>
        <v>2014_608_2a</v>
      </c>
      <c r="C658" s="95" t="str">
        <f>FUZ_rawdata!G659</f>
        <v>FUZ11B</v>
      </c>
      <c r="D658" s="95">
        <f>FUZ_rawdata!AO659</f>
        <v>0</v>
      </c>
      <c r="E658" s="95" t="str">
        <f>VLOOKUP(C658,EventNotes!$G$2:$I$26,3,FALSE)</f>
        <v>post</v>
      </c>
      <c r="F658" s="95">
        <f>FUZ_rawdata!CP659</f>
        <v>0</v>
      </c>
      <c r="G658" s="95">
        <f>FUZ_rawdata!CQ659</f>
        <v>0</v>
      </c>
      <c r="H658" s="95">
        <f>FUZ_rawdata!CR659</f>
        <v>0</v>
      </c>
      <c r="I658" s="95">
        <f>FUZ_rawdata!CS659</f>
        <v>0</v>
      </c>
      <c r="J658" t="str">
        <f t="shared" si="10"/>
        <v>0post</v>
      </c>
    </row>
    <row r="659" spans="1:10" x14ac:dyDescent="0.2">
      <c r="A659" s="95">
        <f>FUZ_rawdata!A660</f>
        <v>658</v>
      </c>
      <c r="B659" s="95" t="str">
        <f>FUZ_rawdata!B660</f>
        <v>2014_608_2a</v>
      </c>
      <c r="C659" s="95" t="str">
        <f>FUZ_rawdata!G660</f>
        <v>FUZ11B</v>
      </c>
      <c r="D659" s="95">
        <f>FUZ_rawdata!AO660</f>
        <v>0</v>
      </c>
      <c r="E659" s="95" t="str">
        <f>VLOOKUP(C659,EventNotes!$G$2:$I$26,3,FALSE)</f>
        <v>post</v>
      </c>
      <c r="F659" s="95">
        <f>FUZ_rawdata!CP660</f>
        <v>0</v>
      </c>
      <c r="G659" s="95">
        <f>FUZ_rawdata!CQ660</f>
        <v>0</v>
      </c>
      <c r="H659" s="95">
        <f>FUZ_rawdata!CR660</f>
        <v>0</v>
      </c>
      <c r="I659" s="95">
        <f>FUZ_rawdata!CS660</f>
        <v>0</v>
      </c>
      <c r="J659" t="str">
        <f t="shared" si="10"/>
        <v>0post</v>
      </c>
    </row>
    <row r="660" spans="1:10" x14ac:dyDescent="0.2">
      <c r="A660" s="95">
        <f>FUZ_rawdata!A661</f>
        <v>659</v>
      </c>
      <c r="B660" s="95" t="str">
        <f>FUZ_rawdata!B661</f>
        <v>2014_608_2a</v>
      </c>
      <c r="C660" s="95" t="str">
        <f>FUZ_rawdata!G661</f>
        <v>FUZ11B</v>
      </c>
      <c r="D660" s="95">
        <f>FUZ_rawdata!AO661</f>
        <v>0</v>
      </c>
      <c r="E660" s="95" t="str">
        <f>VLOOKUP(C660,EventNotes!$G$2:$I$26,3,FALSE)</f>
        <v>post</v>
      </c>
      <c r="F660" s="95">
        <f>FUZ_rawdata!CP661</f>
        <v>0</v>
      </c>
      <c r="G660" s="95">
        <f>FUZ_rawdata!CQ661</f>
        <v>0</v>
      </c>
      <c r="H660" s="95">
        <f>FUZ_rawdata!CR661</f>
        <v>0</v>
      </c>
      <c r="I660" s="95">
        <f>FUZ_rawdata!CS661</f>
        <v>0</v>
      </c>
      <c r="J660" t="str">
        <f t="shared" si="10"/>
        <v>0post</v>
      </c>
    </row>
    <row r="661" spans="1:10" x14ac:dyDescent="0.2">
      <c r="A661" s="95">
        <f>FUZ_rawdata!A662</f>
        <v>660</v>
      </c>
      <c r="B661" s="95" t="str">
        <f>FUZ_rawdata!B662</f>
        <v>2014_608_2a</v>
      </c>
      <c r="C661" s="95" t="str">
        <f>FUZ_rawdata!G662</f>
        <v>FUZ11B</v>
      </c>
      <c r="D661" s="95">
        <f>FUZ_rawdata!AO662</f>
        <v>0</v>
      </c>
      <c r="E661" s="95" t="str">
        <f>VLOOKUP(C661,EventNotes!$G$2:$I$26,3,FALSE)</f>
        <v>post</v>
      </c>
      <c r="F661" s="95">
        <f>FUZ_rawdata!CP662</f>
        <v>0</v>
      </c>
      <c r="G661" s="95">
        <f>FUZ_rawdata!CQ662</f>
        <v>0</v>
      </c>
      <c r="H661" s="95">
        <f>FUZ_rawdata!CR662</f>
        <v>0</v>
      </c>
      <c r="I661" s="95">
        <f>FUZ_rawdata!CS662</f>
        <v>0</v>
      </c>
      <c r="J661" t="str">
        <f t="shared" si="10"/>
        <v>0post</v>
      </c>
    </row>
    <row r="662" spans="1:10" x14ac:dyDescent="0.2">
      <c r="A662" s="95">
        <f>FUZ_rawdata!A663</f>
        <v>661</v>
      </c>
      <c r="B662" s="95" t="str">
        <f>FUZ_rawdata!B663</f>
        <v>2014_608_2a</v>
      </c>
      <c r="C662" s="95" t="str">
        <f>FUZ_rawdata!G663</f>
        <v>FUZ11B</v>
      </c>
      <c r="D662" s="95">
        <f>FUZ_rawdata!AO663</f>
        <v>0</v>
      </c>
      <c r="E662" s="95" t="str">
        <f>VLOOKUP(C662,EventNotes!$G$2:$I$26,3,FALSE)</f>
        <v>post</v>
      </c>
      <c r="F662" s="95">
        <f>FUZ_rawdata!CP663</f>
        <v>0</v>
      </c>
      <c r="G662" s="95">
        <f>FUZ_rawdata!CQ663</f>
        <v>0</v>
      </c>
      <c r="H662" s="95">
        <f>FUZ_rawdata!CR663</f>
        <v>0</v>
      </c>
      <c r="I662" s="95">
        <f>FUZ_rawdata!CS663</f>
        <v>0</v>
      </c>
      <c r="J662" t="str">
        <f t="shared" si="10"/>
        <v>0post</v>
      </c>
    </row>
    <row r="663" spans="1:10" x14ac:dyDescent="0.2">
      <c r="A663" s="95">
        <f>FUZ_rawdata!A664</f>
        <v>662</v>
      </c>
      <c r="B663" s="95" t="str">
        <f>FUZ_rawdata!B664</f>
        <v>2014_608_2a</v>
      </c>
      <c r="C663" s="95" t="str">
        <f>FUZ_rawdata!G664</f>
        <v>FUZ11B</v>
      </c>
      <c r="D663" s="95">
        <f>FUZ_rawdata!AO664</f>
        <v>0</v>
      </c>
      <c r="E663" s="95" t="str">
        <f>VLOOKUP(C663,EventNotes!$G$2:$I$26,3,FALSE)</f>
        <v>post</v>
      </c>
      <c r="F663" s="95">
        <f>FUZ_rawdata!CP664</f>
        <v>0</v>
      </c>
      <c r="G663" s="95">
        <f>FUZ_rawdata!CQ664</f>
        <v>0</v>
      </c>
      <c r="H663" s="95">
        <f>FUZ_rawdata!CR664</f>
        <v>0</v>
      </c>
      <c r="I663" s="95">
        <f>FUZ_rawdata!CS664</f>
        <v>0</v>
      </c>
      <c r="J663" t="str">
        <f t="shared" si="10"/>
        <v>0post</v>
      </c>
    </row>
    <row r="664" spans="1:10" x14ac:dyDescent="0.2">
      <c r="A664" s="95">
        <f>FUZ_rawdata!A665</f>
        <v>663</v>
      </c>
      <c r="B664" s="95" t="str">
        <f>FUZ_rawdata!B665</f>
        <v>2014_608_2a</v>
      </c>
      <c r="C664" s="95" t="str">
        <f>FUZ_rawdata!G665</f>
        <v>FUZ11B</v>
      </c>
      <c r="D664" s="95">
        <f>FUZ_rawdata!AO665</f>
        <v>0</v>
      </c>
      <c r="E664" s="95" t="str">
        <f>VLOOKUP(C664,EventNotes!$G$2:$I$26,3,FALSE)</f>
        <v>post</v>
      </c>
      <c r="F664" s="95">
        <f>FUZ_rawdata!CP665</f>
        <v>0</v>
      </c>
      <c r="G664" s="95">
        <f>FUZ_rawdata!CQ665</f>
        <v>0</v>
      </c>
      <c r="H664" s="95">
        <f>FUZ_rawdata!CR665</f>
        <v>0</v>
      </c>
      <c r="I664" s="95">
        <f>FUZ_rawdata!CS665</f>
        <v>0</v>
      </c>
      <c r="J664" t="str">
        <f t="shared" si="10"/>
        <v>0post</v>
      </c>
    </row>
    <row r="665" spans="1:10" x14ac:dyDescent="0.2">
      <c r="A665" s="95">
        <f>FUZ_rawdata!A666</f>
        <v>664</v>
      </c>
      <c r="B665" s="95" t="str">
        <f>FUZ_rawdata!B666</f>
        <v>2014_608_2a</v>
      </c>
      <c r="C665" s="95" t="str">
        <f>FUZ_rawdata!G666</f>
        <v>FUZ11B</v>
      </c>
      <c r="D665" s="95">
        <f>FUZ_rawdata!AO666</f>
        <v>0</v>
      </c>
      <c r="E665" s="95" t="str">
        <f>VLOOKUP(C665,EventNotes!$G$2:$I$26,3,FALSE)</f>
        <v>post</v>
      </c>
      <c r="F665" s="95">
        <f>FUZ_rawdata!CP666</f>
        <v>0</v>
      </c>
      <c r="G665" s="95">
        <f>FUZ_rawdata!CQ666</f>
        <v>0</v>
      </c>
      <c r="H665" s="95">
        <f>FUZ_rawdata!CR666</f>
        <v>0</v>
      </c>
      <c r="I665" s="95">
        <f>FUZ_rawdata!CS666</f>
        <v>0</v>
      </c>
      <c r="J665" t="str">
        <f t="shared" si="10"/>
        <v>0post</v>
      </c>
    </row>
    <row r="666" spans="1:10" x14ac:dyDescent="0.2">
      <c r="A666" s="95">
        <f>FUZ_rawdata!A667</f>
        <v>665</v>
      </c>
      <c r="B666" s="95" t="str">
        <f>FUZ_rawdata!B667</f>
        <v>2014_608_2a</v>
      </c>
      <c r="C666" s="95" t="str">
        <f>FUZ_rawdata!G667</f>
        <v>FUZ11B</v>
      </c>
      <c r="D666" s="95">
        <f>FUZ_rawdata!AO667</f>
        <v>0</v>
      </c>
      <c r="E666" s="95" t="str">
        <f>VLOOKUP(C666,EventNotes!$G$2:$I$26,3,FALSE)</f>
        <v>post</v>
      </c>
      <c r="F666" s="95">
        <f>FUZ_rawdata!CP667</f>
        <v>0</v>
      </c>
      <c r="G666" s="95">
        <f>FUZ_rawdata!CQ667</f>
        <v>0</v>
      </c>
      <c r="H666" s="95">
        <f>FUZ_rawdata!CR667</f>
        <v>0</v>
      </c>
      <c r="I666" s="95">
        <f>FUZ_rawdata!CS667</f>
        <v>0</v>
      </c>
      <c r="J666" t="str">
        <f t="shared" si="10"/>
        <v>0post</v>
      </c>
    </row>
    <row r="667" spans="1:10" x14ac:dyDescent="0.2">
      <c r="A667" s="95">
        <f>FUZ_rawdata!A668</f>
        <v>666</v>
      </c>
      <c r="B667" s="95" t="str">
        <f>FUZ_rawdata!B668</f>
        <v>2014_608_2a</v>
      </c>
      <c r="C667" s="95" t="str">
        <f>FUZ_rawdata!G668</f>
        <v>FUZ11B</v>
      </c>
      <c r="D667" s="95">
        <f>FUZ_rawdata!AO668</f>
        <v>0</v>
      </c>
      <c r="E667" s="95" t="str">
        <f>VLOOKUP(C667,EventNotes!$G$2:$I$26,3,FALSE)</f>
        <v>post</v>
      </c>
      <c r="F667" s="95">
        <f>FUZ_rawdata!CP668</f>
        <v>0</v>
      </c>
      <c r="G667" s="95">
        <f>FUZ_rawdata!CQ668</f>
        <v>0</v>
      </c>
      <c r="H667" s="95">
        <f>FUZ_rawdata!CR668</f>
        <v>0</v>
      </c>
      <c r="I667" s="95">
        <f>FUZ_rawdata!CS668</f>
        <v>0</v>
      </c>
      <c r="J667" t="str">
        <f t="shared" si="10"/>
        <v>0post</v>
      </c>
    </row>
    <row r="668" spans="1:10" x14ac:dyDescent="0.2">
      <c r="A668" s="95">
        <f>FUZ_rawdata!A669</f>
        <v>667</v>
      </c>
      <c r="B668" s="95" t="str">
        <f>FUZ_rawdata!B669</f>
        <v>2014_608_2a</v>
      </c>
      <c r="C668" s="95" t="str">
        <f>FUZ_rawdata!G669</f>
        <v>FUZ11B</v>
      </c>
      <c r="D668" s="95">
        <f>FUZ_rawdata!AO669</f>
        <v>0</v>
      </c>
      <c r="E668" s="95" t="str">
        <f>VLOOKUP(C668,EventNotes!$G$2:$I$26,3,FALSE)</f>
        <v>post</v>
      </c>
      <c r="F668" s="95">
        <f>FUZ_rawdata!CP669</f>
        <v>0</v>
      </c>
      <c r="G668" s="95">
        <f>FUZ_rawdata!CQ669</f>
        <v>0</v>
      </c>
      <c r="H668" s="95">
        <f>FUZ_rawdata!CR669</f>
        <v>0</v>
      </c>
      <c r="I668" s="95">
        <f>FUZ_rawdata!CS669</f>
        <v>0</v>
      </c>
      <c r="J668" t="str">
        <f t="shared" si="10"/>
        <v>0post</v>
      </c>
    </row>
    <row r="669" spans="1:10" x14ac:dyDescent="0.2">
      <c r="A669" s="95">
        <f>FUZ_rawdata!A670</f>
        <v>668</v>
      </c>
      <c r="B669" s="95" t="str">
        <f>FUZ_rawdata!B670</f>
        <v>2014_608_2a</v>
      </c>
      <c r="C669" s="95" t="str">
        <f>FUZ_rawdata!G670</f>
        <v>FUZ11B</v>
      </c>
      <c r="D669" s="95">
        <f>FUZ_rawdata!AO670</f>
        <v>0</v>
      </c>
      <c r="E669" s="95" t="str">
        <f>VLOOKUP(C669,EventNotes!$G$2:$I$26,3,FALSE)</f>
        <v>post</v>
      </c>
      <c r="F669" s="95">
        <f>FUZ_rawdata!CP670</f>
        <v>0</v>
      </c>
      <c r="G669" s="95">
        <f>FUZ_rawdata!CQ670</f>
        <v>0</v>
      </c>
      <c r="H669" s="95">
        <f>FUZ_rawdata!CR670</f>
        <v>0</v>
      </c>
      <c r="I669" s="95">
        <f>FUZ_rawdata!CS670</f>
        <v>0</v>
      </c>
      <c r="J669" t="str">
        <f t="shared" si="10"/>
        <v>0post</v>
      </c>
    </row>
    <row r="670" spans="1:10" x14ac:dyDescent="0.2">
      <c r="A670" s="95">
        <f>FUZ_rawdata!A671</f>
        <v>669</v>
      </c>
      <c r="B670" s="95" t="str">
        <f>FUZ_rawdata!B671</f>
        <v>2014_608_2a</v>
      </c>
      <c r="C670" s="95" t="str">
        <f>FUZ_rawdata!G671</f>
        <v>FUZ11B</v>
      </c>
      <c r="D670" s="95">
        <f>FUZ_rawdata!AO671</f>
        <v>0</v>
      </c>
      <c r="E670" s="95" t="str">
        <f>VLOOKUP(C670,EventNotes!$G$2:$I$26,3,FALSE)</f>
        <v>post</v>
      </c>
      <c r="F670" s="95">
        <f>FUZ_rawdata!CP671</f>
        <v>0</v>
      </c>
      <c r="G670" s="95">
        <f>FUZ_rawdata!CQ671</f>
        <v>0</v>
      </c>
      <c r="H670" s="95">
        <f>FUZ_rawdata!CR671</f>
        <v>0</v>
      </c>
      <c r="I670" s="95">
        <f>FUZ_rawdata!CS671</f>
        <v>0</v>
      </c>
      <c r="J670" t="str">
        <f t="shared" si="10"/>
        <v>0post</v>
      </c>
    </row>
    <row r="671" spans="1:10" x14ac:dyDescent="0.2">
      <c r="A671" s="95">
        <f>FUZ_rawdata!A672</f>
        <v>670</v>
      </c>
      <c r="B671" s="95" t="str">
        <f>FUZ_rawdata!B672</f>
        <v>2014_608_2a</v>
      </c>
      <c r="C671" s="95" t="str">
        <f>FUZ_rawdata!G672</f>
        <v>FUZ11B</v>
      </c>
      <c r="D671" s="95">
        <f>FUZ_rawdata!AO672</f>
        <v>0</v>
      </c>
      <c r="E671" s="95" t="str">
        <f>VLOOKUP(C671,EventNotes!$G$2:$I$26,3,FALSE)</f>
        <v>post</v>
      </c>
      <c r="F671" s="95">
        <f>FUZ_rawdata!CP672</f>
        <v>0</v>
      </c>
      <c r="G671" s="95">
        <f>FUZ_rawdata!CQ672</f>
        <v>0</v>
      </c>
      <c r="H671" s="95">
        <f>FUZ_rawdata!CR672</f>
        <v>0</v>
      </c>
      <c r="I671" s="95">
        <f>FUZ_rawdata!CS672</f>
        <v>0</v>
      </c>
      <c r="J671" t="str">
        <f t="shared" si="10"/>
        <v>0post</v>
      </c>
    </row>
    <row r="672" spans="1:10" x14ac:dyDescent="0.2">
      <c r="A672" s="95">
        <f>FUZ_rawdata!A673</f>
        <v>671</v>
      </c>
      <c r="B672" s="95" t="str">
        <f>FUZ_rawdata!B673</f>
        <v>2014_608_2a</v>
      </c>
      <c r="C672" s="95" t="str">
        <f>FUZ_rawdata!G673</f>
        <v>FUZ11B</v>
      </c>
      <c r="D672" s="95">
        <f>FUZ_rawdata!AO673</f>
        <v>0</v>
      </c>
      <c r="E672" s="95" t="str">
        <f>VLOOKUP(C672,EventNotes!$G$2:$I$26,3,FALSE)</f>
        <v>post</v>
      </c>
      <c r="F672" s="95">
        <f>FUZ_rawdata!CP673</f>
        <v>0</v>
      </c>
      <c r="G672" s="95">
        <f>FUZ_rawdata!CQ673</f>
        <v>0</v>
      </c>
      <c r="H672" s="95">
        <f>FUZ_rawdata!CR673</f>
        <v>0</v>
      </c>
      <c r="I672" s="95">
        <f>FUZ_rawdata!CS673</f>
        <v>0</v>
      </c>
      <c r="J672" t="str">
        <f t="shared" si="10"/>
        <v>0post</v>
      </c>
    </row>
    <row r="673" spans="1:10" x14ac:dyDescent="0.2">
      <c r="A673" s="95">
        <f>FUZ_rawdata!A674</f>
        <v>672</v>
      </c>
      <c r="B673" s="95" t="str">
        <f>FUZ_rawdata!B674</f>
        <v>2014_608_2a</v>
      </c>
      <c r="C673" s="95" t="str">
        <f>FUZ_rawdata!G674</f>
        <v>FUZ11B</v>
      </c>
      <c r="D673" s="95">
        <f>FUZ_rawdata!AO674</f>
        <v>0</v>
      </c>
      <c r="E673" s="95" t="str">
        <f>VLOOKUP(C673,EventNotes!$G$2:$I$26,3,FALSE)</f>
        <v>post</v>
      </c>
      <c r="F673" s="95">
        <f>FUZ_rawdata!CP674</f>
        <v>0</v>
      </c>
      <c r="G673" s="95">
        <f>FUZ_rawdata!CQ674</f>
        <v>0</v>
      </c>
      <c r="H673" s="95">
        <f>FUZ_rawdata!CR674</f>
        <v>0</v>
      </c>
      <c r="I673" s="95">
        <f>FUZ_rawdata!CS674</f>
        <v>0</v>
      </c>
      <c r="J673" t="str">
        <f t="shared" si="10"/>
        <v>0post</v>
      </c>
    </row>
    <row r="674" spans="1:10" x14ac:dyDescent="0.2">
      <c r="A674" s="95">
        <f>FUZ_rawdata!A675</f>
        <v>673</v>
      </c>
      <c r="B674" s="95" t="str">
        <f>FUZ_rawdata!B675</f>
        <v>2014_608_2a</v>
      </c>
      <c r="C674" s="95" t="str">
        <f>FUZ_rawdata!G675</f>
        <v>FUZ11B</v>
      </c>
      <c r="D674" s="95">
        <f>FUZ_rawdata!AO675</f>
        <v>0</v>
      </c>
      <c r="E674" s="95" t="str">
        <f>VLOOKUP(C674,EventNotes!$G$2:$I$26,3,FALSE)</f>
        <v>post</v>
      </c>
      <c r="F674" s="95">
        <f>FUZ_rawdata!CP675</f>
        <v>0</v>
      </c>
      <c r="G674" s="95">
        <f>FUZ_rawdata!CQ675</f>
        <v>0</v>
      </c>
      <c r="H674" s="95">
        <f>FUZ_rawdata!CR675</f>
        <v>0</v>
      </c>
      <c r="I674" s="95">
        <f>FUZ_rawdata!CS675</f>
        <v>0</v>
      </c>
      <c r="J674" t="str">
        <f t="shared" si="10"/>
        <v>0post</v>
      </c>
    </row>
    <row r="675" spans="1:10" x14ac:dyDescent="0.2">
      <c r="A675" s="95">
        <f>FUZ_rawdata!A676</f>
        <v>674</v>
      </c>
      <c r="B675" s="95" t="str">
        <f>FUZ_rawdata!B676</f>
        <v>2014_608_2a</v>
      </c>
      <c r="C675" s="95" t="str">
        <f>FUZ_rawdata!G676</f>
        <v>FUZ11B</v>
      </c>
      <c r="D675" s="95">
        <f>FUZ_rawdata!AO676</f>
        <v>0</v>
      </c>
      <c r="E675" s="95" t="str">
        <f>VLOOKUP(C675,EventNotes!$G$2:$I$26,3,FALSE)</f>
        <v>post</v>
      </c>
      <c r="F675" s="95">
        <f>FUZ_rawdata!CP676</f>
        <v>0</v>
      </c>
      <c r="G675" s="95">
        <f>FUZ_rawdata!CQ676</f>
        <v>0</v>
      </c>
      <c r="H675" s="95">
        <f>FUZ_rawdata!CR676</f>
        <v>0</v>
      </c>
      <c r="I675" s="95">
        <f>FUZ_rawdata!CS676</f>
        <v>0</v>
      </c>
      <c r="J675" t="str">
        <f t="shared" si="10"/>
        <v>0post</v>
      </c>
    </row>
    <row r="676" spans="1:10" x14ac:dyDescent="0.2">
      <c r="A676" s="95">
        <f>FUZ_rawdata!A677</f>
        <v>675</v>
      </c>
      <c r="B676" s="95" t="str">
        <f>FUZ_rawdata!B677</f>
        <v>2014_608_2a</v>
      </c>
      <c r="C676" s="95" t="str">
        <f>FUZ_rawdata!G677</f>
        <v>FUZ11B</v>
      </c>
      <c r="D676" s="95">
        <f>FUZ_rawdata!AO677</f>
        <v>0</v>
      </c>
      <c r="E676" s="95" t="str">
        <f>VLOOKUP(C676,EventNotes!$G$2:$I$26,3,FALSE)</f>
        <v>post</v>
      </c>
      <c r="F676" s="95">
        <f>FUZ_rawdata!CP677</f>
        <v>0</v>
      </c>
      <c r="G676" s="95">
        <f>FUZ_rawdata!CQ677</f>
        <v>0</v>
      </c>
      <c r="H676" s="95">
        <f>FUZ_rawdata!CR677</f>
        <v>0</v>
      </c>
      <c r="I676" s="95">
        <f>FUZ_rawdata!CS677</f>
        <v>0</v>
      </c>
      <c r="J676" t="str">
        <f t="shared" si="10"/>
        <v>0post</v>
      </c>
    </row>
    <row r="677" spans="1:10" x14ac:dyDescent="0.2">
      <c r="A677" s="95">
        <f>FUZ_rawdata!A678</f>
        <v>676</v>
      </c>
      <c r="B677" s="95" t="str">
        <f>FUZ_rawdata!B678</f>
        <v>2014_608_2a</v>
      </c>
      <c r="C677" s="95" t="str">
        <f>FUZ_rawdata!G678</f>
        <v>FUZ11B</v>
      </c>
      <c r="D677" s="95">
        <f>FUZ_rawdata!AO678</f>
        <v>0</v>
      </c>
      <c r="E677" s="95" t="str">
        <f>VLOOKUP(C677,EventNotes!$G$2:$I$26,3,FALSE)</f>
        <v>post</v>
      </c>
      <c r="F677" s="95">
        <f>FUZ_rawdata!CP678</f>
        <v>0</v>
      </c>
      <c r="G677" s="95">
        <f>FUZ_rawdata!CQ678</f>
        <v>0</v>
      </c>
      <c r="H677" s="95">
        <f>FUZ_rawdata!CR678</f>
        <v>0</v>
      </c>
      <c r="I677" s="95">
        <f>FUZ_rawdata!CS678</f>
        <v>0</v>
      </c>
      <c r="J677" t="str">
        <f t="shared" si="10"/>
        <v>0post</v>
      </c>
    </row>
    <row r="678" spans="1:10" x14ac:dyDescent="0.2">
      <c r="A678" s="95">
        <f>FUZ_rawdata!A679</f>
        <v>677</v>
      </c>
      <c r="B678" s="95" t="str">
        <f>FUZ_rawdata!B679</f>
        <v>2014_608_2a</v>
      </c>
      <c r="C678" s="95" t="str">
        <f>FUZ_rawdata!G679</f>
        <v>FUZ11B</v>
      </c>
      <c r="D678" s="95">
        <f>FUZ_rawdata!AO679</f>
        <v>0</v>
      </c>
      <c r="E678" s="95" t="str">
        <f>VLOOKUP(C678,EventNotes!$G$2:$I$26,3,FALSE)</f>
        <v>post</v>
      </c>
      <c r="F678" s="95">
        <f>FUZ_rawdata!CP679</f>
        <v>0</v>
      </c>
      <c r="G678" s="95">
        <f>FUZ_rawdata!CQ679</f>
        <v>0</v>
      </c>
      <c r="H678" s="95">
        <f>FUZ_rawdata!CR679</f>
        <v>0</v>
      </c>
      <c r="I678" s="95">
        <f>FUZ_rawdata!CS679</f>
        <v>0</v>
      </c>
      <c r="J678" t="str">
        <f t="shared" si="10"/>
        <v>0post</v>
      </c>
    </row>
    <row r="679" spans="1:10" x14ac:dyDescent="0.2">
      <c r="A679" s="95">
        <f>FUZ_rawdata!A680</f>
        <v>678</v>
      </c>
      <c r="B679" s="95" t="str">
        <f>FUZ_rawdata!B680</f>
        <v>2014_608_2a</v>
      </c>
      <c r="C679" s="95" t="str">
        <f>FUZ_rawdata!G680</f>
        <v>FUZ11B</v>
      </c>
      <c r="D679" s="95">
        <f>FUZ_rawdata!AO680</f>
        <v>0</v>
      </c>
      <c r="E679" s="95" t="str">
        <f>VLOOKUP(C679,EventNotes!$G$2:$I$26,3,FALSE)</f>
        <v>post</v>
      </c>
      <c r="F679" s="95">
        <f>FUZ_rawdata!CP680</f>
        <v>0</v>
      </c>
      <c r="G679" s="95">
        <f>FUZ_rawdata!CQ680</f>
        <v>0</v>
      </c>
      <c r="H679" s="95">
        <f>FUZ_rawdata!CR680</f>
        <v>0</v>
      </c>
      <c r="I679" s="95">
        <f>FUZ_rawdata!CS680</f>
        <v>0</v>
      </c>
      <c r="J679" t="str">
        <f t="shared" si="10"/>
        <v>0post</v>
      </c>
    </row>
    <row r="680" spans="1:10" x14ac:dyDescent="0.2">
      <c r="A680" s="95">
        <f>FUZ_rawdata!A681</f>
        <v>679</v>
      </c>
      <c r="B680" s="95" t="str">
        <f>FUZ_rawdata!B681</f>
        <v>2014_608_2a</v>
      </c>
      <c r="C680" s="95" t="str">
        <f>FUZ_rawdata!G681</f>
        <v>FUZ11B</v>
      </c>
      <c r="D680" s="95">
        <f>FUZ_rawdata!AO681</f>
        <v>0</v>
      </c>
      <c r="E680" s="95" t="str">
        <f>VLOOKUP(C680,EventNotes!$G$2:$I$26,3,FALSE)</f>
        <v>post</v>
      </c>
      <c r="F680" s="95">
        <f>FUZ_rawdata!CP681</f>
        <v>0</v>
      </c>
      <c r="G680" s="95">
        <f>FUZ_rawdata!CQ681</f>
        <v>0</v>
      </c>
      <c r="H680" s="95">
        <f>FUZ_rawdata!CR681</f>
        <v>0</v>
      </c>
      <c r="I680" s="95">
        <f>FUZ_rawdata!CS681</f>
        <v>0</v>
      </c>
      <c r="J680" t="str">
        <f t="shared" si="10"/>
        <v>0post</v>
      </c>
    </row>
    <row r="681" spans="1:10" x14ac:dyDescent="0.2">
      <c r="A681" s="95">
        <f>FUZ_rawdata!A682</f>
        <v>680</v>
      </c>
      <c r="B681" s="95" t="str">
        <f>FUZ_rawdata!B682</f>
        <v>2013_254_3a</v>
      </c>
      <c r="C681" s="95" t="str">
        <f>FUZ_rawdata!G682</f>
        <v>FUZ9B</v>
      </c>
      <c r="D681" s="95" t="str">
        <f>FUZ_rawdata!AO682</f>
        <v>n</v>
      </c>
      <c r="E681" s="95" t="str">
        <f>VLOOKUP(C681,EventNotes!$G$2:$I$26,3,FALSE)</f>
        <v>post</v>
      </c>
      <c r="F681" s="95">
        <f>FUZ_rawdata!CP682</f>
        <v>0</v>
      </c>
      <c r="G681" s="95">
        <f>FUZ_rawdata!CQ682</f>
        <v>0</v>
      </c>
      <c r="H681" s="95">
        <f>FUZ_rawdata!CR682</f>
        <v>0</v>
      </c>
      <c r="I681" s="95">
        <f>FUZ_rawdata!CS682</f>
        <v>0</v>
      </c>
      <c r="J681" t="str">
        <f t="shared" si="10"/>
        <v>npost</v>
      </c>
    </row>
    <row r="682" spans="1:10" x14ac:dyDescent="0.2">
      <c r="A682" s="95">
        <f>FUZ_rawdata!A683</f>
        <v>681</v>
      </c>
      <c r="B682" s="95" t="str">
        <f>FUZ_rawdata!B683</f>
        <v>2013_254_3a</v>
      </c>
      <c r="C682" s="95" t="str">
        <f>FUZ_rawdata!G683</f>
        <v>FUZ9B</v>
      </c>
      <c r="D682" s="95" t="str">
        <f>FUZ_rawdata!AO683</f>
        <v>n</v>
      </c>
      <c r="E682" s="95" t="str">
        <f>VLOOKUP(C682,EventNotes!$G$2:$I$26,3,FALSE)</f>
        <v>post</v>
      </c>
      <c r="F682" s="95">
        <f>FUZ_rawdata!CP683</f>
        <v>0</v>
      </c>
      <c r="G682" s="95">
        <f>FUZ_rawdata!CQ683</f>
        <v>0</v>
      </c>
      <c r="H682" s="95">
        <f>FUZ_rawdata!CR683</f>
        <v>0</v>
      </c>
      <c r="I682" s="95">
        <f>FUZ_rawdata!CS683</f>
        <v>0</v>
      </c>
      <c r="J682" t="str">
        <f t="shared" si="10"/>
        <v>npost</v>
      </c>
    </row>
    <row r="683" spans="1:10" x14ac:dyDescent="0.2">
      <c r="A683" s="95">
        <f>FUZ_rawdata!A684</f>
        <v>682</v>
      </c>
      <c r="B683" s="95" t="str">
        <f>FUZ_rawdata!B684</f>
        <v>2013_254_3a</v>
      </c>
      <c r="C683" s="95" t="str">
        <f>FUZ_rawdata!G684</f>
        <v>FUZ9B</v>
      </c>
      <c r="D683" s="95" t="str">
        <f>FUZ_rawdata!AO684</f>
        <v>n</v>
      </c>
      <c r="E683" s="95" t="str">
        <f>VLOOKUP(C683,EventNotes!$G$2:$I$26,3,FALSE)</f>
        <v>post</v>
      </c>
      <c r="F683" s="95">
        <f>FUZ_rawdata!CP684</f>
        <v>0</v>
      </c>
      <c r="G683" s="95">
        <f>FUZ_rawdata!CQ684</f>
        <v>0</v>
      </c>
      <c r="H683" s="95">
        <f>FUZ_rawdata!CR684</f>
        <v>0</v>
      </c>
      <c r="I683" s="95">
        <f>FUZ_rawdata!CS684</f>
        <v>0</v>
      </c>
      <c r="J683" t="str">
        <f t="shared" si="10"/>
        <v>npost</v>
      </c>
    </row>
    <row r="684" spans="1:10" x14ac:dyDescent="0.2">
      <c r="A684" s="95">
        <f>FUZ_rawdata!A685</f>
        <v>683</v>
      </c>
      <c r="B684" s="95" t="str">
        <f>FUZ_rawdata!B685</f>
        <v>2013_254_3a</v>
      </c>
      <c r="C684" s="95" t="str">
        <f>FUZ_rawdata!G685</f>
        <v>FUZ9B</v>
      </c>
      <c r="D684" s="95" t="str">
        <f>FUZ_rawdata!AO685</f>
        <v>n</v>
      </c>
      <c r="E684" s="95" t="str">
        <f>VLOOKUP(C684,EventNotes!$G$2:$I$26,3,FALSE)</f>
        <v>post</v>
      </c>
      <c r="F684" s="95">
        <f>FUZ_rawdata!CP685</f>
        <v>0</v>
      </c>
      <c r="G684" s="95">
        <f>FUZ_rawdata!CQ685</f>
        <v>0</v>
      </c>
      <c r="H684" s="95">
        <f>FUZ_rawdata!CR685</f>
        <v>0</v>
      </c>
      <c r="I684" s="95">
        <f>FUZ_rawdata!CS685</f>
        <v>0</v>
      </c>
      <c r="J684" t="str">
        <f t="shared" si="10"/>
        <v>npost</v>
      </c>
    </row>
    <row r="685" spans="1:10" x14ac:dyDescent="0.2">
      <c r="A685" s="95">
        <f>FUZ_rawdata!A686</f>
        <v>684</v>
      </c>
      <c r="B685" s="95" t="str">
        <f>FUZ_rawdata!B686</f>
        <v>2013_254_3a</v>
      </c>
      <c r="C685" s="95" t="str">
        <f>FUZ_rawdata!G686</f>
        <v>FUZ9B</v>
      </c>
      <c r="D685" s="95" t="str">
        <f>FUZ_rawdata!AO686</f>
        <v>n</v>
      </c>
      <c r="E685" s="95" t="str">
        <f>VLOOKUP(C685,EventNotes!$G$2:$I$26,3,FALSE)</f>
        <v>post</v>
      </c>
      <c r="F685" s="95">
        <f>FUZ_rawdata!CP686</f>
        <v>0</v>
      </c>
      <c r="G685" s="95">
        <f>FUZ_rawdata!CQ686</f>
        <v>0</v>
      </c>
      <c r="H685" s="95">
        <f>FUZ_rawdata!CR686</f>
        <v>0</v>
      </c>
      <c r="I685" s="95">
        <f>FUZ_rawdata!CS686</f>
        <v>0</v>
      </c>
      <c r="J685" t="str">
        <f t="shared" si="10"/>
        <v>npost</v>
      </c>
    </row>
    <row r="686" spans="1:10" x14ac:dyDescent="0.2">
      <c r="A686" s="95">
        <f>FUZ_rawdata!A687</f>
        <v>685</v>
      </c>
      <c r="B686" s="95" t="str">
        <f>FUZ_rawdata!B687</f>
        <v>2013_254_3a</v>
      </c>
      <c r="C686" s="95" t="str">
        <f>FUZ_rawdata!G687</f>
        <v>FUZ9B</v>
      </c>
      <c r="D686" s="95" t="str">
        <f>FUZ_rawdata!AO687</f>
        <v>n</v>
      </c>
      <c r="E686" s="95" t="str">
        <f>VLOOKUP(C686,EventNotes!$G$2:$I$26,3,FALSE)</f>
        <v>post</v>
      </c>
      <c r="F686" s="95">
        <f>FUZ_rawdata!CP687</f>
        <v>0</v>
      </c>
      <c r="G686" s="95">
        <f>FUZ_rawdata!CQ687</f>
        <v>0</v>
      </c>
      <c r="H686" s="95">
        <f>FUZ_rawdata!CR687</f>
        <v>0</v>
      </c>
      <c r="I686" s="95">
        <f>FUZ_rawdata!CS687</f>
        <v>0</v>
      </c>
      <c r="J686" t="str">
        <f t="shared" si="10"/>
        <v>npost</v>
      </c>
    </row>
    <row r="687" spans="1:10" x14ac:dyDescent="0.2">
      <c r="A687" s="95">
        <f>FUZ_rawdata!A688</f>
        <v>686</v>
      </c>
      <c r="B687" s="95" t="str">
        <f>FUZ_rawdata!B688</f>
        <v>2013_254_3a</v>
      </c>
      <c r="C687" s="95" t="str">
        <f>FUZ_rawdata!G688</f>
        <v>FUZ9B</v>
      </c>
      <c r="D687" s="95" t="str">
        <f>FUZ_rawdata!AO688</f>
        <v>n</v>
      </c>
      <c r="E687" s="95" t="str">
        <f>VLOOKUP(C687,EventNotes!$G$2:$I$26,3,FALSE)</f>
        <v>post</v>
      </c>
      <c r="F687" s="95">
        <f>FUZ_rawdata!CP688</f>
        <v>0</v>
      </c>
      <c r="G687" s="95">
        <f>FUZ_rawdata!CQ688</f>
        <v>0</v>
      </c>
      <c r="H687" s="95">
        <f>FUZ_rawdata!CR688</f>
        <v>0</v>
      </c>
      <c r="I687" s="95">
        <f>FUZ_rawdata!CS688</f>
        <v>0</v>
      </c>
      <c r="J687" t="str">
        <f t="shared" si="10"/>
        <v>npost</v>
      </c>
    </row>
    <row r="688" spans="1:10" x14ac:dyDescent="0.2">
      <c r="A688" s="95">
        <f>FUZ_rawdata!A689</f>
        <v>687</v>
      </c>
      <c r="B688" s="95" t="str">
        <f>FUZ_rawdata!B689</f>
        <v>2013_254_3a</v>
      </c>
      <c r="C688" s="95" t="str">
        <f>FUZ_rawdata!G689</f>
        <v>FUZ9B</v>
      </c>
      <c r="D688" s="95" t="str">
        <f>FUZ_rawdata!AO689</f>
        <v>n</v>
      </c>
      <c r="E688" s="95" t="str">
        <f>VLOOKUP(C688,EventNotes!$G$2:$I$26,3,FALSE)</f>
        <v>post</v>
      </c>
      <c r="F688" s="95">
        <f>FUZ_rawdata!CP689</f>
        <v>0</v>
      </c>
      <c r="G688" s="95">
        <f>FUZ_rawdata!CQ689</f>
        <v>0</v>
      </c>
      <c r="H688" s="95">
        <f>FUZ_rawdata!CR689</f>
        <v>0</v>
      </c>
      <c r="I688" s="95">
        <f>FUZ_rawdata!CS689</f>
        <v>0</v>
      </c>
      <c r="J688" t="str">
        <f t="shared" si="10"/>
        <v>npost</v>
      </c>
    </row>
    <row r="689" spans="1:10" x14ac:dyDescent="0.2">
      <c r="A689" s="95">
        <f>FUZ_rawdata!A690</f>
        <v>688</v>
      </c>
      <c r="B689" s="95" t="str">
        <f>FUZ_rawdata!B690</f>
        <v>2013_254_3a</v>
      </c>
      <c r="C689" s="95" t="str">
        <f>FUZ_rawdata!G690</f>
        <v>FUZ9B</v>
      </c>
      <c r="D689" s="95" t="str">
        <f>FUZ_rawdata!AO690</f>
        <v>n</v>
      </c>
      <c r="E689" s="95" t="str">
        <f>VLOOKUP(C689,EventNotes!$G$2:$I$26,3,FALSE)</f>
        <v>post</v>
      </c>
      <c r="F689" s="95">
        <f>FUZ_rawdata!CP690</f>
        <v>0</v>
      </c>
      <c r="G689" s="95">
        <f>FUZ_rawdata!CQ690</f>
        <v>0</v>
      </c>
      <c r="H689" s="95">
        <f>FUZ_rawdata!CR690</f>
        <v>0</v>
      </c>
      <c r="I689" s="95">
        <f>FUZ_rawdata!CS690</f>
        <v>0</v>
      </c>
      <c r="J689" t="str">
        <f t="shared" si="10"/>
        <v>npost</v>
      </c>
    </row>
    <row r="690" spans="1:10" x14ac:dyDescent="0.2">
      <c r="A690" s="95">
        <f>FUZ_rawdata!A691</f>
        <v>689</v>
      </c>
      <c r="B690" s="95" t="str">
        <f>FUZ_rawdata!B691</f>
        <v>2013_254_3a</v>
      </c>
      <c r="C690" s="95" t="str">
        <f>FUZ_rawdata!G691</f>
        <v>FUZ9B</v>
      </c>
      <c r="D690" s="95" t="str">
        <f>FUZ_rawdata!AO691</f>
        <v>n</v>
      </c>
      <c r="E690" s="95" t="str">
        <f>VLOOKUP(C690,EventNotes!$G$2:$I$26,3,FALSE)</f>
        <v>post</v>
      </c>
      <c r="F690" s="95">
        <f>FUZ_rawdata!CP691</f>
        <v>0</v>
      </c>
      <c r="G690" s="95">
        <f>FUZ_rawdata!CQ691</f>
        <v>0</v>
      </c>
      <c r="H690" s="95">
        <f>FUZ_rawdata!CR691</f>
        <v>0</v>
      </c>
      <c r="I690" s="95">
        <f>FUZ_rawdata!CS691</f>
        <v>0</v>
      </c>
      <c r="J690" t="str">
        <f t="shared" si="10"/>
        <v>npost</v>
      </c>
    </row>
    <row r="691" spans="1:10" x14ac:dyDescent="0.2">
      <c r="A691" s="95">
        <f>FUZ_rawdata!A692</f>
        <v>690</v>
      </c>
      <c r="B691" s="95" t="str">
        <f>FUZ_rawdata!B692</f>
        <v>2013_254_3a</v>
      </c>
      <c r="C691" s="95" t="str">
        <f>FUZ_rawdata!G692</f>
        <v>FUZ9B</v>
      </c>
      <c r="D691" s="95" t="str">
        <f>FUZ_rawdata!AO692</f>
        <v>n</v>
      </c>
      <c r="E691" s="95" t="str">
        <f>VLOOKUP(C691,EventNotes!$G$2:$I$26,3,FALSE)</f>
        <v>post</v>
      </c>
      <c r="F691" s="95">
        <f>FUZ_rawdata!CP692</f>
        <v>0</v>
      </c>
      <c r="G691" s="95">
        <f>FUZ_rawdata!CQ692</f>
        <v>0</v>
      </c>
      <c r="H691" s="95">
        <f>FUZ_rawdata!CR692</f>
        <v>0</v>
      </c>
      <c r="I691" s="95">
        <f>FUZ_rawdata!CS692</f>
        <v>0</v>
      </c>
      <c r="J691" t="str">
        <f t="shared" si="10"/>
        <v>npost</v>
      </c>
    </row>
    <row r="692" spans="1:10" x14ac:dyDescent="0.2">
      <c r="A692" s="95">
        <f>FUZ_rawdata!A693</f>
        <v>691</v>
      </c>
      <c r="B692" s="95" t="str">
        <f>FUZ_rawdata!B693</f>
        <v>2013_254_3a</v>
      </c>
      <c r="C692" s="95" t="str">
        <f>FUZ_rawdata!G693</f>
        <v>FUZ9B</v>
      </c>
      <c r="D692" s="95" t="str">
        <f>FUZ_rawdata!AO693</f>
        <v>n</v>
      </c>
      <c r="E692" s="95" t="str">
        <f>VLOOKUP(C692,EventNotes!$G$2:$I$26,3,FALSE)</f>
        <v>post</v>
      </c>
      <c r="F692" s="95">
        <f>FUZ_rawdata!CP693</f>
        <v>0</v>
      </c>
      <c r="G692" s="95">
        <f>FUZ_rawdata!CQ693</f>
        <v>0</v>
      </c>
      <c r="H692" s="95">
        <f>FUZ_rawdata!CR693</f>
        <v>0</v>
      </c>
      <c r="I692" s="95">
        <f>FUZ_rawdata!CS693</f>
        <v>0</v>
      </c>
      <c r="J692" t="str">
        <f t="shared" si="10"/>
        <v>npost</v>
      </c>
    </row>
    <row r="693" spans="1:10" x14ac:dyDescent="0.2">
      <c r="A693" s="95">
        <f>FUZ_rawdata!A694</f>
        <v>692</v>
      </c>
      <c r="B693" s="95" t="str">
        <f>FUZ_rawdata!B694</f>
        <v>2013_254_3a</v>
      </c>
      <c r="C693" s="95" t="str">
        <f>FUZ_rawdata!G694</f>
        <v>FUZ9B</v>
      </c>
      <c r="D693" s="95" t="str">
        <f>FUZ_rawdata!AO694</f>
        <v>n</v>
      </c>
      <c r="E693" s="95" t="str">
        <f>VLOOKUP(C693,EventNotes!$G$2:$I$26,3,FALSE)</f>
        <v>post</v>
      </c>
      <c r="F693" s="95">
        <f>FUZ_rawdata!CP694</f>
        <v>0</v>
      </c>
      <c r="G693" s="95">
        <f>FUZ_rawdata!CQ694</f>
        <v>0</v>
      </c>
      <c r="H693" s="95">
        <f>FUZ_rawdata!CR694</f>
        <v>0</v>
      </c>
      <c r="I693" s="95">
        <f>FUZ_rawdata!CS694</f>
        <v>0</v>
      </c>
      <c r="J693" t="str">
        <f t="shared" si="10"/>
        <v>npost</v>
      </c>
    </row>
    <row r="694" spans="1:10" x14ac:dyDescent="0.2">
      <c r="A694" s="95">
        <f>FUZ_rawdata!A695</f>
        <v>693</v>
      </c>
      <c r="B694" s="95" t="str">
        <f>FUZ_rawdata!B695</f>
        <v>2013_254_3a</v>
      </c>
      <c r="C694" s="95" t="str">
        <f>FUZ_rawdata!G695</f>
        <v>FUZ9B</v>
      </c>
      <c r="D694" s="95" t="str">
        <f>FUZ_rawdata!AO695</f>
        <v>n</v>
      </c>
      <c r="E694" s="95" t="str">
        <f>VLOOKUP(C694,EventNotes!$G$2:$I$26,3,FALSE)</f>
        <v>post</v>
      </c>
      <c r="F694" s="95">
        <f>FUZ_rawdata!CP695</f>
        <v>0</v>
      </c>
      <c r="G694" s="95">
        <f>FUZ_rawdata!CQ695</f>
        <v>0</v>
      </c>
      <c r="H694" s="95">
        <f>FUZ_rawdata!CR695</f>
        <v>0</v>
      </c>
      <c r="I694" s="95">
        <f>FUZ_rawdata!CS695</f>
        <v>0</v>
      </c>
      <c r="J694" t="str">
        <f t="shared" si="10"/>
        <v>npost</v>
      </c>
    </row>
    <row r="695" spans="1:10" x14ac:dyDescent="0.2">
      <c r="A695" s="95">
        <f>FUZ_rawdata!A696</f>
        <v>694</v>
      </c>
      <c r="B695" s="95" t="str">
        <f>FUZ_rawdata!B696</f>
        <v>2013_254_3a</v>
      </c>
      <c r="C695" s="95" t="str">
        <f>FUZ_rawdata!G696</f>
        <v>FUZ9B</v>
      </c>
      <c r="D695" s="95" t="str">
        <f>FUZ_rawdata!AO696</f>
        <v>n</v>
      </c>
      <c r="E695" s="95" t="str">
        <f>VLOOKUP(C695,EventNotes!$G$2:$I$26,3,FALSE)</f>
        <v>post</v>
      </c>
      <c r="F695" s="95">
        <f>FUZ_rawdata!CP696</f>
        <v>0</v>
      </c>
      <c r="G695" s="95">
        <f>FUZ_rawdata!CQ696</f>
        <v>0</v>
      </c>
      <c r="H695" s="95">
        <f>FUZ_rawdata!CR696</f>
        <v>0</v>
      </c>
      <c r="I695" s="95">
        <f>FUZ_rawdata!CS696</f>
        <v>0</v>
      </c>
      <c r="J695" t="str">
        <f t="shared" si="10"/>
        <v>npost</v>
      </c>
    </row>
    <row r="696" spans="1:10" x14ac:dyDescent="0.2">
      <c r="A696" s="95">
        <f>FUZ_rawdata!A697</f>
        <v>695</v>
      </c>
      <c r="B696" s="95" t="str">
        <f>FUZ_rawdata!B697</f>
        <v>2013_254_3a</v>
      </c>
      <c r="C696" s="95" t="str">
        <f>FUZ_rawdata!G697</f>
        <v>FUZ9B</v>
      </c>
      <c r="D696" s="95" t="str">
        <f>FUZ_rawdata!AO697</f>
        <v>n</v>
      </c>
      <c r="E696" s="95" t="str">
        <f>VLOOKUP(C696,EventNotes!$G$2:$I$26,3,FALSE)</f>
        <v>post</v>
      </c>
      <c r="F696" s="95">
        <f>FUZ_rawdata!CP697</f>
        <v>0</v>
      </c>
      <c r="G696" s="95">
        <f>FUZ_rawdata!CQ697</f>
        <v>0</v>
      </c>
      <c r="H696" s="95">
        <f>FUZ_rawdata!CR697</f>
        <v>0</v>
      </c>
      <c r="I696" s="95">
        <f>FUZ_rawdata!CS697</f>
        <v>0</v>
      </c>
      <c r="J696" t="str">
        <f t="shared" si="10"/>
        <v>npost</v>
      </c>
    </row>
    <row r="697" spans="1:10" x14ac:dyDescent="0.2">
      <c r="A697" s="95">
        <f>FUZ_rawdata!A698</f>
        <v>696</v>
      </c>
      <c r="B697" s="95" t="str">
        <f>FUZ_rawdata!B698</f>
        <v>2013_254_3a</v>
      </c>
      <c r="C697" s="95" t="str">
        <f>FUZ_rawdata!G698</f>
        <v>FUZ9B</v>
      </c>
      <c r="D697" s="95" t="str">
        <f>FUZ_rawdata!AO698</f>
        <v>n</v>
      </c>
      <c r="E697" s="95" t="str">
        <f>VLOOKUP(C697,EventNotes!$G$2:$I$26,3,FALSE)</f>
        <v>post</v>
      </c>
      <c r="F697" s="95">
        <f>FUZ_rawdata!CP698</f>
        <v>0</v>
      </c>
      <c r="G697" s="95">
        <f>FUZ_rawdata!CQ698</f>
        <v>0</v>
      </c>
      <c r="H697" s="95">
        <f>FUZ_rawdata!CR698</f>
        <v>0</v>
      </c>
      <c r="I697" s="95">
        <f>FUZ_rawdata!CS698</f>
        <v>0</v>
      </c>
      <c r="J697" t="str">
        <f t="shared" si="10"/>
        <v>npost</v>
      </c>
    </row>
    <row r="698" spans="1:10" x14ac:dyDescent="0.2">
      <c r="A698" s="95">
        <f>FUZ_rawdata!A699</f>
        <v>697</v>
      </c>
      <c r="B698" s="95" t="str">
        <f>FUZ_rawdata!B699</f>
        <v>2013_254_3a</v>
      </c>
      <c r="C698" s="95" t="str">
        <f>FUZ_rawdata!G699</f>
        <v>FUZ9B</v>
      </c>
      <c r="D698" s="95" t="str">
        <f>FUZ_rawdata!AO699</f>
        <v>n</v>
      </c>
      <c r="E698" s="95" t="str">
        <f>VLOOKUP(C698,EventNotes!$G$2:$I$26,3,FALSE)</f>
        <v>post</v>
      </c>
      <c r="F698" s="95">
        <f>FUZ_rawdata!CP699</f>
        <v>0</v>
      </c>
      <c r="G698" s="95">
        <f>FUZ_rawdata!CQ699</f>
        <v>0</v>
      </c>
      <c r="H698" s="95">
        <f>FUZ_rawdata!CR699</f>
        <v>0</v>
      </c>
      <c r="I698" s="95">
        <f>FUZ_rawdata!CS699</f>
        <v>0</v>
      </c>
      <c r="J698" t="str">
        <f t="shared" si="10"/>
        <v>npost</v>
      </c>
    </row>
    <row r="699" spans="1:10" x14ac:dyDescent="0.2">
      <c r="A699" s="95">
        <f>FUZ_rawdata!A700</f>
        <v>698</v>
      </c>
      <c r="B699" s="95" t="str">
        <f>FUZ_rawdata!B700</f>
        <v>2013_254_3a</v>
      </c>
      <c r="C699" s="95" t="str">
        <f>FUZ_rawdata!G700</f>
        <v>FUZ9B</v>
      </c>
      <c r="D699" s="95" t="str">
        <f>FUZ_rawdata!AO700</f>
        <v>n</v>
      </c>
      <c r="E699" s="95" t="str">
        <f>VLOOKUP(C699,EventNotes!$G$2:$I$26,3,FALSE)</f>
        <v>post</v>
      </c>
      <c r="F699" s="95">
        <f>FUZ_rawdata!CP700</f>
        <v>0</v>
      </c>
      <c r="G699" s="95">
        <f>FUZ_rawdata!CQ700</f>
        <v>0</v>
      </c>
      <c r="H699" s="95">
        <f>FUZ_rawdata!CR700</f>
        <v>0</v>
      </c>
      <c r="I699" s="95">
        <f>FUZ_rawdata!CS700</f>
        <v>0</v>
      </c>
      <c r="J699" t="str">
        <f t="shared" si="10"/>
        <v>npost</v>
      </c>
    </row>
    <row r="700" spans="1:10" x14ac:dyDescent="0.2">
      <c r="A700" s="95">
        <f>FUZ_rawdata!A701</f>
        <v>699</v>
      </c>
      <c r="B700" s="95" t="str">
        <f>FUZ_rawdata!B701</f>
        <v>2013_254_3a</v>
      </c>
      <c r="C700" s="95" t="str">
        <f>FUZ_rawdata!G701</f>
        <v>FUZ9B</v>
      </c>
      <c r="D700" s="95" t="str">
        <f>FUZ_rawdata!AO701</f>
        <v>n</v>
      </c>
      <c r="E700" s="95" t="str">
        <f>VLOOKUP(C700,EventNotes!$G$2:$I$26,3,FALSE)</f>
        <v>post</v>
      </c>
      <c r="F700" s="95">
        <f>FUZ_rawdata!CP701</f>
        <v>0</v>
      </c>
      <c r="G700" s="95">
        <f>FUZ_rawdata!CQ701</f>
        <v>0</v>
      </c>
      <c r="H700" s="95">
        <f>FUZ_rawdata!CR701</f>
        <v>0</v>
      </c>
      <c r="I700" s="95">
        <f>FUZ_rawdata!CS701</f>
        <v>0</v>
      </c>
      <c r="J700" t="str">
        <f t="shared" si="10"/>
        <v>npost</v>
      </c>
    </row>
    <row r="701" spans="1:10" x14ac:dyDescent="0.2">
      <c r="A701" s="95">
        <f>FUZ_rawdata!A702</f>
        <v>700</v>
      </c>
      <c r="B701" s="95" t="str">
        <f>FUZ_rawdata!B702</f>
        <v>2013_254_3a</v>
      </c>
      <c r="C701" s="95" t="str">
        <f>FUZ_rawdata!G702</f>
        <v>FUZ9B</v>
      </c>
      <c r="D701" s="95" t="str">
        <f>FUZ_rawdata!AO702</f>
        <v>n</v>
      </c>
      <c r="E701" s="95" t="str">
        <f>VLOOKUP(C701,EventNotes!$G$2:$I$26,3,FALSE)</f>
        <v>post</v>
      </c>
      <c r="F701" s="95">
        <f>FUZ_rawdata!CP702</f>
        <v>0</v>
      </c>
      <c r="G701" s="95">
        <f>FUZ_rawdata!CQ702</f>
        <v>0</v>
      </c>
      <c r="H701" s="95">
        <f>FUZ_rawdata!CR702</f>
        <v>0</v>
      </c>
      <c r="I701" s="95">
        <f>FUZ_rawdata!CS702</f>
        <v>0</v>
      </c>
      <c r="J701" t="str">
        <f t="shared" si="10"/>
        <v>npost</v>
      </c>
    </row>
    <row r="702" spans="1:10" x14ac:dyDescent="0.2">
      <c r="A702" s="95">
        <f>FUZ_rawdata!A703</f>
        <v>701</v>
      </c>
      <c r="B702" s="95" t="str">
        <f>FUZ_rawdata!B703</f>
        <v>2013_254_3a</v>
      </c>
      <c r="C702" s="95" t="str">
        <f>FUZ_rawdata!G703</f>
        <v>FUZ9B</v>
      </c>
      <c r="D702" s="95" t="str">
        <f>FUZ_rawdata!AO703</f>
        <v>n</v>
      </c>
      <c r="E702" s="95" t="str">
        <f>VLOOKUP(C702,EventNotes!$G$2:$I$26,3,FALSE)</f>
        <v>post</v>
      </c>
      <c r="F702" s="95">
        <f>FUZ_rawdata!CP703</f>
        <v>0</v>
      </c>
      <c r="G702" s="95">
        <f>FUZ_rawdata!CQ703</f>
        <v>0</v>
      </c>
      <c r="H702" s="95">
        <f>FUZ_rawdata!CR703</f>
        <v>0</v>
      </c>
      <c r="I702" s="95">
        <f>FUZ_rawdata!CS703</f>
        <v>0</v>
      </c>
      <c r="J702" t="str">
        <f t="shared" si="10"/>
        <v>npost</v>
      </c>
    </row>
    <row r="703" spans="1:10" x14ac:dyDescent="0.2">
      <c r="A703" s="95">
        <f>FUZ_rawdata!A704</f>
        <v>702</v>
      </c>
      <c r="B703" s="95" t="str">
        <f>FUZ_rawdata!B704</f>
        <v>2013_254_3a</v>
      </c>
      <c r="C703" s="95" t="str">
        <f>FUZ_rawdata!G704</f>
        <v>FUZ9B</v>
      </c>
      <c r="D703" s="95" t="str">
        <f>FUZ_rawdata!AO704</f>
        <v>n</v>
      </c>
      <c r="E703" s="95" t="str">
        <f>VLOOKUP(C703,EventNotes!$G$2:$I$26,3,FALSE)</f>
        <v>post</v>
      </c>
      <c r="F703" s="95">
        <f>FUZ_rawdata!CP704</f>
        <v>0</v>
      </c>
      <c r="G703" s="95">
        <f>FUZ_rawdata!CQ704</f>
        <v>0</v>
      </c>
      <c r="H703" s="95">
        <f>FUZ_rawdata!CR704</f>
        <v>0</v>
      </c>
      <c r="I703" s="95">
        <f>FUZ_rawdata!CS704</f>
        <v>0</v>
      </c>
      <c r="J703" t="str">
        <f t="shared" si="10"/>
        <v>npost</v>
      </c>
    </row>
    <row r="704" spans="1:10" x14ac:dyDescent="0.2">
      <c r="A704" s="95">
        <f>FUZ_rawdata!A705</f>
        <v>703</v>
      </c>
      <c r="B704" s="95" t="str">
        <f>FUZ_rawdata!B705</f>
        <v>2013_254_3a</v>
      </c>
      <c r="C704" s="95" t="str">
        <f>FUZ_rawdata!G705</f>
        <v>FUZ9B</v>
      </c>
      <c r="D704" s="95" t="str">
        <f>FUZ_rawdata!AO705</f>
        <v>n</v>
      </c>
      <c r="E704" s="95" t="str">
        <f>VLOOKUP(C704,EventNotes!$G$2:$I$26,3,FALSE)</f>
        <v>post</v>
      </c>
      <c r="F704" s="95">
        <f>FUZ_rawdata!CP705</f>
        <v>0</v>
      </c>
      <c r="G704" s="95">
        <f>FUZ_rawdata!CQ705</f>
        <v>0</v>
      </c>
      <c r="H704" s="95">
        <f>FUZ_rawdata!CR705</f>
        <v>0</v>
      </c>
      <c r="I704" s="95">
        <f>FUZ_rawdata!CS705</f>
        <v>0</v>
      </c>
      <c r="J704" t="str">
        <f t="shared" si="10"/>
        <v>npost</v>
      </c>
    </row>
    <row r="705" spans="1:10" x14ac:dyDescent="0.2">
      <c r="A705" s="95">
        <f>FUZ_rawdata!A706</f>
        <v>704</v>
      </c>
      <c r="B705" s="95" t="str">
        <f>FUZ_rawdata!B706</f>
        <v>2013_254_3a</v>
      </c>
      <c r="C705" s="95" t="str">
        <f>FUZ_rawdata!G706</f>
        <v>FUZ9B</v>
      </c>
      <c r="D705" s="95" t="str">
        <f>FUZ_rawdata!AO706</f>
        <v>n</v>
      </c>
      <c r="E705" s="95" t="str">
        <f>VLOOKUP(C705,EventNotes!$G$2:$I$26,3,FALSE)</f>
        <v>post</v>
      </c>
      <c r="F705" s="95">
        <f>FUZ_rawdata!CP706</f>
        <v>0</v>
      </c>
      <c r="G705" s="95">
        <f>FUZ_rawdata!CQ706</f>
        <v>0</v>
      </c>
      <c r="H705" s="95">
        <f>FUZ_rawdata!CR706</f>
        <v>0</v>
      </c>
      <c r="I705" s="95">
        <f>FUZ_rawdata!CS706</f>
        <v>0</v>
      </c>
      <c r="J705" t="str">
        <f t="shared" si="10"/>
        <v>npost</v>
      </c>
    </row>
    <row r="706" spans="1:10" x14ac:dyDescent="0.2">
      <c r="A706" s="95">
        <f>FUZ_rawdata!A707</f>
        <v>705</v>
      </c>
      <c r="B706" s="95" t="str">
        <f>FUZ_rawdata!B707</f>
        <v>2013_254_3a</v>
      </c>
      <c r="C706" s="95" t="str">
        <f>FUZ_rawdata!G707</f>
        <v>FUZ9B</v>
      </c>
      <c r="D706" s="95" t="str">
        <f>FUZ_rawdata!AO707</f>
        <v>n</v>
      </c>
      <c r="E706" s="95" t="str">
        <f>VLOOKUP(C706,EventNotes!$G$2:$I$26,3,FALSE)</f>
        <v>post</v>
      </c>
      <c r="F706" s="95">
        <f>FUZ_rawdata!CP707</f>
        <v>0</v>
      </c>
      <c r="G706" s="95">
        <f>FUZ_rawdata!CQ707</f>
        <v>0</v>
      </c>
      <c r="H706" s="95">
        <f>FUZ_rawdata!CR707</f>
        <v>0</v>
      </c>
      <c r="I706" s="95">
        <f>FUZ_rawdata!CS707</f>
        <v>0</v>
      </c>
      <c r="J706" t="str">
        <f t="shared" si="10"/>
        <v>npost</v>
      </c>
    </row>
    <row r="707" spans="1:10" x14ac:dyDescent="0.2">
      <c r="A707" s="95">
        <f>FUZ_rawdata!A708</f>
        <v>706</v>
      </c>
      <c r="B707" s="95" t="str">
        <f>FUZ_rawdata!B708</f>
        <v>2013_254_3a</v>
      </c>
      <c r="C707" s="95" t="str">
        <f>FUZ_rawdata!G708</f>
        <v>FUZ9B</v>
      </c>
      <c r="D707" s="95" t="str">
        <f>FUZ_rawdata!AO708</f>
        <v>n</v>
      </c>
      <c r="E707" s="95" t="str">
        <f>VLOOKUP(C707,EventNotes!$G$2:$I$26,3,FALSE)</f>
        <v>post</v>
      </c>
      <c r="F707" s="95">
        <f>FUZ_rawdata!CP708</f>
        <v>0</v>
      </c>
      <c r="G707" s="95">
        <f>FUZ_rawdata!CQ708</f>
        <v>0</v>
      </c>
      <c r="H707" s="95">
        <f>FUZ_rawdata!CR708</f>
        <v>0</v>
      </c>
      <c r="I707" s="95">
        <f>FUZ_rawdata!CS708</f>
        <v>0</v>
      </c>
      <c r="J707" t="str">
        <f t="shared" ref="J707:J770" si="11">CONCATENATE(D707,E707)</f>
        <v>npost</v>
      </c>
    </row>
    <row r="708" spans="1:10" x14ac:dyDescent="0.2">
      <c r="A708" s="95">
        <f>FUZ_rawdata!A709</f>
        <v>707</v>
      </c>
      <c r="B708" s="95" t="str">
        <f>FUZ_rawdata!B709</f>
        <v>2013_254_3a</v>
      </c>
      <c r="C708" s="95" t="str">
        <f>FUZ_rawdata!G709</f>
        <v>FUZ9B</v>
      </c>
      <c r="D708" s="95" t="str">
        <f>FUZ_rawdata!AO709</f>
        <v>n</v>
      </c>
      <c r="E708" s="95" t="str">
        <f>VLOOKUP(C708,EventNotes!$G$2:$I$26,3,FALSE)</f>
        <v>post</v>
      </c>
      <c r="F708" s="95">
        <f>FUZ_rawdata!CP709</f>
        <v>0</v>
      </c>
      <c r="G708" s="95">
        <f>FUZ_rawdata!CQ709</f>
        <v>0</v>
      </c>
      <c r="H708" s="95">
        <f>FUZ_rawdata!CR709</f>
        <v>0</v>
      </c>
      <c r="I708" s="95">
        <f>FUZ_rawdata!CS709</f>
        <v>0</v>
      </c>
      <c r="J708" t="str">
        <f t="shared" si="11"/>
        <v>npost</v>
      </c>
    </row>
    <row r="709" spans="1:10" x14ac:dyDescent="0.2">
      <c r="A709" s="95">
        <f>FUZ_rawdata!A710</f>
        <v>708</v>
      </c>
      <c r="B709" s="95" t="str">
        <f>FUZ_rawdata!B710</f>
        <v>2013_254_3a</v>
      </c>
      <c r="C709" s="95" t="str">
        <f>FUZ_rawdata!G710</f>
        <v>FUZ9B</v>
      </c>
      <c r="D709" s="95" t="str">
        <f>FUZ_rawdata!AO710</f>
        <v>n</v>
      </c>
      <c r="E709" s="95" t="str">
        <f>VLOOKUP(C709,EventNotes!$G$2:$I$26,3,FALSE)</f>
        <v>post</v>
      </c>
      <c r="F709" s="95">
        <f>FUZ_rawdata!CP710</f>
        <v>0</v>
      </c>
      <c r="G709" s="95">
        <f>FUZ_rawdata!CQ710</f>
        <v>0</v>
      </c>
      <c r="H709" s="95">
        <f>FUZ_rawdata!CR710</f>
        <v>0</v>
      </c>
      <c r="I709" s="95">
        <f>FUZ_rawdata!CS710</f>
        <v>0</v>
      </c>
      <c r="J709" t="str">
        <f t="shared" si="11"/>
        <v>npost</v>
      </c>
    </row>
    <row r="710" spans="1:10" x14ac:dyDescent="0.2">
      <c r="A710" s="95">
        <f>FUZ_rawdata!A711</f>
        <v>709</v>
      </c>
      <c r="B710" s="95" t="str">
        <f>FUZ_rawdata!B711</f>
        <v>2013_254_3a</v>
      </c>
      <c r="C710" s="95" t="str">
        <f>FUZ_rawdata!G711</f>
        <v>FUZ9B</v>
      </c>
      <c r="D710" s="95" t="str">
        <f>FUZ_rawdata!AO711</f>
        <v>n</v>
      </c>
      <c r="E710" s="95" t="str">
        <f>VLOOKUP(C710,EventNotes!$G$2:$I$26,3,FALSE)</f>
        <v>post</v>
      </c>
      <c r="F710" s="95">
        <f>FUZ_rawdata!CP711</f>
        <v>0</v>
      </c>
      <c r="G710" s="95">
        <f>FUZ_rawdata!CQ711</f>
        <v>0</v>
      </c>
      <c r="H710" s="95">
        <f>FUZ_rawdata!CR711</f>
        <v>0</v>
      </c>
      <c r="I710" s="95">
        <f>FUZ_rawdata!CS711</f>
        <v>0</v>
      </c>
      <c r="J710" t="str">
        <f t="shared" si="11"/>
        <v>npost</v>
      </c>
    </row>
    <row r="711" spans="1:10" x14ac:dyDescent="0.2">
      <c r="A711" s="95">
        <f>FUZ_rawdata!A712</f>
        <v>710</v>
      </c>
      <c r="B711" s="95" t="str">
        <f>FUZ_rawdata!B712</f>
        <v>2013_254_3a</v>
      </c>
      <c r="C711" s="95" t="str">
        <f>FUZ_rawdata!G712</f>
        <v>FUZ9B</v>
      </c>
      <c r="D711" s="95" t="str">
        <f>FUZ_rawdata!AO712</f>
        <v>n</v>
      </c>
      <c r="E711" s="95" t="str">
        <f>VLOOKUP(C711,EventNotes!$G$2:$I$26,3,FALSE)</f>
        <v>post</v>
      </c>
      <c r="F711" s="95">
        <f>FUZ_rawdata!CP712</f>
        <v>0</v>
      </c>
      <c r="G711" s="95">
        <f>FUZ_rawdata!CQ712</f>
        <v>0</v>
      </c>
      <c r="H711" s="95">
        <f>FUZ_rawdata!CR712</f>
        <v>0</v>
      </c>
      <c r="I711" s="95">
        <f>FUZ_rawdata!CS712</f>
        <v>0</v>
      </c>
      <c r="J711" t="str">
        <f t="shared" si="11"/>
        <v>npost</v>
      </c>
    </row>
    <row r="712" spans="1:10" x14ac:dyDescent="0.2">
      <c r="A712" s="95">
        <f>FUZ_rawdata!A713</f>
        <v>711</v>
      </c>
      <c r="B712" s="95" t="str">
        <f>FUZ_rawdata!B713</f>
        <v>2013_254_3a</v>
      </c>
      <c r="C712" s="95" t="str">
        <f>FUZ_rawdata!G713</f>
        <v>FUZ9B</v>
      </c>
      <c r="D712" s="95" t="str">
        <f>FUZ_rawdata!AO713</f>
        <v>n</v>
      </c>
      <c r="E712" s="95" t="str">
        <f>VLOOKUP(C712,EventNotes!$G$2:$I$26,3,FALSE)</f>
        <v>post</v>
      </c>
      <c r="F712" s="95">
        <f>FUZ_rawdata!CP713</f>
        <v>0</v>
      </c>
      <c r="G712" s="95">
        <f>FUZ_rawdata!CQ713</f>
        <v>0</v>
      </c>
      <c r="H712" s="95">
        <f>FUZ_rawdata!CR713</f>
        <v>0</v>
      </c>
      <c r="I712" s="95">
        <f>FUZ_rawdata!CS713</f>
        <v>0</v>
      </c>
      <c r="J712" t="str">
        <f t="shared" si="11"/>
        <v>npost</v>
      </c>
    </row>
    <row r="713" spans="1:10" x14ac:dyDescent="0.2">
      <c r="A713" s="95">
        <f>FUZ_rawdata!A714</f>
        <v>712</v>
      </c>
      <c r="B713" s="95" t="str">
        <f>FUZ_rawdata!B714</f>
        <v>2013_254_3a</v>
      </c>
      <c r="C713" s="95" t="str">
        <f>FUZ_rawdata!G714</f>
        <v>FUZ9B</v>
      </c>
      <c r="D713" s="95" t="str">
        <f>FUZ_rawdata!AO714</f>
        <v>n</v>
      </c>
      <c r="E713" s="95" t="str">
        <f>VLOOKUP(C713,EventNotes!$G$2:$I$26,3,FALSE)</f>
        <v>post</v>
      </c>
      <c r="F713" s="95">
        <f>FUZ_rawdata!CP714</f>
        <v>0</v>
      </c>
      <c r="G713" s="95">
        <f>FUZ_rawdata!CQ714</f>
        <v>0</v>
      </c>
      <c r="H713" s="95">
        <f>FUZ_rawdata!CR714</f>
        <v>0</v>
      </c>
      <c r="I713" s="95">
        <f>FUZ_rawdata!CS714</f>
        <v>0</v>
      </c>
      <c r="J713" t="str">
        <f t="shared" si="11"/>
        <v>npost</v>
      </c>
    </row>
    <row r="714" spans="1:10" x14ac:dyDescent="0.2">
      <c r="A714" s="95">
        <f>FUZ_rawdata!A715</f>
        <v>713</v>
      </c>
      <c r="B714" s="95" t="str">
        <f>FUZ_rawdata!B715</f>
        <v>2013_254_3a</v>
      </c>
      <c r="C714" s="95" t="str">
        <f>FUZ_rawdata!G715</f>
        <v>FUZ9B</v>
      </c>
      <c r="D714" s="95" t="str">
        <f>FUZ_rawdata!AO715</f>
        <v>n</v>
      </c>
      <c r="E714" s="95" t="str">
        <f>VLOOKUP(C714,EventNotes!$G$2:$I$26,3,FALSE)</f>
        <v>post</v>
      </c>
      <c r="F714" s="95">
        <f>FUZ_rawdata!CP715</f>
        <v>0</v>
      </c>
      <c r="G714" s="95">
        <f>FUZ_rawdata!CQ715</f>
        <v>0</v>
      </c>
      <c r="H714" s="95">
        <f>FUZ_rawdata!CR715</f>
        <v>0</v>
      </c>
      <c r="I714" s="95">
        <f>FUZ_rawdata!CS715</f>
        <v>0</v>
      </c>
      <c r="J714" t="str">
        <f t="shared" si="11"/>
        <v>npost</v>
      </c>
    </row>
    <row r="715" spans="1:10" x14ac:dyDescent="0.2">
      <c r="A715" s="95">
        <f>FUZ_rawdata!A716</f>
        <v>714</v>
      </c>
      <c r="B715" s="95" t="str">
        <f>FUZ_rawdata!B716</f>
        <v>2013_254_3a</v>
      </c>
      <c r="C715" s="95" t="str">
        <f>FUZ_rawdata!G716</f>
        <v>FUZ9B</v>
      </c>
      <c r="D715" s="95" t="str">
        <f>FUZ_rawdata!AO716</f>
        <v>n</v>
      </c>
      <c r="E715" s="95" t="str">
        <f>VLOOKUP(C715,EventNotes!$G$2:$I$26,3,FALSE)</f>
        <v>post</v>
      </c>
      <c r="F715" s="95">
        <f>FUZ_rawdata!CP716</f>
        <v>0</v>
      </c>
      <c r="G715" s="95">
        <f>FUZ_rawdata!CQ716</f>
        <v>0</v>
      </c>
      <c r="H715" s="95">
        <f>FUZ_rawdata!CR716</f>
        <v>0</v>
      </c>
      <c r="I715" s="95">
        <f>FUZ_rawdata!CS716</f>
        <v>0</v>
      </c>
      <c r="J715" t="str">
        <f t="shared" si="11"/>
        <v>npost</v>
      </c>
    </row>
    <row r="716" spans="1:10" x14ac:dyDescent="0.2">
      <c r="A716" s="95">
        <f>FUZ_rawdata!A717</f>
        <v>715</v>
      </c>
      <c r="B716" s="95" t="str">
        <f>FUZ_rawdata!B717</f>
        <v>2013_254_3a</v>
      </c>
      <c r="C716" s="95" t="str">
        <f>FUZ_rawdata!G717</f>
        <v>FUZ9B</v>
      </c>
      <c r="D716" s="95" t="str">
        <f>FUZ_rawdata!AO717</f>
        <v>n</v>
      </c>
      <c r="E716" s="95" t="str">
        <f>VLOOKUP(C716,EventNotes!$G$2:$I$26,3,FALSE)</f>
        <v>post</v>
      </c>
      <c r="F716" s="95">
        <f>FUZ_rawdata!CP717</f>
        <v>0</v>
      </c>
      <c r="G716" s="95">
        <f>FUZ_rawdata!CQ717</f>
        <v>0</v>
      </c>
      <c r="H716" s="95">
        <f>FUZ_rawdata!CR717</f>
        <v>0</v>
      </c>
      <c r="I716" s="95">
        <f>FUZ_rawdata!CS717</f>
        <v>0</v>
      </c>
      <c r="J716" t="str">
        <f t="shared" si="11"/>
        <v>npost</v>
      </c>
    </row>
    <row r="717" spans="1:10" x14ac:dyDescent="0.2">
      <c r="A717" s="95">
        <f>FUZ_rawdata!A718</f>
        <v>716</v>
      </c>
      <c r="B717" s="95" t="str">
        <f>FUZ_rawdata!B718</f>
        <v>2013_254_3a</v>
      </c>
      <c r="C717" s="95" t="str">
        <f>FUZ_rawdata!G718</f>
        <v>FUZ9B</v>
      </c>
      <c r="D717" s="95" t="str">
        <f>FUZ_rawdata!AO718</f>
        <v>n</v>
      </c>
      <c r="E717" s="95" t="str">
        <f>VLOOKUP(C717,EventNotes!$G$2:$I$26,3,FALSE)</f>
        <v>post</v>
      </c>
      <c r="F717" s="95">
        <f>FUZ_rawdata!CP718</f>
        <v>0</v>
      </c>
      <c r="G717" s="95">
        <f>FUZ_rawdata!CQ718</f>
        <v>0</v>
      </c>
      <c r="H717" s="95">
        <f>FUZ_rawdata!CR718</f>
        <v>0</v>
      </c>
      <c r="I717" s="95">
        <f>FUZ_rawdata!CS718</f>
        <v>0</v>
      </c>
      <c r="J717" t="str">
        <f t="shared" si="11"/>
        <v>npost</v>
      </c>
    </row>
    <row r="718" spans="1:10" x14ac:dyDescent="0.2">
      <c r="A718" s="95">
        <f>FUZ_rawdata!A719</f>
        <v>717</v>
      </c>
      <c r="B718" s="95" t="str">
        <f>FUZ_rawdata!B719</f>
        <v>2013_254_3a</v>
      </c>
      <c r="C718" s="95" t="str">
        <f>FUZ_rawdata!G719</f>
        <v>FUZ9B</v>
      </c>
      <c r="D718" s="95" t="str">
        <f>FUZ_rawdata!AO719</f>
        <v>n</v>
      </c>
      <c r="E718" s="95" t="str">
        <f>VLOOKUP(C718,EventNotes!$G$2:$I$26,3,FALSE)</f>
        <v>post</v>
      </c>
      <c r="F718" s="95">
        <f>FUZ_rawdata!CP719</f>
        <v>0</v>
      </c>
      <c r="G718" s="95">
        <f>FUZ_rawdata!CQ719</f>
        <v>0</v>
      </c>
      <c r="H718" s="95">
        <f>FUZ_rawdata!CR719</f>
        <v>0</v>
      </c>
      <c r="I718" s="95">
        <f>FUZ_rawdata!CS719</f>
        <v>0</v>
      </c>
      <c r="J718" t="str">
        <f t="shared" si="11"/>
        <v>npost</v>
      </c>
    </row>
    <row r="719" spans="1:10" x14ac:dyDescent="0.2">
      <c r="A719" s="95">
        <f>FUZ_rawdata!A720</f>
        <v>718</v>
      </c>
      <c r="B719" s="95" t="str">
        <f>FUZ_rawdata!B720</f>
        <v>2013_254_3a</v>
      </c>
      <c r="C719" s="95" t="str">
        <f>FUZ_rawdata!G720</f>
        <v>FUZ9B</v>
      </c>
      <c r="D719" s="95" t="str">
        <f>FUZ_rawdata!AO720</f>
        <v>n</v>
      </c>
      <c r="E719" s="95" t="str">
        <f>VLOOKUP(C719,EventNotes!$G$2:$I$26,3,FALSE)</f>
        <v>post</v>
      </c>
      <c r="F719" s="95">
        <f>FUZ_rawdata!CP720</f>
        <v>0</v>
      </c>
      <c r="G719" s="95">
        <f>FUZ_rawdata!CQ720</f>
        <v>0</v>
      </c>
      <c r="H719" s="95">
        <f>FUZ_rawdata!CR720</f>
        <v>0</v>
      </c>
      <c r="I719" s="95">
        <f>FUZ_rawdata!CS720</f>
        <v>0</v>
      </c>
      <c r="J719" t="str">
        <f t="shared" si="11"/>
        <v>npost</v>
      </c>
    </row>
    <row r="720" spans="1:10" x14ac:dyDescent="0.2">
      <c r="A720" s="95">
        <f>FUZ_rawdata!A721</f>
        <v>719</v>
      </c>
      <c r="B720" s="95" t="str">
        <f>FUZ_rawdata!B721</f>
        <v>2013_254_3a</v>
      </c>
      <c r="C720" s="95" t="str">
        <f>FUZ_rawdata!G721</f>
        <v>FUZ9B</v>
      </c>
      <c r="D720" s="95" t="str">
        <f>FUZ_rawdata!AO721</f>
        <v>n</v>
      </c>
      <c r="E720" s="95" t="str">
        <f>VLOOKUP(C720,EventNotes!$G$2:$I$26,3,FALSE)</f>
        <v>post</v>
      </c>
      <c r="F720" s="95">
        <f>FUZ_rawdata!CP721</f>
        <v>0</v>
      </c>
      <c r="G720" s="95">
        <f>FUZ_rawdata!CQ721</f>
        <v>0</v>
      </c>
      <c r="H720" s="95">
        <f>FUZ_rawdata!CR721</f>
        <v>0</v>
      </c>
      <c r="I720" s="95">
        <f>FUZ_rawdata!CS721</f>
        <v>0</v>
      </c>
      <c r="J720" t="str">
        <f t="shared" si="11"/>
        <v>npost</v>
      </c>
    </row>
    <row r="721" spans="1:10" x14ac:dyDescent="0.2">
      <c r="A721" s="95">
        <f>FUZ_rawdata!A722</f>
        <v>720</v>
      </c>
      <c r="B721" s="95" t="str">
        <f>FUZ_rawdata!B722</f>
        <v>2013_254_3a</v>
      </c>
      <c r="C721" s="95" t="str">
        <f>FUZ_rawdata!G722</f>
        <v>FUZ9B</v>
      </c>
      <c r="D721" s="95" t="str">
        <f>FUZ_rawdata!AO722</f>
        <v>n</v>
      </c>
      <c r="E721" s="95" t="str">
        <f>VLOOKUP(C721,EventNotes!$G$2:$I$26,3,FALSE)</f>
        <v>post</v>
      </c>
      <c r="F721" s="95">
        <f>FUZ_rawdata!CP722</f>
        <v>0</v>
      </c>
      <c r="G721" s="95">
        <f>FUZ_rawdata!CQ722</f>
        <v>0</v>
      </c>
      <c r="H721" s="95">
        <f>FUZ_rawdata!CR722</f>
        <v>0</v>
      </c>
      <c r="I721" s="95">
        <f>FUZ_rawdata!CS722</f>
        <v>0</v>
      </c>
      <c r="J721" t="str">
        <f t="shared" si="11"/>
        <v>npost</v>
      </c>
    </row>
    <row r="722" spans="1:10" x14ac:dyDescent="0.2">
      <c r="A722" s="95">
        <f>FUZ_rawdata!A723</f>
        <v>721</v>
      </c>
      <c r="B722" s="95" t="str">
        <f>FUZ_rawdata!B723</f>
        <v>2013_254_3a</v>
      </c>
      <c r="C722" s="95" t="str">
        <f>FUZ_rawdata!G723</f>
        <v>FUZ9B</v>
      </c>
      <c r="D722" s="95" t="str">
        <f>FUZ_rawdata!AO723</f>
        <v>n</v>
      </c>
      <c r="E722" s="95" t="str">
        <f>VLOOKUP(C722,EventNotes!$G$2:$I$26,3,FALSE)</f>
        <v>post</v>
      </c>
      <c r="F722" s="95">
        <f>FUZ_rawdata!CP723</f>
        <v>0</v>
      </c>
      <c r="G722" s="95">
        <f>FUZ_rawdata!CQ723</f>
        <v>0</v>
      </c>
      <c r="H722" s="95">
        <f>FUZ_rawdata!CR723</f>
        <v>0</v>
      </c>
      <c r="I722" s="95">
        <f>FUZ_rawdata!CS723</f>
        <v>0</v>
      </c>
      <c r="J722" t="str">
        <f t="shared" si="11"/>
        <v>npost</v>
      </c>
    </row>
    <row r="723" spans="1:10" x14ac:dyDescent="0.2">
      <c r="A723" s="95">
        <f>FUZ_rawdata!A724</f>
        <v>722</v>
      </c>
      <c r="B723" s="95" t="str">
        <f>FUZ_rawdata!B724</f>
        <v>2013_254_3a</v>
      </c>
      <c r="C723" s="95" t="str">
        <f>FUZ_rawdata!G724</f>
        <v>FUZ9B</v>
      </c>
      <c r="D723" s="95" t="str">
        <f>FUZ_rawdata!AO724</f>
        <v>n</v>
      </c>
      <c r="E723" s="95" t="str">
        <f>VLOOKUP(C723,EventNotes!$G$2:$I$26,3,FALSE)</f>
        <v>post</v>
      </c>
      <c r="F723" s="95">
        <f>FUZ_rawdata!CP724</f>
        <v>0</v>
      </c>
      <c r="G723" s="95">
        <f>FUZ_rawdata!CQ724</f>
        <v>0</v>
      </c>
      <c r="H723" s="95">
        <f>FUZ_rawdata!CR724</f>
        <v>0</v>
      </c>
      <c r="I723" s="95">
        <f>FUZ_rawdata!CS724</f>
        <v>0</v>
      </c>
      <c r="J723" t="str">
        <f t="shared" si="11"/>
        <v>npost</v>
      </c>
    </row>
    <row r="724" spans="1:10" x14ac:dyDescent="0.2">
      <c r="A724" s="95">
        <f>FUZ_rawdata!A725</f>
        <v>723</v>
      </c>
      <c r="B724" s="95" t="str">
        <f>FUZ_rawdata!B725</f>
        <v>2013_254_3a</v>
      </c>
      <c r="C724" s="95" t="str">
        <f>FUZ_rawdata!G725</f>
        <v>FUZ9B</v>
      </c>
      <c r="D724" s="95" t="str">
        <f>FUZ_rawdata!AO725</f>
        <v>n</v>
      </c>
      <c r="E724" s="95" t="str">
        <f>VLOOKUP(C724,EventNotes!$G$2:$I$26,3,FALSE)</f>
        <v>post</v>
      </c>
      <c r="F724" s="95">
        <f>FUZ_rawdata!CP725</f>
        <v>0</v>
      </c>
      <c r="G724" s="95">
        <f>FUZ_rawdata!CQ725</f>
        <v>0</v>
      </c>
      <c r="H724" s="95">
        <f>FUZ_rawdata!CR725</f>
        <v>0</v>
      </c>
      <c r="I724" s="95">
        <f>FUZ_rawdata!CS725</f>
        <v>0</v>
      </c>
      <c r="J724" t="str">
        <f t="shared" si="11"/>
        <v>npost</v>
      </c>
    </row>
    <row r="725" spans="1:10" x14ac:dyDescent="0.2">
      <c r="A725" s="95">
        <f>FUZ_rawdata!A726</f>
        <v>724</v>
      </c>
      <c r="B725" s="95" t="str">
        <f>FUZ_rawdata!B726</f>
        <v>2013_254_3a</v>
      </c>
      <c r="C725" s="95" t="str">
        <f>FUZ_rawdata!G726</f>
        <v>FUZ9B</v>
      </c>
      <c r="D725" s="95" t="str">
        <f>FUZ_rawdata!AO726</f>
        <v>n</v>
      </c>
      <c r="E725" s="95" t="str">
        <f>VLOOKUP(C725,EventNotes!$G$2:$I$26,3,FALSE)</f>
        <v>post</v>
      </c>
      <c r="F725" s="95">
        <f>FUZ_rawdata!CP726</f>
        <v>0</v>
      </c>
      <c r="G725" s="95">
        <f>FUZ_rawdata!CQ726</f>
        <v>0</v>
      </c>
      <c r="H725" s="95">
        <f>FUZ_rawdata!CR726</f>
        <v>0</v>
      </c>
      <c r="I725" s="95">
        <f>FUZ_rawdata!CS726</f>
        <v>0</v>
      </c>
      <c r="J725" t="str">
        <f t="shared" si="11"/>
        <v>npost</v>
      </c>
    </row>
    <row r="726" spans="1:10" x14ac:dyDescent="0.2">
      <c r="A726" s="95">
        <f>FUZ_rawdata!A727</f>
        <v>725</v>
      </c>
      <c r="B726" s="95" t="str">
        <f>FUZ_rawdata!B727</f>
        <v>2013_254_3a</v>
      </c>
      <c r="C726" s="95" t="str">
        <f>FUZ_rawdata!G727</f>
        <v>FUZ9B</v>
      </c>
      <c r="D726" s="95" t="str">
        <f>FUZ_rawdata!AO727</f>
        <v>n</v>
      </c>
      <c r="E726" s="95" t="str">
        <f>VLOOKUP(C726,EventNotes!$G$2:$I$26,3,FALSE)</f>
        <v>post</v>
      </c>
      <c r="F726" s="95">
        <f>FUZ_rawdata!CP727</f>
        <v>0</v>
      </c>
      <c r="G726" s="95">
        <f>FUZ_rawdata!CQ727</f>
        <v>0</v>
      </c>
      <c r="H726" s="95">
        <f>FUZ_rawdata!CR727</f>
        <v>0</v>
      </c>
      <c r="I726" s="95">
        <f>FUZ_rawdata!CS727</f>
        <v>0</v>
      </c>
      <c r="J726" t="str">
        <f t="shared" si="11"/>
        <v>npost</v>
      </c>
    </row>
    <row r="727" spans="1:10" x14ac:dyDescent="0.2">
      <c r="A727" s="95">
        <f>FUZ_rawdata!A728</f>
        <v>726</v>
      </c>
      <c r="B727" s="95" t="str">
        <f>FUZ_rawdata!B728</f>
        <v>2013_254_3a</v>
      </c>
      <c r="C727" s="95" t="str">
        <f>FUZ_rawdata!G728</f>
        <v>FUZ9B</v>
      </c>
      <c r="D727" s="95" t="str">
        <f>FUZ_rawdata!AO728</f>
        <v>n</v>
      </c>
      <c r="E727" s="95" t="str">
        <f>VLOOKUP(C727,EventNotes!$G$2:$I$26,3,FALSE)</f>
        <v>post</v>
      </c>
      <c r="F727" s="95">
        <f>FUZ_rawdata!CP728</f>
        <v>0</v>
      </c>
      <c r="G727" s="95">
        <f>FUZ_rawdata!CQ728</f>
        <v>0</v>
      </c>
      <c r="H727" s="95">
        <f>FUZ_rawdata!CR728</f>
        <v>0</v>
      </c>
      <c r="I727" s="95">
        <f>FUZ_rawdata!CS728</f>
        <v>0</v>
      </c>
      <c r="J727" t="str">
        <f t="shared" si="11"/>
        <v>npost</v>
      </c>
    </row>
    <row r="728" spans="1:10" x14ac:dyDescent="0.2">
      <c r="A728" s="95">
        <f>FUZ_rawdata!A729</f>
        <v>727</v>
      </c>
      <c r="B728" s="95" t="str">
        <f>FUZ_rawdata!B729</f>
        <v>2013_254_3a</v>
      </c>
      <c r="C728" s="95" t="str">
        <f>FUZ_rawdata!G729</f>
        <v>FUZ9B</v>
      </c>
      <c r="D728" s="95" t="str">
        <f>FUZ_rawdata!AO729</f>
        <v>n</v>
      </c>
      <c r="E728" s="95" t="str">
        <f>VLOOKUP(C728,EventNotes!$G$2:$I$26,3,FALSE)</f>
        <v>post</v>
      </c>
      <c r="F728" s="95">
        <f>FUZ_rawdata!CP729</f>
        <v>0</v>
      </c>
      <c r="G728" s="95">
        <f>FUZ_rawdata!CQ729</f>
        <v>0</v>
      </c>
      <c r="H728" s="95">
        <f>FUZ_rawdata!CR729</f>
        <v>0</v>
      </c>
      <c r="I728" s="95">
        <f>FUZ_rawdata!CS729</f>
        <v>0</v>
      </c>
      <c r="J728" t="str">
        <f t="shared" si="11"/>
        <v>npost</v>
      </c>
    </row>
    <row r="729" spans="1:10" x14ac:dyDescent="0.2">
      <c r="A729" s="95">
        <f>FUZ_rawdata!A730</f>
        <v>728</v>
      </c>
      <c r="B729" s="95" t="str">
        <f>FUZ_rawdata!B730</f>
        <v>2013_254_3a</v>
      </c>
      <c r="C729" s="95" t="str">
        <f>FUZ_rawdata!G730</f>
        <v>FUZ9B</v>
      </c>
      <c r="D729" s="95" t="str">
        <f>FUZ_rawdata!AO730</f>
        <v>n</v>
      </c>
      <c r="E729" s="95" t="str">
        <f>VLOOKUP(C729,EventNotes!$G$2:$I$26,3,FALSE)</f>
        <v>post</v>
      </c>
      <c r="F729" s="95">
        <f>FUZ_rawdata!CP730</f>
        <v>0</v>
      </c>
      <c r="G729" s="95">
        <f>FUZ_rawdata!CQ730</f>
        <v>0</v>
      </c>
      <c r="H729" s="95">
        <f>FUZ_rawdata!CR730</f>
        <v>0</v>
      </c>
      <c r="I729" s="95">
        <f>FUZ_rawdata!CS730</f>
        <v>0</v>
      </c>
      <c r="J729" t="str">
        <f t="shared" si="11"/>
        <v>npost</v>
      </c>
    </row>
    <row r="730" spans="1:10" x14ac:dyDescent="0.2">
      <c r="A730" s="95">
        <f>FUZ_rawdata!A731</f>
        <v>729</v>
      </c>
      <c r="B730" s="95" t="str">
        <f>FUZ_rawdata!B731</f>
        <v>2013_254_3a</v>
      </c>
      <c r="C730" s="95" t="str">
        <f>FUZ_rawdata!G731</f>
        <v>FUZ9B</v>
      </c>
      <c r="D730" s="95" t="str">
        <f>FUZ_rawdata!AO731</f>
        <v>n</v>
      </c>
      <c r="E730" s="95" t="str">
        <f>VLOOKUP(C730,EventNotes!$G$2:$I$26,3,FALSE)</f>
        <v>post</v>
      </c>
      <c r="F730" s="95">
        <f>FUZ_rawdata!CP731</f>
        <v>0</v>
      </c>
      <c r="G730" s="95">
        <f>FUZ_rawdata!CQ731</f>
        <v>0</v>
      </c>
      <c r="H730" s="95">
        <f>FUZ_rawdata!CR731</f>
        <v>0</v>
      </c>
      <c r="I730" s="95">
        <f>FUZ_rawdata!CS731</f>
        <v>0</v>
      </c>
      <c r="J730" t="str">
        <f t="shared" si="11"/>
        <v>npost</v>
      </c>
    </row>
    <row r="731" spans="1:10" x14ac:dyDescent="0.2">
      <c r="A731" s="95">
        <f>FUZ_rawdata!A732</f>
        <v>730</v>
      </c>
      <c r="B731" s="95" t="str">
        <f>FUZ_rawdata!B732</f>
        <v>2013_254_3a</v>
      </c>
      <c r="C731" s="95" t="str">
        <f>FUZ_rawdata!G732</f>
        <v>FUZ9B</v>
      </c>
      <c r="D731" s="95" t="str">
        <f>FUZ_rawdata!AO732</f>
        <v>n</v>
      </c>
      <c r="E731" s="95" t="str">
        <f>VLOOKUP(C731,EventNotes!$G$2:$I$26,3,FALSE)</f>
        <v>post</v>
      </c>
      <c r="F731" s="95">
        <f>FUZ_rawdata!CP732</f>
        <v>0</v>
      </c>
      <c r="G731" s="95">
        <f>FUZ_rawdata!CQ732</f>
        <v>0</v>
      </c>
      <c r="H731" s="95">
        <f>FUZ_rawdata!CR732</f>
        <v>0</v>
      </c>
      <c r="I731" s="95">
        <f>FUZ_rawdata!CS732</f>
        <v>0</v>
      </c>
      <c r="J731" t="str">
        <f t="shared" si="11"/>
        <v>npost</v>
      </c>
    </row>
    <row r="732" spans="1:10" x14ac:dyDescent="0.2">
      <c r="A732" s="95">
        <f>FUZ_rawdata!A733</f>
        <v>731</v>
      </c>
      <c r="B732" s="95" t="str">
        <f>FUZ_rawdata!B733</f>
        <v>2013_254_3a</v>
      </c>
      <c r="C732" s="95" t="str">
        <f>FUZ_rawdata!G733</f>
        <v>FUZ9B</v>
      </c>
      <c r="D732" s="95" t="str">
        <f>FUZ_rawdata!AO733</f>
        <v>n</v>
      </c>
      <c r="E732" s="95" t="str">
        <f>VLOOKUP(C732,EventNotes!$G$2:$I$26,3,FALSE)</f>
        <v>post</v>
      </c>
      <c r="F732" s="95">
        <f>FUZ_rawdata!CP733</f>
        <v>0</v>
      </c>
      <c r="G732" s="95">
        <f>FUZ_rawdata!CQ733</f>
        <v>0</v>
      </c>
      <c r="H732" s="95">
        <f>FUZ_rawdata!CR733</f>
        <v>0</v>
      </c>
      <c r="I732" s="95">
        <f>FUZ_rawdata!CS733</f>
        <v>0</v>
      </c>
      <c r="J732" t="str">
        <f t="shared" si="11"/>
        <v>npost</v>
      </c>
    </row>
    <row r="733" spans="1:10" x14ac:dyDescent="0.2">
      <c r="A733" s="95">
        <f>FUZ_rawdata!A734</f>
        <v>732</v>
      </c>
      <c r="B733" s="95" t="str">
        <f>FUZ_rawdata!B734</f>
        <v>2013_254_3a</v>
      </c>
      <c r="C733" s="95" t="str">
        <f>FUZ_rawdata!G734</f>
        <v>FUZ9B</v>
      </c>
      <c r="D733" s="95" t="str">
        <f>FUZ_rawdata!AO734</f>
        <v>n</v>
      </c>
      <c r="E733" s="95" t="str">
        <f>VLOOKUP(C733,EventNotes!$G$2:$I$26,3,FALSE)</f>
        <v>post</v>
      </c>
      <c r="F733" s="95">
        <f>FUZ_rawdata!CP734</f>
        <v>0</v>
      </c>
      <c r="G733" s="95">
        <f>FUZ_rawdata!CQ734</f>
        <v>0</v>
      </c>
      <c r="H733" s="95">
        <f>FUZ_rawdata!CR734</f>
        <v>0</v>
      </c>
      <c r="I733" s="95">
        <f>FUZ_rawdata!CS734</f>
        <v>0</v>
      </c>
      <c r="J733" t="str">
        <f t="shared" si="11"/>
        <v>npost</v>
      </c>
    </row>
    <row r="734" spans="1:10" x14ac:dyDescent="0.2">
      <c r="A734" s="95">
        <f>FUZ_rawdata!A735</f>
        <v>733</v>
      </c>
      <c r="B734" s="95" t="str">
        <f>FUZ_rawdata!B735</f>
        <v>2013_254_3a</v>
      </c>
      <c r="C734" s="95" t="str">
        <f>FUZ_rawdata!G735</f>
        <v>FUZ9B</v>
      </c>
      <c r="D734" s="95" t="str">
        <f>FUZ_rawdata!AO735</f>
        <v>n</v>
      </c>
      <c r="E734" s="95" t="str">
        <f>VLOOKUP(C734,EventNotes!$G$2:$I$26,3,FALSE)</f>
        <v>post</v>
      </c>
      <c r="F734" s="95">
        <f>FUZ_rawdata!CP735</f>
        <v>0</v>
      </c>
      <c r="G734" s="95">
        <f>FUZ_rawdata!CQ735</f>
        <v>0</v>
      </c>
      <c r="H734" s="95">
        <f>FUZ_rawdata!CR735</f>
        <v>0</v>
      </c>
      <c r="I734" s="95">
        <f>FUZ_rawdata!CS735</f>
        <v>0</v>
      </c>
      <c r="J734" t="str">
        <f t="shared" si="11"/>
        <v>npost</v>
      </c>
    </row>
    <row r="735" spans="1:10" x14ac:dyDescent="0.2">
      <c r="A735" s="95">
        <f>FUZ_rawdata!A736</f>
        <v>734</v>
      </c>
      <c r="B735" s="95" t="str">
        <f>FUZ_rawdata!B736</f>
        <v>2013_254_3a</v>
      </c>
      <c r="C735" s="95" t="str">
        <f>FUZ_rawdata!G736</f>
        <v>FUZ9B</v>
      </c>
      <c r="D735" s="95" t="str">
        <f>FUZ_rawdata!AO736</f>
        <v>n</v>
      </c>
      <c r="E735" s="95" t="str">
        <f>VLOOKUP(C735,EventNotes!$G$2:$I$26,3,FALSE)</f>
        <v>post</v>
      </c>
      <c r="F735" s="95">
        <f>FUZ_rawdata!CP736</f>
        <v>0</v>
      </c>
      <c r="G735" s="95">
        <f>FUZ_rawdata!CQ736</f>
        <v>0</v>
      </c>
      <c r="H735" s="95">
        <f>FUZ_rawdata!CR736</f>
        <v>0</v>
      </c>
      <c r="I735" s="95">
        <f>FUZ_rawdata!CS736</f>
        <v>0</v>
      </c>
      <c r="J735" t="str">
        <f t="shared" si="11"/>
        <v>npost</v>
      </c>
    </row>
    <row r="736" spans="1:10" x14ac:dyDescent="0.2">
      <c r="A736" s="95">
        <f>FUZ_rawdata!A737</f>
        <v>735</v>
      </c>
      <c r="B736" s="95" t="str">
        <f>FUZ_rawdata!B737</f>
        <v>2013_254_3a</v>
      </c>
      <c r="C736" s="95" t="str">
        <f>FUZ_rawdata!G737</f>
        <v>FUZ9B</v>
      </c>
      <c r="D736" s="95" t="str">
        <f>FUZ_rawdata!AO737</f>
        <v>n</v>
      </c>
      <c r="E736" s="95" t="str">
        <f>VLOOKUP(C736,EventNotes!$G$2:$I$26,3,FALSE)</f>
        <v>post</v>
      </c>
      <c r="F736" s="95">
        <f>FUZ_rawdata!CP737</f>
        <v>0</v>
      </c>
      <c r="G736" s="95">
        <f>FUZ_rawdata!CQ737</f>
        <v>0</v>
      </c>
      <c r="H736" s="95">
        <f>FUZ_rawdata!CR737</f>
        <v>0</v>
      </c>
      <c r="I736" s="95">
        <f>FUZ_rawdata!CS737</f>
        <v>0</v>
      </c>
      <c r="J736" t="str">
        <f t="shared" si="11"/>
        <v>npost</v>
      </c>
    </row>
    <row r="737" spans="1:10" x14ac:dyDescent="0.2">
      <c r="A737" s="95">
        <f>FUZ_rawdata!A738</f>
        <v>736</v>
      </c>
      <c r="B737" s="95" t="str">
        <f>FUZ_rawdata!B738</f>
        <v>2013_254_3a</v>
      </c>
      <c r="C737" s="95" t="str">
        <f>FUZ_rawdata!G738</f>
        <v>FUZ9B</v>
      </c>
      <c r="D737" s="95" t="str">
        <f>FUZ_rawdata!AO738</f>
        <v>n</v>
      </c>
      <c r="E737" s="95" t="str">
        <f>VLOOKUP(C737,EventNotes!$G$2:$I$26,3,FALSE)</f>
        <v>post</v>
      </c>
      <c r="F737" s="95">
        <f>FUZ_rawdata!CP738</f>
        <v>0</v>
      </c>
      <c r="G737" s="95">
        <f>FUZ_rawdata!CQ738</f>
        <v>0</v>
      </c>
      <c r="H737" s="95">
        <f>FUZ_rawdata!CR738</f>
        <v>0</v>
      </c>
      <c r="I737" s="95">
        <f>FUZ_rawdata!CS738</f>
        <v>0</v>
      </c>
      <c r="J737" t="str">
        <f t="shared" si="11"/>
        <v>npost</v>
      </c>
    </row>
    <row r="738" spans="1:10" x14ac:dyDescent="0.2">
      <c r="A738" s="95">
        <f>FUZ_rawdata!A739</f>
        <v>737</v>
      </c>
      <c r="B738" s="95" t="str">
        <f>FUZ_rawdata!B739</f>
        <v>2013_254_3a</v>
      </c>
      <c r="C738" s="95" t="str">
        <f>FUZ_rawdata!G739</f>
        <v>FUZ9B</v>
      </c>
      <c r="D738" s="95" t="str">
        <f>FUZ_rawdata!AO739</f>
        <v>n</v>
      </c>
      <c r="E738" s="95" t="str">
        <f>VLOOKUP(C738,EventNotes!$G$2:$I$26,3,FALSE)</f>
        <v>post</v>
      </c>
      <c r="F738" s="95">
        <f>FUZ_rawdata!CP739</f>
        <v>0</v>
      </c>
      <c r="G738" s="95">
        <f>FUZ_rawdata!CQ739</f>
        <v>0</v>
      </c>
      <c r="H738" s="95">
        <f>FUZ_rawdata!CR739</f>
        <v>0</v>
      </c>
      <c r="I738" s="95">
        <f>FUZ_rawdata!CS739</f>
        <v>0</v>
      </c>
      <c r="J738" t="str">
        <f t="shared" si="11"/>
        <v>npost</v>
      </c>
    </row>
    <row r="739" spans="1:10" x14ac:dyDescent="0.2">
      <c r="A739" s="95">
        <f>FUZ_rawdata!A740</f>
        <v>738</v>
      </c>
      <c r="B739" s="95" t="str">
        <f>FUZ_rawdata!B740</f>
        <v>2013_254_3a</v>
      </c>
      <c r="C739" s="95" t="str">
        <f>FUZ_rawdata!G740</f>
        <v>FUZ9B</v>
      </c>
      <c r="D739" s="95" t="str">
        <f>FUZ_rawdata!AO740</f>
        <v>n</v>
      </c>
      <c r="E739" s="95" t="str">
        <f>VLOOKUP(C739,EventNotes!$G$2:$I$26,3,FALSE)</f>
        <v>post</v>
      </c>
      <c r="F739" s="95">
        <f>FUZ_rawdata!CP740</f>
        <v>0</v>
      </c>
      <c r="G739" s="95">
        <f>FUZ_rawdata!CQ740</f>
        <v>0</v>
      </c>
      <c r="H739" s="95">
        <f>FUZ_rawdata!CR740</f>
        <v>0</v>
      </c>
      <c r="I739" s="95">
        <f>FUZ_rawdata!CS740</f>
        <v>0</v>
      </c>
      <c r="J739" t="str">
        <f t="shared" si="11"/>
        <v>npost</v>
      </c>
    </row>
    <row r="740" spans="1:10" x14ac:dyDescent="0.2">
      <c r="A740" s="95">
        <f>FUZ_rawdata!A741</f>
        <v>739</v>
      </c>
      <c r="B740" s="95" t="str">
        <f>FUZ_rawdata!B741</f>
        <v>2013_254_3a</v>
      </c>
      <c r="C740" s="95" t="str">
        <f>FUZ_rawdata!G741</f>
        <v>FUZ9B</v>
      </c>
      <c r="D740" s="95" t="str">
        <f>FUZ_rawdata!AO741</f>
        <v>n</v>
      </c>
      <c r="E740" s="95" t="str">
        <f>VLOOKUP(C740,EventNotes!$G$2:$I$26,3,FALSE)</f>
        <v>post</v>
      </c>
      <c r="F740" s="95">
        <f>FUZ_rawdata!CP741</f>
        <v>0</v>
      </c>
      <c r="G740" s="95">
        <f>FUZ_rawdata!CQ741</f>
        <v>0</v>
      </c>
      <c r="H740" s="95">
        <f>FUZ_rawdata!CR741</f>
        <v>0</v>
      </c>
      <c r="I740" s="95">
        <f>FUZ_rawdata!CS741</f>
        <v>0</v>
      </c>
      <c r="J740" t="str">
        <f t="shared" si="11"/>
        <v>npost</v>
      </c>
    </row>
    <row r="741" spans="1:10" x14ac:dyDescent="0.2">
      <c r="A741" s="95">
        <f>FUZ_rawdata!A742</f>
        <v>740</v>
      </c>
      <c r="B741" s="95" t="str">
        <f>FUZ_rawdata!B742</f>
        <v>2014_608_2b</v>
      </c>
      <c r="C741" s="95" t="str">
        <f>FUZ_rawdata!G742</f>
        <v>FUZ12C</v>
      </c>
      <c r="D741" s="95">
        <f>FUZ_rawdata!AO742</f>
        <v>0</v>
      </c>
      <c r="E741" s="95" t="str">
        <f>VLOOKUP(C741,EventNotes!$G$2:$I$26,3,FALSE)</f>
        <v>post</v>
      </c>
      <c r="F741" s="95">
        <f>FUZ_rawdata!CP742</f>
        <v>2</v>
      </c>
      <c r="G741" s="95">
        <f>FUZ_rawdata!CQ742</f>
        <v>2</v>
      </c>
      <c r="H741" s="95">
        <f>FUZ_rawdata!CR742</f>
        <v>2</v>
      </c>
      <c r="I741" s="95">
        <f>FUZ_rawdata!CS742</f>
        <v>2</v>
      </c>
      <c r="J741" t="str">
        <f t="shared" si="11"/>
        <v>0post</v>
      </c>
    </row>
    <row r="742" spans="1:10" x14ac:dyDescent="0.2">
      <c r="A742" s="95">
        <f>FUZ_rawdata!A743</f>
        <v>741</v>
      </c>
      <c r="B742" s="95" t="str">
        <f>FUZ_rawdata!B743</f>
        <v>2014_608_2b</v>
      </c>
      <c r="C742" s="95" t="str">
        <f>FUZ_rawdata!G743</f>
        <v>FUZ12C</v>
      </c>
      <c r="D742" s="95">
        <f>FUZ_rawdata!AO743</f>
        <v>0</v>
      </c>
      <c r="E742" s="95" t="str">
        <f>VLOOKUP(C742,EventNotes!$G$2:$I$26,3,FALSE)</f>
        <v>post</v>
      </c>
      <c r="F742" s="95">
        <f>FUZ_rawdata!CP743</f>
        <v>0</v>
      </c>
      <c r="G742" s="95">
        <f>FUZ_rawdata!CQ743</f>
        <v>0</v>
      </c>
      <c r="H742" s="95">
        <f>FUZ_rawdata!CR743</f>
        <v>0</v>
      </c>
      <c r="I742" s="95">
        <f>FUZ_rawdata!CS743</f>
        <v>0</v>
      </c>
      <c r="J742" t="str">
        <f t="shared" si="11"/>
        <v>0post</v>
      </c>
    </row>
    <row r="743" spans="1:10" x14ac:dyDescent="0.2">
      <c r="A743" s="95">
        <f>FUZ_rawdata!A744</f>
        <v>742</v>
      </c>
      <c r="B743" s="95" t="str">
        <f>FUZ_rawdata!B744</f>
        <v>2014_608_2b</v>
      </c>
      <c r="C743" s="95" t="str">
        <f>FUZ_rawdata!G744</f>
        <v>FUZ12C</v>
      </c>
      <c r="D743" s="95">
        <f>FUZ_rawdata!AO744</f>
        <v>0</v>
      </c>
      <c r="E743" s="95" t="str">
        <f>VLOOKUP(C743,EventNotes!$G$2:$I$26,3,FALSE)</f>
        <v>post</v>
      </c>
      <c r="F743" s="95">
        <f>FUZ_rawdata!CP744</f>
        <v>0</v>
      </c>
      <c r="G743" s="95">
        <f>FUZ_rawdata!CQ744</f>
        <v>0</v>
      </c>
      <c r="H743" s="95">
        <f>FUZ_rawdata!CR744</f>
        <v>0</v>
      </c>
      <c r="I743" s="95">
        <f>FUZ_rawdata!CS744</f>
        <v>0</v>
      </c>
      <c r="J743" t="str">
        <f t="shared" si="11"/>
        <v>0post</v>
      </c>
    </row>
    <row r="744" spans="1:10" x14ac:dyDescent="0.2">
      <c r="A744" s="95">
        <f>FUZ_rawdata!A745</f>
        <v>743</v>
      </c>
      <c r="B744" s="95" t="str">
        <f>FUZ_rawdata!B745</f>
        <v>2014_608_2b</v>
      </c>
      <c r="C744" s="95" t="str">
        <f>FUZ_rawdata!G745</f>
        <v>FUZ12C</v>
      </c>
      <c r="D744" s="95">
        <f>FUZ_rawdata!AO745</f>
        <v>0</v>
      </c>
      <c r="E744" s="95" t="str">
        <f>VLOOKUP(C744,EventNotes!$G$2:$I$26,3,FALSE)</f>
        <v>post</v>
      </c>
      <c r="F744" s="95">
        <f>FUZ_rawdata!CP745</f>
        <v>0</v>
      </c>
      <c r="G744" s="95">
        <f>FUZ_rawdata!CQ745</f>
        <v>0</v>
      </c>
      <c r="H744" s="95">
        <f>FUZ_rawdata!CR745</f>
        <v>0</v>
      </c>
      <c r="I744" s="95">
        <f>FUZ_rawdata!CS745</f>
        <v>0</v>
      </c>
      <c r="J744" t="str">
        <f t="shared" si="11"/>
        <v>0post</v>
      </c>
    </row>
    <row r="745" spans="1:10" x14ac:dyDescent="0.2">
      <c r="A745" s="95">
        <f>FUZ_rawdata!A746</f>
        <v>744</v>
      </c>
      <c r="B745" s="95" t="str">
        <f>FUZ_rawdata!B746</f>
        <v>2014_608_2b</v>
      </c>
      <c r="C745" s="95" t="str">
        <f>FUZ_rawdata!G746</f>
        <v>FUZ12C</v>
      </c>
      <c r="D745" s="95">
        <f>FUZ_rawdata!AO746</f>
        <v>0</v>
      </c>
      <c r="E745" s="95" t="str">
        <f>VLOOKUP(C745,EventNotes!$G$2:$I$26,3,FALSE)</f>
        <v>post</v>
      </c>
      <c r="F745" s="95">
        <f>FUZ_rawdata!CP746</f>
        <v>0</v>
      </c>
      <c r="G745" s="95">
        <f>FUZ_rawdata!CQ746</f>
        <v>0</v>
      </c>
      <c r="H745" s="95">
        <f>FUZ_rawdata!CR746</f>
        <v>0</v>
      </c>
      <c r="I745" s="95">
        <f>FUZ_rawdata!CS746</f>
        <v>0</v>
      </c>
      <c r="J745" t="str">
        <f t="shared" si="11"/>
        <v>0post</v>
      </c>
    </row>
    <row r="746" spans="1:10" x14ac:dyDescent="0.2">
      <c r="A746" s="95">
        <f>FUZ_rawdata!A747</f>
        <v>745</v>
      </c>
      <c r="B746" s="95" t="str">
        <f>FUZ_rawdata!B747</f>
        <v>2014_608_2b</v>
      </c>
      <c r="C746" s="95" t="str">
        <f>FUZ_rawdata!G747</f>
        <v>FUZ12C</v>
      </c>
      <c r="D746" s="95">
        <f>FUZ_rawdata!AO747</f>
        <v>0</v>
      </c>
      <c r="E746" s="95" t="str">
        <f>VLOOKUP(C746,EventNotes!$G$2:$I$26,3,FALSE)</f>
        <v>post</v>
      </c>
      <c r="F746" s="95">
        <f>FUZ_rawdata!CP747</f>
        <v>0</v>
      </c>
      <c r="G746" s="95">
        <f>FUZ_rawdata!CQ747</f>
        <v>0</v>
      </c>
      <c r="H746" s="95">
        <f>FUZ_rawdata!CR747</f>
        <v>0</v>
      </c>
      <c r="I746" s="95">
        <f>FUZ_rawdata!CS747</f>
        <v>0</v>
      </c>
      <c r="J746" t="str">
        <f t="shared" si="11"/>
        <v>0post</v>
      </c>
    </row>
    <row r="747" spans="1:10" x14ac:dyDescent="0.2">
      <c r="A747" s="95">
        <f>FUZ_rawdata!A748</f>
        <v>746</v>
      </c>
      <c r="B747" s="95" t="str">
        <f>FUZ_rawdata!B748</f>
        <v>2014_608_2b</v>
      </c>
      <c r="C747" s="95" t="str">
        <f>FUZ_rawdata!G748</f>
        <v>FUZ12C</v>
      </c>
      <c r="D747" s="95">
        <f>FUZ_rawdata!AO748</f>
        <v>0</v>
      </c>
      <c r="E747" s="95" t="str">
        <f>VLOOKUP(C747,EventNotes!$G$2:$I$26,3,FALSE)</f>
        <v>post</v>
      </c>
      <c r="F747" s="95">
        <f>FUZ_rawdata!CP748</f>
        <v>0</v>
      </c>
      <c r="G747" s="95">
        <f>FUZ_rawdata!CQ748</f>
        <v>0</v>
      </c>
      <c r="H747" s="95">
        <f>FUZ_rawdata!CR748</f>
        <v>0</v>
      </c>
      <c r="I747" s="95">
        <f>FUZ_rawdata!CS748</f>
        <v>0</v>
      </c>
      <c r="J747" t="str">
        <f t="shared" si="11"/>
        <v>0post</v>
      </c>
    </row>
    <row r="748" spans="1:10" x14ac:dyDescent="0.2">
      <c r="A748" s="95">
        <f>FUZ_rawdata!A749</f>
        <v>747</v>
      </c>
      <c r="B748" s="95" t="str">
        <f>FUZ_rawdata!B749</f>
        <v>2014_608_2b</v>
      </c>
      <c r="C748" s="95" t="str">
        <f>FUZ_rawdata!G749</f>
        <v>FUZ12C</v>
      </c>
      <c r="D748" s="95">
        <f>FUZ_rawdata!AO749</f>
        <v>0</v>
      </c>
      <c r="E748" s="95" t="str">
        <f>VLOOKUP(C748,EventNotes!$G$2:$I$26,3,FALSE)</f>
        <v>post</v>
      </c>
      <c r="F748" s="95">
        <f>FUZ_rawdata!CP749</f>
        <v>0</v>
      </c>
      <c r="G748" s="95">
        <f>FUZ_rawdata!CQ749</f>
        <v>0</v>
      </c>
      <c r="H748" s="95">
        <f>FUZ_rawdata!CR749</f>
        <v>0</v>
      </c>
      <c r="I748" s="95">
        <f>FUZ_rawdata!CS749</f>
        <v>0</v>
      </c>
      <c r="J748" t="str">
        <f t="shared" si="11"/>
        <v>0post</v>
      </c>
    </row>
    <row r="749" spans="1:10" x14ac:dyDescent="0.2">
      <c r="A749" s="95">
        <f>FUZ_rawdata!A750</f>
        <v>748</v>
      </c>
      <c r="B749" s="95" t="str">
        <f>FUZ_rawdata!B750</f>
        <v>2014_608_2b</v>
      </c>
      <c r="C749" s="95" t="str">
        <f>FUZ_rawdata!G750</f>
        <v>FUZ12C</v>
      </c>
      <c r="D749" s="95">
        <f>FUZ_rawdata!AO750</f>
        <v>0</v>
      </c>
      <c r="E749" s="95" t="str">
        <f>VLOOKUP(C749,EventNotes!$G$2:$I$26,3,FALSE)</f>
        <v>post</v>
      </c>
      <c r="F749" s="95">
        <f>FUZ_rawdata!CP750</f>
        <v>0</v>
      </c>
      <c r="G749" s="95">
        <f>FUZ_rawdata!CQ750</f>
        <v>0</v>
      </c>
      <c r="H749" s="95">
        <f>FUZ_rawdata!CR750</f>
        <v>0</v>
      </c>
      <c r="I749" s="95">
        <f>FUZ_rawdata!CS750</f>
        <v>0</v>
      </c>
      <c r="J749" t="str">
        <f t="shared" si="11"/>
        <v>0post</v>
      </c>
    </row>
    <row r="750" spans="1:10" x14ac:dyDescent="0.2">
      <c r="A750" s="95">
        <f>FUZ_rawdata!A751</f>
        <v>749</v>
      </c>
      <c r="B750" s="95" t="str">
        <f>FUZ_rawdata!B751</f>
        <v>2014_608_2b</v>
      </c>
      <c r="C750" s="95" t="str">
        <f>FUZ_rawdata!G751</f>
        <v>FUZ12C</v>
      </c>
      <c r="D750" s="95">
        <f>FUZ_rawdata!AO751</f>
        <v>0</v>
      </c>
      <c r="E750" s="95" t="str">
        <f>VLOOKUP(C750,EventNotes!$G$2:$I$26,3,FALSE)</f>
        <v>post</v>
      </c>
      <c r="F750" s="95">
        <f>FUZ_rawdata!CP751</f>
        <v>0</v>
      </c>
      <c r="G750" s="95">
        <f>FUZ_rawdata!CQ751</f>
        <v>0</v>
      </c>
      <c r="H750" s="95">
        <f>FUZ_rawdata!CR751</f>
        <v>0</v>
      </c>
      <c r="I750" s="95">
        <f>FUZ_rawdata!CS751</f>
        <v>0</v>
      </c>
      <c r="J750" t="str">
        <f t="shared" si="11"/>
        <v>0post</v>
      </c>
    </row>
    <row r="751" spans="1:10" x14ac:dyDescent="0.2">
      <c r="A751" s="95">
        <f>FUZ_rawdata!A752</f>
        <v>750</v>
      </c>
      <c r="B751" s="95" t="str">
        <f>FUZ_rawdata!B752</f>
        <v>2014_608_2b</v>
      </c>
      <c r="C751" s="95" t="str">
        <f>FUZ_rawdata!G752</f>
        <v>FUZ12C</v>
      </c>
      <c r="D751" s="95">
        <f>FUZ_rawdata!AO752</f>
        <v>0</v>
      </c>
      <c r="E751" s="95" t="str">
        <f>VLOOKUP(C751,EventNotes!$G$2:$I$26,3,FALSE)</f>
        <v>post</v>
      </c>
      <c r="F751" s="95">
        <f>FUZ_rawdata!CP752</f>
        <v>0</v>
      </c>
      <c r="G751" s="95">
        <f>FUZ_rawdata!CQ752</f>
        <v>0</v>
      </c>
      <c r="H751" s="95">
        <f>FUZ_rawdata!CR752</f>
        <v>0</v>
      </c>
      <c r="I751" s="95">
        <f>FUZ_rawdata!CS752</f>
        <v>0</v>
      </c>
      <c r="J751" t="str">
        <f t="shared" si="11"/>
        <v>0post</v>
      </c>
    </row>
    <row r="752" spans="1:10" x14ac:dyDescent="0.2">
      <c r="A752" s="95">
        <f>FUZ_rawdata!A753</f>
        <v>751</v>
      </c>
      <c r="B752" s="95" t="str">
        <f>FUZ_rawdata!B753</f>
        <v>2014_608_2b</v>
      </c>
      <c r="C752" s="95" t="str">
        <f>FUZ_rawdata!G753</f>
        <v>FUZ12C</v>
      </c>
      <c r="D752" s="95">
        <f>FUZ_rawdata!AO753</f>
        <v>0</v>
      </c>
      <c r="E752" s="95" t="str">
        <f>VLOOKUP(C752,EventNotes!$G$2:$I$26,3,FALSE)</f>
        <v>post</v>
      </c>
      <c r="F752" s="95">
        <f>FUZ_rawdata!CP753</f>
        <v>0</v>
      </c>
      <c r="G752" s="95">
        <f>FUZ_rawdata!CQ753</f>
        <v>0</v>
      </c>
      <c r="H752" s="95">
        <f>FUZ_rawdata!CR753</f>
        <v>0</v>
      </c>
      <c r="I752" s="95">
        <f>FUZ_rawdata!CS753</f>
        <v>0</v>
      </c>
      <c r="J752" t="str">
        <f t="shared" si="11"/>
        <v>0post</v>
      </c>
    </row>
    <row r="753" spans="1:10" x14ac:dyDescent="0.2">
      <c r="A753" s="95">
        <f>FUZ_rawdata!A754</f>
        <v>752</v>
      </c>
      <c r="B753" s="95" t="str">
        <f>FUZ_rawdata!B754</f>
        <v>2014_608_2b</v>
      </c>
      <c r="C753" s="95" t="str">
        <f>FUZ_rawdata!G754</f>
        <v>FUZ12C</v>
      </c>
      <c r="D753" s="95">
        <f>FUZ_rawdata!AO754</f>
        <v>0</v>
      </c>
      <c r="E753" s="95" t="str">
        <f>VLOOKUP(C753,EventNotes!$G$2:$I$26,3,FALSE)</f>
        <v>post</v>
      </c>
      <c r="F753" s="95">
        <f>FUZ_rawdata!CP754</f>
        <v>0</v>
      </c>
      <c r="G753" s="95">
        <f>FUZ_rawdata!CQ754</f>
        <v>0</v>
      </c>
      <c r="H753" s="95">
        <f>FUZ_rawdata!CR754</f>
        <v>0</v>
      </c>
      <c r="I753" s="95">
        <f>FUZ_rawdata!CS754</f>
        <v>0</v>
      </c>
      <c r="J753" t="str">
        <f t="shared" si="11"/>
        <v>0post</v>
      </c>
    </row>
    <row r="754" spans="1:10" x14ac:dyDescent="0.2">
      <c r="A754" s="95">
        <f>FUZ_rawdata!A755</f>
        <v>753</v>
      </c>
      <c r="B754" s="95" t="str">
        <f>FUZ_rawdata!B755</f>
        <v>2014_608_2b</v>
      </c>
      <c r="C754" s="95" t="str">
        <f>FUZ_rawdata!G755</f>
        <v>FUZ12C</v>
      </c>
      <c r="D754" s="95">
        <f>FUZ_rawdata!AO755</f>
        <v>0</v>
      </c>
      <c r="E754" s="95" t="str">
        <f>VLOOKUP(C754,EventNotes!$G$2:$I$26,3,FALSE)</f>
        <v>post</v>
      </c>
      <c r="F754" s="95">
        <f>FUZ_rawdata!CP755</f>
        <v>0</v>
      </c>
      <c r="G754" s="95">
        <f>FUZ_rawdata!CQ755</f>
        <v>0</v>
      </c>
      <c r="H754" s="95">
        <f>FUZ_rawdata!CR755</f>
        <v>0</v>
      </c>
      <c r="I754" s="95">
        <f>FUZ_rawdata!CS755</f>
        <v>0</v>
      </c>
      <c r="J754" t="str">
        <f t="shared" si="11"/>
        <v>0post</v>
      </c>
    </row>
    <row r="755" spans="1:10" x14ac:dyDescent="0.2">
      <c r="A755" s="95">
        <f>FUZ_rawdata!A756</f>
        <v>754</v>
      </c>
      <c r="B755" s="95" t="str">
        <f>FUZ_rawdata!B756</f>
        <v>2014_608_2b</v>
      </c>
      <c r="C755" s="95" t="str">
        <f>FUZ_rawdata!G756</f>
        <v>FUZ12C</v>
      </c>
      <c r="D755" s="95">
        <f>FUZ_rawdata!AO756</f>
        <v>0</v>
      </c>
      <c r="E755" s="95" t="str">
        <f>VLOOKUP(C755,EventNotes!$G$2:$I$26,3,FALSE)</f>
        <v>post</v>
      </c>
      <c r="F755" s="95">
        <f>FUZ_rawdata!CP756</f>
        <v>0</v>
      </c>
      <c r="G755" s="95">
        <f>FUZ_rawdata!CQ756</f>
        <v>0</v>
      </c>
      <c r="H755" s="95">
        <f>FUZ_rawdata!CR756</f>
        <v>0</v>
      </c>
      <c r="I755" s="95">
        <f>FUZ_rawdata!CS756</f>
        <v>0</v>
      </c>
      <c r="J755" t="str">
        <f t="shared" si="11"/>
        <v>0post</v>
      </c>
    </row>
    <row r="756" spans="1:10" x14ac:dyDescent="0.2">
      <c r="A756" s="95">
        <f>FUZ_rawdata!A757</f>
        <v>755</v>
      </c>
      <c r="B756" s="95" t="str">
        <f>FUZ_rawdata!B757</f>
        <v>2014_608_2b</v>
      </c>
      <c r="C756" s="95" t="str">
        <f>FUZ_rawdata!G757</f>
        <v>FUZ12C</v>
      </c>
      <c r="D756" s="95">
        <f>FUZ_rawdata!AO757</f>
        <v>0</v>
      </c>
      <c r="E756" s="95" t="str">
        <f>VLOOKUP(C756,EventNotes!$G$2:$I$26,3,FALSE)</f>
        <v>post</v>
      </c>
      <c r="F756" s="95">
        <f>FUZ_rawdata!CP757</f>
        <v>0</v>
      </c>
      <c r="G756" s="95">
        <f>FUZ_rawdata!CQ757</f>
        <v>0</v>
      </c>
      <c r="H756" s="95">
        <f>FUZ_rawdata!CR757</f>
        <v>0</v>
      </c>
      <c r="I756" s="95">
        <f>FUZ_rawdata!CS757</f>
        <v>0</v>
      </c>
      <c r="J756" t="str">
        <f t="shared" si="11"/>
        <v>0post</v>
      </c>
    </row>
    <row r="757" spans="1:10" x14ac:dyDescent="0.2">
      <c r="A757" s="95">
        <f>FUZ_rawdata!A758</f>
        <v>756</v>
      </c>
      <c r="B757" s="95" t="str">
        <f>FUZ_rawdata!B758</f>
        <v>2014_608_2b</v>
      </c>
      <c r="C757" s="95" t="str">
        <f>FUZ_rawdata!G758</f>
        <v>FUZ12C</v>
      </c>
      <c r="D757" s="95">
        <f>FUZ_rawdata!AO758</f>
        <v>0</v>
      </c>
      <c r="E757" s="95" t="str">
        <f>VLOOKUP(C757,EventNotes!$G$2:$I$26,3,FALSE)</f>
        <v>post</v>
      </c>
      <c r="F757" s="95">
        <f>FUZ_rawdata!CP758</f>
        <v>0</v>
      </c>
      <c r="G757" s="95">
        <f>FUZ_rawdata!CQ758</f>
        <v>0</v>
      </c>
      <c r="H757" s="95">
        <f>FUZ_rawdata!CR758</f>
        <v>0</v>
      </c>
      <c r="I757" s="95">
        <f>FUZ_rawdata!CS758</f>
        <v>0</v>
      </c>
      <c r="J757" t="str">
        <f t="shared" si="11"/>
        <v>0post</v>
      </c>
    </row>
    <row r="758" spans="1:10" x14ac:dyDescent="0.2">
      <c r="A758" s="95">
        <f>FUZ_rawdata!A759</f>
        <v>757</v>
      </c>
      <c r="B758" s="95" t="str">
        <f>FUZ_rawdata!B759</f>
        <v>2014_608_2b</v>
      </c>
      <c r="C758" s="95" t="str">
        <f>FUZ_rawdata!G759</f>
        <v>FUZ12C</v>
      </c>
      <c r="D758" s="95">
        <f>FUZ_rawdata!AO759</f>
        <v>0</v>
      </c>
      <c r="E758" s="95" t="str">
        <f>VLOOKUP(C758,EventNotes!$G$2:$I$26,3,FALSE)</f>
        <v>post</v>
      </c>
      <c r="F758" s="95">
        <f>FUZ_rawdata!CP759</f>
        <v>0</v>
      </c>
      <c r="G758" s="95">
        <f>FUZ_rawdata!CQ759</f>
        <v>0</v>
      </c>
      <c r="H758" s="95">
        <f>FUZ_rawdata!CR759</f>
        <v>0</v>
      </c>
      <c r="I758" s="95">
        <f>FUZ_rawdata!CS759</f>
        <v>0</v>
      </c>
      <c r="J758" t="str">
        <f t="shared" si="11"/>
        <v>0post</v>
      </c>
    </row>
    <row r="759" spans="1:10" x14ac:dyDescent="0.2">
      <c r="A759" s="95">
        <f>FUZ_rawdata!A760</f>
        <v>758</v>
      </c>
      <c r="B759" s="95" t="str">
        <f>FUZ_rawdata!B760</f>
        <v>2014_608_2b</v>
      </c>
      <c r="C759" s="95" t="str">
        <f>FUZ_rawdata!G760</f>
        <v>FUZ12C</v>
      </c>
      <c r="D759" s="95">
        <f>FUZ_rawdata!AO760</f>
        <v>0</v>
      </c>
      <c r="E759" s="95" t="str">
        <f>VLOOKUP(C759,EventNotes!$G$2:$I$26,3,FALSE)</f>
        <v>post</v>
      </c>
      <c r="F759" s="95">
        <f>FUZ_rawdata!CP760</f>
        <v>0</v>
      </c>
      <c r="G759" s="95">
        <f>FUZ_rawdata!CQ760</f>
        <v>0</v>
      </c>
      <c r="H759" s="95">
        <f>FUZ_rawdata!CR760</f>
        <v>0</v>
      </c>
      <c r="I759" s="95">
        <f>FUZ_rawdata!CS760</f>
        <v>0</v>
      </c>
      <c r="J759" t="str">
        <f t="shared" si="11"/>
        <v>0post</v>
      </c>
    </row>
    <row r="760" spans="1:10" x14ac:dyDescent="0.2">
      <c r="A760" s="95">
        <f>FUZ_rawdata!A761</f>
        <v>759</v>
      </c>
      <c r="B760" s="95" t="str">
        <f>FUZ_rawdata!B761</f>
        <v>2014_608_2b</v>
      </c>
      <c r="C760" s="95" t="str">
        <f>FUZ_rawdata!G761</f>
        <v>FUZ12C</v>
      </c>
      <c r="D760" s="95">
        <f>FUZ_rawdata!AO761</f>
        <v>0</v>
      </c>
      <c r="E760" s="95" t="str">
        <f>VLOOKUP(C760,EventNotes!$G$2:$I$26,3,FALSE)</f>
        <v>post</v>
      </c>
      <c r="F760" s="95">
        <f>FUZ_rawdata!CP761</f>
        <v>0</v>
      </c>
      <c r="G760" s="95">
        <f>FUZ_rawdata!CQ761</f>
        <v>0</v>
      </c>
      <c r="H760" s="95">
        <f>FUZ_rawdata!CR761</f>
        <v>0</v>
      </c>
      <c r="I760" s="95">
        <f>FUZ_rawdata!CS761</f>
        <v>0</v>
      </c>
      <c r="J760" t="str">
        <f t="shared" si="11"/>
        <v>0post</v>
      </c>
    </row>
    <row r="761" spans="1:10" x14ac:dyDescent="0.2">
      <c r="A761" s="95">
        <f>FUZ_rawdata!A762</f>
        <v>760</v>
      </c>
      <c r="B761" s="95" t="str">
        <f>FUZ_rawdata!B762</f>
        <v>2014_608_2b</v>
      </c>
      <c r="C761" s="95" t="str">
        <f>FUZ_rawdata!G762</f>
        <v>FUZ12C</v>
      </c>
      <c r="D761" s="95">
        <f>FUZ_rawdata!AO762</f>
        <v>0</v>
      </c>
      <c r="E761" s="95" t="str">
        <f>VLOOKUP(C761,EventNotes!$G$2:$I$26,3,FALSE)</f>
        <v>post</v>
      </c>
      <c r="F761" s="95">
        <f>FUZ_rawdata!CP762</f>
        <v>0</v>
      </c>
      <c r="G761" s="95">
        <f>FUZ_rawdata!CQ762</f>
        <v>0</v>
      </c>
      <c r="H761" s="95">
        <f>FUZ_rawdata!CR762</f>
        <v>0</v>
      </c>
      <c r="I761" s="95">
        <f>FUZ_rawdata!CS762</f>
        <v>0</v>
      </c>
      <c r="J761" t="str">
        <f t="shared" si="11"/>
        <v>0post</v>
      </c>
    </row>
    <row r="762" spans="1:10" x14ac:dyDescent="0.2">
      <c r="A762" s="95">
        <f>FUZ_rawdata!A763</f>
        <v>761</v>
      </c>
      <c r="B762" s="95" t="str">
        <f>FUZ_rawdata!B763</f>
        <v>2014_608_2b</v>
      </c>
      <c r="C762" s="95" t="str">
        <f>FUZ_rawdata!G763</f>
        <v>FUZ12C</v>
      </c>
      <c r="D762" s="95">
        <f>FUZ_rawdata!AO763</f>
        <v>0</v>
      </c>
      <c r="E762" s="95" t="str">
        <f>VLOOKUP(C762,EventNotes!$G$2:$I$26,3,FALSE)</f>
        <v>post</v>
      </c>
      <c r="F762" s="95">
        <f>FUZ_rawdata!CP763</f>
        <v>0</v>
      </c>
      <c r="G762" s="95">
        <f>FUZ_rawdata!CQ763</f>
        <v>0</v>
      </c>
      <c r="H762" s="95">
        <f>FUZ_rawdata!CR763</f>
        <v>0</v>
      </c>
      <c r="I762" s="95">
        <f>FUZ_rawdata!CS763</f>
        <v>0</v>
      </c>
      <c r="J762" t="str">
        <f t="shared" si="11"/>
        <v>0post</v>
      </c>
    </row>
    <row r="763" spans="1:10" x14ac:dyDescent="0.2">
      <c r="A763" s="95">
        <f>FUZ_rawdata!A764</f>
        <v>762</v>
      </c>
      <c r="B763" s="95" t="str">
        <f>FUZ_rawdata!B764</f>
        <v>2014_608_2b</v>
      </c>
      <c r="C763" s="95" t="str">
        <f>FUZ_rawdata!G764</f>
        <v>FUZ12C</v>
      </c>
      <c r="D763" s="95">
        <f>FUZ_rawdata!AO764</f>
        <v>0</v>
      </c>
      <c r="E763" s="95" t="str">
        <f>VLOOKUP(C763,EventNotes!$G$2:$I$26,3,FALSE)</f>
        <v>post</v>
      </c>
      <c r="F763" s="95">
        <f>FUZ_rawdata!CP764</f>
        <v>0</v>
      </c>
      <c r="G763" s="95">
        <f>FUZ_rawdata!CQ764</f>
        <v>0</v>
      </c>
      <c r="H763" s="95">
        <f>FUZ_rawdata!CR764</f>
        <v>0</v>
      </c>
      <c r="I763" s="95">
        <f>FUZ_rawdata!CS764</f>
        <v>0</v>
      </c>
      <c r="J763" t="str">
        <f t="shared" si="11"/>
        <v>0post</v>
      </c>
    </row>
    <row r="764" spans="1:10" x14ac:dyDescent="0.2">
      <c r="A764" s="95">
        <f>FUZ_rawdata!A765</f>
        <v>763</v>
      </c>
      <c r="B764" s="95" t="str">
        <f>FUZ_rawdata!B765</f>
        <v>2014_608_2b</v>
      </c>
      <c r="C764" s="95" t="str">
        <f>FUZ_rawdata!G765</f>
        <v>FUZ12C</v>
      </c>
      <c r="D764" s="95">
        <f>FUZ_rawdata!AO765</f>
        <v>0</v>
      </c>
      <c r="E764" s="95" t="str">
        <f>VLOOKUP(C764,EventNotes!$G$2:$I$26,3,FALSE)</f>
        <v>post</v>
      </c>
      <c r="F764" s="95">
        <f>FUZ_rawdata!CP765</f>
        <v>0</v>
      </c>
      <c r="G764" s="95">
        <f>FUZ_rawdata!CQ765</f>
        <v>0</v>
      </c>
      <c r="H764" s="95">
        <f>FUZ_rawdata!CR765</f>
        <v>0</v>
      </c>
      <c r="I764" s="95">
        <f>FUZ_rawdata!CS765</f>
        <v>0</v>
      </c>
      <c r="J764" t="str">
        <f t="shared" si="11"/>
        <v>0post</v>
      </c>
    </row>
    <row r="765" spans="1:10" x14ac:dyDescent="0.2">
      <c r="A765" s="95">
        <f>FUZ_rawdata!A766</f>
        <v>764</v>
      </c>
      <c r="B765" s="95" t="str">
        <f>FUZ_rawdata!B766</f>
        <v>2014_608_2b</v>
      </c>
      <c r="C765" s="95" t="str">
        <f>FUZ_rawdata!G766</f>
        <v>FUZ12C</v>
      </c>
      <c r="D765" s="95">
        <f>FUZ_rawdata!AO766</f>
        <v>0</v>
      </c>
      <c r="E765" s="95" t="str">
        <f>VLOOKUP(C765,EventNotes!$G$2:$I$26,3,FALSE)</f>
        <v>post</v>
      </c>
      <c r="F765" s="95">
        <f>FUZ_rawdata!CP766</f>
        <v>0</v>
      </c>
      <c r="G765" s="95">
        <f>FUZ_rawdata!CQ766</f>
        <v>0</v>
      </c>
      <c r="H765" s="95">
        <f>FUZ_rawdata!CR766</f>
        <v>0</v>
      </c>
      <c r="I765" s="95">
        <f>FUZ_rawdata!CS766</f>
        <v>0</v>
      </c>
      <c r="J765" t="str">
        <f t="shared" si="11"/>
        <v>0post</v>
      </c>
    </row>
    <row r="766" spans="1:10" x14ac:dyDescent="0.2">
      <c r="A766" s="95">
        <f>FUZ_rawdata!A767</f>
        <v>765</v>
      </c>
      <c r="B766" s="95" t="str">
        <f>FUZ_rawdata!B767</f>
        <v>2014_608_2b</v>
      </c>
      <c r="C766" s="95" t="str">
        <f>FUZ_rawdata!G767</f>
        <v>FUZ12C</v>
      </c>
      <c r="D766" s="95">
        <f>FUZ_rawdata!AO767</f>
        <v>0</v>
      </c>
      <c r="E766" s="95" t="str">
        <f>VLOOKUP(C766,EventNotes!$G$2:$I$26,3,FALSE)</f>
        <v>post</v>
      </c>
      <c r="F766" s="95">
        <f>FUZ_rawdata!CP767</f>
        <v>0</v>
      </c>
      <c r="G766" s="95">
        <f>FUZ_rawdata!CQ767</f>
        <v>0</v>
      </c>
      <c r="H766" s="95">
        <f>FUZ_rawdata!CR767</f>
        <v>0</v>
      </c>
      <c r="I766" s="95">
        <f>FUZ_rawdata!CS767</f>
        <v>0</v>
      </c>
      <c r="J766" t="str">
        <f t="shared" si="11"/>
        <v>0post</v>
      </c>
    </row>
    <row r="767" spans="1:10" x14ac:dyDescent="0.2">
      <c r="A767" s="95">
        <f>FUZ_rawdata!A768</f>
        <v>766</v>
      </c>
      <c r="B767" s="95" t="str">
        <f>FUZ_rawdata!B768</f>
        <v>2014_608_2b</v>
      </c>
      <c r="C767" s="95" t="str">
        <f>FUZ_rawdata!G768</f>
        <v>FUZ12C</v>
      </c>
      <c r="D767" s="95">
        <f>FUZ_rawdata!AO768</f>
        <v>0</v>
      </c>
      <c r="E767" s="95" t="str">
        <f>VLOOKUP(C767,EventNotes!$G$2:$I$26,3,FALSE)</f>
        <v>post</v>
      </c>
      <c r="F767" s="95">
        <f>FUZ_rawdata!CP768</f>
        <v>0</v>
      </c>
      <c r="G767" s="95">
        <f>FUZ_rawdata!CQ768</f>
        <v>0</v>
      </c>
      <c r="H767" s="95">
        <f>FUZ_rawdata!CR768</f>
        <v>0</v>
      </c>
      <c r="I767" s="95">
        <f>FUZ_rawdata!CS768</f>
        <v>0</v>
      </c>
      <c r="J767" t="str">
        <f t="shared" si="11"/>
        <v>0post</v>
      </c>
    </row>
    <row r="768" spans="1:10" x14ac:dyDescent="0.2">
      <c r="A768" s="95">
        <f>FUZ_rawdata!A769</f>
        <v>767</v>
      </c>
      <c r="B768" s="95" t="str">
        <f>FUZ_rawdata!B769</f>
        <v>2014_608_2b</v>
      </c>
      <c r="C768" s="95" t="str">
        <f>FUZ_rawdata!G769</f>
        <v>FUZ12C</v>
      </c>
      <c r="D768" s="95">
        <f>FUZ_rawdata!AO769</f>
        <v>0</v>
      </c>
      <c r="E768" s="95" t="str">
        <f>VLOOKUP(C768,EventNotes!$G$2:$I$26,3,FALSE)</f>
        <v>post</v>
      </c>
      <c r="F768" s="95">
        <f>FUZ_rawdata!CP769</f>
        <v>0</v>
      </c>
      <c r="G768" s="95">
        <f>FUZ_rawdata!CQ769</f>
        <v>0</v>
      </c>
      <c r="H768" s="95">
        <f>FUZ_rawdata!CR769</f>
        <v>0</v>
      </c>
      <c r="I768" s="95">
        <f>FUZ_rawdata!CS769</f>
        <v>0</v>
      </c>
      <c r="J768" t="str">
        <f t="shared" si="11"/>
        <v>0post</v>
      </c>
    </row>
    <row r="769" spans="1:10" x14ac:dyDescent="0.2">
      <c r="A769" s="95">
        <f>FUZ_rawdata!A770</f>
        <v>768</v>
      </c>
      <c r="B769" s="95" t="str">
        <f>FUZ_rawdata!B770</f>
        <v>2014_608_2b</v>
      </c>
      <c r="C769" s="95" t="str">
        <f>FUZ_rawdata!G770</f>
        <v>FUZ12C</v>
      </c>
      <c r="D769" s="95">
        <f>FUZ_rawdata!AO770</f>
        <v>0</v>
      </c>
      <c r="E769" s="95" t="str">
        <f>VLOOKUP(C769,EventNotes!$G$2:$I$26,3,FALSE)</f>
        <v>post</v>
      </c>
      <c r="F769" s="95">
        <f>FUZ_rawdata!CP770</f>
        <v>0</v>
      </c>
      <c r="G769" s="95">
        <f>FUZ_rawdata!CQ770</f>
        <v>0</v>
      </c>
      <c r="H769" s="95">
        <f>FUZ_rawdata!CR770</f>
        <v>0</v>
      </c>
      <c r="I769" s="95">
        <f>FUZ_rawdata!CS770</f>
        <v>0</v>
      </c>
      <c r="J769" t="str">
        <f t="shared" si="11"/>
        <v>0post</v>
      </c>
    </row>
    <row r="770" spans="1:10" x14ac:dyDescent="0.2">
      <c r="A770" s="95">
        <f>FUZ_rawdata!A771</f>
        <v>769</v>
      </c>
      <c r="B770" s="95" t="str">
        <f>FUZ_rawdata!B771</f>
        <v>2014_608_2b</v>
      </c>
      <c r="C770" s="95" t="str">
        <f>FUZ_rawdata!G771</f>
        <v>FUZ12C</v>
      </c>
      <c r="D770" s="95">
        <f>FUZ_rawdata!AO771</f>
        <v>0</v>
      </c>
      <c r="E770" s="95" t="str">
        <f>VLOOKUP(C770,EventNotes!$G$2:$I$26,3,FALSE)</f>
        <v>post</v>
      </c>
      <c r="F770" s="95">
        <f>FUZ_rawdata!CP771</f>
        <v>0</v>
      </c>
      <c r="G770" s="95">
        <f>FUZ_rawdata!CQ771</f>
        <v>0</v>
      </c>
      <c r="H770" s="95">
        <f>FUZ_rawdata!CR771</f>
        <v>0</v>
      </c>
      <c r="I770" s="95">
        <f>FUZ_rawdata!CS771</f>
        <v>0</v>
      </c>
      <c r="J770" t="str">
        <f t="shared" si="11"/>
        <v>0post</v>
      </c>
    </row>
    <row r="771" spans="1:10" x14ac:dyDescent="0.2">
      <c r="A771" s="95">
        <f>FUZ_rawdata!A772</f>
        <v>770</v>
      </c>
      <c r="B771" s="95" t="str">
        <f>FUZ_rawdata!B772</f>
        <v>2014_608_2b</v>
      </c>
      <c r="C771" s="95" t="str">
        <f>FUZ_rawdata!G772</f>
        <v>FUZ12C</v>
      </c>
      <c r="D771" s="95">
        <f>FUZ_rawdata!AO772</f>
        <v>0</v>
      </c>
      <c r="E771" s="95" t="str">
        <f>VLOOKUP(C771,EventNotes!$G$2:$I$26,3,FALSE)</f>
        <v>post</v>
      </c>
      <c r="F771" s="95">
        <f>FUZ_rawdata!CP772</f>
        <v>0</v>
      </c>
      <c r="G771" s="95">
        <f>FUZ_rawdata!CQ772</f>
        <v>0</v>
      </c>
      <c r="H771" s="95">
        <f>FUZ_rawdata!CR772</f>
        <v>0</v>
      </c>
      <c r="I771" s="95">
        <f>FUZ_rawdata!CS772</f>
        <v>0</v>
      </c>
      <c r="J771" t="str">
        <f t="shared" ref="J771:J834" si="12">CONCATENATE(D771,E771)</f>
        <v>0post</v>
      </c>
    </row>
    <row r="772" spans="1:10" x14ac:dyDescent="0.2">
      <c r="A772" s="95">
        <f>FUZ_rawdata!A773</f>
        <v>771</v>
      </c>
      <c r="B772" s="95" t="str">
        <f>FUZ_rawdata!B773</f>
        <v>2014_608_2b</v>
      </c>
      <c r="C772" s="95" t="str">
        <f>FUZ_rawdata!G773</f>
        <v>FUZ12C</v>
      </c>
      <c r="D772" s="95">
        <f>FUZ_rawdata!AO773</f>
        <v>0</v>
      </c>
      <c r="E772" s="95" t="str">
        <f>VLOOKUP(C772,EventNotes!$G$2:$I$26,3,FALSE)</f>
        <v>post</v>
      </c>
      <c r="F772" s="95">
        <f>FUZ_rawdata!CP773</f>
        <v>0</v>
      </c>
      <c r="G772" s="95">
        <f>FUZ_rawdata!CQ773</f>
        <v>0</v>
      </c>
      <c r="H772" s="95">
        <f>FUZ_rawdata!CR773</f>
        <v>0</v>
      </c>
      <c r="I772" s="95">
        <f>FUZ_rawdata!CS773</f>
        <v>0</v>
      </c>
      <c r="J772" t="str">
        <f t="shared" si="12"/>
        <v>0post</v>
      </c>
    </row>
    <row r="773" spans="1:10" x14ac:dyDescent="0.2">
      <c r="A773" s="95">
        <f>FUZ_rawdata!A774</f>
        <v>772</v>
      </c>
      <c r="B773" s="95" t="str">
        <f>FUZ_rawdata!B774</f>
        <v>2014_608_2b</v>
      </c>
      <c r="C773" s="95" t="str">
        <f>FUZ_rawdata!G774</f>
        <v>FUZ12C</v>
      </c>
      <c r="D773" s="95">
        <f>FUZ_rawdata!AO774</f>
        <v>0</v>
      </c>
      <c r="E773" s="95" t="str">
        <f>VLOOKUP(C773,EventNotes!$G$2:$I$26,3,FALSE)</f>
        <v>post</v>
      </c>
      <c r="F773" s="95">
        <f>FUZ_rawdata!CP774</f>
        <v>0</v>
      </c>
      <c r="G773" s="95">
        <f>FUZ_rawdata!CQ774</f>
        <v>0</v>
      </c>
      <c r="H773" s="95">
        <f>FUZ_rawdata!CR774</f>
        <v>0</v>
      </c>
      <c r="I773" s="95">
        <f>FUZ_rawdata!CS774</f>
        <v>0</v>
      </c>
      <c r="J773" t="str">
        <f t="shared" si="12"/>
        <v>0post</v>
      </c>
    </row>
    <row r="774" spans="1:10" x14ac:dyDescent="0.2">
      <c r="A774" s="95">
        <f>FUZ_rawdata!A775</f>
        <v>773</v>
      </c>
      <c r="B774" s="95" t="str">
        <f>FUZ_rawdata!B775</f>
        <v>2014_608_2b</v>
      </c>
      <c r="C774" s="95" t="str">
        <f>FUZ_rawdata!G775</f>
        <v>FUZ12C</v>
      </c>
      <c r="D774" s="95">
        <f>FUZ_rawdata!AO775</f>
        <v>0</v>
      </c>
      <c r="E774" s="95" t="str">
        <f>VLOOKUP(C774,EventNotes!$G$2:$I$26,3,FALSE)</f>
        <v>post</v>
      </c>
      <c r="F774" s="95">
        <f>FUZ_rawdata!CP775</f>
        <v>0</v>
      </c>
      <c r="G774" s="95">
        <f>FUZ_rawdata!CQ775</f>
        <v>0</v>
      </c>
      <c r="H774" s="95">
        <f>FUZ_rawdata!CR775</f>
        <v>0</v>
      </c>
      <c r="I774" s="95">
        <f>FUZ_rawdata!CS775</f>
        <v>0</v>
      </c>
      <c r="J774" t="str">
        <f t="shared" si="12"/>
        <v>0post</v>
      </c>
    </row>
    <row r="775" spans="1:10" x14ac:dyDescent="0.2">
      <c r="A775" s="95">
        <f>FUZ_rawdata!A776</f>
        <v>774</v>
      </c>
      <c r="B775" s="95" t="str">
        <f>FUZ_rawdata!B776</f>
        <v>2014_608_2b</v>
      </c>
      <c r="C775" s="95" t="str">
        <f>FUZ_rawdata!G776</f>
        <v>FUZ12C</v>
      </c>
      <c r="D775" s="95">
        <f>FUZ_rawdata!AO776</f>
        <v>0</v>
      </c>
      <c r="E775" s="95" t="str">
        <f>VLOOKUP(C775,EventNotes!$G$2:$I$26,3,FALSE)</f>
        <v>post</v>
      </c>
      <c r="F775" s="95">
        <f>FUZ_rawdata!CP776</f>
        <v>0</v>
      </c>
      <c r="G775" s="95">
        <f>FUZ_rawdata!CQ776</f>
        <v>0</v>
      </c>
      <c r="H775" s="95">
        <f>FUZ_rawdata!CR776</f>
        <v>0</v>
      </c>
      <c r="I775" s="95">
        <f>FUZ_rawdata!CS776</f>
        <v>0</v>
      </c>
      <c r="J775" t="str">
        <f t="shared" si="12"/>
        <v>0post</v>
      </c>
    </row>
    <row r="776" spans="1:10" x14ac:dyDescent="0.2">
      <c r="A776" s="95">
        <f>FUZ_rawdata!A777</f>
        <v>775</v>
      </c>
      <c r="B776" s="95" t="str">
        <f>FUZ_rawdata!B777</f>
        <v>2014_608_2b</v>
      </c>
      <c r="C776" s="95" t="str">
        <f>FUZ_rawdata!G777</f>
        <v>FUZ12C</v>
      </c>
      <c r="D776" s="95">
        <f>FUZ_rawdata!AO777</f>
        <v>0</v>
      </c>
      <c r="E776" s="95" t="str">
        <f>VLOOKUP(C776,EventNotes!$G$2:$I$26,3,FALSE)</f>
        <v>post</v>
      </c>
      <c r="F776" s="95">
        <f>FUZ_rawdata!CP777</f>
        <v>0</v>
      </c>
      <c r="G776" s="95">
        <f>FUZ_rawdata!CQ777</f>
        <v>0</v>
      </c>
      <c r="H776" s="95">
        <f>FUZ_rawdata!CR777</f>
        <v>0</v>
      </c>
      <c r="I776" s="95">
        <f>FUZ_rawdata!CS777</f>
        <v>0</v>
      </c>
      <c r="J776" t="str">
        <f t="shared" si="12"/>
        <v>0post</v>
      </c>
    </row>
    <row r="777" spans="1:10" x14ac:dyDescent="0.2">
      <c r="A777" s="95">
        <f>FUZ_rawdata!A778</f>
        <v>776</v>
      </c>
      <c r="B777" s="95" t="str">
        <f>FUZ_rawdata!B778</f>
        <v>2013_414_2a</v>
      </c>
      <c r="C777" s="95" t="str">
        <f>FUZ_rawdata!G778</f>
        <v>FUZ13C</v>
      </c>
      <c r="D777" s="95" t="str">
        <f>FUZ_rawdata!AO778</f>
        <v>n</v>
      </c>
      <c r="E777" s="95" t="str">
        <f>VLOOKUP(C777,EventNotes!$G$2:$I$26,3,FALSE)</f>
        <v>post</v>
      </c>
      <c r="F777" s="95">
        <f>FUZ_rawdata!CP778</f>
        <v>0</v>
      </c>
      <c r="G777" s="95">
        <f>FUZ_rawdata!CQ778</f>
        <v>0</v>
      </c>
      <c r="H777" s="95">
        <f>FUZ_rawdata!CR778</f>
        <v>0</v>
      </c>
      <c r="I777" s="95">
        <f>FUZ_rawdata!CS778</f>
        <v>0</v>
      </c>
      <c r="J777" t="str">
        <f t="shared" si="12"/>
        <v>npost</v>
      </c>
    </row>
    <row r="778" spans="1:10" x14ac:dyDescent="0.2">
      <c r="A778" s="95">
        <f>FUZ_rawdata!A779</f>
        <v>777</v>
      </c>
      <c r="B778" s="95" t="str">
        <f>FUZ_rawdata!B779</f>
        <v>2013_414_2a</v>
      </c>
      <c r="C778" s="95" t="str">
        <f>FUZ_rawdata!G779</f>
        <v>FUZ13C</v>
      </c>
      <c r="D778" s="95" t="str">
        <f>FUZ_rawdata!AO779</f>
        <v>n</v>
      </c>
      <c r="E778" s="95" t="str">
        <f>VLOOKUP(C778,EventNotes!$G$2:$I$26,3,FALSE)</f>
        <v>post</v>
      </c>
      <c r="F778" s="95">
        <f>FUZ_rawdata!CP779</f>
        <v>0</v>
      </c>
      <c r="G778" s="95">
        <f>FUZ_rawdata!CQ779</f>
        <v>0</v>
      </c>
      <c r="H778" s="95">
        <f>FUZ_rawdata!CR779</f>
        <v>0</v>
      </c>
      <c r="I778" s="95">
        <f>FUZ_rawdata!CS779</f>
        <v>0</v>
      </c>
      <c r="J778" t="str">
        <f t="shared" si="12"/>
        <v>npost</v>
      </c>
    </row>
    <row r="779" spans="1:10" x14ac:dyDescent="0.2">
      <c r="A779" s="95">
        <f>FUZ_rawdata!A780</f>
        <v>778</v>
      </c>
      <c r="B779" s="95" t="str">
        <f>FUZ_rawdata!B780</f>
        <v>2013_414_2a</v>
      </c>
      <c r="C779" s="95" t="str">
        <f>FUZ_rawdata!G780</f>
        <v>FUZ13C</v>
      </c>
      <c r="D779" s="95" t="str">
        <f>FUZ_rawdata!AO780</f>
        <v>n</v>
      </c>
      <c r="E779" s="95" t="str">
        <f>VLOOKUP(C779,EventNotes!$G$2:$I$26,3,FALSE)</f>
        <v>post</v>
      </c>
      <c r="F779" s="95">
        <f>FUZ_rawdata!CP780</f>
        <v>0</v>
      </c>
      <c r="G779" s="95">
        <f>FUZ_rawdata!CQ780</f>
        <v>0</v>
      </c>
      <c r="H779" s="95">
        <f>FUZ_rawdata!CR780</f>
        <v>0</v>
      </c>
      <c r="I779" s="95">
        <f>FUZ_rawdata!CS780</f>
        <v>0</v>
      </c>
      <c r="J779" t="str">
        <f t="shared" si="12"/>
        <v>npost</v>
      </c>
    </row>
    <row r="780" spans="1:10" x14ac:dyDescent="0.2">
      <c r="A780" s="95">
        <f>FUZ_rawdata!A781</f>
        <v>779</v>
      </c>
      <c r="B780" s="95" t="str">
        <f>FUZ_rawdata!B781</f>
        <v>2013_414_2a</v>
      </c>
      <c r="C780" s="95" t="str">
        <f>FUZ_rawdata!G781</f>
        <v>FUZ13C</v>
      </c>
      <c r="D780" s="95" t="str">
        <f>FUZ_rawdata!AO781</f>
        <v>n</v>
      </c>
      <c r="E780" s="95" t="str">
        <f>VLOOKUP(C780,EventNotes!$G$2:$I$26,3,FALSE)</f>
        <v>post</v>
      </c>
      <c r="F780" s="95">
        <f>FUZ_rawdata!CP781</f>
        <v>0</v>
      </c>
      <c r="G780" s="95">
        <f>FUZ_rawdata!CQ781</f>
        <v>0</v>
      </c>
      <c r="H780" s="95">
        <f>FUZ_rawdata!CR781</f>
        <v>0</v>
      </c>
      <c r="I780" s="95">
        <f>FUZ_rawdata!CS781</f>
        <v>0</v>
      </c>
      <c r="J780" t="str">
        <f t="shared" si="12"/>
        <v>npost</v>
      </c>
    </row>
    <row r="781" spans="1:10" x14ac:dyDescent="0.2">
      <c r="A781" s="95">
        <f>FUZ_rawdata!A782</f>
        <v>780</v>
      </c>
      <c r="B781" s="95" t="str">
        <f>FUZ_rawdata!B782</f>
        <v>2013_414_2a</v>
      </c>
      <c r="C781" s="95" t="str">
        <f>FUZ_rawdata!G782</f>
        <v>FUZ13C</v>
      </c>
      <c r="D781" s="95" t="str">
        <f>FUZ_rawdata!AO782</f>
        <v>n</v>
      </c>
      <c r="E781" s="95" t="str">
        <f>VLOOKUP(C781,EventNotes!$G$2:$I$26,3,FALSE)</f>
        <v>post</v>
      </c>
      <c r="F781" s="95">
        <f>FUZ_rawdata!CP782</f>
        <v>0</v>
      </c>
      <c r="G781" s="95">
        <f>FUZ_rawdata!CQ782</f>
        <v>0</v>
      </c>
      <c r="H781" s="95">
        <f>FUZ_rawdata!CR782</f>
        <v>0</v>
      </c>
      <c r="I781" s="95">
        <f>FUZ_rawdata!CS782</f>
        <v>0</v>
      </c>
      <c r="J781" t="str">
        <f t="shared" si="12"/>
        <v>npost</v>
      </c>
    </row>
    <row r="782" spans="1:10" x14ac:dyDescent="0.2">
      <c r="A782" s="95">
        <f>FUZ_rawdata!A783</f>
        <v>781</v>
      </c>
      <c r="B782" s="95" t="str">
        <f>FUZ_rawdata!B783</f>
        <v>2013_414_2a</v>
      </c>
      <c r="C782" s="95" t="str">
        <f>FUZ_rawdata!G783</f>
        <v>FUZ13C</v>
      </c>
      <c r="D782" s="95" t="str">
        <f>FUZ_rawdata!AO783</f>
        <v>n</v>
      </c>
      <c r="E782" s="95" t="str">
        <f>VLOOKUP(C782,EventNotes!$G$2:$I$26,3,FALSE)</f>
        <v>post</v>
      </c>
      <c r="F782" s="95">
        <f>FUZ_rawdata!CP783</f>
        <v>0</v>
      </c>
      <c r="G782" s="95">
        <f>FUZ_rawdata!CQ783</f>
        <v>0</v>
      </c>
      <c r="H782" s="95">
        <f>FUZ_rawdata!CR783</f>
        <v>0</v>
      </c>
      <c r="I782" s="95">
        <f>FUZ_rawdata!CS783</f>
        <v>0</v>
      </c>
      <c r="J782" t="str">
        <f t="shared" si="12"/>
        <v>npost</v>
      </c>
    </row>
    <row r="783" spans="1:10" x14ac:dyDescent="0.2">
      <c r="A783" s="95">
        <f>FUZ_rawdata!A784</f>
        <v>782</v>
      </c>
      <c r="B783" s="95" t="str">
        <f>FUZ_rawdata!B784</f>
        <v>2013_414_2a</v>
      </c>
      <c r="C783" s="95" t="str">
        <f>FUZ_rawdata!G784</f>
        <v>FUZ13C</v>
      </c>
      <c r="D783" s="95" t="str">
        <f>FUZ_rawdata!AO784</f>
        <v>n</v>
      </c>
      <c r="E783" s="95" t="str">
        <f>VLOOKUP(C783,EventNotes!$G$2:$I$26,3,FALSE)</f>
        <v>post</v>
      </c>
      <c r="F783" s="95">
        <f>FUZ_rawdata!CP784</f>
        <v>0</v>
      </c>
      <c r="G783" s="95">
        <f>FUZ_rawdata!CQ784</f>
        <v>0</v>
      </c>
      <c r="H783" s="95">
        <f>FUZ_rawdata!CR784</f>
        <v>0</v>
      </c>
      <c r="I783" s="95">
        <f>FUZ_rawdata!CS784</f>
        <v>0</v>
      </c>
      <c r="J783" t="str">
        <f t="shared" si="12"/>
        <v>npost</v>
      </c>
    </row>
    <row r="784" spans="1:10" x14ac:dyDescent="0.2">
      <c r="A784" s="95">
        <f>FUZ_rawdata!A785</f>
        <v>783</v>
      </c>
      <c r="B784" s="95" t="str">
        <f>FUZ_rawdata!B785</f>
        <v>2013_414_2a</v>
      </c>
      <c r="C784" s="95" t="str">
        <f>FUZ_rawdata!G785</f>
        <v>FUZ13C</v>
      </c>
      <c r="D784" s="95" t="str">
        <f>FUZ_rawdata!AO785</f>
        <v>n</v>
      </c>
      <c r="E784" s="95" t="str">
        <f>VLOOKUP(C784,EventNotes!$G$2:$I$26,3,FALSE)</f>
        <v>post</v>
      </c>
      <c r="F784" s="95">
        <f>FUZ_rawdata!CP785</f>
        <v>0</v>
      </c>
      <c r="G784" s="95">
        <f>FUZ_rawdata!CQ785</f>
        <v>0</v>
      </c>
      <c r="H784" s="95">
        <f>FUZ_rawdata!CR785</f>
        <v>0</v>
      </c>
      <c r="I784" s="95">
        <f>FUZ_rawdata!CS785</f>
        <v>0</v>
      </c>
      <c r="J784" t="str">
        <f t="shared" si="12"/>
        <v>npost</v>
      </c>
    </row>
    <row r="785" spans="1:10" x14ac:dyDescent="0.2">
      <c r="A785" s="95">
        <f>FUZ_rawdata!A786</f>
        <v>784</v>
      </c>
      <c r="B785" s="95" t="str">
        <f>FUZ_rawdata!B786</f>
        <v>2013_414_2a</v>
      </c>
      <c r="C785" s="95" t="str">
        <f>FUZ_rawdata!G786</f>
        <v>FUZ13C</v>
      </c>
      <c r="D785" s="95" t="str">
        <f>FUZ_rawdata!AO786</f>
        <v>n</v>
      </c>
      <c r="E785" s="95" t="str">
        <f>VLOOKUP(C785,EventNotes!$G$2:$I$26,3,FALSE)</f>
        <v>post</v>
      </c>
      <c r="F785" s="95">
        <f>FUZ_rawdata!CP786</f>
        <v>0</v>
      </c>
      <c r="G785" s="95">
        <f>FUZ_rawdata!CQ786</f>
        <v>0</v>
      </c>
      <c r="H785" s="95">
        <f>FUZ_rawdata!CR786</f>
        <v>0</v>
      </c>
      <c r="I785" s="95">
        <f>FUZ_rawdata!CS786</f>
        <v>0</v>
      </c>
      <c r="J785" t="str">
        <f t="shared" si="12"/>
        <v>npost</v>
      </c>
    </row>
    <row r="786" spans="1:10" x14ac:dyDescent="0.2">
      <c r="A786" s="95">
        <f>FUZ_rawdata!A787</f>
        <v>785</v>
      </c>
      <c r="B786" s="95" t="str">
        <f>FUZ_rawdata!B787</f>
        <v>2013_414_2a</v>
      </c>
      <c r="C786" s="95" t="str">
        <f>FUZ_rawdata!G787</f>
        <v>FUZ13C</v>
      </c>
      <c r="D786" s="95" t="str">
        <f>FUZ_rawdata!AO787</f>
        <v>n</v>
      </c>
      <c r="E786" s="95" t="str">
        <f>VLOOKUP(C786,EventNotes!$G$2:$I$26,3,FALSE)</f>
        <v>post</v>
      </c>
      <c r="F786" s="95">
        <f>FUZ_rawdata!CP787</f>
        <v>0</v>
      </c>
      <c r="G786" s="95">
        <f>FUZ_rawdata!CQ787</f>
        <v>0</v>
      </c>
      <c r="H786" s="95">
        <f>FUZ_rawdata!CR787</f>
        <v>0</v>
      </c>
      <c r="I786" s="95">
        <f>FUZ_rawdata!CS787</f>
        <v>0</v>
      </c>
      <c r="J786" t="str">
        <f t="shared" si="12"/>
        <v>npost</v>
      </c>
    </row>
    <row r="787" spans="1:10" x14ac:dyDescent="0.2">
      <c r="A787" s="95">
        <f>FUZ_rawdata!A788</f>
        <v>786</v>
      </c>
      <c r="B787" s="95" t="str">
        <f>FUZ_rawdata!B788</f>
        <v>2013_414_2a</v>
      </c>
      <c r="C787" s="95" t="str">
        <f>FUZ_rawdata!G788</f>
        <v>FUZ13C</v>
      </c>
      <c r="D787" s="95" t="str">
        <f>FUZ_rawdata!AO788</f>
        <v>n</v>
      </c>
      <c r="E787" s="95" t="str">
        <f>VLOOKUP(C787,EventNotes!$G$2:$I$26,3,FALSE)</f>
        <v>post</v>
      </c>
      <c r="F787" s="95">
        <f>FUZ_rawdata!CP788</f>
        <v>0</v>
      </c>
      <c r="G787" s="95">
        <f>FUZ_rawdata!CQ788</f>
        <v>0</v>
      </c>
      <c r="H787" s="95">
        <f>FUZ_rawdata!CR788</f>
        <v>0</v>
      </c>
      <c r="I787" s="95">
        <f>FUZ_rawdata!CS788</f>
        <v>0</v>
      </c>
      <c r="J787" t="str">
        <f t="shared" si="12"/>
        <v>npost</v>
      </c>
    </row>
    <row r="788" spans="1:10" x14ac:dyDescent="0.2">
      <c r="A788" s="95">
        <f>FUZ_rawdata!A789</f>
        <v>787</v>
      </c>
      <c r="B788" s="95" t="str">
        <f>FUZ_rawdata!B789</f>
        <v>2013_414_2a</v>
      </c>
      <c r="C788" s="95" t="str">
        <f>FUZ_rawdata!G789</f>
        <v>FUZ13C</v>
      </c>
      <c r="D788" s="95" t="str">
        <f>FUZ_rawdata!AO789</f>
        <v>n</v>
      </c>
      <c r="E788" s="95" t="str">
        <f>VLOOKUP(C788,EventNotes!$G$2:$I$26,3,FALSE)</f>
        <v>post</v>
      </c>
      <c r="F788" s="95">
        <f>FUZ_rawdata!CP789</f>
        <v>0</v>
      </c>
      <c r="G788" s="95">
        <f>FUZ_rawdata!CQ789</f>
        <v>0</v>
      </c>
      <c r="H788" s="95">
        <f>FUZ_rawdata!CR789</f>
        <v>0</v>
      </c>
      <c r="I788" s="95">
        <f>FUZ_rawdata!CS789</f>
        <v>0</v>
      </c>
      <c r="J788" t="str">
        <f t="shared" si="12"/>
        <v>npost</v>
      </c>
    </row>
    <row r="789" spans="1:10" x14ac:dyDescent="0.2">
      <c r="A789" s="95">
        <f>FUZ_rawdata!A790</f>
        <v>788</v>
      </c>
      <c r="B789" s="95" t="str">
        <f>FUZ_rawdata!B790</f>
        <v>2013_414_2a</v>
      </c>
      <c r="C789" s="95" t="str">
        <f>FUZ_rawdata!G790</f>
        <v>FUZ13C</v>
      </c>
      <c r="D789" s="95" t="str">
        <f>FUZ_rawdata!AO790</f>
        <v>n</v>
      </c>
      <c r="E789" s="95" t="str">
        <f>VLOOKUP(C789,EventNotes!$G$2:$I$26,3,FALSE)</f>
        <v>post</v>
      </c>
      <c r="F789" s="95">
        <f>FUZ_rawdata!CP790</f>
        <v>0</v>
      </c>
      <c r="G789" s="95">
        <f>FUZ_rawdata!CQ790</f>
        <v>0</v>
      </c>
      <c r="H789" s="95">
        <f>FUZ_rawdata!CR790</f>
        <v>0</v>
      </c>
      <c r="I789" s="95">
        <f>FUZ_rawdata!CS790</f>
        <v>0</v>
      </c>
      <c r="J789" t="str">
        <f t="shared" si="12"/>
        <v>npost</v>
      </c>
    </row>
    <row r="790" spans="1:10" x14ac:dyDescent="0.2">
      <c r="A790" s="95">
        <f>FUZ_rawdata!A791</f>
        <v>789</v>
      </c>
      <c r="B790" s="95" t="str">
        <f>FUZ_rawdata!B791</f>
        <v>2013_414_2a</v>
      </c>
      <c r="C790" s="95" t="str">
        <f>FUZ_rawdata!G791</f>
        <v>FUZ13C</v>
      </c>
      <c r="D790" s="95" t="str">
        <f>FUZ_rawdata!AO791</f>
        <v>n</v>
      </c>
      <c r="E790" s="95" t="str">
        <f>VLOOKUP(C790,EventNotes!$G$2:$I$26,3,FALSE)</f>
        <v>post</v>
      </c>
      <c r="F790" s="95">
        <f>FUZ_rawdata!CP791</f>
        <v>0</v>
      </c>
      <c r="G790" s="95">
        <f>FUZ_rawdata!CQ791</f>
        <v>0</v>
      </c>
      <c r="H790" s="95">
        <f>FUZ_rawdata!CR791</f>
        <v>0</v>
      </c>
      <c r="I790" s="95">
        <f>FUZ_rawdata!CS791</f>
        <v>0</v>
      </c>
      <c r="J790" t="str">
        <f t="shared" si="12"/>
        <v>npost</v>
      </c>
    </row>
    <row r="791" spans="1:10" x14ac:dyDescent="0.2">
      <c r="A791" s="95">
        <f>FUZ_rawdata!A792</f>
        <v>790</v>
      </c>
      <c r="B791" s="95" t="str">
        <f>FUZ_rawdata!B792</f>
        <v>2013_414_2a</v>
      </c>
      <c r="C791" s="95" t="str">
        <f>FUZ_rawdata!G792</f>
        <v>FUZ13C</v>
      </c>
      <c r="D791" s="95" t="str">
        <f>FUZ_rawdata!AO792</f>
        <v>n</v>
      </c>
      <c r="E791" s="95" t="str">
        <f>VLOOKUP(C791,EventNotes!$G$2:$I$26,3,FALSE)</f>
        <v>post</v>
      </c>
      <c r="F791" s="95">
        <f>FUZ_rawdata!CP792</f>
        <v>0</v>
      </c>
      <c r="G791" s="95">
        <f>FUZ_rawdata!CQ792</f>
        <v>0</v>
      </c>
      <c r="H791" s="95">
        <f>FUZ_rawdata!CR792</f>
        <v>0</v>
      </c>
      <c r="I791" s="95">
        <f>FUZ_rawdata!CS792</f>
        <v>0</v>
      </c>
      <c r="J791" t="str">
        <f t="shared" si="12"/>
        <v>npost</v>
      </c>
    </row>
    <row r="792" spans="1:10" x14ac:dyDescent="0.2">
      <c r="A792" s="95">
        <f>FUZ_rawdata!A793</f>
        <v>791</v>
      </c>
      <c r="B792" s="95" t="str">
        <f>FUZ_rawdata!B793</f>
        <v>2013_414_2a</v>
      </c>
      <c r="C792" s="95" t="str">
        <f>FUZ_rawdata!G793</f>
        <v>FUZ13C</v>
      </c>
      <c r="D792" s="95" t="str">
        <f>FUZ_rawdata!AO793</f>
        <v>n</v>
      </c>
      <c r="E792" s="95" t="str">
        <f>VLOOKUP(C792,EventNotes!$G$2:$I$26,3,FALSE)</f>
        <v>post</v>
      </c>
      <c r="F792" s="95">
        <f>FUZ_rawdata!CP793</f>
        <v>0</v>
      </c>
      <c r="G792" s="95">
        <f>FUZ_rawdata!CQ793</f>
        <v>0</v>
      </c>
      <c r="H792" s="95">
        <f>FUZ_rawdata!CR793</f>
        <v>0</v>
      </c>
      <c r="I792" s="95">
        <f>FUZ_rawdata!CS793</f>
        <v>0</v>
      </c>
      <c r="J792" t="str">
        <f t="shared" si="12"/>
        <v>npost</v>
      </c>
    </row>
    <row r="793" spans="1:10" x14ac:dyDescent="0.2">
      <c r="A793" s="95">
        <f>FUZ_rawdata!A794</f>
        <v>792</v>
      </c>
      <c r="B793" s="95" t="str">
        <f>FUZ_rawdata!B794</f>
        <v>2013_414_2a</v>
      </c>
      <c r="C793" s="95" t="str">
        <f>FUZ_rawdata!G794</f>
        <v>FUZ13C</v>
      </c>
      <c r="D793" s="95" t="str">
        <f>FUZ_rawdata!AO794</f>
        <v>n</v>
      </c>
      <c r="E793" s="95" t="str">
        <f>VLOOKUP(C793,EventNotes!$G$2:$I$26,3,FALSE)</f>
        <v>post</v>
      </c>
      <c r="F793" s="95">
        <f>FUZ_rawdata!CP794</f>
        <v>0</v>
      </c>
      <c r="G793" s="95">
        <f>FUZ_rawdata!CQ794</f>
        <v>0</v>
      </c>
      <c r="H793" s="95">
        <f>FUZ_rawdata!CR794</f>
        <v>0</v>
      </c>
      <c r="I793" s="95">
        <f>FUZ_rawdata!CS794</f>
        <v>0</v>
      </c>
      <c r="J793" t="str">
        <f t="shared" si="12"/>
        <v>npost</v>
      </c>
    </row>
    <row r="794" spans="1:10" x14ac:dyDescent="0.2">
      <c r="A794" s="95">
        <f>FUZ_rawdata!A795</f>
        <v>793</v>
      </c>
      <c r="B794" s="95" t="str">
        <f>FUZ_rawdata!B795</f>
        <v>2013_414_2a</v>
      </c>
      <c r="C794" s="95" t="str">
        <f>FUZ_rawdata!G795</f>
        <v>FUZ13C</v>
      </c>
      <c r="D794" s="95" t="str">
        <f>FUZ_rawdata!AO795</f>
        <v>n</v>
      </c>
      <c r="E794" s="95" t="str">
        <f>VLOOKUP(C794,EventNotes!$G$2:$I$26,3,FALSE)</f>
        <v>post</v>
      </c>
      <c r="F794" s="95">
        <f>FUZ_rawdata!CP795</f>
        <v>0</v>
      </c>
      <c r="G794" s="95">
        <f>FUZ_rawdata!CQ795</f>
        <v>0</v>
      </c>
      <c r="H794" s="95">
        <f>FUZ_rawdata!CR795</f>
        <v>0</v>
      </c>
      <c r="I794" s="95">
        <f>FUZ_rawdata!CS795</f>
        <v>0</v>
      </c>
      <c r="J794" t="str">
        <f t="shared" si="12"/>
        <v>npost</v>
      </c>
    </row>
    <row r="795" spans="1:10" x14ac:dyDescent="0.2">
      <c r="A795" s="95">
        <f>FUZ_rawdata!A796</f>
        <v>794</v>
      </c>
      <c r="B795" s="95" t="str">
        <f>FUZ_rawdata!B796</f>
        <v>2013_414_2a</v>
      </c>
      <c r="C795" s="95" t="str">
        <f>FUZ_rawdata!G796</f>
        <v>FUZ13C</v>
      </c>
      <c r="D795" s="95" t="str">
        <f>FUZ_rawdata!AO796</f>
        <v>n</v>
      </c>
      <c r="E795" s="95" t="str">
        <f>VLOOKUP(C795,EventNotes!$G$2:$I$26,3,FALSE)</f>
        <v>post</v>
      </c>
      <c r="F795" s="95">
        <f>FUZ_rawdata!CP796</f>
        <v>0</v>
      </c>
      <c r="G795" s="95">
        <f>FUZ_rawdata!CQ796</f>
        <v>0</v>
      </c>
      <c r="H795" s="95">
        <f>FUZ_rawdata!CR796</f>
        <v>0</v>
      </c>
      <c r="I795" s="95">
        <f>FUZ_rawdata!CS796</f>
        <v>0</v>
      </c>
      <c r="J795" t="str">
        <f t="shared" si="12"/>
        <v>npost</v>
      </c>
    </row>
    <row r="796" spans="1:10" x14ac:dyDescent="0.2">
      <c r="A796" s="95">
        <f>FUZ_rawdata!A797</f>
        <v>795</v>
      </c>
      <c r="B796" s="95" t="str">
        <f>FUZ_rawdata!B797</f>
        <v>2013_414_2a</v>
      </c>
      <c r="C796" s="95" t="str">
        <f>FUZ_rawdata!G797</f>
        <v>FUZ13C</v>
      </c>
      <c r="D796" s="95" t="str">
        <f>FUZ_rawdata!AO797</f>
        <v>n</v>
      </c>
      <c r="E796" s="95" t="str">
        <f>VLOOKUP(C796,EventNotes!$G$2:$I$26,3,FALSE)</f>
        <v>post</v>
      </c>
      <c r="F796" s="95">
        <f>FUZ_rawdata!CP797</f>
        <v>0</v>
      </c>
      <c r="G796" s="95">
        <f>FUZ_rawdata!CQ797</f>
        <v>0</v>
      </c>
      <c r="H796" s="95">
        <f>FUZ_rawdata!CR797</f>
        <v>0</v>
      </c>
      <c r="I796" s="95">
        <f>FUZ_rawdata!CS797</f>
        <v>0</v>
      </c>
      <c r="J796" t="str">
        <f t="shared" si="12"/>
        <v>npost</v>
      </c>
    </row>
    <row r="797" spans="1:10" x14ac:dyDescent="0.2">
      <c r="A797" s="95">
        <f>FUZ_rawdata!A798</f>
        <v>796</v>
      </c>
      <c r="B797" s="95" t="str">
        <f>FUZ_rawdata!B798</f>
        <v>2013_414_2a</v>
      </c>
      <c r="C797" s="95" t="str">
        <f>FUZ_rawdata!G798</f>
        <v>FUZ13C</v>
      </c>
      <c r="D797" s="95" t="str">
        <f>FUZ_rawdata!AO798</f>
        <v>n</v>
      </c>
      <c r="E797" s="95" t="str">
        <f>VLOOKUP(C797,EventNotes!$G$2:$I$26,3,FALSE)</f>
        <v>post</v>
      </c>
      <c r="F797" s="95">
        <f>FUZ_rawdata!CP798</f>
        <v>0</v>
      </c>
      <c r="G797" s="95">
        <f>FUZ_rawdata!CQ798</f>
        <v>0</v>
      </c>
      <c r="H797" s="95">
        <f>FUZ_rawdata!CR798</f>
        <v>0</v>
      </c>
      <c r="I797" s="95">
        <f>FUZ_rawdata!CS798</f>
        <v>0</v>
      </c>
      <c r="J797" t="str">
        <f t="shared" si="12"/>
        <v>npost</v>
      </c>
    </row>
    <row r="798" spans="1:10" x14ac:dyDescent="0.2">
      <c r="A798" s="95">
        <f>FUZ_rawdata!A799</f>
        <v>797</v>
      </c>
      <c r="B798" s="95" t="str">
        <f>FUZ_rawdata!B799</f>
        <v>2013_414_2a</v>
      </c>
      <c r="C798" s="95" t="str">
        <f>FUZ_rawdata!G799</f>
        <v>FUZ13C</v>
      </c>
      <c r="D798" s="95" t="str">
        <f>FUZ_rawdata!AO799</f>
        <v>n</v>
      </c>
      <c r="E798" s="95" t="str">
        <f>VLOOKUP(C798,EventNotes!$G$2:$I$26,3,FALSE)</f>
        <v>post</v>
      </c>
      <c r="F798" s="95">
        <f>FUZ_rawdata!CP799</f>
        <v>0</v>
      </c>
      <c r="G798" s="95">
        <f>FUZ_rawdata!CQ799</f>
        <v>0</v>
      </c>
      <c r="H798" s="95">
        <f>FUZ_rawdata!CR799</f>
        <v>0</v>
      </c>
      <c r="I798" s="95">
        <f>FUZ_rawdata!CS799</f>
        <v>0</v>
      </c>
      <c r="J798" t="str">
        <f t="shared" si="12"/>
        <v>npost</v>
      </c>
    </row>
    <row r="799" spans="1:10" x14ac:dyDescent="0.2">
      <c r="A799" s="95">
        <f>FUZ_rawdata!A800</f>
        <v>798</v>
      </c>
      <c r="B799" s="95" t="str">
        <f>FUZ_rawdata!B800</f>
        <v>2013_414_2a</v>
      </c>
      <c r="C799" s="95" t="str">
        <f>FUZ_rawdata!G800</f>
        <v>FUZ13C</v>
      </c>
      <c r="D799" s="95" t="str">
        <f>FUZ_rawdata!AO800</f>
        <v>n</v>
      </c>
      <c r="E799" s="95" t="str">
        <f>VLOOKUP(C799,EventNotes!$G$2:$I$26,3,FALSE)</f>
        <v>post</v>
      </c>
      <c r="F799" s="95">
        <f>FUZ_rawdata!CP800</f>
        <v>0</v>
      </c>
      <c r="G799" s="95">
        <f>FUZ_rawdata!CQ800</f>
        <v>0</v>
      </c>
      <c r="H799" s="95">
        <f>FUZ_rawdata!CR800</f>
        <v>0</v>
      </c>
      <c r="I799" s="95">
        <f>FUZ_rawdata!CS800</f>
        <v>0</v>
      </c>
      <c r="J799" t="str">
        <f t="shared" si="12"/>
        <v>npost</v>
      </c>
    </row>
    <row r="800" spans="1:10" x14ac:dyDescent="0.2">
      <c r="A800" s="95">
        <f>FUZ_rawdata!A801</f>
        <v>799</v>
      </c>
      <c r="B800" s="95" t="str">
        <f>FUZ_rawdata!B801</f>
        <v>2013_414_2a</v>
      </c>
      <c r="C800" s="95" t="str">
        <f>FUZ_rawdata!G801</f>
        <v>FUZ13C</v>
      </c>
      <c r="D800" s="95" t="str">
        <f>FUZ_rawdata!AO801</f>
        <v>n</v>
      </c>
      <c r="E800" s="95" t="str">
        <f>VLOOKUP(C800,EventNotes!$G$2:$I$26,3,FALSE)</f>
        <v>post</v>
      </c>
      <c r="F800" s="95">
        <f>FUZ_rawdata!CP801</f>
        <v>0</v>
      </c>
      <c r="G800" s="95">
        <f>FUZ_rawdata!CQ801</f>
        <v>0</v>
      </c>
      <c r="H800" s="95">
        <f>FUZ_rawdata!CR801</f>
        <v>0</v>
      </c>
      <c r="I800" s="95">
        <f>FUZ_rawdata!CS801</f>
        <v>0</v>
      </c>
      <c r="J800" t="str">
        <f t="shared" si="12"/>
        <v>npost</v>
      </c>
    </row>
    <row r="801" spans="1:10" x14ac:dyDescent="0.2">
      <c r="A801" s="95">
        <f>FUZ_rawdata!A802</f>
        <v>800</v>
      </c>
      <c r="B801" s="95" t="str">
        <f>FUZ_rawdata!B802</f>
        <v>2013_414_2a</v>
      </c>
      <c r="C801" s="95" t="str">
        <f>FUZ_rawdata!G802</f>
        <v>FUZ13C</v>
      </c>
      <c r="D801" s="95" t="str">
        <f>FUZ_rawdata!AO802</f>
        <v>n</v>
      </c>
      <c r="E801" s="95" t="str">
        <f>VLOOKUP(C801,EventNotes!$G$2:$I$26,3,FALSE)</f>
        <v>post</v>
      </c>
      <c r="F801" s="95">
        <f>FUZ_rawdata!CP802</f>
        <v>0</v>
      </c>
      <c r="G801" s="95">
        <f>FUZ_rawdata!CQ802</f>
        <v>0</v>
      </c>
      <c r="H801" s="95">
        <f>FUZ_rawdata!CR802</f>
        <v>0</v>
      </c>
      <c r="I801" s="95">
        <f>FUZ_rawdata!CS802</f>
        <v>0</v>
      </c>
      <c r="J801" t="str">
        <f t="shared" si="12"/>
        <v>npost</v>
      </c>
    </row>
    <row r="802" spans="1:10" x14ac:dyDescent="0.2">
      <c r="A802" s="95">
        <f>FUZ_rawdata!A803</f>
        <v>801</v>
      </c>
      <c r="B802" s="95" t="str">
        <f>FUZ_rawdata!B803</f>
        <v>2013_414_2a</v>
      </c>
      <c r="C802" s="95" t="str">
        <f>FUZ_rawdata!G803</f>
        <v>FUZ13C</v>
      </c>
      <c r="D802" s="95" t="str">
        <f>FUZ_rawdata!AO803</f>
        <v>n</v>
      </c>
      <c r="E802" s="95" t="str">
        <f>VLOOKUP(C802,EventNotes!$G$2:$I$26,3,FALSE)</f>
        <v>post</v>
      </c>
      <c r="F802" s="95">
        <f>FUZ_rawdata!CP803</f>
        <v>0</v>
      </c>
      <c r="G802" s="95">
        <f>FUZ_rawdata!CQ803</f>
        <v>0</v>
      </c>
      <c r="H802" s="95">
        <f>FUZ_rawdata!CR803</f>
        <v>0</v>
      </c>
      <c r="I802" s="95">
        <f>FUZ_rawdata!CS803</f>
        <v>0</v>
      </c>
      <c r="J802" t="str">
        <f t="shared" si="12"/>
        <v>npost</v>
      </c>
    </row>
    <row r="803" spans="1:10" x14ac:dyDescent="0.2">
      <c r="A803" s="95">
        <f>FUZ_rawdata!A804</f>
        <v>802</v>
      </c>
      <c r="B803" s="95" t="str">
        <f>FUZ_rawdata!B804</f>
        <v>2013_414_2a</v>
      </c>
      <c r="C803" s="95" t="str">
        <f>FUZ_rawdata!G804</f>
        <v>FUZ13C</v>
      </c>
      <c r="D803" s="95" t="str">
        <f>FUZ_rawdata!AO804</f>
        <v>n</v>
      </c>
      <c r="E803" s="95" t="str">
        <f>VLOOKUP(C803,EventNotes!$G$2:$I$26,3,FALSE)</f>
        <v>post</v>
      </c>
      <c r="F803" s="95">
        <f>FUZ_rawdata!CP804</f>
        <v>0</v>
      </c>
      <c r="G803" s="95">
        <f>FUZ_rawdata!CQ804</f>
        <v>0</v>
      </c>
      <c r="H803" s="95">
        <f>FUZ_rawdata!CR804</f>
        <v>0</v>
      </c>
      <c r="I803" s="95">
        <f>FUZ_rawdata!CS804</f>
        <v>0</v>
      </c>
      <c r="J803" t="str">
        <f t="shared" si="12"/>
        <v>npost</v>
      </c>
    </row>
    <row r="804" spans="1:10" x14ac:dyDescent="0.2">
      <c r="A804" s="95">
        <f>FUZ_rawdata!A805</f>
        <v>803</v>
      </c>
      <c r="B804" s="95" t="str">
        <f>FUZ_rawdata!B805</f>
        <v>2013_414_2a</v>
      </c>
      <c r="C804" s="95" t="str">
        <f>FUZ_rawdata!G805</f>
        <v>FUZ13C</v>
      </c>
      <c r="D804" s="95" t="str">
        <f>FUZ_rawdata!AO805</f>
        <v>n</v>
      </c>
      <c r="E804" s="95" t="str">
        <f>VLOOKUP(C804,EventNotes!$G$2:$I$26,3,FALSE)</f>
        <v>post</v>
      </c>
      <c r="F804" s="95">
        <f>FUZ_rawdata!CP805</f>
        <v>0</v>
      </c>
      <c r="G804" s="95">
        <f>FUZ_rawdata!CQ805</f>
        <v>0</v>
      </c>
      <c r="H804" s="95">
        <f>FUZ_rawdata!CR805</f>
        <v>0</v>
      </c>
      <c r="I804" s="95">
        <f>FUZ_rawdata!CS805</f>
        <v>0</v>
      </c>
      <c r="J804" t="str">
        <f t="shared" si="12"/>
        <v>npost</v>
      </c>
    </row>
    <row r="805" spans="1:10" x14ac:dyDescent="0.2">
      <c r="A805" s="95">
        <f>FUZ_rawdata!A806</f>
        <v>804</v>
      </c>
      <c r="B805" s="95" t="str">
        <f>FUZ_rawdata!B806</f>
        <v>2013_414_2a</v>
      </c>
      <c r="C805" s="95" t="str">
        <f>FUZ_rawdata!G806</f>
        <v>FUZ13C</v>
      </c>
      <c r="D805" s="95" t="str">
        <f>FUZ_rawdata!AO806</f>
        <v>n</v>
      </c>
      <c r="E805" s="95" t="str">
        <f>VLOOKUP(C805,EventNotes!$G$2:$I$26,3,FALSE)</f>
        <v>post</v>
      </c>
      <c r="F805" s="95">
        <f>FUZ_rawdata!CP806</f>
        <v>0</v>
      </c>
      <c r="G805" s="95">
        <f>FUZ_rawdata!CQ806</f>
        <v>0</v>
      </c>
      <c r="H805" s="95">
        <f>FUZ_rawdata!CR806</f>
        <v>0</v>
      </c>
      <c r="I805" s="95">
        <f>FUZ_rawdata!CS806</f>
        <v>0</v>
      </c>
      <c r="J805" t="str">
        <f t="shared" si="12"/>
        <v>npost</v>
      </c>
    </row>
    <row r="806" spans="1:10" x14ac:dyDescent="0.2">
      <c r="A806" s="95">
        <f>FUZ_rawdata!A807</f>
        <v>805</v>
      </c>
      <c r="B806" s="95" t="str">
        <f>FUZ_rawdata!B807</f>
        <v>2013_414_2a</v>
      </c>
      <c r="C806" s="95" t="str">
        <f>FUZ_rawdata!G807</f>
        <v>FUZ13C</v>
      </c>
      <c r="D806" s="95" t="str">
        <f>FUZ_rawdata!AO807</f>
        <v>n</v>
      </c>
      <c r="E806" s="95" t="str">
        <f>VLOOKUP(C806,EventNotes!$G$2:$I$26,3,FALSE)</f>
        <v>post</v>
      </c>
      <c r="F806" s="95">
        <f>FUZ_rawdata!CP807</f>
        <v>0</v>
      </c>
      <c r="G806" s="95">
        <f>FUZ_rawdata!CQ807</f>
        <v>0</v>
      </c>
      <c r="H806" s="95">
        <f>FUZ_rawdata!CR807</f>
        <v>0</v>
      </c>
      <c r="I806" s="95">
        <f>FUZ_rawdata!CS807</f>
        <v>0</v>
      </c>
      <c r="J806" t="str">
        <f t="shared" si="12"/>
        <v>npost</v>
      </c>
    </row>
    <row r="807" spans="1:10" x14ac:dyDescent="0.2">
      <c r="A807" s="95">
        <f>FUZ_rawdata!A808</f>
        <v>806</v>
      </c>
      <c r="B807" s="95" t="str">
        <f>FUZ_rawdata!B808</f>
        <v>2013_414_2a</v>
      </c>
      <c r="C807" s="95" t="str">
        <f>FUZ_rawdata!G808</f>
        <v>FUZ13C</v>
      </c>
      <c r="D807" s="95" t="str">
        <f>FUZ_rawdata!AO808</f>
        <v>n</v>
      </c>
      <c r="E807" s="95" t="str">
        <f>VLOOKUP(C807,EventNotes!$G$2:$I$26,3,FALSE)</f>
        <v>post</v>
      </c>
      <c r="F807" s="95">
        <f>FUZ_rawdata!CP808</f>
        <v>0</v>
      </c>
      <c r="G807" s="95">
        <f>FUZ_rawdata!CQ808</f>
        <v>0</v>
      </c>
      <c r="H807" s="95">
        <f>FUZ_rawdata!CR808</f>
        <v>0</v>
      </c>
      <c r="I807" s="95">
        <f>FUZ_rawdata!CS808</f>
        <v>0</v>
      </c>
      <c r="J807" t="str">
        <f t="shared" si="12"/>
        <v>npost</v>
      </c>
    </row>
    <row r="808" spans="1:10" x14ac:dyDescent="0.2">
      <c r="A808" s="95">
        <f>FUZ_rawdata!A809</f>
        <v>807</v>
      </c>
      <c r="B808" s="95" t="str">
        <f>FUZ_rawdata!B809</f>
        <v>2013_414_2a</v>
      </c>
      <c r="C808" s="95" t="str">
        <f>FUZ_rawdata!G809</f>
        <v>FUZ13C</v>
      </c>
      <c r="D808" s="95" t="str">
        <f>FUZ_rawdata!AO809</f>
        <v>n</v>
      </c>
      <c r="E808" s="95" t="str">
        <f>VLOOKUP(C808,EventNotes!$G$2:$I$26,3,FALSE)</f>
        <v>post</v>
      </c>
      <c r="F808" s="95">
        <f>FUZ_rawdata!CP809</f>
        <v>0</v>
      </c>
      <c r="G808" s="95">
        <f>FUZ_rawdata!CQ809</f>
        <v>0</v>
      </c>
      <c r="H808" s="95">
        <f>FUZ_rawdata!CR809</f>
        <v>0</v>
      </c>
      <c r="I808" s="95">
        <f>FUZ_rawdata!CS809</f>
        <v>0</v>
      </c>
      <c r="J808" t="str">
        <f t="shared" si="12"/>
        <v>npost</v>
      </c>
    </row>
    <row r="809" spans="1:10" x14ac:dyDescent="0.2">
      <c r="A809" s="95">
        <f>FUZ_rawdata!A810</f>
        <v>808</v>
      </c>
      <c r="B809" s="95" t="str">
        <f>FUZ_rawdata!B810</f>
        <v>2013_414_2a</v>
      </c>
      <c r="C809" s="95" t="str">
        <f>FUZ_rawdata!G810</f>
        <v>FUZ13C</v>
      </c>
      <c r="D809" s="95" t="str">
        <f>FUZ_rawdata!AO810</f>
        <v>n</v>
      </c>
      <c r="E809" s="95" t="str">
        <f>VLOOKUP(C809,EventNotes!$G$2:$I$26,3,FALSE)</f>
        <v>post</v>
      </c>
      <c r="F809" s="95">
        <f>FUZ_rawdata!CP810</f>
        <v>0</v>
      </c>
      <c r="G809" s="95">
        <f>FUZ_rawdata!CQ810</f>
        <v>0</v>
      </c>
      <c r="H809" s="95">
        <f>FUZ_rawdata!CR810</f>
        <v>0</v>
      </c>
      <c r="I809" s="95">
        <f>FUZ_rawdata!CS810</f>
        <v>0</v>
      </c>
      <c r="J809" t="str">
        <f t="shared" si="12"/>
        <v>npost</v>
      </c>
    </row>
    <row r="810" spans="1:10" x14ac:dyDescent="0.2">
      <c r="A810" s="95">
        <f>FUZ_rawdata!A811</f>
        <v>809</v>
      </c>
      <c r="B810" s="95" t="str">
        <f>FUZ_rawdata!B811</f>
        <v>2013_414_2a</v>
      </c>
      <c r="C810" s="95" t="str">
        <f>FUZ_rawdata!G811</f>
        <v>FUZ13C</v>
      </c>
      <c r="D810" s="95" t="str">
        <f>FUZ_rawdata!AO811</f>
        <v>n</v>
      </c>
      <c r="E810" s="95" t="str">
        <f>VLOOKUP(C810,EventNotes!$G$2:$I$26,3,FALSE)</f>
        <v>post</v>
      </c>
      <c r="F810" s="95">
        <f>FUZ_rawdata!CP811</f>
        <v>0</v>
      </c>
      <c r="G810" s="95">
        <f>FUZ_rawdata!CQ811</f>
        <v>0</v>
      </c>
      <c r="H810" s="95">
        <f>FUZ_rawdata!CR811</f>
        <v>0</v>
      </c>
      <c r="I810" s="95">
        <f>FUZ_rawdata!CS811</f>
        <v>0</v>
      </c>
      <c r="J810" t="str">
        <f t="shared" si="12"/>
        <v>npost</v>
      </c>
    </row>
    <row r="811" spans="1:10" x14ac:dyDescent="0.2">
      <c r="A811" s="95">
        <f>FUZ_rawdata!A812</f>
        <v>810</v>
      </c>
      <c r="B811" s="95" t="str">
        <f>FUZ_rawdata!B812</f>
        <v>2013_414_2a</v>
      </c>
      <c r="C811" s="95" t="str">
        <f>FUZ_rawdata!G812</f>
        <v>FUZ13C</v>
      </c>
      <c r="D811" s="95" t="str">
        <f>FUZ_rawdata!AO812</f>
        <v>n</v>
      </c>
      <c r="E811" s="95" t="str">
        <f>VLOOKUP(C811,EventNotes!$G$2:$I$26,3,FALSE)</f>
        <v>post</v>
      </c>
      <c r="F811" s="95">
        <f>FUZ_rawdata!CP812</f>
        <v>0</v>
      </c>
      <c r="G811" s="95">
        <f>FUZ_rawdata!CQ812</f>
        <v>0</v>
      </c>
      <c r="H811" s="95">
        <f>FUZ_rawdata!CR812</f>
        <v>0</v>
      </c>
      <c r="I811" s="95">
        <f>FUZ_rawdata!CS812</f>
        <v>0</v>
      </c>
      <c r="J811" t="str">
        <f t="shared" si="12"/>
        <v>npost</v>
      </c>
    </row>
    <row r="812" spans="1:10" x14ac:dyDescent="0.2">
      <c r="A812" s="95">
        <f>FUZ_rawdata!A813</f>
        <v>811</v>
      </c>
      <c r="B812" s="95" t="str">
        <f>FUZ_rawdata!B813</f>
        <v>2013_414_2a</v>
      </c>
      <c r="C812" s="95" t="str">
        <f>FUZ_rawdata!G813</f>
        <v>FUZ13C</v>
      </c>
      <c r="D812" s="95" t="str">
        <f>FUZ_rawdata!AO813</f>
        <v>n</v>
      </c>
      <c r="E812" s="95" t="str">
        <f>VLOOKUP(C812,EventNotes!$G$2:$I$26,3,FALSE)</f>
        <v>post</v>
      </c>
      <c r="F812" s="95">
        <f>FUZ_rawdata!CP813</f>
        <v>0</v>
      </c>
      <c r="G812" s="95">
        <f>FUZ_rawdata!CQ813</f>
        <v>0</v>
      </c>
      <c r="H812" s="95">
        <f>FUZ_rawdata!CR813</f>
        <v>0</v>
      </c>
      <c r="I812" s="95">
        <f>FUZ_rawdata!CS813</f>
        <v>0</v>
      </c>
      <c r="J812" t="str">
        <f t="shared" si="12"/>
        <v>npost</v>
      </c>
    </row>
    <row r="813" spans="1:10" x14ac:dyDescent="0.2">
      <c r="A813" s="95">
        <f>FUZ_rawdata!A814</f>
        <v>812</v>
      </c>
      <c r="B813" s="95" t="str">
        <f>FUZ_rawdata!B814</f>
        <v>2013_414_2a</v>
      </c>
      <c r="C813" s="95" t="str">
        <f>FUZ_rawdata!G814</f>
        <v>FUZ13C</v>
      </c>
      <c r="D813" s="95" t="str">
        <f>FUZ_rawdata!AO814</f>
        <v>n</v>
      </c>
      <c r="E813" s="95" t="str">
        <f>VLOOKUP(C813,EventNotes!$G$2:$I$26,3,FALSE)</f>
        <v>post</v>
      </c>
      <c r="F813" s="95">
        <f>FUZ_rawdata!CP814</f>
        <v>0</v>
      </c>
      <c r="G813" s="95">
        <f>FUZ_rawdata!CQ814</f>
        <v>0</v>
      </c>
      <c r="H813" s="95">
        <f>FUZ_rawdata!CR814</f>
        <v>0</v>
      </c>
      <c r="I813" s="95">
        <f>FUZ_rawdata!CS814</f>
        <v>0</v>
      </c>
      <c r="J813" t="str">
        <f t="shared" si="12"/>
        <v>npost</v>
      </c>
    </row>
    <row r="814" spans="1:10" x14ac:dyDescent="0.2">
      <c r="A814" s="95">
        <f>FUZ_rawdata!A815</f>
        <v>813</v>
      </c>
      <c r="B814" s="95" t="str">
        <f>FUZ_rawdata!B815</f>
        <v>2013_414_2a</v>
      </c>
      <c r="C814" s="95" t="str">
        <f>FUZ_rawdata!G815</f>
        <v>FUZ13C</v>
      </c>
      <c r="D814" s="95" t="str">
        <f>FUZ_rawdata!AO815</f>
        <v>n</v>
      </c>
      <c r="E814" s="95" t="str">
        <f>VLOOKUP(C814,EventNotes!$G$2:$I$26,3,FALSE)</f>
        <v>post</v>
      </c>
      <c r="F814" s="95">
        <f>FUZ_rawdata!CP815</f>
        <v>0</v>
      </c>
      <c r="G814" s="95">
        <f>FUZ_rawdata!CQ815</f>
        <v>0</v>
      </c>
      <c r="H814" s="95">
        <f>FUZ_rawdata!CR815</f>
        <v>0</v>
      </c>
      <c r="I814" s="95">
        <f>FUZ_rawdata!CS815</f>
        <v>0</v>
      </c>
      <c r="J814" t="str">
        <f t="shared" si="12"/>
        <v>npost</v>
      </c>
    </row>
    <row r="815" spans="1:10" x14ac:dyDescent="0.2">
      <c r="A815" s="95">
        <f>FUZ_rawdata!A816</f>
        <v>814</v>
      </c>
      <c r="B815" s="95" t="str">
        <f>FUZ_rawdata!B816</f>
        <v>2013_414_2a</v>
      </c>
      <c r="C815" s="95" t="str">
        <f>FUZ_rawdata!G816</f>
        <v>FUZ13C</v>
      </c>
      <c r="D815" s="95" t="str">
        <f>FUZ_rawdata!AO816</f>
        <v>n</v>
      </c>
      <c r="E815" s="95" t="str">
        <f>VLOOKUP(C815,EventNotes!$G$2:$I$26,3,FALSE)</f>
        <v>post</v>
      </c>
      <c r="F815" s="95">
        <f>FUZ_rawdata!CP816</f>
        <v>0</v>
      </c>
      <c r="G815" s="95">
        <f>FUZ_rawdata!CQ816</f>
        <v>0</v>
      </c>
      <c r="H815" s="95">
        <f>FUZ_rawdata!CR816</f>
        <v>0</v>
      </c>
      <c r="I815" s="95">
        <f>FUZ_rawdata!CS816</f>
        <v>0</v>
      </c>
      <c r="J815" t="str">
        <f t="shared" si="12"/>
        <v>npost</v>
      </c>
    </row>
    <row r="816" spans="1:10" x14ac:dyDescent="0.2">
      <c r="A816" s="95">
        <f>FUZ_rawdata!A817</f>
        <v>815</v>
      </c>
      <c r="B816" s="95" t="str">
        <f>FUZ_rawdata!B817</f>
        <v>2013_414_2a</v>
      </c>
      <c r="C816" s="95" t="str">
        <f>FUZ_rawdata!G817</f>
        <v>FUZ13C</v>
      </c>
      <c r="D816" s="95" t="str">
        <f>FUZ_rawdata!AO817</f>
        <v>n</v>
      </c>
      <c r="E816" s="95" t="str">
        <f>VLOOKUP(C816,EventNotes!$G$2:$I$26,3,FALSE)</f>
        <v>post</v>
      </c>
      <c r="F816" s="95">
        <f>FUZ_rawdata!CP817</f>
        <v>0</v>
      </c>
      <c r="G816" s="95">
        <f>FUZ_rawdata!CQ817</f>
        <v>0</v>
      </c>
      <c r="H816" s="95">
        <f>FUZ_rawdata!CR817</f>
        <v>0</v>
      </c>
      <c r="I816" s="95">
        <f>FUZ_rawdata!CS817</f>
        <v>0</v>
      </c>
      <c r="J816" t="str">
        <f t="shared" si="12"/>
        <v>npost</v>
      </c>
    </row>
    <row r="817" spans="1:10" x14ac:dyDescent="0.2">
      <c r="A817" s="95">
        <f>FUZ_rawdata!A818</f>
        <v>816</v>
      </c>
      <c r="B817" s="95" t="str">
        <f>FUZ_rawdata!B818</f>
        <v>2013_414_2a</v>
      </c>
      <c r="C817" s="95" t="str">
        <f>FUZ_rawdata!G818</f>
        <v>FUZ13C</v>
      </c>
      <c r="D817" s="95" t="str">
        <f>FUZ_rawdata!AO818</f>
        <v>n</v>
      </c>
      <c r="E817" s="95" t="str">
        <f>VLOOKUP(C817,EventNotes!$G$2:$I$26,3,FALSE)</f>
        <v>post</v>
      </c>
      <c r="F817" s="95">
        <f>FUZ_rawdata!CP818</f>
        <v>0</v>
      </c>
      <c r="G817" s="95">
        <f>FUZ_rawdata!CQ818</f>
        <v>0</v>
      </c>
      <c r="H817" s="95">
        <f>FUZ_rawdata!CR818</f>
        <v>0</v>
      </c>
      <c r="I817" s="95">
        <f>FUZ_rawdata!CS818</f>
        <v>0</v>
      </c>
      <c r="J817" t="str">
        <f t="shared" si="12"/>
        <v>npost</v>
      </c>
    </row>
    <row r="818" spans="1:10" x14ac:dyDescent="0.2">
      <c r="A818" s="95">
        <f>FUZ_rawdata!A819</f>
        <v>817</v>
      </c>
      <c r="B818" s="95" t="str">
        <f>FUZ_rawdata!B819</f>
        <v>2013_414_2a</v>
      </c>
      <c r="C818" s="95" t="str">
        <f>FUZ_rawdata!G819</f>
        <v>FUZ13C</v>
      </c>
      <c r="D818" s="95" t="str">
        <f>FUZ_rawdata!AO819</f>
        <v>n</v>
      </c>
      <c r="E818" s="95" t="str">
        <f>VLOOKUP(C818,EventNotes!$G$2:$I$26,3,FALSE)</f>
        <v>post</v>
      </c>
      <c r="F818" s="95">
        <f>FUZ_rawdata!CP819</f>
        <v>0</v>
      </c>
      <c r="G818" s="95">
        <f>FUZ_rawdata!CQ819</f>
        <v>0</v>
      </c>
      <c r="H818" s="95">
        <f>FUZ_rawdata!CR819</f>
        <v>0</v>
      </c>
      <c r="I818" s="95">
        <f>FUZ_rawdata!CS819</f>
        <v>0</v>
      </c>
      <c r="J818" t="str">
        <f t="shared" si="12"/>
        <v>npost</v>
      </c>
    </row>
    <row r="819" spans="1:10" x14ac:dyDescent="0.2">
      <c r="A819" s="95">
        <f>FUZ_rawdata!A820</f>
        <v>818</v>
      </c>
      <c r="B819" s="95" t="str">
        <f>FUZ_rawdata!B820</f>
        <v>2013_414_2a</v>
      </c>
      <c r="C819" s="95" t="str">
        <f>FUZ_rawdata!G820</f>
        <v>FUZ13C</v>
      </c>
      <c r="D819" s="95" t="str">
        <f>FUZ_rawdata!AO820</f>
        <v>n</v>
      </c>
      <c r="E819" s="95" t="str">
        <f>VLOOKUP(C819,EventNotes!$G$2:$I$26,3,FALSE)</f>
        <v>post</v>
      </c>
      <c r="F819" s="95">
        <f>FUZ_rawdata!CP820</f>
        <v>0</v>
      </c>
      <c r="G819" s="95">
        <f>FUZ_rawdata!CQ820</f>
        <v>0</v>
      </c>
      <c r="H819" s="95">
        <f>FUZ_rawdata!CR820</f>
        <v>0</v>
      </c>
      <c r="I819" s="95">
        <f>FUZ_rawdata!CS820</f>
        <v>0</v>
      </c>
      <c r="J819" t="str">
        <f t="shared" si="12"/>
        <v>npost</v>
      </c>
    </row>
    <row r="820" spans="1:10" x14ac:dyDescent="0.2">
      <c r="A820" s="95">
        <f>FUZ_rawdata!A821</f>
        <v>819</v>
      </c>
      <c r="B820" s="95" t="str">
        <f>FUZ_rawdata!B821</f>
        <v>2013_414_2a</v>
      </c>
      <c r="C820" s="95" t="str">
        <f>FUZ_rawdata!G821</f>
        <v>FUZ13C</v>
      </c>
      <c r="D820" s="95" t="str">
        <f>FUZ_rawdata!AO821</f>
        <v>n</v>
      </c>
      <c r="E820" s="95" t="str">
        <f>VLOOKUP(C820,EventNotes!$G$2:$I$26,3,FALSE)</f>
        <v>post</v>
      </c>
      <c r="F820" s="95">
        <f>FUZ_rawdata!CP821</f>
        <v>0</v>
      </c>
      <c r="G820" s="95">
        <f>FUZ_rawdata!CQ821</f>
        <v>0</v>
      </c>
      <c r="H820" s="95">
        <f>FUZ_rawdata!CR821</f>
        <v>0</v>
      </c>
      <c r="I820" s="95">
        <f>FUZ_rawdata!CS821</f>
        <v>0</v>
      </c>
      <c r="J820" t="str">
        <f t="shared" si="12"/>
        <v>npost</v>
      </c>
    </row>
    <row r="821" spans="1:10" x14ac:dyDescent="0.2">
      <c r="A821" s="95">
        <f>FUZ_rawdata!A822</f>
        <v>820</v>
      </c>
      <c r="B821" s="95" t="str">
        <f>FUZ_rawdata!B822</f>
        <v>2013_414_2a</v>
      </c>
      <c r="C821" s="95" t="str">
        <f>FUZ_rawdata!G822</f>
        <v>FUZ13C</v>
      </c>
      <c r="D821" s="95" t="str">
        <f>FUZ_rawdata!AO822</f>
        <v>n</v>
      </c>
      <c r="E821" s="95" t="str">
        <f>VLOOKUP(C821,EventNotes!$G$2:$I$26,3,FALSE)</f>
        <v>post</v>
      </c>
      <c r="F821" s="95">
        <f>FUZ_rawdata!CP822</f>
        <v>0</v>
      </c>
      <c r="G821" s="95">
        <f>FUZ_rawdata!CQ822</f>
        <v>0</v>
      </c>
      <c r="H821" s="95">
        <f>FUZ_rawdata!CR822</f>
        <v>0</v>
      </c>
      <c r="I821" s="95">
        <f>FUZ_rawdata!CS822</f>
        <v>0</v>
      </c>
      <c r="J821" t="str">
        <f t="shared" si="12"/>
        <v>npost</v>
      </c>
    </row>
    <row r="822" spans="1:10" x14ac:dyDescent="0.2">
      <c r="A822" s="95">
        <f>FUZ_rawdata!A823</f>
        <v>821</v>
      </c>
      <c r="B822" s="95" t="str">
        <f>FUZ_rawdata!B823</f>
        <v>2013_414_2a</v>
      </c>
      <c r="C822" s="95" t="str">
        <f>FUZ_rawdata!G823</f>
        <v>FUZ13C</v>
      </c>
      <c r="D822" s="95" t="str">
        <f>FUZ_rawdata!AO823</f>
        <v>n</v>
      </c>
      <c r="E822" s="95" t="str">
        <f>VLOOKUP(C822,EventNotes!$G$2:$I$26,3,FALSE)</f>
        <v>post</v>
      </c>
      <c r="F822" s="95">
        <f>FUZ_rawdata!CP823</f>
        <v>0</v>
      </c>
      <c r="G822" s="95">
        <f>FUZ_rawdata!CQ823</f>
        <v>0</v>
      </c>
      <c r="H822" s="95">
        <f>FUZ_rawdata!CR823</f>
        <v>0</v>
      </c>
      <c r="I822" s="95">
        <f>FUZ_rawdata!CS823</f>
        <v>0</v>
      </c>
      <c r="J822" t="str">
        <f t="shared" si="12"/>
        <v>npost</v>
      </c>
    </row>
    <row r="823" spans="1:10" x14ac:dyDescent="0.2">
      <c r="A823" s="95">
        <f>FUZ_rawdata!A824</f>
        <v>822</v>
      </c>
      <c r="B823" s="95" t="str">
        <f>FUZ_rawdata!B824</f>
        <v>2013_414_2a</v>
      </c>
      <c r="C823" s="95" t="str">
        <f>FUZ_rawdata!G824</f>
        <v>FUZ13C</v>
      </c>
      <c r="D823" s="95" t="str">
        <f>FUZ_rawdata!AO824</f>
        <v>n</v>
      </c>
      <c r="E823" s="95" t="str">
        <f>VLOOKUP(C823,EventNotes!$G$2:$I$26,3,FALSE)</f>
        <v>post</v>
      </c>
      <c r="F823" s="95">
        <f>FUZ_rawdata!CP824</f>
        <v>0</v>
      </c>
      <c r="G823" s="95">
        <f>FUZ_rawdata!CQ824</f>
        <v>0</v>
      </c>
      <c r="H823" s="95">
        <f>FUZ_rawdata!CR824</f>
        <v>0</v>
      </c>
      <c r="I823" s="95">
        <f>FUZ_rawdata!CS824</f>
        <v>0</v>
      </c>
      <c r="J823" t="str">
        <f t="shared" si="12"/>
        <v>npost</v>
      </c>
    </row>
    <row r="824" spans="1:10" x14ac:dyDescent="0.2">
      <c r="A824" s="95">
        <f>FUZ_rawdata!A825</f>
        <v>823</v>
      </c>
      <c r="B824" s="95" t="str">
        <f>FUZ_rawdata!B825</f>
        <v>2013_414_2a</v>
      </c>
      <c r="C824" s="95" t="str">
        <f>FUZ_rawdata!G825</f>
        <v>FUZ13C</v>
      </c>
      <c r="D824" s="95" t="str">
        <f>FUZ_rawdata!AO825</f>
        <v>n</v>
      </c>
      <c r="E824" s="95" t="str">
        <f>VLOOKUP(C824,EventNotes!$G$2:$I$26,3,FALSE)</f>
        <v>post</v>
      </c>
      <c r="F824" s="95">
        <f>FUZ_rawdata!CP825</f>
        <v>0</v>
      </c>
      <c r="G824" s="95">
        <f>FUZ_rawdata!CQ825</f>
        <v>0</v>
      </c>
      <c r="H824" s="95">
        <f>FUZ_rawdata!CR825</f>
        <v>0</v>
      </c>
      <c r="I824" s="95">
        <f>FUZ_rawdata!CS825</f>
        <v>0</v>
      </c>
      <c r="J824" t="str">
        <f t="shared" si="12"/>
        <v>npost</v>
      </c>
    </row>
    <row r="825" spans="1:10" x14ac:dyDescent="0.2">
      <c r="A825" s="95">
        <f>FUZ_rawdata!A826</f>
        <v>824</v>
      </c>
      <c r="B825" s="95" t="str">
        <f>FUZ_rawdata!B826</f>
        <v>2013_414_2a</v>
      </c>
      <c r="C825" s="95" t="str">
        <f>FUZ_rawdata!G826</f>
        <v>FUZ13C</v>
      </c>
      <c r="D825" s="95" t="str">
        <f>FUZ_rawdata!AO826</f>
        <v>n</v>
      </c>
      <c r="E825" s="95" t="str">
        <f>VLOOKUP(C825,EventNotes!$G$2:$I$26,3,FALSE)</f>
        <v>post</v>
      </c>
      <c r="F825" s="95">
        <f>FUZ_rawdata!CP826</f>
        <v>0</v>
      </c>
      <c r="G825" s="95">
        <f>FUZ_rawdata!CQ826</f>
        <v>0</v>
      </c>
      <c r="H825" s="95">
        <f>FUZ_rawdata!CR826</f>
        <v>0</v>
      </c>
      <c r="I825" s="95">
        <f>FUZ_rawdata!CS826</f>
        <v>0</v>
      </c>
      <c r="J825" t="str">
        <f t="shared" si="12"/>
        <v>npost</v>
      </c>
    </row>
    <row r="826" spans="1:10" x14ac:dyDescent="0.2">
      <c r="A826" s="95">
        <f>FUZ_rawdata!A827</f>
        <v>825</v>
      </c>
      <c r="B826" s="95" t="str">
        <f>FUZ_rawdata!B827</f>
        <v>2013_414_2a</v>
      </c>
      <c r="C826" s="95" t="str">
        <f>FUZ_rawdata!G827</f>
        <v>FUZ13C</v>
      </c>
      <c r="D826" s="95" t="str">
        <f>FUZ_rawdata!AO827</f>
        <v>n</v>
      </c>
      <c r="E826" s="95" t="str">
        <f>VLOOKUP(C826,EventNotes!$G$2:$I$26,3,FALSE)</f>
        <v>post</v>
      </c>
      <c r="F826" s="95">
        <f>FUZ_rawdata!CP827</f>
        <v>0</v>
      </c>
      <c r="G826" s="95">
        <f>FUZ_rawdata!CQ827</f>
        <v>0</v>
      </c>
      <c r="H826" s="95">
        <f>FUZ_rawdata!CR827</f>
        <v>0</v>
      </c>
      <c r="I826" s="95">
        <f>FUZ_rawdata!CS827</f>
        <v>0</v>
      </c>
      <c r="J826" t="str">
        <f t="shared" si="12"/>
        <v>npost</v>
      </c>
    </row>
    <row r="827" spans="1:10" x14ac:dyDescent="0.2">
      <c r="A827" s="95">
        <f>FUZ_rawdata!A828</f>
        <v>826</v>
      </c>
      <c r="B827" s="95" t="str">
        <f>FUZ_rawdata!B828</f>
        <v>2013_414_2a</v>
      </c>
      <c r="C827" s="95" t="str">
        <f>FUZ_rawdata!G828</f>
        <v>FUZ13C</v>
      </c>
      <c r="D827" s="95" t="str">
        <f>FUZ_rawdata!AO828</f>
        <v>n</v>
      </c>
      <c r="E827" s="95" t="str">
        <f>VLOOKUP(C827,EventNotes!$G$2:$I$26,3,FALSE)</f>
        <v>post</v>
      </c>
      <c r="F827" s="95">
        <f>FUZ_rawdata!CP828</f>
        <v>0</v>
      </c>
      <c r="G827" s="95">
        <f>FUZ_rawdata!CQ828</f>
        <v>0</v>
      </c>
      <c r="H827" s="95">
        <f>FUZ_rawdata!CR828</f>
        <v>0</v>
      </c>
      <c r="I827" s="95">
        <f>FUZ_rawdata!CS828</f>
        <v>0</v>
      </c>
      <c r="J827" t="str">
        <f t="shared" si="12"/>
        <v>npost</v>
      </c>
    </row>
    <row r="828" spans="1:10" x14ac:dyDescent="0.2">
      <c r="A828" s="95">
        <f>FUZ_rawdata!A829</f>
        <v>827</v>
      </c>
      <c r="B828" s="95" t="str">
        <f>FUZ_rawdata!B829</f>
        <v>2013_414_2a</v>
      </c>
      <c r="C828" s="95" t="str">
        <f>FUZ_rawdata!G829</f>
        <v>FUZ13C</v>
      </c>
      <c r="D828" s="95" t="str">
        <f>FUZ_rawdata!AO829</f>
        <v>n</v>
      </c>
      <c r="E828" s="95" t="str">
        <f>VLOOKUP(C828,EventNotes!$G$2:$I$26,3,FALSE)</f>
        <v>post</v>
      </c>
      <c r="F828" s="95">
        <f>FUZ_rawdata!CP829</f>
        <v>0</v>
      </c>
      <c r="G828" s="95">
        <f>FUZ_rawdata!CQ829</f>
        <v>0</v>
      </c>
      <c r="H828" s="95">
        <f>FUZ_rawdata!CR829</f>
        <v>0</v>
      </c>
      <c r="I828" s="95">
        <f>FUZ_rawdata!CS829</f>
        <v>0</v>
      </c>
      <c r="J828" t="str">
        <f t="shared" si="12"/>
        <v>npost</v>
      </c>
    </row>
    <row r="829" spans="1:10" x14ac:dyDescent="0.2">
      <c r="A829" s="95">
        <f>FUZ_rawdata!A830</f>
        <v>828</v>
      </c>
      <c r="B829" s="95" t="str">
        <f>FUZ_rawdata!B830</f>
        <v>2013_414_2a</v>
      </c>
      <c r="C829" s="95" t="str">
        <f>FUZ_rawdata!G830</f>
        <v>FUZ13C</v>
      </c>
      <c r="D829" s="95" t="str">
        <f>FUZ_rawdata!AO830</f>
        <v>n</v>
      </c>
      <c r="E829" s="95" t="str">
        <f>VLOOKUP(C829,EventNotes!$G$2:$I$26,3,FALSE)</f>
        <v>post</v>
      </c>
      <c r="F829" s="95">
        <f>FUZ_rawdata!CP830</f>
        <v>0</v>
      </c>
      <c r="G829" s="95">
        <f>FUZ_rawdata!CQ830</f>
        <v>0</v>
      </c>
      <c r="H829" s="95">
        <f>FUZ_rawdata!CR830</f>
        <v>0</v>
      </c>
      <c r="I829" s="95">
        <f>FUZ_rawdata!CS830</f>
        <v>0</v>
      </c>
      <c r="J829" t="str">
        <f t="shared" si="12"/>
        <v>npost</v>
      </c>
    </row>
    <row r="830" spans="1:10" x14ac:dyDescent="0.2">
      <c r="A830" s="95">
        <f>FUZ_rawdata!A831</f>
        <v>829</v>
      </c>
      <c r="B830" s="95" t="str">
        <f>FUZ_rawdata!B831</f>
        <v>2013_414_2a</v>
      </c>
      <c r="C830" s="95" t="str">
        <f>FUZ_rawdata!G831</f>
        <v>FUZ13C</v>
      </c>
      <c r="D830" s="95" t="str">
        <f>FUZ_rawdata!AO831</f>
        <v>n</v>
      </c>
      <c r="E830" s="95" t="str">
        <f>VLOOKUP(C830,EventNotes!$G$2:$I$26,3,FALSE)</f>
        <v>post</v>
      </c>
      <c r="F830" s="95">
        <f>FUZ_rawdata!CP831</f>
        <v>0</v>
      </c>
      <c r="G830" s="95">
        <f>FUZ_rawdata!CQ831</f>
        <v>0</v>
      </c>
      <c r="H830" s="95">
        <f>FUZ_rawdata!CR831</f>
        <v>0</v>
      </c>
      <c r="I830" s="95">
        <f>FUZ_rawdata!CS831</f>
        <v>0</v>
      </c>
      <c r="J830" t="str">
        <f t="shared" si="12"/>
        <v>npost</v>
      </c>
    </row>
    <row r="831" spans="1:10" x14ac:dyDescent="0.2">
      <c r="A831" s="95">
        <f>FUZ_rawdata!A832</f>
        <v>830</v>
      </c>
      <c r="B831" s="95" t="str">
        <f>FUZ_rawdata!B832</f>
        <v>2013_414_2a</v>
      </c>
      <c r="C831" s="95" t="str">
        <f>FUZ_rawdata!G832</f>
        <v>FUZ13C</v>
      </c>
      <c r="D831" s="95" t="str">
        <f>FUZ_rawdata!AO832</f>
        <v>n</v>
      </c>
      <c r="E831" s="95" t="str">
        <f>VLOOKUP(C831,EventNotes!$G$2:$I$26,3,FALSE)</f>
        <v>post</v>
      </c>
      <c r="F831" s="95">
        <f>FUZ_rawdata!CP832</f>
        <v>0</v>
      </c>
      <c r="G831" s="95">
        <f>FUZ_rawdata!CQ832</f>
        <v>0</v>
      </c>
      <c r="H831" s="95">
        <f>FUZ_rawdata!CR832</f>
        <v>0</v>
      </c>
      <c r="I831" s="95">
        <f>FUZ_rawdata!CS832</f>
        <v>0</v>
      </c>
      <c r="J831" t="str">
        <f t="shared" si="12"/>
        <v>npost</v>
      </c>
    </row>
    <row r="832" spans="1:10" x14ac:dyDescent="0.2">
      <c r="A832" s="95">
        <f>FUZ_rawdata!A833</f>
        <v>831</v>
      </c>
      <c r="B832" s="95" t="str">
        <f>FUZ_rawdata!B833</f>
        <v>2013_414_2a</v>
      </c>
      <c r="C832" s="95" t="str">
        <f>FUZ_rawdata!G833</f>
        <v>FUZ13C</v>
      </c>
      <c r="D832" s="95" t="str">
        <f>FUZ_rawdata!AO833</f>
        <v>n</v>
      </c>
      <c r="E832" s="95" t="str">
        <f>VLOOKUP(C832,EventNotes!$G$2:$I$26,3,FALSE)</f>
        <v>post</v>
      </c>
      <c r="F832" s="95">
        <f>FUZ_rawdata!CP833</f>
        <v>0</v>
      </c>
      <c r="G832" s="95">
        <f>FUZ_rawdata!CQ833</f>
        <v>0</v>
      </c>
      <c r="H832" s="95">
        <f>FUZ_rawdata!CR833</f>
        <v>0</v>
      </c>
      <c r="I832" s="95">
        <f>FUZ_rawdata!CS833</f>
        <v>0</v>
      </c>
      <c r="J832" t="str">
        <f t="shared" si="12"/>
        <v>npost</v>
      </c>
    </row>
    <row r="833" spans="1:10" x14ac:dyDescent="0.2">
      <c r="A833" s="95">
        <f>FUZ_rawdata!A834</f>
        <v>832</v>
      </c>
      <c r="B833" s="95" t="str">
        <f>FUZ_rawdata!B834</f>
        <v>2013_414_2a</v>
      </c>
      <c r="C833" s="95" t="str">
        <f>FUZ_rawdata!G834</f>
        <v>FUZ13C</v>
      </c>
      <c r="D833" s="95" t="str">
        <f>FUZ_rawdata!AO834</f>
        <v>n</v>
      </c>
      <c r="E833" s="95" t="str">
        <f>VLOOKUP(C833,EventNotes!$G$2:$I$26,3,FALSE)</f>
        <v>post</v>
      </c>
      <c r="F833" s="95">
        <f>FUZ_rawdata!CP834</f>
        <v>0</v>
      </c>
      <c r="G833" s="95">
        <f>FUZ_rawdata!CQ834</f>
        <v>0</v>
      </c>
      <c r="H833" s="95">
        <f>FUZ_rawdata!CR834</f>
        <v>0</v>
      </c>
      <c r="I833" s="95">
        <f>FUZ_rawdata!CS834</f>
        <v>0</v>
      </c>
      <c r="J833" t="str">
        <f t="shared" si="12"/>
        <v>npost</v>
      </c>
    </row>
    <row r="834" spans="1:10" x14ac:dyDescent="0.2">
      <c r="A834" s="95">
        <f>FUZ_rawdata!A835</f>
        <v>833</v>
      </c>
      <c r="B834" s="95" t="str">
        <f>FUZ_rawdata!B835</f>
        <v>2013_414_2a</v>
      </c>
      <c r="C834" s="95" t="str">
        <f>FUZ_rawdata!G835</f>
        <v>FUZ13C</v>
      </c>
      <c r="D834" s="95" t="str">
        <f>FUZ_rawdata!AO835</f>
        <v>n</v>
      </c>
      <c r="E834" s="95" t="str">
        <f>VLOOKUP(C834,EventNotes!$G$2:$I$26,3,FALSE)</f>
        <v>post</v>
      </c>
      <c r="F834" s="95">
        <f>FUZ_rawdata!CP835</f>
        <v>0</v>
      </c>
      <c r="G834" s="95">
        <f>FUZ_rawdata!CQ835</f>
        <v>0</v>
      </c>
      <c r="H834" s="95">
        <f>FUZ_rawdata!CR835</f>
        <v>0</v>
      </c>
      <c r="I834" s="95">
        <f>FUZ_rawdata!CS835</f>
        <v>0</v>
      </c>
      <c r="J834" t="str">
        <f t="shared" si="12"/>
        <v>npost</v>
      </c>
    </row>
    <row r="835" spans="1:10" x14ac:dyDescent="0.2">
      <c r="A835" s="95">
        <f>FUZ_rawdata!A836</f>
        <v>834</v>
      </c>
      <c r="B835" s="95" t="str">
        <f>FUZ_rawdata!B836</f>
        <v>2013_414_2a</v>
      </c>
      <c r="C835" s="95" t="str">
        <f>FUZ_rawdata!G836</f>
        <v>FUZ13C</v>
      </c>
      <c r="D835" s="95" t="str">
        <f>FUZ_rawdata!AO836</f>
        <v>n</v>
      </c>
      <c r="E835" s="95" t="str">
        <f>VLOOKUP(C835,EventNotes!$G$2:$I$26,3,FALSE)</f>
        <v>post</v>
      </c>
      <c r="F835" s="95">
        <f>FUZ_rawdata!CP836</f>
        <v>0</v>
      </c>
      <c r="G835" s="95">
        <f>FUZ_rawdata!CQ836</f>
        <v>0</v>
      </c>
      <c r="H835" s="95">
        <f>FUZ_rawdata!CR836</f>
        <v>0</v>
      </c>
      <c r="I835" s="95">
        <f>FUZ_rawdata!CS836</f>
        <v>0</v>
      </c>
      <c r="J835" t="str">
        <f t="shared" ref="J835:J898" si="13">CONCATENATE(D835,E835)</f>
        <v>npost</v>
      </c>
    </row>
    <row r="836" spans="1:10" x14ac:dyDescent="0.2">
      <c r="A836" s="95">
        <f>FUZ_rawdata!A837</f>
        <v>835</v>
      </c>
      <c r="B836" s="95" t="str">
        <f>FUZ_rawdata!B837</f>
        <v>2013_414_2a</v>
      </c>
      <c r="C836" s="95" t="str">
        <f>FUZ_rawdata!G837</f>
        <v>FUZ13C</v>
      </c>
      <c r="D836" s="95" t="str">
        <f>FUZ_rawdata!AO837</f>
        <v>n</v>
      </c>
      <c r="E836" s="95" t="str">
        <f>VLOOKUP(C836,EventNotes!$G$2:$I$26,3,FALSE)</f>
        <v>post</v>
      </c>
      <c r="F836" s="95">
        <f>FUZ_rawdata!CP837</f>
        <v>0</v>
      </c>
      <c r="G836" s="95">
        <f>FUZ_rawdata!CQ837</f>
        <v>0</v>
      </c>
      <c r="H836" s="95">
        <f>FUZ_rawdata!CR837</f>
        <v>0</v>
      </c>
      <c r="I836" s="95">
        <f>FUZ_rawdata!CS837</f>
        <v>0</v>
      </c>
      <c r="J836" t="str">
        <f t="shared" si="13"/>
        <v>npost</v>
      </c>
    </row>
    <row r="837" spans="1:10" x14ac:dyDescent="0.2">
      <c r="A837" s="95">
        <f>FUZ_rawdata!A838</f>
        <v>836</v>
      </c>
      <c r="B837" s="95" t="str">
        <f>FUZ_rawdata!B838</f>
        <v>2013_414_2a</v>
      </c>
      <c r="C837" s="95" t="str">
        <f>FUZ_rawdata!G838</f>
        <v>FUZ13C</v>
      </c>
      <c r="D837" s="95" t="str">
        <f>FUZ_rawdata!AO838</f>
        <v>n</v>
      </c>
      <c r="E837" s="95" t="str">
        <f>VLOOKUP(C837,EventNotes!$G$2:$I$26,3,FALSE)</f>
        <v>post</v>
      </c>
      <c r="F837" s="95">
        <f>FUZ_rawdata!CP838</f>
        <v>0</v>
      </c>
      <c r="G837" s="95">
        <f>FUZ_rawdata!CQ838</f>
        <v>0</v>
      </c>
      <c r="H837" s="95">
        <f>FUZ_rawdata!CR838</f>
        <v>0</v>
      </c>
      <c r="I837" s="95">
        <f>FUZ_rawdata!CS838</f>
        <v>0</v>
      </c>
      <c r="J837" t="str">
        <f t="shared" si="13"/>
        <v>npost</v>
      </c>
    </row>
    <row r="838" spans="1:10" x14ac:dyDescent="0.2">
      <c r="A838" s="95">
        <f>FUZ_rawdata!A839</f>
        <v>837</v>
      </c>
      <c r="B838" s="95" t="str">
        <f>FUZ_rawdata!B839</f>
        <v>2014_532_3b</v>
      </c>
      <c r="C838" s="95" t="str">
        <f>FUZ_rawdata!G839</f>
        <v>FUZ14B</v>
      </c>
      <c r="D838" s="95">
        <f>FUZ_rawdata!AO839</f>
        <v>0</v>
      </c>
      <c r="E838" s="95" t="str">
        <f>VLOOKUP(C838,EventNotes!$G$2:$I$26,3,FALSE)</f>
        <v>post</v>
      </c>
      <c r="F838" s="95">
        <f>FUZ_rawdata!CP839</f>
        <v>0</v>
      </c>
      <c r="G838" s="95">
        <f>FUZ_rawdata!CQ839</f>
        <v>0</v>
      </c>
      <c r="H838" s="95">
        <f>FUZ_rawdata!CR839</f>
        <v>0</v>
      </c>
      <c r="I838" s="95">
        <f>FUZ_rawdata!CS839</f>
        <v>0</v>
      </c>
      <c r="J838" t="str">
        <f t="shared" si="13"/>
        <v>0post</v>
      </c>
    </row>
    <row r="839" spans="1:10" x14ac:dyDescent="0.2">
      <c r="A839" s="95">
        <f>FUZ_rawdata!A840</f>
        <v>838</v>
      </c>
      <c r="B839" s="95" t="str">
        <f>FUZ_rawdata!B840</f>
        <v>2014_532_3b</v>
      </c>
      <c r="C839" s="95" t="str">
        <f>FUZ_rawdata!G840</f>
        <v>FUZ14B</v>
      </c>
      <c r="D839" s="95">
        <f>FUZ_rawdata!AO840</f>
        <v>0</v>
      </c>
      <c r="E839" s="95" t="str">
        <f>VLOOKUP(C839,EventNotes!$G$2:$I$26,3,FALSE)</f>
        <v>post</v>
      </c>
      <c r="F839" s="95">
        <f>FUZ_rawdata!CP840</f>
        <v>0</v>
      </c>
      <c r="G839" s="95">
        <f>FUZ_rawdata!CQ840</f>
        <v>0</v>
      </c>
      <c r="H839" s="95">
        <f>FUZ_rawdata!CR840</f>
        <v>0</v>
      </c>
      <c r="I839" s="95">
        <f>FUZ_rawdata!CS840</f>
        <v>0</v>
      </c>
      <c r="J839" t="str">
        <f t="shared" si="13"/>
        <v>0post</v>
      </c>
    </row>
    <row r="840" spans="1:10" x14ac:dyDescent="0.2">
      <c r="A840" s="95">
        <f>FUZ_rawdata!A841</f>
        <v>839</v>
      </c>
      <c r="B840" s="95" t="str">
        <f>FUZ_rawdata!B841</f>
        <v>2014_532_3b</v>
      </c>
      <c r="C840" s="95" t="str">
        <f>FUZ_rawdata!G841</f>
        <v>FUZ14B</v>
      </c>
      <c r="D840" s="95">
        <f>FUZ_rawdata!AO841</f>
        <v>0</v>
      </c>
      <c r="E840" s="95" t="str">
        <f>VLOOKUP(C840,EventNotes!$G$2:$I$26,3,FALSE)</f>
        <v>post</v>
      </c>
      <c r="F840" s="95">
        <f>FUZ_rawdata!CP841</f>
        <v>0</v>
      </c>
      <c r="G840" s="95">
        <f>FUZ_rawdata!CQ841</f>
        <v>0</v>
      </c>
      <c r="H840" s="95">
        <f>FUZ_rawdata!CR841</f>
        <v>0</v>
      </c>
      <c r="I840" s="95">
        <f>FUZ_rawdata!CS841</f>
        <v>0</v>
      </c>
      <c r="J840" t="str">
        <f t="shared" si="13"/>
        <v>0post</v>
      </c>
    </row>
    <row r="841" spans="1:10" x14ac:dyDescent="0.2">
      <c r="A841" s="95">
        <f>FUZ_rawdata!A842</f>
        <v>840</v>
      </c>
      <c r="B841" s="95" t="str">
        <f>FUZ_rawdata!B842</f>
        <v>2014_532_3b</v>
      </c>
      <c r="C841" s="95" t="str">
        <f>FUZ_rawdata!G842</f>
        <v>FUZ14B</v>
      </c>
      <c r="D841" s="95">
        <f>FUZ_rawdata!AO842</f>
        <v>0</v>
      </c>
      <c r="E841" s="95" t="str">
        <f>VLOOKUP(C841,EventNotes!$G$2:$I$26,3,FALSE)</f>
        <v>post</v>
      </c>
      <c r="F841" s="95">
        <f>FUZ_rawdata!CP842</f>
        <v>0</v>
      </c>
      <c r="G841" s="95">
        <f>FUZ_rawdata!CQ842</f>
        <v>0</v>
      </c>
      <c r="H841" s="95">
        <f>FUZ_rawdata!CR842</f>
        <v>0</v>
      </c>
      <c r="I841" s="95">
        <f>FUZ_rawdata!CS842</f>
        <v>0</v>
      </c>
      <c r="J841" t="str">
        <f t="shared" si="13"/>
        <v>0post</v>
      </c>
    </row>
    <row r="842" spans="1:10" x14ac:dyDescent="0.2">
      <c r="A842" s="95">
        <f>FUZ_rawdata!A843</f>
        <v>841</v>
      </c>
      <c r="B842" s="95" t="str">
        <f>FUZ_rawdata!B843</f>
        <v>2014_532_3b</v>
      </c>
      <c r="C842" s="95" t="str">
        <f>FUZ_rawdata!G843</f>
        <v>FUZ14B</v>
      </c>
      <c r="D842" s="95">
        <f>FUZ_rawdata!AO843</f>
        <v>0</v>
      </c>
      <c r="E842" s="95" t="str">
        <f>VLOOKUP(C842,EventNotes!$G$2:$I$26,3,FALSE)</f>
        <v>post</v>
      </c>
      <c r="F842" s="95">
        <f>FUZ_rawdata!CP843</f>
        <v>0</v>
      </c>
      <c r="G842" s="95">
        <f>FUZ_rawdata!CQ843</f>
        <v>0</v>
      </c>
      <c r="H842" s="95">
        <f>FUZ_rawdata!CR843</f>
        <v>0</v>
      </c>
      <c r="I842" s="95">
        <f>FUZ_rawdata!CS843</f>
        <v>0</v>
      </c>
      <c r="J842" t="str">
        <f t="shared" si="13"/>
        <v>0post</v>
      </c>
    </row>
    <row r="843" spans="1:10" x14ac:dyDescent="0.2">
      <c r="A843" s="95">
        <f>FUZ_rawdata!A844</f>
        <v>842</v>
      </c>
      <c r="B843" s="95" t="str">
        <f>FUZ_rawdata!B844</f>
        <v>2014_532_3b</v>
      </c>
      <c r="C843" s="95" t="str">
        <f>FUZ_rawdata!G844</f>
        <v>FUZ14B</v>
      </c>
      <c r="D843" s="95">
        <f>FUZ_rawdata!AO844</f>
        <v>0</v>
      </c>
      <c r="E843" s="95" t="str">
        <f>VLOOKUP(C843,EventNotes!$G$2:$I$26,3,FALSE)</f>
        <v>post</v>
      </c>
      <c r="F843" s="95">
        <f>FUZ_rawdata!CP844</f>
        <v>0</v>
      </c>
      <c r="G843" s="95">
        <f>FUZ_rawdata!CQ844</f>
        <v>0</v>
      </c>
      <c r="H843" s="95">
        <f>FUZ_rawdata!CR844</f>
        <v>0</v>
      </c>
      <c r="I843" s="95">
        <f>FUZ_rawdata!CS844</f>
        <v>0</v>
      </c>
      <c r="J843" t="str">
        <f t="shared" si="13"/>
        <v>0post</v>
      </c>
    </row>
    <row r="844" spans="1:10" x14ac:dyDescent="0.2">
      <c r="A844" s="95">
        <f>FUZ_rawdata!A845</f>
        <v>843</v>
      </c>
      <c r="B844" s="95" t="str">
        <f>FUZ_rawdata!B845</f>
        <v>2014_532_3b</v>
      </c>
      <c r="C844" s="95" t="str">
        <f>FUZ_rawdata!G845</f>
        <v>FUZ14B</v>
      </c>
      <c r="D844" s="95">
        <f>FUZ_rawdata!AO845</f>
        <v>0</v>
      </c>
      <c r="E844" s="95" t="str">
        <f>VLOOKUP(C844,EventNotes!$G$2:$I$26,3,FALSE)</f>
        <v>post</v>
      </c>
      <c r="F844" s="95">
        <f>FUZ_rawdata!CP845</f>
        <v>0</v>
      </c>
      <c r="G844" s="95">
        <f>FUZ_rawdata!CQ845</f>
        <v>0</v>
      </c>
      <c r="H844" s="95">
        <f>FUZ_rawdata!CR845</f>
        <v>0</v>
      </c>
      <c r="I844" s="95">
        <f>FUZ_rawdata!CS845</f>
        <v>0</v>
      </c>
      <c r="J844" t="str">
        <f t="shared" si="13"/>
        <v>0post</v>
      </c>
    </row>
    <row r="845" spans="1:10" x14ac:dyDescent="0.2">
      <c r="A845" s="95">
        <f>FUZ_rawdata!A846</f>
        <v>844</v>
      </c>
      <c r="B845" s="95" t="str">
        <f>FUZ_rawdata!B846</f>
        <v>2014_532_3b</v>
      </c>
      <c r="C845" s="95" t="str">
        <f>FUZ_rawdata!G846</f>
        <v>FUZ14B</v>
      </c>
      <c r="D845" s="95">
        <f>FUZ_rawdata!AO846</f>
        <v>0</v>
      </c>
      <c r="E845" s="95" t="str">
        <f>VLOOKUP(C845,EventNotes!$G$2:$I$26,3,FALSE)</f>
        <v>post</v>
      </c>
      <c r="F845" s="95">
        <f>FUZ_rawdata!CP846</f>
        <v>0</v>
      </c>
      <c r="G845" s="95">
        <f>FUZ_rawdata!CQ846</f>
        <v>0</v>
      </c>
      <c r="H845" s="95">
        <f>FUZ_rawdata!CR846</f>
        <v>0</v>
      </c>
      <c r="I845" s="95">
        <f>FUZ_rawdata!CS846</f>
        <v>0</v>
      </c>
      <c r="J845" t="str">
        <f t="shared" si="13"/>
        <v>0post</v>
      </c>
    </row>
    <row r="846" spans="1:10" x14ac:dyDescent="0.2">
      <c r="A846" s="95">
        <f>FUZ_rawdata!A847</f>
        <v>845</v>
      </c>
      <c r="B846" s="95" t="str">
        <f>FUZ_rawdata!B847</f>
        <v>2014_532_3b</v>
      </c>
      <c r="C846" s="95" t="str">
        <f>FUZ_rawdata!G847</f>
        <v>FUZ14B</v>
      </c>
      <c r="D846" s="95">
        <f>FUZ_rawdata!AO847</f>
        <v>0</v>
      </c>
      <c r="E846" s="95" t="str">
        <f>VLOOKUP(C846,EventNotes!$G$2:$I$26,3,FALSE)</f>
        <v>post</v>
      </c>
      <c r="F846" s="95">
        <f>FUZ_rawdata!CP847</f>
        <v>0</v>
      </c>
      <c r="G846" s="95">
        <f>FUZ_rawdata!CQ847</f>
        <v>0</v>
      </c>
      <c r="H846" s="95">
        <f>FUZ_rawdata!CR847</f>
        <v>0</v>
      </c>
      <c r="I846" s="95">
        <f>FUZ_rawdata!CS847</f>
        <v>0</v>
      </c>
      <c r="J846" t="str">
        <f t="shared" si="13"/>
        <v>0post</v>
      </c>
    </row>
    <row r="847" spans="1:10" x14ac:dyDescent="0.2">
      <c r="A847" s="95">
        <f>FUZ_rawdata!A848</f>
        <v>846</v>
      </c>
      <c r="B847" s="95" t="str">
        <f>FUZ_rawdata!B848</f>
        <v>2014_532_3b</v>
      </c>
      <c r="C847" s="95" t="str">
        <f>FUZ_rawdata!G848</f>
        <v>FUZ14B</v>
      </c>
      <c r="D847" s="95">
        <f>FUZ_rawdata!AO848</f>
        <v>0</v>
      </c>
      <c r="E847" s="95" t="str">
        <f>VLOOKUP(C847,EventNotes!$G$2:$I$26,3,FALSE)</f>
        <v>post</v>
      </c>
      <c r="F847" s="95">
        <f>FUZ_rawdata!CP848</f>
        <v>0</v>
      </c>
      <c r="G847" s="95">
        <f>FUZ_rawdata!CQ848</f>
        <v>0</v>
      </c>
      <c r="H847" s="95">
        <f>FUZ_rawdata!CR848</f>
        <v>0</v>
      </c>
      <c r="I847" s="95">
        <f>FUZ_rawdata!CS848</f>
        <v>0</v>
      </c>
      <c r="J847" t="str">
        <f t="shared" si="13"/>
        <v>0post</v>
      </c>
    </row>
    <row r="848" spans="1:10" x14ac:dyDescent="0.2">
      <c r="A848" s="95">
        <f>FUZ_rawdata!A849</f>
        <v>847</v>
      </c>
      <c r="B848" s="95" t="str">
        <f>FUZ_rawdata!B849</f>
        <v>2014_532_3b</v>
      </c>
      <c r="C848" s="95" t="str">
        <f>FUZ_rawdata!G849</f>
        <v>FUZ14B</v>
      </c>
      <c r="D848" s="95">
        <f>FUZ_rawdata!AO849</f>
        <v>0</v>
      </c>
      <c r="E848" s="95" t="str">
        <f>VLOOKUP(C848,EventNotes!$G$2:$I$26,3,FALSE)</f>
        <v>post</v>
      </c>
      <c r="F848" s="95">
        <f>FUZ_rawdata!CP849</f>
        <v>0</v>
      </c>
      <c r="G848" s="95">
        <f>FUZ_rawdata!CQ849</f>
        <v>0</v>
      </c>
      <c r="H848" s="95">
        <f>FUZ_rawdata!CR849</f>
        <v>0</v>
      </c>
      <c r="I848" s="95">
        <f>FUZ_rawdata!CS849</f>
        <v>0</v>
      </c>
      <c r="J848" t="str">
        <f t="shared" si="13"/>
        <v>0post</v>
      </c>
    </row>
    <row r="849" spans="1:10" x14ac:dyDescent="0.2">
      <c r="A849" s="95">
        <f>FUZ_rawdata!A850</f>
        <v>848</v>
      </c>
      <c r="B849" s="95" t="str">
        <f>FUZ_rawdata!B850</f>
        <v>2014_532_3b</v>
      </c>
      <c r="C849" s="95" t="str">
        <f>FUZ_rawdata!G850</f>
        <v>FUZ14B</v>
      </c>
      <c r="D849" s="95">
        <f>FUZ_rawdata!AO850</f>
        <v>0</v>
      </c>
      <c r="E849" s="95" t="str">
        <f>VLOOKUP(C849,EventNotes!$G$2:$I$26,3,FALSE)</f>
        <v>post</v>
      </c>
      <c r="F849" s="95">
        <f>FUZ_rawdata!CP850</f>
        <v>0</v>
      </c>
      <c r="G849" s="95">
        <f>FUZ_rawdata!CQ850</f>
        <v>0</v>
      </c>
      <c r="H849" s="95">
        <f>FUZ_rawdata!CR850</f>
        <v>0</v>
      </c>
      <c r="I849" s="95">
        <f>FUZ_rawdata!CS850</f>
        <v>0</v>
      </c>
      <c r="J849" t="str">
        <f t="shared" si="13"/>
        <v>0post</v>
      </c>
    </row>
    <row r="850" spans="1:10" x14ac:dyDescent="0.2">
      <c r="A850" s="95">
        <f>FUZ_rawdata!A851</f>
        <v>849</v>
      </c>
      <c r="B850" s="95" t="str">
        <f>FUZ_rawdata!B851</f>
        <v>2014_532_3b</v>
      </c>
      <c r="C850" s="95" t="str">
        <f>FUZ_rawdata!G851</f>
        <v>FUZ14B</v>
      </c>
      <c r="D850" s="95">
        <f>FUZ_rawdata!AO851</f>
        <v>0</v>
      </c>
      <c r="E850" s="95" t="str">
        <f>VLOOKUP(C850,EventNotes!$G$2:$I$26,3,FALSE)</f>
        <v>post</v>
      </c>
      <c r="F850" s="95">
        <f>FUZ_rawdata!CP851</f>
        <v>0</v>
      </c>
      <c r="G850" s="95">
        <f>FUZ_rawdata!CQ851</f>
        <v>0</v>
      </c>
      <c r="H850" s="95">
        <f>FUZ_rawdata!CR851</f>
        <v>0</v>
      </c>
      <c r="I850" s="95">
        <f>FUZ_rawdata!CS851</f>
        <v>0</v>
      </c>
      <c r="J850" t="str">
        <f t="shared" si="13"/>
        <v>0post</v>
      </c>
    </row>
    <row r="851" spans="1:10" x14ac:dyDescent="0.2">
      <c r="A851" s="95">
        <f>FUZ_rawdata!A852</f>
        <v>850</v>
      </c>
      <c r="B851" s="95" t="str">
        <f>FUZ_rawdata!B852</f>
        <v>2014_532_3b</v>
      </c>
      <c r="C851" s="95" t="str">
        <f>FUZ_rawdata!G852</f>
        <v>FUZ14B</v>
      </c>
      <c r="D851" s="95">
        <f>FUZ_rawdata!AO852</f>
        <v>0</v>
      </c>
      <c r="E851" s="95" t="str">
        <f>VLOOKUP(C851,EventNotes!$G$2:$I$26,3,FALSE)</f>
        <v>post</v>
      </c>
      <c r="F851" s="95">
        <f>FUZ_rawdata!CP852</f>
        <v>0</v>
      </c>
      <c r="G851" s="95">
        <f>FUZ_rawdata!CQ852</f>
        <v>0</v>
      </c>
      <c r="H851" s="95">
        <f>FUZ_rawdata!CR852</f>
        <v>0</v>
      </c>
      <c r="I851" s="95">
        <f>FUZ_rawdata!CS852</f>
        <v>0</v>
      </c>
      <c r="J851" t="str">
        <f t="shared" si="13"/>
        <v>0post</v>
      </c>
    </row>
    <row r="852" spans="1:10" x14ac:dyDescent="0.2">
      <c r="A852" s="95">
        <f>FUZ_rawdata!A853</f>
        <v>851</v>
      </c>
      <c r="B852" s="95" t="str">
        <f>FUZ_rawdata!B853</f>
        <v>2014_532_3b</v>
      </c>
      <c r="C852" s="95" t="str">
        <f>FUZ_rawdata!G853</f>
        <v>FUZ14B</v>
      </c>
      <c r="D852" s="95">
        <f>FUZ_rawdata!AO853</f>
        <v>0</v>
      </c>
      <c r="E852" s="95" t="str">
        <f>VLOOKUP(C852,EventNotes!$G$2:$I$26,3,FALSE)</f>
        <v>post</v>
      </c>
      <c r="F852" s="95">
        <f>FUZ_rawdata!CP853</f>
        <v>0</v>
      </c>
      <c r="G852" s="95">
        <f>FUZ_rawdata!CQ853</f>
        <v>0</v>
      </c>
      <c r="H852" s="95">
        <f>FUZ_rawdata!CR853</f>
        <v>0</v>
      </c>
      <c r="I852" s="95">
        <f>FUZ_rawdata!CS853</f>
        <v>0</v>
      </c>
      <c r="J852" t="str">
        <f t="shared" si="13"/>
        <v>0post</v>
      </c>
    </row>
    <row r="853" spans="1:10" x14ac:dyDescent="0.2">
      <c r="A853" s="95">
        <f>FUZ_rawdata!A854</f>
        <v>852</v>
      </c>
      <c r="B853" s="95" t="str">
        <f>FUZ_rawdata!B854</f>
        <v>2014_532_3b</v>
      </c>
      <c r="C853" s="95" t="str">
        <f>FUZ_rawdata!G854</f>
        <v>FUZ14B</v>
      </c>
      <c r="D853" s="95">
        <f>FUZ_rawdata!AO854</f>
        <v>0</v>
      </c>
      <c r="E853" s="95" t="str">
        <f>VLOOKUP(C853,EventNotes!$G$2:$I$26,3,FALSE)</f>
        <v>post</v>
      </c>
      <c r="F853" s="95">
        <f>FUZ_rawdata!CP854</f>
        <v>0</v>
      </c>
      <c r="G853" s="95">
        <f>FUZ_rawdata!CQ854</f>
        <v>0</v>
      </c>
      <c r="H853" s="95">
        <f>FUZ_rawdata!CR854</f>
        <v>0</v>
      </c>
      <c r="I853" s="95">
        <f>FUZ_rawdata!CS854</f>
        <v>0</v>
      </c>
      <c r="J853" t="str">
        <f t="shared" si="13"/>
        <v>0post</v>
      </c>
    </row>
    <row r="854" spans="1:10" x14ac:dyDescent="0.2">
      <c r="A854" s="95">
        <f>FUZ_rawdata!A855</f>
        <v>853</v>
      </c>
      <c r="B854" s="95" t="str">
        <f>FUZ_rawdata!B855</f>
        <v>2014_532_3b</v>
      </c>
      <c r="C854" s="95" t="str">
        <f>FUZ_rawdata!G855</f>
        <v>FUZ14B</v>
      </c>
      <c r="D854" s="95">
        <f>FUZ_rawdata!AO855</f>
        <v>0</v>
      </c>
      <c r="E854" s="95" t="str">
        <f>VLOOKUP(C854,EventNotes!$G$2:$I$26,3,FALSE)</f>
        <v>post</v>
      </c>
      <c r="F854" s="95">
        <f>FUZ_rawdata!CP855</f>
        <v>0</v>
      </c>
      <c r="G854" s="95">
        <f>FUZ_rawdata!CQ855</f>
        <v>0</v>
      </c>
      <c r="H854" s="95">
        <f>FUZ_rawdata!CR855</f>
        <v>0</v>
      </c>
      <c r="I854" s="95">
        <f>FUZ_rawdata!CS855</f>
        <v>0</v>
      </c>
      <c r="J854" t="str">
        <f t="shared" si="13"/>
        <v>0post</v>
      </c>
    </row>
    <row r="855" spans="1:10" x14ac:dyDescent="0.2">
      <c r="A855" s="95">
        <f>FUZ_rawdata!A856</f>
        <v>854</v>
      </c>
      <c r="B855" s="95" t="str">
        <f>FUZ_rawdata!B856</f>
        <v>2014_532_3b</v>
      </c>
      <c r="C855" s="95" t="str">
        <f>FUZ_rawdata!G856</f>
        <v>FUZ14B</v>
      </c>
      <c r="D855" s="95">
        <f>FUZ_rawdata!AO856</f>
        <v>0</v>
      </c>
      <c r="E855" s="95" t="str">
        <f>VLOOKUP(C855,EventNotes!$G$2:$I$26,3,FALSE)</f>
        <v>post</v>
      </c>
      <c r="F855" s="95">
        <f>FUZ_rawdata!CP856</f>
        <v>0</v>
      </c>
      <c r="G855" s="95">
        <f>FUZ_rawdata!CQ856</f>
        <v>0</v>
      </c>
      <c r="H855" s="95">
        <f>FUZ_rawdata!CR856</f>
        <v>0</v>
      </c>
      <c r="I855" s="95">
        <f>FUZ_rawdata!CS856</f>
        <v>0</v>
      </c>
      <c r="J855" t="str">
        <f t="shared" si="13"/>
        <v>0post</v>
      </c>
    </row>
    <row r="856" spans="1:10" x14ac:dyDescent="0.2">
      <c r="A856" s="95">
        <f>FUZ_rawdata!A857</f>
        <v>855</v>
      </c>
      <c r="B856" s="95" t="str">
        <f>FUZ_rawdata!B857</f>
        <v>2014_532_3b</v>
      </c>
      <c r="C856" s="95" t="str">
        <f>FUZ_rawdata!G857</f>
        <v>FUZ14B</v>
      </c>
      <c r="D856" s="95">
        <f>FUZ_rawdata!AO857</f>
        <v>0</v>
      </c>
      <c r="E856" s="95" t="str">
        <f>VLOOKUP(C856,EventNotes!$G$2:$I$26,3,FALSE)</f>
        <v>post</v>
      </c>
      <c r="F856" s="95">
        <f>FUZ_rawdata!CP857</f>
        <v>0</v>
      </c>
      <c r="G856" s="95">
        <f>FUZ_rawdata!CQ857</f>
        <v>0</v>
      </c>
      <c r="H856" s="95">
        <f>FUZ_rawdata!CR857</f>
        <v>0</v>
      </c>
      <c r="I856" s="95">
        <f>FUZ_rawdata!CS857</f>
        <v>0</v>
      </c>
      <c r="J856" t="str">
        <f t="shared" si="13"/>
        <v>0post</v>
      </c>
    </row>
    <row r="857" spans="1:10" x14ac:dyDescent="0.2">
      <c r="A857" s="95">
        <f>FUZ_rawdata!A858</f>
        <v>856</v>
      </c>
      <c r="B857" s="95" t="str">
        <f>FUZ_rawdata!B858</f>
        <v>2014_532_3b</v>
      </c>
      <c r="C857" s="95" t="str">
        <f>FUZ_rawdata!G858</f>
        <v>FUZ14B</v>
      </c>
      <c r="D857" s="95">
        <f>FUZ_rawdata!AO858</f>
        <v>0</v>
      </c>
      <c r="E857" s="95" t="str">
        <f>VLOOKUP(C857,EventNotes!$G$2:$I$26,3,FALSE)</f>
        <v>post</v>
      </c>
      <c r="F857" s="95">
        <f>FUZ_rawdata!CP858</f>
        <v>0</v>
      </c>
      <c r="G857" s="95">
        <f>FUZ_rawdata!CQ858</f>
        <v>0</v>
      </c>
      <c r="H857" s="95">
        <f>FUZ_rawdata!CR858</f>
        <v>0</v>
      </c>
      <c r="I857" s="95">
        <f>FUZ_rawdata!CS858</f>
        <v>0</v>
      </c>
      <c r="J857" t="str">
        <f t="shared" si="13"/>
        <v>0post</v>
      </c>
    </row>
    <row r="858" spans="1:10" x14ac:dyDescent="0.2">
      <c r="A858" s="95">
        <f>FUZ_rawdata!A859</f>
        <v>857</v>
      </c>
      <c r="B858" s="95" t="str">
        <f>FUZ_rawdata!B859</f>
        <v>2014_532_3b</v>
      </c>
      <c r="C858" s="95" t="str">
        <f>FUZ_rawdata!G859</f>
        <v>FUZ14B</v>
      </c>
      <c r="D858" s="95">
        <f>FUZ_rawdata!AO859</f>
        <v>0</v>
      </c>
      <c r="E858" s="95" t="str">
        <f>VLOOKUP(C858,EventNotes!$G$2:$I$26,3,FALSE)</f>
        <v>post</v>
      </c>
      <c r="F858" s="95">
        <f>FUZ_rawdata!CP859</f>
        <v>0</v>
      </c>
      <c r="G858" s="95">
        <f>FUZ_rawdata!CQ859</f>
        <v>0</v>
      </c>
      <c r="H858" s="95">
        <f>FUZ_rawdata!CR859</f>
        <v>0</v>
      </c>
      <c r="I858" s="95">
        <f>FUZ_rawdata!CS859</f>
        <v>0</v>
      </c>
      <c r="J858" t="str">
        <f t="shared" si="13"/>
        <v>0post</v>
      </c>
    </row>
    <row r="859" spans="1:10" x14ac:dyDescent="0.2">
      <c r="A859" s="95">
        <f>FUZ_rawdata!A860</f>
        <v>858</v>
      </c>
      <c r="B859" s="95" t="str">
        <f>FUZ_rawdata!B860</f>
        <v>2014_532_3b</v>
      </c>
      <c r="C859" s="95" t="str">
        <f>FUZ_rawdata!G860</f>
        <v>FUZ14B</v>
      </c>
      <c r="D859" s="95">
        <f>FUZ_rawdata!AO860</f>
        <v>0</v>
      </c>
      <c r="E859" s="95" t="str">
        <f>VLOOKUP(C859,EventNotes!$G$2:$I$26,3,FALSE)</f>
        <v>post</v>
      </c>
      <c r="F859" s="95">
        <f>FUZ_rawdata!CP860</f>
        <v>0</v>
      </c>
      <c r="G859" s="95">
        <f>FUZ_rawdata!CQ860</f>
        <v>0</v>
      </c>
      <c r="H859" s="95">
        <f>FUZ_rawdata!CR860</f>
        <v>0</v>
      </c>
      <c r="I859" s="95">
        <f>FUZ_rawdata!CS860</f>
        <v>0</v>
      </c>
      <c r="J859" t="str">
        <f t="shared" si="13"/>
        <v>0post</v>
      </c>
    </row>
    <row r="860" spans="1:10" x14ac:dyDescent="0.2">
      <c r="A860" s="95">
        <f>FUZ_rawdata!A861</f>
        <v>859</v>
      </c>
      <c r="B860" s="95" t="str">
        <f>FUZ_rawdata!B861</f>
        <v>2014_532_3b</v>
      </c>
      <c r="C860" s="95" t="str">
        <f>FUZ_rawdata!G861</f>
        <v>FUZ14B</v>
      </c>
      <c r="D860" s="95">
        <f>FUZ_rawdata!AO861</f>
        <v>0</v>
      </c>
      <c r="E860" s="95" t="str">
        <f>VLOOKUP(C860,EventNotes!$G$2:$I$26,3,FALSE)</f>
        <v>post</v>
      </c>
      <c r="F860" s="95">
        <f>FUZ_rawdata!CP861</f>
        <v>0</v>
      </c>
      <c r="G860" s="95">
        <f>FUZ_rawdata!CQ861</f>
        <v>0</v>
      </c>
      <c r="H860" s="95">
        <f>FUZ_rawdata!CR861</f>
        <v>0</v>
      </c>
      <c r="I860" s="95">
        <f>FUZ_rawdata!CS861</f>
        <v>0</v>
      </c>
      <c r="J860" t="str">
        <f t="shared" si="13"/>
        <v>0post</v>
      </c>
    </row>
    <row r="861" spans="1:10" x14ac:dyDescent="0.2">
      <c r="A861" s="95">
        <f>FUZ_rawdata!A862</f>
        <v>860</v>
      </c>
      <c r="B861" s="95" t="str">
        <f>FUZ_rawdata!B862</f>
        <v>2014_532_3b</v>
      </c>
      <c r="C861" s="95" t="str">
        <f>FUZ_rawdata!G862</f>
        <v>FUZ14B</v>
      </c>
      <c r="D861" s="95">
        <f>FUZ_rawdata!AO862</f>
        <v>0</v>
      </c>
      <c r="E861" s="95" t="str">
        <f>VLOOKUP(C861,EventNotes!$G$2:$I$26,3,FALSE)</f>
        <v>post</v>
      </c>
      <c r="F861" s="95">
        <f>FUZ_rawdata!CP862</f>
        <v>0</v>
      </c>
      <c r="G861" s="95">
        <f>FUZ_rawdata!CQ862</f>
        <v>0</v>
      </c>
      <c r="H861" s="95">
        <f>FUZ_rawdata!CR862</f>
        <v>0</v>
      </c>
      <c r="I861" s="95">
        <f>FUZ_rawdata!CS862</f>
        <v>0</v>
      </c>
      <c r="J861" t="str">
        <f t="shared" si="13"/>
        <v>0post</v>
      </c>
    </row>
    <row r="862" spans="1:10" x14ac:dyDescent="0.2">
      <c r="A862" s="95">
        <f>FUZ_rawdata!A863</f>
        <v>861</v>
      </c>
      <c r="B862" s="95" t="str">
        <f>FUZ_rawdata!B863</f>
        <v>2014_532_3b</v>
      </c>
      <c r="C862" s="95" t="str">
        <f>FUZ_rawdata!G863</f>
        <v>FUZ14B</v>
      </c>
      <c r="D862" s="95">
        <f>FUZ_rawdata!AO863</f>
        <v>0</v>
      </c>
      <c r="E862" s="95" t="str">
        <f>VLOOKUP(C862,EventNotes!$G$2:$I$26,3,FALSE)</f>
        <v>post</v>
      </c>
      <c r="F862" s="95">
        <f>FUZ_rawdata!CP863</f>
        <v>0</v>
      </c>
      <c r="G862" s="95">
        <f>FUZ_rawdata!CQ863</f>
        <v>0</v>
      </c>
      <c r="H862" s="95">
        <f>FUZ_rawdata!CR863</f>
        <v>0</v>
      </c>
      <c r="I862" s="95">
        <f>FUZ_rawdata!CS863</f>
        <v>0</v>
      </c>
      <c r="J862" t="str">
        <f t="shared" si="13"/>
        <v>0post</v>
      </c>
    </row>
    <row r="863" spans="1:10" x14ac:dyDescent="0.2">
      <c r="A863" s="95">
        <f>FUZ_rawdata!A864</f>
        <v>862</v>
      </c>
      <c r="B863" s="95" t="str">
        <f>FUZ_rawdata!B864</f>
        <v>2014_532_3b</v>
      </c>
      <c r="C863" s="95" t="str">
        <f>FUZ_rawdata!G864</f>
        <v>FUZ14B</v>
      </c>
      <c r="D863" s="95">
        <f>FUZ_rawdata!AO864</f>
        <v>0</v>
      </c>
      <c r="E863" s="95" t="str">
        <f>VLOOKUP(C863,EventNotes!$G$2:$I$26,3,FALSE)</f>
        <v>post</v>
      </c>
      <c r="F863" s="95">
        <f>FUZ_rawdata!CP864</f>
        <v>0</v>
      </c>
      <c r="G863" s="95">
        <f>FUZ_rawdata!CQ864</f>
        <v>0</v>
      </c>
      <c r="H863" s="95">
        <f>FUZ_rawdata!CR864</f>
        <v>0</v>
      </c>
      <c r="I863" s="95">
        <f>FUZ_rawdata!CS864</f>
        <v>0</v>
      </c>
      <c r="J863" t="str">
        <f t="shared" si="13"/>
        <v>0post</v>
      </c>
    </row>
    <row r="864" spans="1:10" x14ac:dyDescent="0.2">
      <c r="A864" s="95">
        <f>FUZ_rawdata!A865</f>
        <v>863</v>
      </c>
      <c r="B864" s="95" t="str">
        <f>FUZ_rawdata!B865</f>
        <v>2014_532_3b</v>
      </c>
      <c r="C864" s="95" t="str">
        <f>FUZ_rawdata!G865</f>
        <v>FUZ14B</v>
      </c>
      <c r="D864" s="95">
        <f>FUZ_rawdata!AO865</f>
        <v>0</v>
      </c>
      <c r="E864" s="95" t="str">
        <f>VLOOKUP(C864,EventNotes!$G$2:$I$26,3,FALSE)</f>
        <v>post</v>
      </c>
      <c r="F864" s="95">
        <f>FUZ_rawdata!CP865</f>
        <v>0</v>
      </c>
      <c r="G864" s="95">
        <f>FUZ_rawdata!CQ865</f>
        <v>0</v>
      </c>
      <c r="H864" s="95">
        <f>FUZ_rawdata!CR865</f>
        <v>0</v>
      </c>
      <c r="I864" s="95">
        <f>FUZ_rawdata!CS865</f>
        <v>0</v>
      </c>
      <c r="J864" t="str">
        <f t="shared" si="13"/>
        <v>0post</v>
      </c>
    </row>
    <row r="865" spans="1:10" x14ac:dyDescent="0.2">
      <c r="A865" s="95">
        <f>FUZ_rawdata!A866</f>
        <v>864</v>
      </c>
      <c r="B865" s="95" t="str">
        <f>FUZ_rawdata!B866</f>
        <v>2014_532_3b</v>
      </c>
      <c r="C865" s="95" t="str">
        <f>FUZ_rawdata!G866</f>
        <v>FUZ14B</v>
      </c>
      <c r="D865" s="95">
        <f>FUZ_rawdata!AO866</f>
        <v>0</v>
      </c>
      <c r="E865" s="95" t="str">
        <f>VLOOKUP(C865,EventNotes!$G$2:$I$26,3,FALSE)</f>
        <v>post</v>
      </c>
      <c r="F865" s="95">
        <f>FUZ_rawdata!CP866</f>
        <v>0</v>
      </c>
      <c r="G865" s="95">
        <f>FUZ_rawdata!CQ866</f>
        <v>0</v>
      </c>
      <c r="H865" s="95">
        <f>FUZ_rawdata!CR866</f>
        <v>0</v>
      </c>
      <c r="I865" s="95">
        <f>FUZ_rawdata!CS866</f>
        <v>0</v>
      </c>
      <c r="J865" t="str">
        <f t="shared" si="13"/>
        <v>0post</v>
      </c>
    </row>
    <row r="866" spans="1:10" x14ac:dyDescent="0.2">
      <c r="A866" s="95">
        <f>FUZ_rawdata!A867</f>
        <v>865</v>
      </c>
      <c r="B866" s="95" t="str">
        <f>FUZ_rawdata!B867</f>
        <v>2014_532_3b</v>
      </c>
      <c r="C866" s="95" t="str">
        <f>FUZ_rawdata!G867</f>
        <v>FUZ14B</v>
      </c>
      <c r="D866" s="95">
        <f>FUZ_rawdata!AO867</f>
        <v>0</v>
      </c>
      <c r="E866" s="95" t="str">
        <f>VLOOKUP(C866,EventNotes!$G$2:$I$26,3,FALSE)</f>
        <v>post</v>
      </c>
      <c r="F866" s="95">
        <f>FUZ_rawdata!CP867</f>
        <v>0</v>
      </c>
      <c r="G866" s="95">
        <f>FUZ_rawdata!CQ867</f>
        <v>0</v>
      </c>
      <c r="H866" s="95">
        <f>FUZ_rawdata!CR867</f>
        <v>0</v>
      </c>
      <c r="I866" s="95">
        <f>FUZ_rawdata!CS867</f>
        <v>0</v>
      </c>
      <c r="J866" t="str">
        <f t="shared" si="13"/>
        <v>0post</v>
      </c>
    </row>
    <row r="867" spans="1:10" x14ac:dyDescent="0.2">
      <c r="A867" s="95">
        <f>FUZ_rawdata!A868</f>
        <v>866</v>
      </c>
      <c r="B867" s="95" t="str">
        <f>FUZ_rawdata!B868</f>
        <v>2014_532_3b</v>
      </c>
      <c r="C867" s="95" t="str">
        <f>FUZ_rawdata!G868</f>
        <v>FUZ14B</v>
      </c>
      <c r="D867" s="95">
        <f>FUZ_rawdata!AO868</f>
        <v>0</v>
      </c>
      <c r="E867" s="95" t="str">
        <f>VLOOKUP(C867,EventNotes!$G$2:$I$26,3,FALSE)</f>
        <v>post</v>
      </c>
      <c r="F867" s="95">
        <f>FUZ_rawdata!CP868</f>
        <v>0</v>
      </c>
      <c r="G867" s="95">
        <f>FUZ_rawdata!CQ868</f>
        <v>0</v>
      </c>
      <c r="H867" s="95">
        <f>FUZ_rawdata!CR868</f>
        <v>0</v>
      </c>
      <c r="I867" s="95">
        <f>FUZ_rawdata!CS868</f>
        <v>0</v>
      </c>
      <c r="J867" t="str">
        <f t="shared" si="13"/>
        <v>0post</v>
      </c>
    </row>
    <row r="868" spans="1:10" x14ac:dyDescent="0.2">
      <c r="A868" s="95">
        <f>FUZ_rawdata!A869</f>
        <v>867</v>
      </c>
      <c r="B868" s="95" t="str">
        <f>FUZ_rawdata!B869</f>
        <v>2014_532_3b</v>
      </c>
      <c r="C868" s="95" t="str">
        <f>FUZ_rawdata!G869</f>
        <v>FUZ14B</v>
      </c>
      <c r="D868" s="95">
        <f>FUZ_rawdata!AO869</f>
        <v>0</v>
      </c>
      <c r="E868" s="95" t="str">
        <f>VLOOKUP(C868,EventNotes!$G$2:$I$26,3,FALSE)</f>
        <v>post</v>
      </c>
      <c r="F868" s="95">
        <f>FUZ_rawdata!CP869</f>
        <v>0</v>
      </c>
      <c r="G868" s="95">
        <f>FUZ_rawdata!CQ869</f>
        <v>0</v>
      </c>
      <c r="H868" s="95">
        <f>FUZ_rawdata!CR869</f>
        <v>0</v>
      </c>
      <c r="I868" s="95">
        <f>FUZ_rawdata!CS869</f>
        <v>0</v>
      </c>
      <c r="J868" t="str">
        <f t="shared" si="13"/>
        <v>0post</v>
      </c>
    </row>
    <row r="869" spans="1:10" x14ac:dyDescent="0.2">
      <c r="A869" s="95">
        <f>FUZ_rawdata!A870</f>
        <v>868</v>
      </c>
      <c r="B869" s="95" t="str">
        <f>FUZ_rawdata!B870</f>
        <v>2014_532_3b</v>
      </c>
      <c r="C869" s="95" t="str">
        <f>FUZ_rawdata!G870</f>
        <v>FUZ14B</v>
      </c>
      <c r="D869" s="95">
        <f>FUZ_rawdata!AO870</f>
        <v>0</v>
      </c>
      <c r="E869" s="95" t="str">
        <f>VLOOKUP(C869,EventNotes!$G$2:$I$26,3,FALSE)</f>
        <v>post</v>
      </c>
      <c r="F869" s="95">
        <f>FUZ_rawdata!CP870</f>
        <v>0</v>
      </c>
      <c r="G869" s="95">
        <f>FUZ_rawdata!CQ870</f>
        <v>0</v>
      </c>
      <c r="H869" s="95">
        <f>FUZ_rawdata!CR870</f>
        <v>0</v>
      </c>
      <c r="I869" s="95">
        <f>FUZ_rawdata!CS870</f>
        <v>0</v>
      </c>
      <c r="J869" t="str">
        <f t="shared" si="13"/>
        <v>0post</v>
      </c>
    </row>
    <row r="870" spans="1:10" x14ac:dyDescent="0.2">
      <c r="A870" s="95">
        <f>FUZ_rawdata!A871</f>
        <v>869</v>
      </c>
      <c r="B870" s="95" t="str">
        <f>FUZ_rawdata!B871</f>
        <v>2014_532_3b</v>
      </c>
      <c r="C870" s="95" t="str">
        <f>FUZ_rawdata!G871</f>
        <v>FUZ14B</v>
      </c>
      <c r="D870" s="95">
        <f>FUZ_rawdata!AO871</f>
        <v>0</v>
      </c>
      <c r="E870" s="95" t="str">
        <f>VLOOKUP(C870,EventNotes!$G$2:$I$26,3,FALSE)</f>
        <v>post</v>
      </c>
      <c r="F870" s="95">
        <f>FUZ_rawdata!CP871</f>
        <v>0</v>
      </c>
      <c r="G870" s="95">
        <f>FUZ_rawdata!CQ871</f>
        <v>0</v>
      </c>
      <c r="H870" s="95">
        <f>FUZ_rawdata!CR871</f>
        <v>0</v>
      </c>
      <c r="I870" s="95">
        <f>FUZ_rawdata!CS871</f>
        <v>0</v>
      </c>
      <c r="J870" t="str">
        <f t="shared" si="13"/>
        <v>0post</v>
      </c>
    </row>
    <row r="871" spans="1:10" x14ac:dyDescent="0.2">
      <c r="A871" s="95">
        <f>FUZ_rawdata!A872</f>
        <v>870</v>
      </c>
      <c r="B871" s="95" t="str">
        <f>FUZ_rawdata!B872</f>
        <v>2014_532_3b</v>
      </c>
      <c r="C871" s="95" t="str">
        <f>FUZ_rawdata!G872</f>
        <v>FUZ14B</v>
      </c>
      <c r="D871" s="95">
        <f>FUZ_rawdata!AO872</f>
        <v>0</v>
      </c>
      <c r="E871" s="95" t="str">
        <f>VLOOKUP(C871,EventNotes!$G$2:$I$26,3,FALSE)</f>
        <v>post</v>
      </c>
      <c r="F871" s="95">
        <f>FUZ_rawdata!CP872</f>
        <v>0</v>
      </c>
      <c r="G871" s="95">
        <f>FUZ_rawdata!CQ872</f>
        <v>0</v>
      </c>
      <c r="H871" s="95">
        <f>FUZ_rawdata!CR872</f>
        <v>0</v>
      </c>
      <c r="I871" s="95">
        <f>FUZ_rawdata!CS872</f>
        <v>0</v>
      </c>
      <c r="J871" t="str">
        <f t="shared" si="13"/>
        <v>0post</v>
      </c>
    </row>
    <row r="872" spans="1:10" x14ac:dyDescent="0.2">
      <c r="A872" s="95">
        <f>FUZ_rawdata!A873</f>
        <v>871</v>
      </c>
      <c r="B872" s="95" t="str">
        <f>FUZ_rawdata!B873</f>
        <v>2014_532_3b</v>
      </c>
      <c r="C872" s="95" t="str">
        <f>FUZ_rawdata!G873</f>
        <v>FUZ14B</v>
      </c>
      <c r="D872" s="95">
        <f>FUZ_rawdata!AO873</f>
        <v>0</v>
      </c>
      <c r="E872" s="95" t="str">
        <f>VLOOKUP(C872,EventNotes!$G$2:$I$26,3,FALSE)</f>
        <v>post</v>
      </c>
      <c r="F872" s="95">
        <f>FUZ_rawdata!CP873</f>
        <v>0</v>
      </c>
      <c r="G872" s="95">
        <f>FUZ_rawdata!CQ873</f>
        <v>0</v>
      </c>
      <c r="H872" s="95">
        <f>FUZ_rawdata!CR873</f>
        <v>0</v>
      </c>
      <c r="I872" s="95">
        <f>FUZ_rawdata!CS873</f>
        <v>0</v>
      </c>
      <c r="J872" t="str">
        <f t="shared" si="13"/>
        <v>0post</v>
      </c>
    </row>
    <row r="873" spans="1:10" x14ac:dyDescent="0.2">
      <c r="A873" s="95">
        <f>FUZ_rawdata!A874</f>
        <v>872</v>
      </c>
      <c r="B873" s="95" t="str">
        <f>FUZ_rawdata!B874</f>
        <v>2014_532_3b</v>
      </c>
      <c r="C873" s="95" t="str">
        <f>FUZ_rawdata!G874</f>
        <v>FUZ14B</v>
      </c>
      <c r="D873" s="95">
        <f>FUZ_rawdata!AO874</f>
        <v>0</v>
      </c>
      <c r="E873" s="95" t="str">
        <f>VLOOKUP(C873,EventNotes!$G$2:$I$26,3,FALSE)</f>
        <v>post</v>
      </c>
      <c r="F873" s="95">
        <f>FUZ_rawdata!CP874</f>
        <v>0</v>
      </c>
      <c r="G873" s="95">
        <f>FUZ_rawdata!CQ874</f>
        <v>0</v>
      </c>
      <c r="H873" s="95">
        <f>FUZ_rawdata!CR874</f>
        <v>0</v>
      </c>
      <c r="I873" s="95">
        <f>FUZ_rawdata!CS874</f>
        <v>0</v>
      </c>
      <c r="J873" t="str">
        <f t="shared" si="13"/>
        <v>0post</v>
      </c>
    </row>
    <row r="874" spans="1:10" x14ac:dyDescent="0.2">
      <c r="A874" s="95">
        <f>FUZ_rawdata!A875</f>
        <v>873</v>
      </c>
      <c r="B874" s="95" t="str">
        <f>FUZ_rawdata!B875</f>
        <v>2014_532_3b</v>
      </c>
      <c r="C874" s="95" t="str">
        <f>FUZ_rawdata!G875</f>
        <v>FUZ14B</v>
      </c>
      <c r="D874" s="95">
        <f>FUZ_rawdata!AO875</f>
        <v>0</v>
      </c>
      <c r="E874" s="95" t="str">
        <f>VLOOKUP(C874,EventNotes!$G$2:$I$26,3,FALSE)</f>
        <v>post</v>
      </c>
      <c r="F874" s="95">
        <f>FUZ_rawdata!CP875</f>
        <v>0</v>
      </c>
      <c r="G874" s="95">
        <f>FUZ_rawdata!CQ875</f>
        <v>0</v>
      </c>
      <c r="H874" s="95">
        <f>FUZ_rawdata!CR875</f>
        <v>0</v>
      </c>
      <c r="I874" s="95">
        <f>FUZ_rawdata!CS875</f>
        <v>0</v>
      </c>
      <c r="J874" t="str">
        <f t="shared" si="13"/>
        <v>0post</v>
      </c>
    </row>
    <row r="875" spans="1:10" x14ac:dyDescent="0.2">
      <c r="A875" s="95">
        <f>FUZ_rawdata!A876</f>
        <v>874</v>
      </c>
      <c r="B875" s="95" t="str">
        <f>FUZ_rawdata!B876</f>
        <v>2014_532_3b</v>
      </c>
      <c r="C875" s="95" t="str">
        <f>FUZ_rawdata!G876</f>
        <v>FUZ14B</v>
      </c>
      <c r="D875" s="95">
        <f>FUZ_rawdata!AO876</f>
        <v>0</v>
      </c>
      <c r="E875" s="95" t="str">
        <f>VLOOKUP(C875,EventNotes!$G$2:$I$26,3,FALSE)</f>
        <v>post</v>
      </c>
      <c r="F875" s="95">
        <f>FUZ_rawdata!CP876</f>
        <v>0</v>
      </c>
      <c r="G875" s="95">
        <f>FUZ_rawdata!CQ876</f>
        <v>0</v>
      </c>
      <c r="H875" s="95">
        <f>FUZ_rawdata!CR876</f>
        <v>0</v>
      </c>
      <c r="I875" s="95">
        <f>FUZ_rawdata!CS876</f>
        <v>0</v>
      </c>
      <c r="J875" t="str">
        <f t="shared" si="13"/>
        <v>0post</v>
      </c>
    </row>
    <row r="876" spans="1:10" x14ac:dyDescent="0.2">
      <c r="A876" s="95">
        <f>FUZ_rawdata!A877</f>
        <v>875</v>
      </c>
      <c r="B876" s="95" t="str">
        <f>FUZ_rawdata!B877</f>
        <v>2014_532_3b</v>
      </c>
      <c r="C876" s="95" t="str">
        <f>FUZ_rawdata!G877</f>
        <v>FUZ14B</v>
      </c>
      <c r="D876" s="95">
        <f>FUZ_rawdata!AO877</f>
        <v>0</v>
      </c>
      <c r="E876" s="95" t="str">
        <f>VLOOKUP(C876,EventNotes!$G$2:$I$26,3,FALSE)</f>
        <v>post</v>
      </c>
      <c r="F876" s="95">
        <f>FUZ_rawdata!CP877</f>
        <v>0</v>
      </c>
      <c r="G876" s="95">
        <f>FUZ_rawdata!CQ877</f>
        <v>0</v>
      </c>
      <c r="H876" s="95">
        <f>FUZ_rawdata!CR877</f>
        <v>0</v>
      </c>
      <c r="I876" s="95">
        <f>FUZ_rawdata!CS877</f>
        <v>0</v>
      </c>
      <c r="J876" t="str">
        <f t="shared" si="13"/>
        <v>0post</v>
      </c>
    </row>
    <row r="877" spans="1:10" x14ac:dyDescent="0.2">
      <c r="A877" s="95">
        <f>FUZ_rawdata!A878</f>
        <v>876</v>
      </c>
      <c r="B877" s="95" t="str">
        <f>FUZ_rawdata!B878</f>
        <v>2014_532_3b</v>
      </c>
      <c r="C877" s="95" t="str">
        <f>FUZ_rawdata!G878</f>
        <v>FUZ14B</v>
      </c>
      <c r="D877" s="95">
        <f>FUZ_rawdata!AO878</f>
        <v>0</v>
      </c>
      <c r="E877" s="95" t="str">
        <f>VLOOKUP(C877,EventNotes!$G$2:$I$26,3,FALSE)</f>
        <v>post</v>
      </c>
      <c r="F877" s="95">
        <f>FUZ_rawdata!CP878</f>
        <v>0</v>
      </c>
      <c r="G877" s="95">
        <f>FUZ_rawdata!CQ878</f>
        <v>0</v>
      </c>
      <c r="H877" s="95">
        <f>FUZ_rawdata!CR878</f>
        <v>0</v>
      </c>
      <c r="I877" s="95">
        <f>FUZ_rawdata!CS878</f>
        <v>0</v>
      </c>
      <c r="J877" t="str">
        <f t="shared" si="13"/>
        <v>0post</v>
      </c>
    </row>
    <row r="878" spans="1:10" x14ac:dyDescent="0.2">
      <c r="A878" s="95">
        <f>FUZ_rawdata!A879</f>
        <v>877</v>
      </c>
      <c r="B878" s="95" t="str">
        <f>FUZ_rawdata!B879</f>
        <v>2014_532_3b</v>
      </c>
      <c r="C878" s="95" t="str">
        <f>FUZ_rawdata!G879</f>
        <v>FUZ14B</v>
      </c>
      <c r="D878" s="95">
        <f>FUZ_rawdata!AO879</f>
        <v>0</v>
      </c>
      <c r="E878" s="95" t="str">
        <f>VLOOKUP(C878,EventNotes!$G$2:$I$26,3,FALSE)</f>
        <v>post</v>
      </c>
      <c r="F878" s="95">
        <f>FUZ_rawdata!CP879</f>
        <v>0</v>
      </c>
      <c r="G878" s="95">
        <f>FUZ_rawdata!CQ879</f>
        <v>0</v>
      </c>
      <c r="H878" s="95">
        <f>FUZ_rawdata!CR879</f>
        <v>0</v>
      </c>
      <c r="I878" s="95">
        <f>FUZ_rawdata!CS879</f>
        <v>0</v>
      </c>
      <c r="J878" t="str">
        <f t="shared" si="13"/>
        <v>0post</v>
      </c>
    </row>
    <row r="879" spans="1:10" x14ac:dyDescent="0.2">
      <c r="A879" s="95">
        <f>FUZ_rawdata!A880</f>
        <v>878</v>
      </c>
      <c r="B879" s="95" t="str">
        <f>FUZ_rawdata!B880</f>
        <v>2014_532_3b</v>
      </c>
      <c r="C879" s="95" t="str">
        <f>FUZ_rawdata!G880</f>
        <v>FUZ14B</v>
      </c>
      <c r="D879" s="95">
        <f>FUZ_rawdata!AO880</f>
        <v>0</v>
      </c>
      <c r="E879" s="95" t="str">
        <f>VLOOKUP(C879,EventNotes!$G$2:$I$26,3,FALSE)</f>
        <v>post</v>
      </c>
      <c r="F879" s="95">
        <f>FUZ_rawdata!CP880</f>
        <v>0</v>
      </c>
      <c r="G879" s="95">
        <f>FUZ_rawdata!CQ880</f>
        <v>0</v>
      </c>
      <c r="H879" s="95">
        <f>FUZ_rawdata!CR880</f>
        <v>0</v>
      </c>
      <c r="I879" s="95">
        <f>FUZ_rawdata!CS880</f>
        <v>0</v>
      </c>
      <c r="J879" t="str">
        <f t="shared" si="13"/>
        <v>0post</v>
      </c>
    </row>
    <row r="880" spans="1:10" x14ac:dyDescent="0.2">
      <c r="A880" s="95">
        <f>FUZ_rawdata!A881</f>
        <v>879</v>
      </c>
      <c r="B880" s="95" t="str">
        <f>FUZ_rawdata!B881</f>
        <v>2014_532_3b</v>
      </c>
      <c r="C880" s="95" t="str">
        <f>FUZ_rawdata!G881</f>
        <v>FUZ14B</v>
      </c>
      <c r="D880" s="95">
        <f>FUZ_rawdata!AO881</f>
        <v>0</v>
      </c>
      <c r="E880" s="95" t="str">
        <f>VLOOKUP(C880,EventNotes!$G$2:$I$26,3,FALSE)</f>
        <v>post</v>
      </c>
      <c r="F880" s="95">
        <f>FUZ_rawdata!CP881</f>
        <v>0</v>
      </c>
      <c r="G880" s="95">
        <f>FUZ_rawdata!CQ881</f>
        <v>0</v>
      </c>
      <c r="H880" s="95">
        <f>FUZ_rawdata!CR881</f>
        <v>0</v>
      </c>
      <c r="I880" s="95">
        <f>FUZ_rawdata!CS881</f>
        <v>0</v>
      </c>
      <c r="J880" t="str">
        <f t="shared" si="13"/>
        <v>0post</v>
      </c>
    </row>
    <row r="881" spans="1:10" x14ac:dyDescent="0.2">
      <c r="A881" s="95">
        <f>FUZ_rawdata!A882</f>
        <v>880</v>
      </c>
      <c r="B881" s="95" t="str">
        <f>FUZ_rawdata!B882</f>
        <v>2014_532_3b</v>
      </c>
      <c r="C881" s="95" t="str">
        <f>FUZ_rawdata!G882</f>
        <v>FUZ14B</v>
      </c>
      <c r="D881" s="95">
        <f>FUZ_rawdata!AO882</f>
        <v>0</v>
      </c>
      <c r="E881" s="95" t="str">
        <f>VLOOKUP(C881,EventNotes!$G$2:$I$26,3,FALSE)</f>
        <v>post</v>
      </c>
      <c r="F881" s="95">
        <f>FUZ_rawdata!CP882</f>
        <v>0</v>
      </c>
      <c r="G881" s="95">
        <f>FUZ_rawdata!CQ882</f>
        <v>0</v>
      </c>
      <c r="H881" s="95">
        <f>FUZ_rawdata!CR882</f>
        <v>0</v>
      </c>
      <c r="I881" s="95">
        <f>FUZ_rawdata!CS882</f>
        <v>0</v>
      </c>
      <c r="J881" t="str">
        <f t="shared" si="13"/>
        <v>0post</v>
      </c>
    </row>
    <row r="882" spans="1:10" x14ac:dyDescent="0.2">
      <c r="A882" s="95">
        <f>FUZ_rawdata!A883</f>
        <v>881</v>
      </c>
      <c r="B882" s="95" t="str">
        <f>FUZ_rawdata!B883</f>
        <v>2014_532_3b</v>
      </c>
      <c r="C882" s="95" t="str">
        <f>FUZ_rawdata!G883</f>
        <v>FUZ14B</v>
      </c>
      <c r="D882" s="95">
        <f>FUZ_rawdata!AO883</f>
        <v>0</v>
      </c>
      <c r="E882" s="95" t="str">
        <f>VLOOKUP(C882,EventNotes!$G$2:$I$26,3,FALSE)</f>
        <v>post</v>
      </c>
      <c r="F882" s="95">
        <f>FUZ_rawdata!CP883</f>
        <v>0</v>
      </c>
      <c r="G882" s="95">
        <f>FUZ_rawdata!CQ883</f>
        <v>0</v>
      </c>
      <c r="H882" s="95">
        <f>FUZ_rawdata!CR883</f>
        <v>0</v>
      </c>
      <c r="I882" s="95">
        <f>FUZ_rawdata!CS883</f>
        <v>0</v>
      </c>
      <c r="J882" t="str">
        <f t="shared" si="13"/>
        <v>0post</v>
      </c>
    </row>
    <row r="883" spans="1:10" x14ac:dyDescent="0.2">
      <c r="A883" s="95">
        <f>FUZ_rawdata!A884</f>
        <v>882</v>
      </c>
      <c r="B883" s="95" t="str">
        <f>FUZ_rawdata!B884</f>
        <v>2014_532_3b</v>
      </c>
      <c r="C883" s="95" t="str">
        <f>FUZ_rawdata!G884</f>
        <v>FUZ14B</v>
      </c>
      <c r="D883" s="95">
        <f>FUZ_rawdata!AO884</f>
        <v>0</v>
      </c>
      <c r="E883" s="95" t="str">
        <f>VLOOKUP(C883,EventNotes!$G$2:$I$26,3,FALSE)</f>
        <v>post</v>
      </c>
      <c r="F883" s="95">
        <f>FUZ_rawdata!CP884</f>
        <v>0</v>
      </c>
      <c r="G883" s="95">
        <f>FUZ_rawdata!CQ884</f>
        <v>0</v>
      </c>
      <c r="H883" s="95">
        <f>FUZ_rawdata!CR884</f>
        <v>0</v>
      </c>
      <c r="I883" s="95">
        <f>FUZ_rawdata!CS884</f>
        <v>0</v>
      </c>
      <c r="J883" t="str">
        <f t="shared" si="13"/>
        <v>0post</v>
      </c>
    </row>
    <row r="884" spans="1:10" x14ac:dyDescent="0.2">
      <c r="A884" s="95">
        <f>FUZ_rawdata!A885</f>
        <v>883</v>
      </c>
      <c r="B884" s="95" t="str">
        <f>FUZ_rawdata!B885</f>
        <v>2014_532_3b</v>
      </c>
      <c r="C884" s="95" t="str">
        <f>FUZ_rawdata!G885</f>
        <v>FUZ14B</v>
      </c>
      <c r="D884" s="95">
        <f>FUZ_rawdata!AO885</f>
        <v>0</v>
      </c>
      <c r="E884" s="95" t="str">
        <f>VLOOKUP(C884,EventNotes!$G$2:$I$26,3,FALSE)</f>
        <v>post</v>
      </c>
      <c r="F884" s="95">
        <f>FUZ_rawdata!CP885</f>
        <v>0</v>
      </c>
      <c r="G884" s="95">
        <f>FUZ_rawdata!CQ885</f>
        <v>0</v>
      </c>
      <c r="H884" s="95">
        <f>FUZ_rawdata!CR885</f>
        <v>0</v>
      </c>
      <c r="I884" s="95">
        <f>FUZ_rawdata!CS885</f>
        <v>0</v>
      </c>
      <c r="J884" t="str">
        <f t="shared" si="13"/>
        <v>0post</v>
      </c>
    </row>
    <row r="885" spans="1:10" x14ac:dyDescent="0.2">
      <c r="A885" s="95">
        <f>FUZ_rawdata!A886</f>
        <v>884</v>
      </c>
      <c r="B885" s="95" t="str">
        <f>FUZ_rawdata!B886</f>
        <v>2014_532_3b</v>
      </c>
      <c r="C885" s="95" t="str">
        <f>FUZ_rawdata!G886</f>
        <v>FUZ14B</v>
      </c>
      <c r="D885" s="95">
        <f>FUZ_rawdata!AO886</f>
        <v>0</v>
      </c>
      <c r="E885" s="95" t="str">
        <f>VLOOKUP(C885,EventNotes!$G$2:$I$26,3,FALSE)</f>
        <v>post</v>
      </c>
      <c r="F885" s="95">
        <f>FUZ_rawdata!CP886</f>
        <v>0</v>
      </c>
      <c r="G885" s="95">
        <f>FUZ_rawdata!CQ886</f>
        <v>0</v>
      </c>
      <c r="H885" s="95">
        <f>FUZ_rawdata!CR886</f>
        <v>0</v>
      </c>
      <c r="I885" s="95">
        <f>FUZ_rawdata!CS886</f>
        <v>0</v>
      </c>
      <c r="J885" t="str">
        <f t="shared" si="13"/>
        <v>0post</v>
      </c>
    </row>
    <row r="886" spans="1:10" x14ac:dyDescent="0.2">
      <c r="A886" s="95">
        <f>FUZ_rawdata!A887</f>
        <v>885</v>
      </c>
      <c r="B886" s="95" t="str">
        <f>FUZ_rawdata!B887</f>
        <v>2014_532_3b</v>
      </c>
      <c r="C886" s="95" t="str">
        <f>FUZ_rawdata!G887</f>
        <v>FUZ14B</v>
      </c>
      <c r="D886" s="95">
        <f>FUZ_rawdata!AO887</f>
        <v>0</v>
      </c>
      <c r="E886" s="95" t="str">
        <f>VLOOKUP(C886,EventNotes!$G$2:$I$26,3,FALSE)</f>
        <v>post</v>
      </c>
      <c r="F886" s="95">
        <f>FUZ_rawdata!CP887</f>
        <v>0</v>
      </c>
      <c r="G886" s="95">
        <f>FUZ_rawdata!CQ887</f>
        <v>0</v>
      </c>
      <c r="H886" s="95">
        <f>FUZ_rawdata!CR887</f>
        <v>0</v>
      </c>
      <c r="I886" s="95">
        <f>FUZ_rawdata!CS887</f>
        <v>0</v>
      </c>
      <c r="J886" t="str">
        <f t="shared" si="13"/>
        <v>0post</v>
      </c>
    </row>
    <row r="887" spans="1:10" x14ac:dyDescent="0.2">
      <c r="A887" s="95">
        <f>FUZ_rawdata!A888</f>
        <v>886</v>
      </c>
      <c r="B887" s="95" t="str">
        <f>FUZ_rawdata!B888</f>
        <v>2014_532_3b</v>
      </c>
      <c r="C887" s="95" t="str">
        <f>FUZ_rawdata!G888</f>
        <v>FUZ14B</v>
      </c>
      <c r="D887" s="95">
        <f>FUZ_rawdata!AO888</f>
        <v>0</v>
      </c>
      <c r="E887" s="95" t="str">
        <f>VLOOKUP(C887,EventNotes!$G$2:$I$26,3,FALSE)</f>
        <v>post</v>
      </c>
      <c r="F887" s="95">
        <f>FUZ_rawdata!CP888</f>
        <v>0</v>
      </c>
      <c r="G887" s="95">
        <f>FUZ_rawdata!CQ888</f>
        <v>0</v>
      </c>
      <c r="H887" s="95">
        <f>FUZ_rawdata!CR888</f>
        <v>0</v>
      </c>
      <c r="I887" s="95">
        <f>FUZ_rawdata!CS888</f>
        <v>0</v>
      </c>
      <c r="J887" t="str">
        <f t="shared" si="13"/>
        <v>0post</v>
      </c>
    </row>
    <row r="888" spans="1:10" x14ac:dyDescent="0.2">
      <c r="A888" s="95">
        <f>FUZ_rawdata!A889</f>
        <v>887</v>
      </c>
      <c r="B888" s="95" t="str">
        <f>FUZ_rawdata!B889</f>
        <v>2014_532_3b</v>
      </c>
      <c r="C888" s="95" t="str">
        <f>FUZ_rawdata!G889</f>
        <v>FUZ14B</v>
      </c>
      <c r="D888" s="95">
        <f>FUZ_rawdata!AO889</f>
        <v>0</v>
      </c>
      <c r="E888" s="95" t="str">
        <f>VLOOKUP(C888,EventNotes!$G$2:$I$26,3,FALSE)</f>
        <v>post</v>
      </c>
      <c r="F888" s="95">
        <f>FUZ_rawdata!CP889</f>
        <v>0</v>
      </c>
      <c r="G888" s="95">
        <f>FUZ_rawdata!CQ889</f>
        <v>0</v>
      </c>
      <c r="H888" s="95">
        <f>FUZ_rawdata!CR889</f>
        <v>0</v>
      </c>
      <c r="I888" s="95">
        <f>FUZ_rawdata!CS889</f>
        <v>0</v>
      </c>
      <c r="J888" t="str">
        <f t="shared" si="13"/>
        <v>0post</v>
      </c>
    </row>
    <row r="889" spans="1:10" x14ac:dyDescent="0.2">
      <c r="A889" s="95">
        <f>FUZ_rawdata!A890</f>
        <v>888</v>
      </c>
      <c r="B889" s="95" t="str">
        <f>FUZ_rawdata!B890</f>
        <v>2014_532_3b</v>
      </c>
      <c r="C889" s="95" t="str">
        <f>FUZ_rawdata!G890</f>
        <v>FUZ14B</v>
      </c>
      <c r="D889" s="95">
        <f>FUZ_rawdata!AO890</f>
        <v>0</v>
      </c>
      <c r="E889" s="95" t="str">
        <f>VLOOKUP(C889,EventNotes!$G$2:$I$26,3,FALSE)</f>
        <v>post</v>
      </c>
      <c r="F889" s="95">
        <f>FUZ_rawdata!CP890</f>
        <v>0</v>
      </c>
      <c r="G889" s="95">
        <f>FUZ_rawdata!CQ890</f>
        <v>0</v>
      </c>
      <c r="H889" s="95">
        <f>FUZ_rawdata!CR890</f>
        <v>0</v>
      </c>
      <c r="I889" s="95">
        <f>FUZ_rawdata!CS890</f>
        <v>0</v>
      </c>
      <c r="J889" t="str">
        <f t="shared" si="13"/>
        <v>0post</v>
      </c>
    </row>
    <row r="890" spans="1:10" x14ac:dyDescent="0.2">
      <c r="A890" s="95">
        <f>FUZ_rawdata!A891</f>
        <v>889</v>
      </c>
      <c r="B890" s="95" t="str">
        <f>FUZ_rawdata!B891</f>
        <v>2014_532_3b</v>
      </c>
      <c r="C890" s="95" t="str">
        <f>FUZ_rawdata!G891</f>
        <v>FUZ14B</v>
      </c>
      <c r="D890" s="95">
        <f>FUZ_rawdata!AO891</f>
        <v>0</v>
      </c>
      <c r="E890" s="95" t="str">
        <f>VLOOKUP(C890,EventNotes!$G$2:$I$26,3,FALSE)</f>
        <v>post</v>
      </c>
      <c r="F890" s="95">
        <f>FUZ_rawdata!CP891</f>
        <v>0</v>
      </c>
      <c r="G890" s="95">
        <f>FUZ_rawdata!CQ891</f>
        <v>0</v>
      </c>
      <c r="H890" s="95">
        <f>FUZ_rawdata!CR891</f>
        <v>0</v>
      </c>
      <c r="I890" s="95">
        <f>FUZ_rawdata!CS891</f>
        <v>0</v>
      </c>
      <c r="J890" t="str">
        <f t="shared" si="13"/>
        <v>0post</v>
      </c>
    </row>
    <row r="891" spans="1:10" x14ac:dyDescent="0.2">
      <c r="A891" s="95">
        <f>FUZ_rawdata!A892</f>
        <v>890</v>
      </c>
      <c r="B891" s="95" t="str">
        <f>FUZ_rawdata!B892</f>
        <v>2014_532_3b</v>
      </c>
      <c r="C891" s="95" t="str">
        <f>FUZ_rawdata!G892</f>
        <v>FUZ14B</v>
      </c>
      <c r="D891" s="95">
        <f>FUZ_rawdata!AO892</f>
        <v>0</v>
      </c>
      <c r="E891" s="95" t="str">
        <f>VLOOKUP(C891,EventNotes!$G$2:$I$26,3,FALSE)</f>
        <v>post</v>
      </c>
      <c r="F891" s="95">
        <f>FUZ_rawdata!CP892</f>
        <v>0</v>
      </c>
      <c r="G891" s="95">
        <f>FUZ_rawdata!CQ892</f>
        <v>0</v>
      </c>
      <c r="H891" s="95">
        <f>FUZ_rawdata!CR892</f>
        <v>0</v>
      </c>
      <c r="I891" s="95">
        <f>FUZ_rawdata!CS892</f>
        <v>0</v>
      </c>
      <c r="J891" t="str">
        <f t="shared" si="13"/>
        <v>0post</v>
      </c>
    </row>
    <row r="892" spans="1:10" x14ac:dyDescent="0.2">
      <c r="A892" s="95">
        <f>FUZ_rawdata!A893</f>
        <v>891</v>
      </c>
      <c r="B892" s="95" t="str">
        <f>FUZ_rawdata!B893</f>
        <v>2014_532_3b</v>
      </c>
      <c r="C892" s="95" t="str">
        <f>FUZ_rawdata!G893</f>
        <v>FUZ14B</v>
      </c>
      <c r="D892" s="95">
        <f>FUZ_rawdata!AO893</f>
        <v>0</v>
      </c>
      <c r="E892" s="95" t="str">
        <f>VLOOKUP(C892,EventNotes!$G$2:$I$26,3,FALSE)</f>
        <v>post</v>
      </c>
      <c r="F892" s="95">
        <f>FUZ_rawdata!CP893</f>
        <v>0</v>
      </c>
      <c r="G892" s="95">
        <f>FUZ_rawdata!CQ893</f>
        <v>0</v>
      </c>
      <c r="H892" s="95">
        <f>FUZ_rawdata!CR893</f>
        <v>0</v>
      </c>
      <c r="I892" s="95">
        <f>FUZ_rawdata!CS893</f>
        <v>0</v>
      </c>
      <c r="J892" t="str">
        <f t="shared" si="13"/>
        <v>0post</v>
      </c>
    </row>
    <row r="893" spans="1:10" x14ac:dyDescent="0.2">
      <c r="A893" s="95">
        <f>FUZ_rawdata!A894</f>
        <v>892</v>
      </c>
      <c r="B893" s="95" t="str">
        <f>FUZ_rawdata!B894</f>
        <v>2014_532_3b</v>
      </c>
      <c r="C893" s="95" t="str">
        <f>FUZ_rawdata!G894</f>
        <v>FUZ14B</v>
      </c>
      <c r="D893" s="95">
        <f>FUZ_rawdata!AO894</f>
        <v>0</v>
      </c>
      <c r="E893" s="95" t="str">
        <f>VLOOKUP(C893,EventNotes!$G$2:$I$26,3,FALSE)</f>
        <v>post</v>
      </c>
      <c r="F893" s="95">
        <f>FUZ_rawdata!CP894</f>
        <v>0</v>
      </c>
      <c r="G893" s="95">
        <f>FUZ_rawdata!CQ894</f>
        <v>0</v>
      </c>
      <c r="H893" s="95">
        <f>FUZ_rawdata!CR894</f>
        <v>0</v>
      </c>
      <c r="I893" s="95">
        <f>FUZ_rawdata!CS894</f>
        <v>0</v>
      </c>
      <c r="J893" t="str">
        <f t="shared" si="13"/>
        <v>0post</v>
      </c>
    </row>
    <row r="894" spans="1:10" x14ac:dyDescent="0.2">
      <c r="A894" s="95">
        <f>FUZ_rawdata!A895</f>
        <v>893</v>
      </c>
      <c r="B894" s="95" t="str">
        <f>FUZ_rawdata!B895</f>
        <v>2014_532_3b</v>
      </c>
      <c r="C894" s="95" t="str">
        <f>FUZ_rawdata!G895</f>
        <v>FUZ14B</v>
      </c>
      <c r="D894" s="95">
        <f>FUZ_rawdata!AO895</f>
        <v>0</v>
      </c>
      <c r="E894" s="95" t="str">
        <f>VLOOKUP(C894,EventNotes!$G$2:$I$26,3,FALSE)</f>
        <v>post</v>
      </c>
      <c r="F894" s="95">
        <f>FUZ_rawdata!CP895</f>
        <v>0</v>
      </c>
      <c r="G894" s="95">
        <f>FUZ_rawdata!CQ895</f>
        <v>0</v>
      </c>
      <c r="H894" s="95">
        <f>FUZ_rawdata!CR895</f>
        <v>0</v>
      </c>
      <c r="I894" s="95">
        <f>FUZ_rawdata!CS895</f>
        <v>0</v>
      </c>
      <c r="J894" t="str">
        <f t="shared" si="13"/>
        <v>0post</v>
      </c>
    </row>
    <row r="895" spans="1:10" x14ac:dyDescent="0.2">
      <c r="A895" s="95">
        <f>FUZ_rawdata!A896</f>
        <v>894</v>
      </c>
      <c r="B895" s="95" t="str">
        <f>FUZ_rawdata!B896</f>
        <v>2014_532_3b</v>
      </c>
      <c r="C895" s="95" t="str">
        <f>FUZ_rawdata!G896</f>
        <v>FUZ14B</v>
      </c>
      <c r="D895" s="95">
        <f>FUZ_rawdata!AO896</f>
        <v>0</v>
      </c>
      <c r="E895" s="95" t="str">
        <f>VLOOKUP(C895,EventNotes!$G$2:$I$26,3,FALSE)</f>
        <v>post</v>
      </c>
      <c r="F895" s="95">
        <f>FUZ_rawdata!CP896</f>
        <v>0</v>
      </c>
      <c r="G895" s="95">
        <f>FUZ_rawdata!CQ896</f>
        <v>0</v>
      </c>
      <c r="H895" s="95">
        <f>FUZ_rawdata!CR896</f>
        <v>0</v>
      </c>
      <c r="I895" s="95">
        <f>FUZ_rawdata!CS896</f>
        <v>0</v>
      </c>
      <c r="J895" t="str">
        <f t="shared" si="13"/>
        <v>0post</v>
      </c>
    </row>
    <row r="896" spans="1:10" x14ac:dyDescent="0.2">
      <c r="A896" s="95">
        <f>FUZ_rawdata!A897</f>
        <v>895</v>
      </c>
      <c r="B896" s="95" t="str">
        <f>FUZ_rawdata!B897</f>
        <v>2014_532_3b</v>
      </c>
      <c r="C896" s="95" t="str">
        <f>FUZ_rawdata!G897</f>
        <v>FUZ14B</v>
      </c>
      <c r="D896" s="95">
        <f>FUZ_rawdata!AO897</f>
        <v>0</v>
      </c>
      <c r="E896" s="95" t="str">
        <f>VLOOKUP(C896,EventNotes!$G$2:$I$26,3,FALSE)</f>
        <v>post</v>
      </c>
      <c r="F896" s="95">
        <f>FUZ_rawdata!CP897</f>
        <v>0</v>
      </c>
      <c r="G896" s="95">
        <f>FUZ_rawdata!CQ897</f>
        <v>0</v>
      </c>
      <c r="H896" s="95">
        <f>FUZ_rawdata!CR897</f>
        <v>0</v>
      </c>
      <c r="I896" s="95">
        <f>FUZ_rawdata!CS897</f>
        <v>0</v>
      </c>
      <c r="J896" t="str">
        <f t="shared" si="13"/>
        <v>0post</v>
      </c>
    </row>
    <row r="897" spans="1:10" x14ac:dyDescent="0.2">
      <c r="A897" s="95">
        <f>FUZ_rawdata!A898</f>
        <v>896</v>
      </c>
      <c r="B897" s="95" t="str">
        <f>FUZ_rawdata!B898</f>
        <v>2014_532_3b</v>
      </c>
      <c r="C897" s="95" t="str">
        <f>FUZ_rawdata!G898</f>
        <v>FUZ14B</v>
      </c>
      <c r="D897" s="95">
        <f>FUZ_rawdata!AO898</f>
        <v>0</v>
      </c>
      <c r="E897" s="95" t="str">
        <f>VLOOKUP(C897,EventNotes!$G$2:$I$26,3,FALSE)</f>
        <v>post</v>
      </c>
      <c r="F897" s="95">
        <f>FUZ_rawdata!CP898</f>
        <v>0</v>
      </c>
      <c r="G897" s="95">
        <f>FUZ_rawdata!CQ898</f>
        <v>0</v>
      </c>
      <c r="H897" s="95">
        <f>FUZ_rawdata!CR898</f>
        <v>0</v>
      </c>
      <c r="I897" s="95">
        <f>FUZ_rawdata!CS898</f>
        <v>0</v>
      </c>
      <c r="J897" t="str">
        <f t="shared" si="13"/>
        <v>0post</v>
      </c>
    </row>
    <row r="898" spans="1:10" x14ac:dyDescent="0.2">
      <c r="A898" s="95">
        <f>FUZ_rawdata!A899</f>
        <v>897</v>
      </c>
      <c r="B898" s="95" t="str">
        <f>FUZ_rawdata!B899</f>
        <v>2014_532_3b</v>
      </c>
      <c r="C898" s="95" t="str">
        <f>FUZ_rawdata!G899</f>
        <v>FUZ14C</v>
      </c>
      <c r="D898" s="95" t="str">
        <f>FUZ_rawdata!AO899</f>
        <v>n</v>
      </c>
      <c r="E898" s="95" t="str">
        <f>VLOOKUP(C898,EventNotes!$G$2:$I$26,3,FALSE)</f>
        <v>post</v>
      </c>
      <c r="F898" s="95">
        <f>FUZ_rawdata!CP899</f>
        <v>0</v>
      </c>
      <c r="G898" s="95">
        <f>FUZ_rawdata!CQ899</f>
        <v>0</v>
      </c>
      <c r="H898" s="95">
        <f>FUZ_rawdata!CR899</f>
        <v>0</v>
      </c>
      <c r="I898" s="95">
        <f>FUZ_rawdata!CS899</f>
        <v>0</v>
      </c>
      <c r="J898" t="str">
        <f t="shared" si="13"/>
        <v>npost</v>
      </c>
    </row>
    <row r="899" spans="1:10" x14ac:dyDescent="0.2">
      <c r="A899" s="95">
        <f>FUZ_rawdata!A900</f>
        <v>898</v>
      </c>
      <c r="B899" s="95" t="str">
        <f>FUZ_rawdata!B900</f>
        <v>2014_532_3b</v>
      </c>
      <c r="C899" s="95" t="str">
        <f>FUZ_rawdata!G900</f>
        <v>FUZ14C</v>
      </c>
      <c r="D899" s="95" t="str">
        <f>FUZ_rawdata!AO900</f>
        <v>n</v>
      </c>
      <c r="E899" s="95" t="str">
        <f>VLOOKUP(C899,EventNotes!$G$2:$I$26,3,FALSE)</f>
        <v>post</v>
      </c>
      <c r="F899" s="95">
        <f>FUZ_rawdata!CP900</f>
        <v>0</v>
      </c>
      <c r="G899" s="95">
        <f>FUZ_rawdata!CQ900</f>
        <v>0</v>
      </c>
      <c r="H899" s="95">
        <f>FUZ_rawdata!CR900</f>
        <v>0</v>
      </c>
      <c r="I899" s="95">
        <f>FUZ_rawdata!CS900</f>
        <v>0</v>
      </c>
      <c r="J899" t="str">
        <f t="shared" ref="J899:J962" si="14">CONCATENATE(D899,E899)</f>
        <v>npost</v>
      </c>
    </row>
    <row r="900" spans="1:10" x14ac:dyDescent="0.2">
      <c r="A900" s="95">
        <f>FUZ_rawdata!A901</f>
        <v>899</v>
      </c>
      <c r="B900" s="95" t="str">
        <f>FUZ_rawdata!B901</f>
        <v>2014_532_3b</v>
      </c>
      <c r="C900" s="95" t="str">
        <f>FUZ_rawdata!G901</f>
        <v>FUZ14C</v>
      </c>
      <c r="D900" s="95" t="str">
        <f>FUZ_rawdata!AO901</f>
        <v>n</v>
      </c>
      <c r="E900" s="95" t="str">
        <f>VLOOKUP(C900,EventNotes!$G$2:$I$26,3,FALSE)</f>
        <v>post</v>
      </c>
      <c r="F900" s="95">
        <f>FUZ_rawdata!CP901</f>
        <v>0</v>
      </c>
      <c r="G900" s="95">
        <f>FUZ_rawdata!CQ901</f>
        <v>0</v>
      </c>
      <c r="H900" s="95">
        <f>FUZ_rawdata!CR901</f>
        <v>0</v>
      </c>
      <c r="I900" s="95">
        <f>FUZ_rawdata!CS901</f>
        <v>0</v>
      </c>
      <c r="J900" t="str">
        <f t="shared" si="14"/>
        <v>npost</v>
      </c>
    </row>
    <row r="901" spans="1:10" x14ac:dyDescent="0.2">
      <c r="A901" s="95">
        <f>FUZ_rawdata!A902</f>
        <v>900</v>
      </c>
      <c r="B901" s="95" t="str">
        <f>FUZ_rawdata!B902</f>
        <v>2014_532_3b</v>
      </c>
      <c r="C901" s="95" t="str">
        <f>FUZ_rawdata!G902</f>
        <v>FUZ14C</v>
      </c>
      <c r="D901" s="95" t="str">
        <f>FUZ_rawdata!AO902</f>
        <v>n</v>
      </c>
      <c r="E901" s="95" t="str">
        <f>VLOOKUP(C901,EventNotes!$G$2:$I$26,3,FALSE)</f>
        <v>post</v>
      </c>
      <c r="F901" s="95">
        <f>FUZ_rawdata!CP902</f>
        <v>0</v>
      </c>
      <c r="G901" s="95">
        <f>FUZ_rawdata!CQ902</f>
        <v>0</v>
      </c>
      <c r="H901" s="95">
        <f>FUZ_rawdata!CR902</f>
        <v>0</v>
      </c>
      <c r="I901" s="95">
        <f>FUZ_rawdata!CS902</f>
        <v>0</v>
      </c>
      <c r="J901" t="str">
        <f t="shared" si="14"/>
        <v>npost</v>
      </c>
    </row>
    <row r="902" spans="1:10" x14ac:dyDescent="0.2">
      <c r="A902" s="95">
        <f>FUZ_rawdata!A903</f>
        <v>901</v>
      </c>
      <c r="B902" s="95" t="str">
        <f>FUZ_rawdata!B903</f>
        <v>2014_532_3b</v>
      </c>
      <c r="C902" s="95" t="str">
        <f>FUZ_rawdata!G903</f>
        <v>FUZ14C</v>
      </c>
      <c r="D902" s="95" t="str">
        <f>FUZ_rawdata!AO903</f>
        <v>n</v>
      </c>
      <c r="E902" s="95" t="str">
        <f>VLOOKUP(C902,EventNotes!$G$2:$I$26,3,FALSE)</f>
        <v>post</v>
      </c>
      <c r="F902" s="95">
        <f>FUZ_rawdata!CP903</f>
        <v>0</v>
      </c>
      <c r="G902" s="95">
        <f>FUZ_rawdata!CQ903</f>
        <v>0</v>
      </c>
      <c r="H902" s="95">
        <f>FUZ_rawdata!CR903</f>
        <v>0</v>
      </c>
      <c r="I902" s="95">
        <f>FUZ_rawdata!CS903</f>
        <v>0</v>
      </c>
      <c r="J902" t="str">
        <f t="shared" si="14"/>
        <v>npost</v>
      </c>
    </row>
    <row r="903" spans="1:10" x14ac:dyDescent="0.2">
      <c r="A903" s="95">
        <f>FUZ_rawdata!A904</f>
        <v>902</v>
      </c>
      <c r="B903" s="95" t="str">
        <f>FUZ_rawdata!B904</f>
        <v>2014_532_3b</v>
      </c>
      <c r="C903" s="95" t="str">
        <f>FUZ_rawdata!G904</f>
        <v>FUZ14C</v>
      </c>
      <c r="D903" s="95" t="str">
        <f>FUZ_rawdata!AO904</f>
        <v>n</v>
      </c>
      <c r="E903" s="95" t="str">
        <f>VLOOKUP(C903,EventNotes!$G$2:$I$26,3,FALSE)</f>
        <v>post</v>
      </c>
      <c r="F903" s="95">
        <f>FUZ_rawdata!CP904</f>
        <v>0</v>
      </c>
      <c r="G903" s="95">
        <f>FUZ_rawdata!CQ904</f>
        <v>0</v>
      </c>
      <c r="H903" s="95">
        <f>FUZ_rawdata!CR904</f>
        <v>0</v>
      </c>
      <c r="I903" s="95">
        <f>FUZ_rawdata!CS904</f>
        <v>0</v>
      </c>
      <c r="J903" t="str">
        <f t="shared" si="14"/>
        <v>npost</v>
      </c>
    </row>
    <row r="904" spans="1:10" x14ac:dyDescent="0.2">
      <c r="A904" s="95">
        <f>FUZ_rawdata!A905</f>
        <v>903</v>
      </c>
      <c r="B904" s="95" t="str">
        <f>FUZ_rawdata!B905</f>
        <v>2014_532_3b</v>
      </c>
      <c r="C904" s="95" t="str">
        <f>FUZ_rawdata!G905</f>
        <v>FUZ14C</v>
      </c>
      <c r="D904" s="95" t="str">
        <f>FUZ_rawdata!AO905</f>
        <v>n</v>
      </c>
      <c r="E904" s="95" t="str">
        <f>VLOOKUP(C904,EventNotes!$G$2:$I$26,3,FALSE)</f>
        <v>post</v>
      </c>
      <c r="F904" s="95">
        <f>FUZ_rawdata!CP905</f>
        <v>0</v>
      </c>
      <c r="G904" s="95">
        <f>FUZ_rawdata!CQ905</f>
        <v>0</v>
      </c>
      <c r="H904" s="95">
        <f>FUZ_rawdata!CR905</f>
        <v>0</v>
      </c>
      <c r="I904" s="95">
        <f>FUZ_rawdata!CS905</f>
        <v>0</v>
      </c>
      <c r="J904" t="str">
        <f t="shared" si="14"/>
        <v>npost</v>
      </c>
    </row>
    <row r="905" spans="1:10" x14ac:dyDescent="0.2">
      <c r="A905" s="95">
        <f>FUZ_rawdata!A906</f>
        <v>904</v>
      </c>
      <c r="B905" s="95" t="str">
        <f>FUZ_rawdata!B906</f>
        <v>2014_532_3b</v>
      </c>
      <c r="C905" s="95" t="str">
        <f>FUZ_rawdata!G906</f>
        <v>FUZ14C</v>
      </c>
      <c r="D905" s="95" t="str">
        <f>FUZ_rawdata!AO906</f>
        <v>n</v>
      </c>
      <c r="E905" s="95" t="str">
        <f>VLOOKUP(C905,EventNotes!$G$2:$I$26,3,FALSE)</f>
        <v>post</v>
      </c>
      <c r="F905" s="95">
        <f>FUZ_rawdata!CP906</f>
        <v>0</v>
      </c>
      <c r="G905" s="95">
        <f>FUZ_rawdata!CQ906</f>
        <v>0</v>
      </c>
      <c r="H905" s="95">
        <f>FUZ_rawdata!CR906</f>
        <v>0</v>
      </c>
      <c r="I905" s="95">
        <f>FUZ_rawdata!CS906</f>
        <v>0</v>
      </c>
      <c r="J905" t="str">
        <f t="shared" si="14"/>
        <v>npost</v>
      </c>
    </row>
    <row r="906" spans="1:10" x14ac:dyDescent="0.2">
      <c r="A906" s="95">
        <f>FUZ_rawdata!A907</f>
        <v>905</v>
      </c>
      <c r="B906" s="95" t="str">
        <f>FUZ_rawdata!B907</f>
        <v>2014_532_3b</v>
      </c>
      <c r="C906" s="95" t="str">
        <f>FUZ_rawdata!G907</f>
        <v>FUZ14C</v>
      </c>
      <c r="D906" s="95" t="str">
        <f>FUZ_rawdata!AO907</f>
        <v>n</v>
      </c>
      <c r="E906" s="95" t="str">
        <f>VLOOKUP(C906,EventNotes!$G$2:$I$26,3,FALSE)</f>
        <v>post</v>
      </c>
      <c r="F906" s="95">
        <f>FUZ_rawdata!CP907</f>
        <v>0</v>
      </c>
      <c r="G906" s="95">
        <f>FUZ_rawdata!CQ907</f>
        <v>0</v>
      </c>
      <c r="H906" s="95">
        <f>FUZ_rawdata!CR907</f>
        <v>0</v>
      </c>
      <c r="I906" s="95">
        <f>FUZ_rawdata!CS907</f>
        <v>0</v>
      </c>
      <c r="J906" t="str">
        <f t="shared" si="14"/>
        <v>npost</v>
      </c>
    </row>
    <row r="907" spans="1:10" x14ac:dyDescent="0.2">
      <c r="A907" s="95">
        <f>FUZ_rawdata!A908</f>
        <v>906</v>
      </c>
      <c r="B907" s="95" t="str">
        <f>FUZ_rawdata!B908</f>
        <v>2014_532_3b</v>
      </c>
      <c r="C907" s="95" t="str">
        <f>FUZ_rawdata!G908</f>
        <v>FUZ14C</v>
      </c>
      <c r="D907" s="95" t="str">
        <f>FUZ_rawdata!AO908</f>
        <v>n</v>
      </c>
      <c r="E907" s="95" t="str">
        <f>VLOOKUP(C907,EventNotes!$G$2:$I$26,3,FALSE)</f>
        <v>post</v>
      </c>
      <c r="F907" s="95">
        <f>FUZ_rawdata!CP908</f>
        <v>0</v>
      </c>
      <c r="G907" s="95">
        <f>FUZ_rawdata!CQ908</f>
        <v>0</v>
      </c>
      <c r="H907" s="95">
        <f>FUZ_rawdata!CR908</f>
        <v>0</v>
      </c>
      <c r="I907" s="95">
        <f>FUZ_rawdata!CS908</f>
        <v>0</v>
      </c>
      <c r="J907" t="str">
        <f t="shared" si="14"/>
        <v>npost</v>
      </c>
    </row>
    <row r="908" spans="1:10" x14ac:dyDescent="0.2">
      <c r="A908" s="95">
        <f>FUZ_rawdata!A909</f>
        <v>907</v>
      </c>
      <c r="B908" s="95" t="str">
        <f>FUZ_rawdata!B909</f>
        <v>2014_532_3b</v>
      </c>
      <c r="C908" s="95" t="str">
        <f>FUZ_rawdata!G909</f>
        <v>FUZ14C</v>
      </c>
      <c r="D908" s="95" t="str">
        <f>FUZ_rawdata!AO909</f>
        <v>n</v>
      </c>
      <c r="E908" s="95" t="str">
        <f>VLOOKUP(C908,EventNotes!$G$2:$I$26,3,FALSE)</f>
        <v>post</v>
      </c>
      <c r="F908" s="95">
        <f>FUZ_rawdata!CP909</f>
        <v>0</v>
      </c>
      <c r="G908" s="95">
        <f>FUZ_rawdata!CQ909</f>
        <v>0</v>
      </c>
      <c r="H908" s="95">
        <f>FUZ_rawdata!CR909</f>
        <v>0</v>
      </c>
      <c r="I908" s="95">
        <f>FUZ_rawdata!CS909</f>
        <v>0</v>
      </c>
      <c r="J908" t="str">
        <f t="shared" si="14"/>
        <v>npost</v>
      </c>
    </row>
    <row r="909" spans="1:10" x14ac:dyDescent="0.2">
      <c r="A909" s="95">
        <f>FUZ_rawdata!A910</f>
        <v>908</v>
      </c>
      <c r="B909" s="95" t="str">
        <f>FUZ_rawdata!B910</f>
        <v>2014_532_3b</v>
      </c>
      <c r="C909" s="95" t="str">
        <f>FUZ_rawdata!G910</f>
        <v>FUZ14C</v>
      </c>
      <c r="D909" s="95" t="str">
        <f>FUZ_rawdata!AO910</f>
        <v>n</v>
      </c>
      <c r="E909" s="95" t="str">
        <f>VLOOKUP(C909,EventNotes!$G$2:$I$26,3,FALSE)</f>
        <v>post</v>
      </c>
      <c r="F909" s="95">
        <f>FUZ_rawdata!CP910</f>
        <v>0</v>
      </c>
      <c r="G909" s="95">
        <f>FUZ_rawdata!CQ910</f>
        <v>0</v>
      </c>
      <c r="H909" s="95">
        <f>FUZ_rawdata!CR910</f>
        <v>0</v>
      </c>
      <c r="I909" s="95">
        <f>FUZ_rawdata!CS910</f>
        <v>0</v>
      </c>
      <c r="J909" t="str">
        <f t="shared" si="14"/>
        <v>npost</v>
      </c>
    </row>
    <row r="910" spans="1:10" x14ac:dyDescent="0.2">
      <c r="A910" s="95">
        <f>FUZ_rawdata!A911</f>
        <v>909</v>
      </c>
      <c r="B910" s="95" t="str">
        <f>FUZ_rawdata!B911</f>
        <v>2014_532_3b</v>
      </c>
      <c r="C910" s="95" t="str">
        <f>FUZ_rawdata!G911</f>
        <v>FUZ14C</v>
      </c>
      <c r="D910" s="95" t="str">
        <f>FUZ_rawdata!AO911</f>
        <v>n</v>
      </c>
      <c r="E910" s="95" t="str">
        <f>VLOOKUP(C910,EventNotes!$G$2:$I$26,3,FALSE)</f>
        <v>post</v>
      </c>
      <c r="F910" s="95">
        <f>FUZ_rawdata!CP911</f>
        <v>0</v>
      </c>
      <c r="G910" s="95">
        <f>FUZ_rawdata!CQ911</f>
        <v>0</v>
      </c>
      <c r="H910" s="95">
        <f>FUZ_rawdata!CR911</f>
        <v>0</v>
      </c>
      <c r="I910" s="95">
        <f>FUZ_rawdata!CS911</f>
        <v>0</v>
      </c>
      <c r="J910" t="str">
        <f t="shared" si="14"/>
        <v>npost</v>
      </c>
    </row>
    <row r="911" spans="1:10" x14ac:dyDescent="0.2">
      <c r="A911" s="95">
        <f>FUZ_rawdata!A912</f>
        <v>910</v>
      </c>
      <c r="B911" s="95" t="str">
        <f>FUZ_rawdata!B912</f>
        <v>2014_532_3b</v>
      </c>
      <c r="C911" s="95" t="str">
        <f>FUZ_rawdata!G912</f>
        <v>FUZ14C</v>
      </c>
      <c r="D911" s="95" t="str">
        <f>FUZ_rawdata!AO912</f>
        <v>n</v>
      </c>
      <c r="E911" s="95" t="str">
        <f>VLOOKUP(C911,EventNotes!$G$2:$I$26,3,FALSE)</f>
        <v>post</v>
      </c>
      <c r="F911" s="95">
        <f>FUZ_rawdata!CP912</f>
        <v>0</v>
      </c>
      <c r="G911" s="95">
        <f>FUZ_rawdata!CQ912</f>
        <v>0</v>
      </c>
      <c r="H911" s="95">
        <f>FUZ_rawdata!CR912</f>
        <v>0</v>
      </c>
      <c r="I911" s="95">
        <f>FUZ_rawdata!CS912</f>
        <v>0</v>
      </c>
      <c r="J911" t="str">
        <f t="shared" si="14"/>
        <v>npost</v>
      </c>
    </row>
    <row r="912" spans="1:10" x14ac:dyDescent="0.2">
      <c r="A912" s="95">
        <f>FUZ_rawdata!A913</f>
        <v>911</v>
      </c>
      <c r="B912" s="95" t="str">
        <f>FUZ_rawdata!B913</f>
        <v>2014_532_3b</v>
      </c>
      <c r="C912" s="95" t="str">
        <f>FUZ_rawdata!G913</f>
        <v>FUZ14C</v>
      </c>
      <c r="D912" s="95" t="str">
        <f>FUZ_rawdata!AO913</f>
        <v>n</v>
      </c>
      <c r="E912" s="95" t="str">
        <f>VLOOKUP(C912,EventNotes!$G$2:$I$26,3,FALSE)</f>
        <v>post</v>
      </c>
      <c r="F912" s="95">
        <f>FUZ_rawdata!CP913</f>
        <v>0</v>
      </c>
      <c r="G912" s="95">
        <f>FUZ_rawdata!CQ913</f>
        <v>0</v>
      </c>
      <c r="H912" s="95">
        <f>FUZ_rawdata!CR913</f>
        <v>0</v>
      </c>
      <c r="I912" s="95">
        <f>FUZ_rawdata!CS913</f>
        <v>0</v>
      </c>
      <c r="J912" t="str">
        <f t="shared" si="14"/>
        <v>npost</v>
      </c>
    </row>
    <row r="913" spans="1:10" x14ac:dyDescent="0.2">
      <c r="A913" s="95">
        <f>FUZ_rawdata!A914</f>
        <v>912</v>
      </c>
      <c r="B913" s="95" t="str">
        <f>FUZ_rawdata!B914</f>
        <v>2014_532_3b</v>
      </c>
      <c r="C913" s="95" t="str">
        <f>FUZ_rawdata!G914</f>
        <v>FUZ14C</v>
      </c>
      <c r="D913" s="95" t="str">
        <f>FUZ_rawdata!AO914</f>
        <v>n</v>
      </c>
      <c r="E913" s="95" t="str">
        <f>VLOOKUP(C913,EventNotes!$G$2:$I$26,3,FALSE)</f>
        <v>post</v>
      </c>
      <c r="F913" s="95">
        <f>FUZ_rawdata!CP914</f>
        <v>0</v>
      </c>
      <c r="G913" s="95">
        <f>FUZ_rawdata!CQ914</f>
        <v>0</v>
      </c>
      <c r="H913" s="95">
        <f>FUZ_rawdata!CR914</f>
        <v>0</v>
      </c>
      <c r="I913" s="95">
        <f>FUZ_rawdata!CS914</f>
        <v>0</v>
      </c>
      <c r="J913" t="str">
        <f t="shared" si="14"/>
        <v>npost</v>
      </c>
    </row>
    <row r="914" spans="1:10" x14ac:dyDescent="0.2">
      <c r="A914" s="95">
        <f>FUZ_rawdata!A915</f>
        <v>913</v>
      </c>
      <c r="B914" s="95" t="str">
        <f>FUZ_rawdata!B915</f>
        <v>2014_532_3b</v>
      </c>
      <c r="C914" s="95" t="str">
        <f>FUZ_rawdata!G915</f>
        <v>FUZ14C</v>
      </c>
      <c r="D914" s="95" t="str">
        <f>FUZ_rawdata!AO915</f>
        <v>n</v>
      </c>
      <c r="E914" s="95" t="str">
        <f>VLOOKUP(C914,EventNotes!$G$2:$I$26,3,FALSE)</f>
        <v>post</v>
      </c>
      <c r="F914" s="95">
        <f>FUZ_rawdata!CP915</f>
        <v>0</v>
      </c>
      <c r="G914" s="95">
        <f>FUZ_rawdata!CQ915</f>
        <v>0</v>
      </c>
      <c r="H914" s="95">
        <f>FUZ_rawdata!CR915</f>
        <v>0</v>
      </c>
      <c r="I914" s="95">
        <f>FUZ_rawdata!CS915</f>
        <v>0</v>
      </c>
      <c r="J914" t="str">
        <f t="shared" si="14"/>
        <v>npost</v>
      </c>
    </row>
    <row r="915" spans="1:10" x14ac:dyDescent="0.2">
      <c r="A915" s="95">
        <f>FUZ_rawdata!A916</f>
        <v>914</v>
      </c>
      <c r="B915" s="95" t="str">
        <f>FUZ_rawdata!B916</f>
        <v>2014_532_3b</v>
      </c>
      <c r="C915" s="95" t="str">
        <f>FUZ_rawdata!G916</f>
        <v>FUZ14C</v>
      </c>
      <c r="D915" s="95" t="str">
        <f>FUZ_rawdata!AO916</f>
        <v>n</v>
      </c>
      <c r="E915" s="95" t="str">
        <f>VLOOKUP(C915,EventNotes!$G$2:$I$26,3,FALSE)</f>
        <v>post</v>
      </c>
      <c r="F915" s="95">
        <f>FUZ_rawdata!CP916</f>
        <v>0</v>
      </c>
      <c r="G915" s="95">
        <f>FUZ_rawdata!CQ916</f>
        <v>0</v>
      </c>
      <c r="H915" s="95">
        <f>FUZ_rawdata!CR916</f>
        <v>0</v>
      </c>
      <c r="I915" s="95">
        <f>FUZ_rawdata!CS916</f>
        <v>0</v>
      </c>
      <c r="J915" t="str">
        <f t="shared" si="14"/>
        <v>npost</v>
      </c>
    </row>
    <row r="916" spans="1:10" x14ac:dyDescent="0.2">
      <c r="A916" s="95">
        <f>FUZ_rawdata!A917</f>
        <v>915</v>
      </c>
      <c r="B916" s="95" t="str">
        <f>FUZ_rawdata!B917</f>
        <v>2014_532_3b</v>
      </c>
      <c r="C916" s="95" t="str">
        <f>FUZ_rawdata!G917</f>
        <v>FUZ14C</v>
      </c>
      <c r="D916" s="95" t="str">
        <f>FUZ_rawdata!AO917</f>
        <v>n</v>
      </c>
      <c r="E916" s="95" t="str">
        <f>VLOOKUP(C916,EventNotes!$G$2:$I$26,3,FALSE)</f>
        <v>post</v>
      </c>
      <c r="F916" s="95">
        <f>FUZ_rawdata!CP917</f>
        <v>0</v>
      </c>
      <c r="G916" s="95">
        <f>FUZ_rawdata!CQ917</f>
        <v>0</v>
      </c>
      <c r="H916" s="95">
        <f>FUZ_rawdata!CR917</f>
        <v>0</v>
      </c>
      <c r="I916" s="95">
        <f>FUZ_rawdata!CS917</f>
        <v>0</v>
      </c>
      <c r="J916" t="str">
        <f t="shared" si="14"/>
        <v>npost</v>
      </c>
    </row>
    <row r="917" spans="1:10" x14ac:dyDescent="0.2">
      <c r="A917" s="95">
        <f>FUZ_rawdata!A918</f>
        <v>916</v>
      </c>
      <c r="B917" s="95" t="str">
        <f>FUZ_rawdata!B918</f>
        <v>2014_532_3b</v>
      </c>
      <c r="C917" s="95" t="str">
        <f>FUZ_rawdata!G918</f>
        <v>FUZ14C</v>
      </c>
      <c r="D917" s="95" t="str">
        <f>FUZ_rawdata!AO918</f>
        <v>n</v>
      </c>
      <c r="E917" s="95" t="str">
        <f>VLOOKUP(C917,EventNotes!$G$2:$I$26,3,FALSE)</f>
        <v>post</v>
      </c>
      <c r="F917" s="95">
        <f>FUZ_rawdata!CP918</f>
        <v>0</v>
      </c>
      <c r="G917" s="95">
        <f>FUZ_rawdata!CQ918</f>
        <v>0</v>
      </c>
      <c r="H917" s="95">
        <f>FUZ_rawdata!CR918</f>
        <v>0</v>
      </c>
      <c r="I917" s="95">
        <f>FUZ_rawdata!CS918</f>
        <v>0</v>
      </c>
      <c r="J917" t="str">
        <f t="shared" si="14"/>
        <v>npost</v>
      </c>
    </row>
    <row r="918" spans="1:10" x14ac:dyDescent="0.2">
      <c r="A918" s="95">
        <f>FUZ_rawdata!A919</f>
        <v>917</v>
      </c>
      <c r="B918" s="95" t="str">
        <f>FUZ_rawdata!B919</f>
        <v>2014_532_3b</v>
      </c>
      <c r="C918" s="95" t="str">
        <f>FUZ_rawdata!G919</f>
        <v>FUZ14C</v>
      </c>
      <c r="D918" s="95" t="str">
        <f>FUZ_rawdata!AO919</f>
        <v>n</v>
      </c>
      <c r="E918" s="95" t="str">
        <f>VLOOKUP(C918,EventNotes!$G$2:$I$26,3,FALSE)</f>
        <v>post</v>
      </c>
      <c r="F918" s="95">
        <f>FUZ_rawdata!CP919</f>
        <v>0</v>
      </c>
      <c r="G918" s="95">
        <f>FUZ_rawdata!CQ919</f>
        <v>0</v>
      </c>
      <c r="H918" s="95">
        <f>FUZ_rawdata!CR919</f>
        <v>0</v>
      </c>
      <c r="I918" s="95">
        <f>FUZ_rawdata!CS919</f>
        <v>0</v>
      </c>
      <c r="J918" t="str">
        <f t="shared" si="14"/>
        <v>npost</v>
      </c>
    </row>
    <row r="919" spans="1:10" x14ac:dyDescent="0.2">
      <c r="A919" s="95">
        <f>FUZ_rawdata!A920</f>
        <v>918</v>
      </c>
      <c r="B919" s="95" t="str">
        <f>FUZ_rawdata!B920</f>
        <v>2014_532_3b</v>
      </c>
      <c r="C919" s="95" t="str">
        <f>FUZ_rawdata!G920</f>
        <v>FUZ14C</v>
      </c>
      <c r="D919" s="95" t="str">
        <f>FUZ_rawdata!AO920</f>
        <v>n</v>
      </c>
      <c r="E919" s="95" t="str">
        <f>VLOOKUP(C919,EventNotes!$G$2:$I$26,3,FALSE)</f>
        <v>post</v>
      </c>
      <c r="F919" s="95">
        <f>FUZ_rawdata!CP920</f>
        <v>0</v>
      </c>
      <c r="G919" s="95">
        <f>FUZ_rawdata!CQ920</f>
        <v>0</v>
      </c>
      <c r="H919" s="95">
        <f>FUZ_rawdata!CR920</f>
        <v>0</v>
      </c>
      <c r="I919" s="95">
        <f>FUZ_rawdata!CS920</f>
        <v>0</v>
      </c>
      <c r="J919" t="str">
        <f t="shared" si="14"/>
        <v>npost</v>
      </c>
    </row>
    <row r="920" spans="1:10" x14ac:dyDescent="0.2">
      <c r="A920" s="95">
        <f>FUZ_rawdata!A921</f>
        <v>919</v>
      </c>
      <c r="B920" s="95" t="str">
        <f>FUZ_rawdata!B921</f>
        <v>2014_532_3b</v>
      </c>
      <c r="C920" s="95" t="str">
        <f>FUZ_rawdata!G921</f>
        <v>FUZ14C</v>
      </c>
      <c r="D920" s="95" t="str">
        <f>FUZ_rawdata!AO921</f>
        <v>n</v>
      </c>
      <c r="E920" s="95" t="str">
        <f>VLOOKUP(C920,EventNotes!$G$2:$I$26,3,FALSE)</f>
        <v>post</v>
      </c>
      <c r="F920" s="95">
        <f>FUZ_rawdata!CP921</f>
        <v>0</v>
      </c>
      <c r="G920" s="95">
        <f>FUZ_rawdata!CQ921</f>
        <v>0</v>
      </c>
      <c r="H920" s="95">
        <f>FUZ_rawdata!CR921</f>
        <v>0</v>
      </c>
      <c r="I920" s="95">
        <f>FUZ_rawdata!CS921</f>
        <v>0</v>
      </c>
      <c r="J920" t="str">
        <f t="shared" si="14"/>
        <v>npost</v>
      </c>
    </row>
    <row r="921" spans="1:10" x14ac:dyDescent="0.2">
      <c r="A921" s="95">
        <f>FUZ_rawdata!A922</f>
        <v>920</v>
      </c>
      <c r="B921" s="95" t="str">
        <f>FUZ_rawdata!B922</f>
        <v>2014_532_3b</v>
      </c>
      <c r="C921" s="95" t="str">
        <f>FUZ_rawdata!G922</f>
        <v>FUZ14C</v>
      </c>
      <c r="D921" s="95" t="str">
        <f>FUZ_rawdata!AO922</f>
        <v>n</v>
      </c>
      <c r="E921" s="95" t="str">
        <f>VLOOKUP(C921,EventNotes!$G$2:$I$26,3,FALSE)</f>
        <v>post</v>
      </c>
      <c r="F921" s="95">
        <f>FUZ_rawdata!CP922</f>
        <v>0</v>
      </c>
      <c r="G921" s="95">
        <f>FUZ_rawdata!CQ922</f>
        <v>0</v>
      </c>
      <c r="H921" s="95">
        <f>FUZ_rawdata!CR922</f>
        <v>0</v>
      </c>
      <c r="I921" s="95">
        <f>FUZ_rawdata!CS922</f>
        <v>0</v>
      </c>
      <c r="J921" t="str">
        <f t="shared" si="14"/>
        <v>npost</v>
      </c>
    </row>
    <row r="922" spans="1:10" x14ac:dyDescent="0.2">
      <c r="A922" s="95">
        <f>FUZ_rawdata!A923</f>
        <v>921</v>
      </c>
      <c r="B922" s="95" t="str">
        <f>FUZ_rawdata!B923</f>
        <v>2014_532_3b</v>
      </c>
      <c r="C922" s="95" t="str">
        <f>FUZ_rawdata!G923</f>
        <v>FUZ14C</v>
      </c>
      <c r="D922" s="95" t="str">
        <f>FUZ_rawdata!AO923</f>
        <v>n</v>
      </c>
      <c r="E922" s="95" t="str">
        <f>VLOOKUP(C922,EventNotes!$G$2:$I$26,3,FALSE)</f>
        <v>post</v>
      </c>
      <c r="F922" s="95">
        <f>FUZ_rawdata!CP923</f>
        <v>0</v>
      </c>
      <c r="G922" s="95">
        <f>FUZ_rawdata!CQ923</f>
        <v>0</v>
      </c>
      <c r="H922" s="95">
        <f>FUZ_rawdata!CR923</f>
        <v>0</v>
      </c>
      <c r="I922" s="95">
        <f>FUZ_rawdata!CS923</f>
        <v>0</v>
      </c>
      <c r="J922" t="str">
        <f t="shared" si="14"/>
        <v>npost</v>
      </c>
    </row>
    <row r="923" spans="1:10" x14ac:dyDescent="0.2">
      <c r="A923" s="95">
        <f>FUZ_rawdata!A924</f>
        <v>922</v>
      </c>
      <c r="B923" s="95" t="str">
        <f>FUZ_rawdata!B924</f>
        <v>2014_532_3b</v>
      </c>
      <c r="C923" s="95" t="str">
        <f>FUZ_rawdata!G924</f>
        <v>FUZ14C</v>
      </c>
      <c r="D923" s="95" t="str">
        <f>FUZ_rawdata!AO924</f>
        <v>n</v>
      </c>
      <c r="E923" s="95" t="str">
        <f>VLOOKUP(C923,EventNotes!$G$2:$I$26,3,FALSE)</f>
        <v>post</v>
      </c>
      <c r="F923" s="95">
        <f>FUZ_rawdata!CP924</f>
        <v>0</v>
      </c>
      <c r="G923" s="95">
        <f>FUZ_rawdata!CQ924</f>
        <v>0</v>
      </c>
      <c r="H923" s="95">
        <f>FUZ_rawdata!CR924</f>
        <v>0</v>
      </c>
      <c r="I923" s="95">
        <f>FUZ_rawdata!CS924</f>
        <v>0</v>
      </c>
      <c r="J923" t="str">
        <f t="shared" si="14"/>
        <v>npost</v>
      </c>
    </row>
    <row r="924" spans="1:10" x14ac:dyDescent="0.2">
      <c r="A924" s="95">
        <f>FUZ_rawdata!A925</f>
        <v>923</v>
      </c>
      <c r="B924" s="95" t="str">
        <f>FUZ_rawdata!B925</f>
        <v>2014_532_3b</v>
      </c>
      <c r="C924" s="95" t="str">
        <f>FUZ_rawdata!G925</f>
        <v>FUZ14C</v>
      </c>
      <c r="D924" s="95" t="str">
        <f>FUZ_rawdata!AO925</f>
        <v>n</v>
      </c>
      <c r="E924" s="95" t="str">
        <f>VLOOKUP(C924,EventNotes!$G$2:$I$26,3,FALSE)</f>
        <v>post</v>
      </c>
      <c r="F924" s="95">
        <f>FUZ_rawdata!CP925</f>
        <v>0</v>
      </c>
      <c r="G924" s="95">
        <f>FUZ_rawdata!CQ925</f>
        <v>0</v>
      </c>
      <c r="H924" s="95">
        <f>FUZ_rawdata!CR925</f>
        <v>0</v>
      </c>
      <c r="I924" s="95">
        <f>FUZ_rawdata!CS925</f>
        <v>0</v>
      </c>
      <c r="J924" t="str">
        <f t="shared" si="14"/>
        <v>npost</v>
      </c>
    </row>
    <row r="925" spans="1:10" x14ac:dyDescent="0.2">
      <c r="A925" s="95">
        <f>FUZ_rawdata!A926</f>
        <v>924</v>
      </c>
      <c r="B925" s="95" t="str">
        <f>FUZ_rawdata!B926</f>
        <v>2014_532_3b</v>
      </c>
      <c r="C925" s="95" t="str">
        <f>FUZ_rawdata!G926</f>
        <v>FUZ14C</v>
      </c>
      <c r="D925" s="95" t="str">
        <f>FUZ_rawdata!AO926</f>
        <v>n</v>
      </c>
      <c r="E925" s="95" t="str">
        <f>VLOOKUP(C925,EventNotes!$G$2:$I$26,3,FALSE)</f>
        <v>post</v>
      </c>
      <c r="F925" s="95">
        <f>FUZ_rawdata!CP926</f>
        <v>0</v>
      </c>
      <c r="G925" s="95">
        <f>FUZ_rawdata!CQ926</f>
        <v>0</v>
      </c>
      <c r="H925" s="95">
        <f>FUZ_rawdata!CR926</f>
        <v>0</v>
      </c>
      <c r="I925" s="95">
        <f>FUZ_rawdata!CS926</f>
        <v>0</v>
      </c>
      <c r="J925" t="str">
        <f t="shared" si="14"/>
        <v>npost</v>
      </c>
    </row>
    <row r="926" spans="1:10" x14ac:dyDescent="0.2">
      <c r="A926" s="95">
        <f>FUZ_rawdata!A927</f>
        <v>925</v>
      </c>
      <c r="B926" s="95" t="str">
        <f>FUZ_rawdata!B927</f>
        <v>2014_532_3b</v>
      </c>
      <c r="C926" s="95" t="str">
        <f>FUZ_rawdata!G927</f>
        <v>FUZ14C</v>
      </c>
      <c r="D926" s="95" t="str">
        <f>FUZ_rawdata!AO927</f>
        <v>n</v>
      </c>
      <c r="E926" s="95" t="str">
        <f>VLOOKUP(C926,EventNotes!$G$2:$I$26,3,FALSE)</f>
        <v>post</v>
      </c>
      <c r="F926" s="95">
        <f>FUZ_rawdata!CP927</f>
        <v>0</v>
      </c>
      <c r="G926" s="95">
        <f>FUZ_rawdata!CQ927</f>
        <v>0</v>
      </c>
      <c r="H926" s="95">
        <f>FUZ_rawdata!CR927</f>
        <v>0</v>
      </c>
      <c r="I926" s="95">
        <f>FUZ_rawdata!CS927</f>
        <v>0</v>
      </c>
      <c r="J926" t="str">
        <f t="shared" si="14"/>
        <v>npost</v>
      </c>
    </row>
    <row r="927" spans="1:10" x14ac:dyDescent="0.2">
      <c r="A927" s="95">
        <f>FUZ_rawdata!A928</f>
        <v>926</v>
      </c>
      <c r="B927" s="95" t="str">
        <f>FUZ_rawdata!B928</f>
        <v>2014_532_3b</v>
      </c>
      <c r="C927" s="95" t="str">
        <f>FUZ_rawdata!G928</f>
        <v>FUZ14C</v>
      </c>
      <c r="D927" s="95" t="str">
        <f>FUZ_rawdata!AO928</f>
        <v>n</v>
      </c>
      <c r="E927" s="95" t="str">
        <f>VLOOKUP(C927,EventNotes!$G$2:$I$26,3,FALSE)</f>
        <v>post</v>
      </c>
      <c r="F927" s="95">
        <f>FUZ_rawdata!CP928</f>
        <v>0</v>
      </c>
      <c r="G927" s="95">
        <f>FUZ_rawdata!CQ928</f>
        <v>0</v>
      </c>
      <c r="H927" s="95">
        <f>FUZ_rawdata!CR928</f>
        <v>0</v>
      </c>
      <c r="I927" s="95">
        <f>FUZ_rawdata!CS928</f>
        <v>0</v>
      </c>
      <c r="J927" t="str">
        <f t="shared" si="14"/>
        <v>npost</v>
      </c>
    </row>
    <row r="928" spans="1:10" x14ac:dyDescent="0.2">
      <c r="A928" s="95">
        <f>FUZ_rawdata!A929</f>
        <v>927</v>
      </c>
      <c r="B928" s="95" t="str">
        <f>FUZ_rawdata!B929</f>
        <v>2014_532_3b</v>
      </c>
      <c r="C928" s="95" t="str">
        <f>FUZ_rawdata!G929</f>
        <v>FUZ14C</v>
      </c>
      <c r="D928" s="95" t="str">
        <f>FUZ_rawdata!AO929</f>
        <v>n</v>
      </c>
      <c r="E928" s="95" t="str">
        <f>VLOOKUP(C928,EventNotes!$G$2:$I$26,3,FALSE)</f>
        <v>post</v>
      </c>
      <c r="F928" s="95">
        <f>FUZ_rawdata!CP929</f>
        <v>0</v>
      </c>
      <c r="G928" s="95">
        <f>FUZ_rawdata!CQ929</f>
        <v>0</v>
      </c>
      <c r="H928" s="95">
        <f>FUZ_rawdata!CR929</f>
        <v>0</v>
      </c>
      <c r="I928" s="95">
        <f>FUZ_rawdata!CS929</f>
        <v>0</v>
      </c>
      <c r="J928" t="str">
        <f t="shared" si="14"/>
        <v>npost</v>
      </c>
    </row>
    <row r="929" spans="1:10" x14ac:dyDescent="0.2">
      <c r="A929" s="95">
        <f>FUZ_rawdata!A930</f>
        <v>928</v>
      </c>
      <c r="B929" s="95" t="str">
        <f>FUZ_rawdata!B930</f>
        <v>2014_532_3b</v>
      </c>
      <c r="C929" s="95" t="str">
        <f>FUZ_rawdata!G930</f>
        <v>FUZ14C</v>
      </c>
      <c r="D929" s="95" t="str">
        <f>FUZ_rawdata!AO930</f>
        <v>n</v>
      </c>
      <c r="E929" s="95" t="str">
        <f>VLOOKUP(C929,EventNotes!$G$2:$I$26,3,FALSE)</f>
        <v>post</v>
      </c>
      <c r="F929" s="95">
        <f>FUZ_rawdata!CP930</f>
        <v>0</v>
      </c>
      <c r="G929" s="95">
        <f>FUZ_rawdata!CQ930</f>
        <v>0</v>
      </c>
      <c r="H929" s="95">
        <f>FUZ_rawdata!CR930</f>
        <v>0</v>
      </c>
      <c r="I929" s="95">
        <f>FUZ_rawdata!CS930</f>
        <v>0</v>
      </c>
      <c r="J929" t="str">
        <f t="shared" si="14"/>
        <v>npost</v>
      </c>
    </row>
    <row r="930" spans="1:10" x14ac:dyDescent="0.2">
      <c r="A930" s="95">
        <f>FUZ_rawdata!A931</f>
        <v>929</v>
      </c>
      <c r="B930" s="95" t="str">
        <f>FUZ_rawdata!B931</f>
        <v>2014_532_3b</v>
      </c>
      <c r="C930" s="95" t="str">
        <f>FUZ_rawdata!G931</f>
        <v>FUZ14C</v>
      </c>
      <c r="D930" s="95" t="str">
        <f>FUZ_rawdata!AO931</f>
        <v>n</v>
      </c>
      <c r="E930" s="95" t="str">
        <f>VLOOKUP(C930,EventNotes!$G$2:$I$26,3,FALSE)</f>
        <v>post</v>
      </c>
      <c r="F930" s="95">
        <f>FUZ_rawdata!CP931</f>
        <v>0</v>
      </c>
      <c r="G930" s="95">
        <f>FUZ_rawdata!CQ931</f>
        <v>0</v>
      </c>
      <c r="H930" s="95">
        <f>FUZ_rawdata!CR931</f>
        <v>0</v>
      </c>
      <c r="I930" s="95">
        <f>FUZ_rawdata!CS931</f>
        <v>0</v>
      </c>
      <c r="J930" t="str">
        <f t="shared" si="14"/>
        <v>npost</v>
      </c>
    </row>
    <row r="931" spans="1:10" x14ac:dyDescent="0.2">
      <c r="A931" s="95">
        <f>FUZ_rawdata!A932</f>
        <v>930</v>
      </c>
      <c r="B931" s="95" t="str">
        <f>FUZ_rawdata!B932</f>
        <v>2014_532_3b</v>
      </c>
      <c r="C931" s="95" t="str">
        <f>FUZ_rawdata!G932</f>
        <v>FUZ14C</v>
      </c>
      <c r="D931" s="95" t="str">
        <f>FUZ_rawdata!AO932</f>
        <v>n</v>
      </c>
      <c r="E931" s="95" t="str">
        <f>VLOOKUP(C931,EventNotes!$G$2:$I$26,3,FALSE)</f>
        <v>post</v>
      </c>
      <c r="F931" s="95">
        <f>FUZ_rawdata!CP932</f>
        <v>0</v>
      </c>
      <c r="G931" s="95">
        <f>FUZ_rawdata!CQ932</f>
        <v>0</v>
      </c>
      <c r="H931" s="95">
        <f>FUZ_rawdata!CR932</f>
        <v>0</v>
      </c>
      <c r="I931" s="95">
        <f>FUZ_rawdata!CS932</f>
        <v>0</v>
      </c>
      <c r="J931" t="str">
        <f t="shared" si="14"/>
        <v>npost</v>
      </c>
    </row>
    <row r="932" spans="1:10" x14ac:dyDescent="0.2">
      <c r="A932" s="95">
        <f>FUZ_rawdata!A933</f>
        <v>931</v>
      </c>
      <c r="B932" s="95" t="str">
        <f>FUZ_rawdata!B933</f>
        <v>2014_532_3b</v>
      </c>
      <c r="C932" s="95" t="str">
        <f>FUZ_rawdata!G933</f>
        <v>FUZ14C</v>
      </c>
      <c r="D932" s="95" t="str">
        <f>FUZ_rawdata!AO933</f>
        <v>n</v>
      </c>
      <c r="E932" s="95" t="str">
        <f>VLOOKUP(C932,EventNotes!$G$2:$I$26,3,FALSE)</f>
        <v>post</v>
      </c>
      <c r="F932" s="95">
        <f>FUZ_rawdata!CP933</f>
        <v>0</v>
      </c>
      <c r="G932" s="95">
        <f>FUZ_rawdata!CQ933</f>
        <v>0</v>
      </c>
      <c r="H932" s="95">
        <f>FUZ_rawdata!CR933</f>
        <v>0</v>
      </c>
      <c r="I932" s="95">
        <f>FUZ_rawdata!CS933</f>
        <v>0</v>
      </c>
      <c r="J932" t="str">
        <f t="shared" si="14"/>
        <v>npost</v>
      </c>
    </row>
    <row r="933" spans="1:10" x14ac:dyDescent="0.2">
      <c r="A933" s="95">
        <f>FUZ_rawdata!A934</f>
        <v>932</v>
      </c>
      <c r="B933" s="95" t="str">
        <f>FUZ_rawdata!B934</f>
        <v>2014_532_3b</v>
      </c>
      <c r="C933" s="95" t="str">
        <f>FUZ_rawdata!G934</f>
        <v>FUZ14C</v>
      </c>
      <c r="D933" s="95" t="str">
        <f>FUZ_rawdata!AO934</f>
        <v>n</v>
      </c>
      <c r="E933" s="95" t="str">
        <f>VLOOKUP(C933,EventNotes!$G$2:$I$26,3,FALSE)</f>
        <v>post</v>
      </c>
      <c r="F933" s="95">
        <f>FUZ_rawdata!CP934</f>
        <v>0</v>
      </c>
      <c r="G933" s="95">
        <f>FUZ_rawdata!CQ934</f>
        <v>0</v>
      </c>
      <c r="H933" s="95">
        <f>FUZ_rawdata!CR934</f>
        <v>0</v>
      </c>
      <c r="I933" s="95">
        <f>FUZ_rawdata!CS934</f>
        <v>0</v>
      </c>
      <c r="J933" t="str">
        <f t="shared" si="14"/>
        <v>npost</v>
      </c>
    </row>
    <row r="934" spans="1:10" x14ac:dyDescent="0.2">
      <c r="A934" s="95">
        <f>FUZ_rawdata!A935</f>
        <v>933</v>
      </c>
      <c r="B934" s="95" t="str">
        <f>FUZ_rawdata!B935</f>
        <v>2013_254_3a</v>
      </c>
      <c r="C934" s="95" t="str">
        <f>FUZ_rawdata!G935</f>
        <v>FUZ9C</v>
      </c>
      <c r="D934" s="95" t="str">
        <f>FUZ_rawdata!AO935</f>
        <v>n</v>
      </c>
      <c r="E934" s="95" t="str">
        <f>VLOOKUP(C934,EventNotes!$G$2:$I$26,3,FALSE)</f>
        <v>post</v>
      </c>
      <c r="F934" s="95">
        <f>FUZ_rawdata!CP935</f>
        <v>0</v>
      </c>
      <c r="G934" s="95">
        <f>FUZ_rawdata!CQ935</f>
        <v>0</v>
      </c>
      <c r="H934" s="95">
        <f>FUZ_rawdata!CR935</f>
        <v>0</v>
      </c>
      <c r="I934" s="95">
        <f>FUZ_rawdata!CS935</f>
        <v>0</v>
      </c>
      <c r="J934" t="str">
        <f t="shared" si="14"/>
        <v>npost</v>
      </c>
    </row>
    <row r="935" spans="1:10" x14ac:dyDescent="0.2">
      <c r="A935" s="95">
        <f>FUZ_rawdata!A936</f>
        <v>934</v>
      </c>
      <c r="B935" s="95" t="str">
        <f>FUZ_rawdata!B936</f>
        <v>2013_254_3a</v>
      </c>
      <c r="C935" s="95" t="str">
        <f>FUZ_rawdata!G936</f>
        <v>FUZ9C</v>
      </c>
      <c r="D935" s="95" t="str">
        <f>FUZ_rawdata!AO936</f>
        <v>n</v>
      </c>
      <c r="E935" s="95" t="str">
        <f>VLOOKUP(C935,EventNotes!$G$2:$I$26,3,FALSE)</f>
        <v>post</v>
      </c>
      <c r="F935" s="95">
        <f>FUZ_rawdata!CP936</f>
        <v>0</v>
      </c>
      <c r="G935" s="95">
        <f>FUZ_rawdata!CQ936</f>
        <v>0</v>
      </c>
      <c r="H935" s="95">
        <f>FUZ_rawdata!CR936</f>
        <v>0</v>
      </c>
      <c r="I935" s="95">
        <f>FUZ_rawdata!CS936</f>
        <v>0</v>
      </c>
      <c r="J935" t="str">
        <f t="shared" si="14"/>
        <v>npost</v>
      </c>
    </row>
    <row r="936" spans="1:10" x14ac:dyDescent="0.2">
      <c r="A936" s="95">
        <f>FUZ_rawdata!A937</f>
        <v>935</v>
      </c>
      <c r="B936" s="95" t="str">
        <f>FUZ_rawdata!B937</f>
        <v>2013_254_3a</v>
      </c>
      <c r="C936" s="95" t="str">
        <f>FUZ_rawdata!G937</f>
        <v>FUZ9C</v>
      </c>
      <c r="D936" s="95" t="str">
        <f>FUZ_rawdata!AO937</f>
        <v>n</v>
      </c>
      <c r="E936" s="95" t="str">
        <f>VLOOKUP(C936,EventNotes!$G$2:$I$26,3,FALSE)</f>
        <v>post</v>
      </c>
      <c r="F936" s="95">
        <f>FUZ_rawdata!CP937</f>
        <v>0</v>
      </c>
      <c r="G936" s="95">
        <f>FUZ_rawdata!CQ937</f>
        <v>0</v>
      </c>
      <c r="H936" s="95">
        <f>FUZ_rawdata!CR937</f>
        <v>0</v>
      </c>
      <c r="I936" s="95">
        <f>FUZ_rawdata!CS937</f>
        <v>0</v>
      </c>
      <c r="J936" t="str">
        <f t="shared" si="14"/>
        <v>npost</v>
      </c>
    </row>
    <row r="937" spans="1:10" x14ac:dyDescent="0.2">
      <c r="A937" s="95">
        <f>FUZ_rawdata!A938</f>
        <v>936</v>
      </c>
      <c r="B937" s="95" t="str">
        <f>FUZ_rawdata!B938</f>
        <v>2013_254_3a</v>
      </c>
      <c r="C937" s="95" t="str">
        <f>FUZ_rawdata!G938</f>
        <v>FUZ9C</v>
      </c>
      <c r="D937" s="95" t="str">
        <f>FUZ_rawdata!AO938</f>
        <v>n</v>
      </c>
      <c r="E937" s="95" t="str">
        <f>VLOOKUP(C937,EventNotes!$G$2:$I$26,3,FALSE)</f>
        <v>post</v>
      </c>
      <c r="F937" s="95">
        <f>FUZ_rawdata!CP938</f>
        <v>0</v>
      </c>
      <c r="G937" s="95">
        <f>FUZ_rawdata!CQ938</f>
        <v>0</v>
      </c>
      <c r="H937" s="95">
        <f>FUZ_rawdata!CR938</f>
        <v>0</v>
      </c>
      <c r="I937" s="95">
        <f>FUZ_rawdata!CS938</f>
        <v>0</v>
      </c>
      <c r="J937" t="str">
        <f t="shared" si="14"/>
        <v>npost</v>
      </c>
    </row>
    <row r="938" spans="1:10" x14ac:dyDescent="0.2">
      <c r="A938" s="95">
        <f>FUZ_rawdata!A939</f>
        <v>937</v>
      </c>
      <c r="B938" s="95" t="str">
        <f>FUZ_rawdata!B939</f>
        <v>2013_254_3a</v>
      </c>
      <c r="C938" s="95" t="str">
        <f>FUZ_rawdata!G939</f>
        <v>FUZ9C</v>
      </c>
      <c r="D938" s="95" t="str">
        <f>FUZ_rawdata!AO939</f>
        <v>n</v>
      </c>
      <c r="E938" s="95" t="str">
        <f>VLOOKUP(C938,EventNotes!$G$2:$I$26,3,FALSE)</f>
        <v>post</v>
      </c>
      <c r="F938" s="95">
        <f>FUZ_rawdata!CP939</f>
        <v>0</v>
      </c>
      <c r="G938" s="95">
        <f>FUZ_rawdata!CQ939</f>
        <v>0</v>
      </c>
      <c r="H938" s="95">
        <f>FUZ_rawdata!CR939</f>
        <v>0</v>
      </c>
      <c r="I938" s="95">
        <f>FUZ_rawdata!CS939</f>
        <v>0</v>
      </c>
      <c r="J938" t="str">
        <f t="shared" si="14"/>
        <v>npost</v>
      </c>
    </row>
    <row r="939" spans="1:10" x14ac:dyDescent="0.2">
      <c r="A939" s="95">
        <f>FUZ_rawdata!A940</f>
        <v>938</v>
      </c>
      <c r="B939" s="95" t="str">
        <f>FUZ_rawdata!B940</f>
        <v>2013_254_3a</v>
      </c>
      <c r="C939" s="95" t="str">
        <f>FUZ_rawdata!G940</f>
        <v>FUZ9C</v>
      </c>
      <c r="D939" s="95" t="str">
        <f>FUZ_rawdata!AO940</f>
        <v>n</v>
      </c>
      <c r="E939" s="95" t="str">
        <f>VLOOKUP(C939,EventNotes!$G$2:$I$26,3,FALSE)</f>
        <v>post</v>
      </c>
      <c r="F939" s="95">
        <f>FUZ_rawdata!CP940</f>
        <v>0</v>
      </c>
      <c r="G939" s="95">
        <f>FUZ_rawdata!CQ940</f>
        <v>0</v>
      </c>
      <c r="H939" s="95">
        <f>FUZ_rawdata!CR940</f>
        <v>0</v>
      </c>
      <c r="I939" s="95">
        <f>FUZ_rawdata!CS940</f>
        <v>0</v>
      </c>
      <c r="J939" t="str">
        <f t="shared" si="14"/>
        <v>npost</v>
      </c>
    </row>
    <row r="940" spans="1:10" x14ac:dyDescent="0.2">
      <c r="A940" s="95">
        <f>FUZ_rawdata!A941</f>
        <v>939</v>
      </c>
      <c r="B940" s="95" t="str">
        <f>FUZ_rawdata!B941</f>
        <v>2013_254_3a</v>
      </c>
      <c r="C940" s="95" t="str">
        <f>FUZ_rawdata!G941</f>
        <v>FUZ9C</v>
      </c>
      <c r="D940" s="95" t="str">
        <f>FUZ_rawdata!AO941</f>
        <v>n</v>
      </c>
      <c r="E940" s="95" t="str">
        <f>VLOOKUP(C940,EventNotes!$G$2:$I$26,3,FALSE)</f>
        <v>post</v>
      </c>
      <c r="F940" s="95">
        <f>FUZ_rawdata!CP941</f>
        <v>0</v>
      </c>
      <c r="G940" s="95">
        <f>FUZ_rawdata!CQ941</f>
        <v>0</v>
      </c>
      <c r="H940" s="95">
        <f>FUZ_rawdata!CR941</f>
        <v>0</v>
      </c>
      <c r="I940" s="95">
        <f>FUZ_rawdata!CS941</f>
        <v>0</v>
      </c>
      <c r="J940" t="str">
        <f t="shared" si="14"/>
        <v>npost</v>
      </c>
    </row>
    <row r="941" spans="1:10" x14ac:dyDescent="0.2">
      <c r="A941" s="95">
        <f>FUZ_rawdata!A942</f>
        <v>940</v>
      </c>
      <c r="B941" s="95" t="str">
        <f>FUZ_rawdata!B942</f>
        <v>2013_254_3a</v>
      </c>
      <c r="C941" s="95" t="str">
        <f>FUZ_rawdata!G942</f>
        <v>FUZ9C</v>
      </c>
      <c r="D941" s="95" t="str">
        <f>FUZ_rawdata!AO942</f>
        <v>n</v>
      </c>
      <c r="E941" s="95" t="str">
        <f>VLOOKUP(C941,EventNotes!$G$2:$I$26,3,FALSE)</f>
        <v>post</v>
      </c>
      <c r="F941" s="95">
        <f>FUZ_rawdata!CP942</f>
        <v>0</v>
      </c>
      <c r="G941" s="95">
        <f>FUZ_rawdata!CQ942</f>
        <v>0</v>
      </c>
      <c r="H941" s="95">
        <f>FUZ_rawdata!CR942</f>
        <v>0</v>
      </c>
      <c r="I941" s="95">
        <f>FUZ_rawdata!CS942</f>
        <v>0</v>
      </c>
      <c r="J941" t="str">
        <f t="shared" si="14"/>
        <v>npost</v>
      </c>
    </row>
    <row r="942" spans="1:10" x14ac:dyDescent="0.2">
      <c r="A942" s="95">
        <f>FUZ_rawdata!A943</f>
        <v>941</v>
      </c>
      <c r="B942" s="95" t="str">
        <f>FUZ_rawdata!B943</f>
        <v>2013_254_3a</v>
      </c>
      <c r="C942" s="95" t="str">
        <f>FUZ_rawdata!G943</f>
        <v>FUZ9C</v>
      </c>
      <c r="D942" s="95" t="str">
        <f>FUZ_rawdata!AO943</f>
        <v>n</v>
      </c>
      <c r="E942" s="95" t="str">
        <f>VLOOKUP(C942,EventNotes!$G$2:$I$26,3,FALSE)</f>
        <v>post</v>
      </c>
      <c r="F942" s="95">
        <f>FUZ_rawdata!CP943</f>
        <v>0</v>
      </c>
      <c r="G942" s="95">
        <f>FUZ_rawdata!CQ943</f>
        <v>0</v>
      </c>
      <c r="H942" s="95">
        <f>FUZ_rawdata!CR943</f>
        <v>0</v>
      </c>
      <c r="I942" s="95">
        <f>FUZ_rawdata!CS943</f>
        <v>0</v>
      </c>
      <c r="J942" t="str">
        <f t="shared" si="14"/>
        <v>npost</v>
      </c>
    </row>
    <row r="943" spans="1:10" x14ac:dyDescent="0.2">
      <c r="A943" s="95">
        <f>FUZ_rawdata!A944</f>
        <v>942</v>
      </c>
      <c r="B943" s="95" t="str">
        <f>FUZ_rawdata!B944</f>
        <v>2013_254_3a</v>
      </c>
      <c r="C943" s="95" t="str">
        <f>FUZ_rawdata!G944</f>
        <v>FUZ9C</v>
      </c>
      <c r="D943" s="95" t="str">
        <f>FUZ_rawdata!AO944</f>
        <v>n</v>
      </c>
      <c r="E943" s="95" t="str">
        <f>VLOOKUP(C943,EventNotes!$G$2:$I$26,3,FALSE)</f>
        <v>post</v>
      </c>
      <c r="F943" s="95">
        <f>FUZ_rawdata!CP944</f>
        <v>0</v>
      </c>
      <c r="G943" s="95">
        <f>FUZ_rawdata!CQ944</f>
        <v>0</v>
      </c>
      <c r="H943" s="95">
        <f>FUZ_rawdata!CR944</f>
        <v>0</v>
      </c>
      <c r="I943" s="95">
        <f>FUZ_rawdata!CS944</f>
        <v>0</v>
      </c>
      <c r="J943" t="str">
        <f t="shared" si="14"/>
        <v>npost</v>
      </c>
    </row>
    <row r="944" spans="1:10" x14ac:dyDescent="0.2">
      <c r="A944" s="95">
        <f>FUZ_rawdata!A945</f>
        <v>943</v>
      </c>
      <c r="B944" s="95" t="str">
        <f>FUZ_rawdata!B945</f>
        <v>2013_254_3a</v>
      </c>
      <c r="C944" s="95" t="str">
        <f>FUZ_rawdata!G945</f>
        <v>FUZ9C</v>
      </c>
      <c r="D944" s="95" t="str">
        <f>FUZ_rawdata!AO945</f>
        <v>n</v>
      </c>
      <c r="E944" s="95" t="str">
        <f>VLOOKUP(C944,EventNotes!$G$2:$I$26,3,FALSE)</f>
        <v>post</v>
      </c>
      <c r="F944" s="95">
        <f>FUZ_rawdata!CP945</f>
        <v>0</v>
      </c>
      <c r="G944" s="95">
        <f>FUZ_rawdata!CQ945</f>
        <v>0</v>
      </c>
      <c r="H944" s="95">
        <f>FUZ_rawdata!CR945</f>
        <v>0</v>
      </c>
      <c r="I944" s="95">
        <f>FUZ_rawdata!CS945</f>
        <v>0</v>
      </c>
      <c r="J944" t="str">
        <f t="shared" si="14"/>
        <v>npost</v>
      </c>
    </row>
    <row r="945" spans="1:10" x14ac:dyDescent="0.2">
      <c r="A945" s="95">
        <f>FUZ_rawdata!A946</f>
        <v>944</v>
      </c>
      <c r="B945" s="95" t="str">
        <f>FUZ_rawdata!B946</f>
        <v>2013_254_3a</v>
      </c>
      <c r="C945" s="95" t="str">
        <f>FUZ_rawdata!G946</f>
        <v>FUZ9C</v>
      </c>
      <c r="D945" s="95" t="str">
        <f>FUZ_rawdata!AO946</f>
        <v>n</v>
      </c>
      <c r="E945" s="95" t="str">
        <f>VLOOKUP(C945,EventNotes!$G$2:$I$26,3,FALSE)</f>
        <v>post</v>
      </c>
      <c r="F945" s="95">
        <f>FUZ_rawdata!CP946</f>
        <v>0</v>
      </c>
      <c r="G945" s="95">
        <f>FUZ_rawdata!CQ946</f>
        <v>0</v>
      </c>
      <c r="H945" s="95">
        <f>FUZ_rawdata!CR946</f>
        <v>0</v>
      </c>
      <c r="I945" s="95">
        <f>FUZ_rawdata!CS946</f>
        <v>0</v>
      </c>
      <c r="J945" t="str">
        <f t="shared" si="14"/>
        <v>npost</v>
      </c>
    </row>
    <row r="946" spans="1:10" x14ac:dyDescent="0.2">
      <c r="A946" s="95">
        <f>FUZ_rawdata!A947</f>
        <v>945</v>
      </c>
      <c r="B946" s="95" t="str">
        <f>FUZ_rawdata!B947</f>
        <v>2013_254_3a</v>
      </c>
      <c r="C946" s="95" t="str">
        <f>FUZ_rawdata!G947</f>
        <v>FUZ9C</v>
      </c>
      <c r="D946" s="95" t="str">
        <f>FUZ_rawdata!AO947</f>
        <v>n</v>
      </c>
      <c r="E946" s="95" t="str">
        <f>VLOOKUP(C946,EventNotes!$G$2:$I$26,3,FALSE)</f>
        <v>post</v>
      </c>
      <c r="F946" s="95">
        <f>FUZ_rawdata!CP947</f>
        <v>0</v>
      </c>
      <c r="G946" s="95">
        <f>FUZ_rawdata!CQ947</f>
        <v>0</v>
      </c>
      <c r="H946" s="95">
        <f>FUZ_rawdata!CR947</f>
        <v>0</v>
      </c>
      <c r="I946" s="95">
        <f>FUZ_rawdata!CS947</f>
        <v>0</v>
      </c>
      <c r="J946" t="str">
        <f t="shared" si="14"/>
        <v>npost</v>
      </c>
    </row>
    <row r="947" spans="1:10" x14ac:dyDescent="0.2">
      <c r="A947" s="95">
        <f>FUZ_rawdata!A948</f>
        <v>946</v>
      </c>
      <c r="B947" s="95" t="str">
        <f>FUZ_rawdata!B948</f>
        <v>2013_254_3a</v>
      </c>
      <c r="C947" s="95" t="str">
        <f>FUZ_rawdata!G948</f>
        <v>FUZ9C</v>
      </c>
      <c r="D947" s="95" t="str">
        <f>FUZ_rawdata!AO948</f>
        <v>n</v>
      </c>
      <c r="E947" s="95" t="str">
        <f>VLOOKUP(C947,EventNotes!$G$2:$I$26,3,FALSE)</f>
        <v>post</v>
      </c>
      <c r="F947" s="95">
        <f>FUZ_rawdata!CP948</f>
        <v>0</v>
      </c>
      <c r="G947" s="95">
        <f>FUZ_rawdata!CQ948</f>
        <v>0</v>
      </c>
      <c r="H947" s="95">
        <f>FUZ_rawdata!CR948</f>
        <v>0</v>
      </c>
      <c r="I947" s="95">
        <f>FUZ_rawdata!CS948</f>
        <v>0</v>
      </c>
      <c r="J947" t="str">
        <f t="shared" si="14"/>
        <v>npost</v>
      </c>
    </row>
    <row r="948" spans="1:10" x14ac:dyDescent="0.2">
      <c r="A948" s="95">
        <f>FUZ_rawdata!A949</f>
        <v>947</v>
      </c>
      <c r="B948" s="95" t="str">
        <f>FUZ_rawdata!B949</f>
        <v>2013_254_3a</v>
      </c>
      <c r="C948" s="95" t="str">
        <f>FUZ_rawdata!G949</f>
        <v>FUZ9C</v>
      </c>
      <c r="D948" s="95" t="str">
        <f>FUZ_rawdata!AO949</f>
        <v>n</v>
      </c>
      <c r="E948" s="95" t="str">
        <f>VLOOKUP(C948,EventNotes!$G$2:$I$26,3,FALSE)</f>
        <v>post</v>
      </c>
      <c r="F948" s="95">
        <f>FUZ_rawdata!CP949</f>
        <v>0</v>
      </c>
      <c r="G948" s="95">
        <f>FUZ_rawdata!CQ949</f>
        <v>0</v>
      </c>
      <c r="H948" s="95">
        <f>FUZ_rawdata!CR949</f>
        <v>0</v>
      </c>
      <c r="I948" s="95">
        <f>FUZ_rawdata!CS949</f>
        <v>0</v>
      </c>
      <c r="J948" t="str">
        <f t="shared" si="14"/>
        <v>npost</v>
      </c>
    </row>
    <row r="949" spans="1:10" x14ac:dyDescent="0.2">
      <c r="A949" s="95">
        <f>FUZ_rawdata!A950</f>
        <v>948</v>
      </c>
      <c r="B949" s="95" t="str">
        <f>FUZ_rawdata!B950</f>
        <v>2013_254_3a</v>
      </c>
      <c r="C949" s="95" t="str">
        <f>FUZ_rawdata!G950</f>
        <v>FUZ9C</v>
      </c>
      <c r="D949" s="95" t="str">
        <f>FUZ_rawdata!AO950</f>
        <v>n</v>
      </c>
      <c r="E949" s="95" t="str">
        <f>VLOOKUP(C949,EventNotes!$G$2:$I$26,3,FALSE)</f>
        <v>post</v>
      </c>
      <c r="F949" s="95">
        <f>FUZ_rawdata!CP950</f>
        <v>0</v>
      </c>
      <c r="G949" s="95">
        <f>FUZ_rawdata!CQ950</f>
        <v>0</v>
      </c>
      <c r="H949" s="95">
        <f>FUZ_rawdata!CR950</f>
        <v>0</v>
      </c>
      <c r="I949" s="95">
        <f>FUZ_rawdata!CS950</f>
        <v>0</v>
      </c>
      <c r="J949" t="str">
        <f t="shared" si="14"/>
        <v>npost</v>
      </c>
    </row>
    <row r="950" spans="1:10" x14ac:dyDescent="0.2">
      <c r="A950" s="95">
        <f>FUZ_rawdata!A951</f>
        <v>949</v>
      </c>
      <c r="B950" s="95" t="str">
        <f>FUZ_rawdata!B951</f>
        <v>2013_254_3a</v>
      </c>
      <c r="C950" s="95" t="str">
        <f>FUZ_rawdata!G951</f>
        <v>FUZ9C</v>
      </c>
      <c r="D950" s="95" t="str">
        <f>FUZ_rawdata!AO951</f>
        <v>n</v>
      </c>
      <c r="E950" s="95" t="str">
        <f>VLOOKUP(C950,EventNotes!$G$2:$I$26,3,FALSE)</f>
        <v>post</v>
      </c>
      <c r="F950" s="95">
        <f>FUZ_rawdata!CP951</f>
        <v>0</v>
      </c>
      <c r="G950" s="95">
        <f>FUZ_rawdata!CQ951</f>
        <v>0</v>
      </c>
      <c r="H950" s="95">
        <f>FUZ_rawdata!CR951</f>
        <v>0</v>
      </c>
      <c r="I950" s="95">
        <f>FUZ_rawdata!CS951</f>
        <v>0</v>
      </c>
      <c r="J950" t="str">
        <f t="shared" si="14"/>
        <v>npost</v>
      </c>
    </row>
    <row r="951" spans="1:10" x14ac:dyDescent="0.2">
      <c r="A951" s="95">
        <f>FUZ_rawdata!A952</f>
        <v>950</v>
      </c>
      <c r="B951" s="95" t="str">
        <f>FUZ_rawdata!B952</f>
        <v>2013_254_3a</v>
      </c>
      <c r="C951" s="95" t="str">
        <f>FUZ_rawdata!G952</f>
        <v>FUZ9C</v>
      </c>
      <c r="D951" s="95" t="str">
        <f>FUZ_rawdata!AO952</f>
        <v>n</v>
      </c>
      <c r="E951" s="95" t="str">
        <f>VLOOKUP(C951,EventNotes!$G$2:$I$26,3,FALSE)</f>
        <v>post</v>
      </c>
      <c r="F951" s="95">
        <f>FUZ_rawdata!CP952</f>
        <v>0</v>
      </c>
      <c r="G951" s="95">
        <f>FUZ_rawdata!CQ952</f>
        <v>0</v>
      </c>
      <c r="H951" s="95">
        <f>FUZ_rawdata!CR952</f>
        <v>0</v>
      </c>
      <c r="I951" s="95">
        <f>FUZ_rawdata!CS952</f>
        <v>0</v>
      </c>
      <c r="J951" t="str">
        <f t="shared" si="14"/>
        <v>npost</v>
      </c>
    </row>
    <row r="952" spans="1:10" x14ac:dyDescent="0.2">
      <c r="A952" s="95">
        <f>FUZ_rawdata!A953</f>
        <v>951</v>
      </c>
      <c r="B952" s="95" t="str">
        <f>FUZ_rawdata!B953</f>
        <v>2013_254_3a</v>
      </c>
      <c r="C952" s="95" t="str">
        <f>FUZ_rawdata!G953</f>
        <v>FUZ9C</v>
      </c>
      <c r="D952" s="95" t="str">
        <f>FUZ_rawdata!AO953</f>
        <v>n</v>
      </c>
      <c r="E952" s="95" t="str">
        <f>VLOOKUP(C952,EventNotes!$G$2:$I$26,3,FALSE)</f>
        <v>post</v>
      </c>
      <c r="F952" s="95">
        <f>FUZ_rawdata!CP953</f>
        <v>0</v>
      </c>
      <c r="G952" s="95">
        <f>FUZ_rawdata!CQ953</f>
        <v>0</v>
      </c>
      <c r="H952" s="95">
        <f>FUZ_rawdata!CR953</f>
        <v>0</v>
      </c>
      <c r="I952" s="95">
        <f>FUZ_rawdata!CS953</f>
        <v>0</v>
      </c>
      <c r="J952" t="str">
        <f t="shared" si="14"/>
        <v>npost</v>
      </c>
    </row>
    <row r="953" spans="1:10" x14ac:dyDescent="0.2">
      <c r="A953" s="95">
        <f>FUZ_rawdata!A954</f>
        <v>952</v>
      </c>
      <c r="B953" s="95" t="str">
        <f>FUZ_rawdata!B954</f>
        <v>2013_254_3a</v>
      </c>
      <c r="C953" s="95" t="str">
        <f>FUZ_rawdata!G954</f>
        <v>FUZ9C</v>
      </c>
      <c r="D953" s="95" t="str">
        <f>FUZ_rawdata!AO954</f>
        <v>n</v>
      </c>
      <c r="E953" s="95" t="str">
        <f>VLOOKUP(C953,EventNotes!$G$2:$I$26,3,FALSE)</f>
        <v>post</v>
      </c>
      <c r="F953" s="95">
        <f>FUZ_rawdata!CP954</f>
        <v>0</v>
      </c>
      <c r="G953" s="95">
        <f>FUZ_rawdata!CQ954</f>
        <v>0</v>
      </c>
      <c r="H953" s="95">
        <f>FUZ_rawdata!CR954</f>
        <v>0</v>
      </c>
      <c r="I953" s="95">
        <f>FUZ_rawdata!CS954</f>
        <v>0</v>
      </c>
      <c r="J953" t="str">
        <f t="shared" si="14"/>
        <v>npost</v>
      </c>
    </row>
    <row r="954" spans="1:10" x14ac:dyDescent="0.2">
      <c r="A954" s="95">
        <f>FUZ_rawdata!A955</f>
        <v>953</v>
      </c>
      <c r="B954" s="95" t="str">
        <f>FUZ_rawdata!B955</f>
        <v>2013_254_3a</v>
      </c>
      <c r="C954" s="95" t="str">
        <f>FUZ_rawdata!G955</f>
        <v>FUZ9C</v>
      </c>
      <c r="D954" s="95" t="str">
        <f>FUZ_rawdata!AO955</f>
        <v>n</v>
      </c>
      <c r="E954" s="95" t="str">
        <f>VLOOKUP(C954,EventNotes!$G$2:$I$26,3,FALSE)</f>
        <v>post</v>
      </c>
      <c r="F954" s="95">
        <f>FUZ_rawdata!CP955</f>
        <v>0</v>
      </c>
      <c r="G954" s="95">
        <f>FUZ_rawdata!CQ955</f>
        <v>0</v>
      </c>
      <c r="H954" s="95">
        <f>FUZ_rawdata!CR955</f>
        <v>0</v>
      </c>
      <c r="I954" s="95">
        <f>FUZ_rawdata!CS955</f>
        <v>0</v>
      </c>
      <c r="J954" t="str">
        <f t="shared" si="14"/>
        <v>npost</v>
      </c>
    </row>
    <row r="955" spans="1:10" x14ac:dyDescent="0.2">
      <c r="A955" s="95">
        <f>FUZ_rawdata!A956</f>
        <v>954</v>
      </c>
      <c r="B955" s="95" t="str">
        <f>FUZ_rawdata!B956</f>
        <v>2013_254_3a</v>
      </c>
      <c r="C955" s="95" t="str">
        <f>FUZ_rawdata!G956</f>
        <v>FUZ9C</v>
      </c>
      <c r="D955" s="95" t="str">
        <f>FUZ_rawdata!AO956</f>
        <v>n</v>
      </c>
      <c r="E955" s="95" t="str">
        <f>VLOOKUP(C955,EventNotes!$G$2:$I$26,3,FALSE)</f>
        <v>post</v>
      </c>
      <c r="F955" s="95">
        <f>FUZ_rawdata!CP956</f>
        <v>0</v>
      </c>
      <c r="G955" s="95">
        <f>FUZ_rawdata!CQ956</f>
        <v>0</v>
      </c>
      <c r="H955" s="95">
        <f>FUZ_rawdata!CR956</f>
        <v>0</v>
      </c>
      <c r="I955" s="95">
        <f>FUZ_rawdata!CS956</f>
        <v>0</v>
      </c>
      <c r="J955" t="str">
        <f t="shared" si="14"/>
        <v>npost</v>
      </c>
    </row>
    <row r="956" spans="1:10" x14ac:dyDescent="0.2">
      <c r="A956" s="95">
        <f>FUZ_rawdata!A957</f>
        <v>955</v>
      </c>
      <c r="B956" s="95" t="str">
        <f>FUZ_rawdata!B957</f>
        <v>2013_254_3a</v>
      </c>
      <c r="C956" s="95" t="str">
        <f>FUZ_rawdata!G957</f>
        <v>FUZ9C</v>
      </c>
      <c r="D956" s="95" t="str">
        <f>FUZ_rawdata!AO957</f>
        <v>n</v>
      </c>
      <c r="E956" s="95" t="str">
        <f>VLOOKUP(C956,EventNotes!$G$2:$I$26,3,FALSE)</f>
        <v>post</v>
      </c>
      <c r="F956" s="95">
        <f>FUZ_rawdata!CP957</f>
        <v>0</v>
      </c>
      <c r="G956" s="95">
        <f>FUZ_rawdata!CQ957</f>
        <v>0</v>
      </c>
      <c r="H956" s="95">
        <f>FUZ_rawdata!CR957</f>
        <v>0</v>
      </c>
      <c r="I956" s="95">
        <f>FUZ_rawdata!CS957</f>
        <v>0</v>
      </c>
      <c r="J956" t="str">
        <f t="shared" si="14"/>
        <v>npost</v>
      </c>
    </row>
    <row r="957" spans="1:10" x14ac:dyDescent="0.2">
      <c r="A957" s="95">
        <f>FUZ_rawdata!A958</f>
        <v>956</v>
      </c>
      <c r="B957" s="95" t="str">
        <f>FUZ_rawdata!B958</f>
        <v>2013_254_3a</v>
      </c>
      <c r="C957" s="95" t="str">
        <f>FUZ_rawdata!G958</f>
        <v>FUZ9C</v>
      </c>
      <c r="D957" s="95" t="str">
        <f>FUZ_rawdata!AO958</f>
        <v>n</v>
      </c>
      <c r="E957" s="95" t="str">
        <f>VLOOKUP(C957,EventNotes!$G$2:$I$26,3,FALSE)</f>
        <v>post</v>
      </c>
      <c r="F957" s="95">
        <f>FUZ_rawdata!CP958</f>
        <v>0</v>
      </c>
      <c r="G957" s="95">
        <f>FUZ_rawdata!CQ958</f>
        <v>0</v>
      </c>
      <c r="H957" s="95">
        <f>FUZ_rawdata!CR958</f>
        <v>0</v>
      </c>
      <c r="I957" s="95">
        <f>FUZ_rawdata!CS958</f>
        <v>0</v>
      </c>
      <c r="J957" t="str">
        <f t="shared" si="14"/>
        <v>npost</v>
      </c>
    </row>
    <row r="958" spans="1:10" x14ac:dyDescent="0.2">
      <c r="A958" s="95">
        <f>FUZ_rawdata!A959</f>
        <v>957</v>
      </c>
      <c r="B958" s="95" t="str">
        <f>FUZ_rawdata!B959</f>
        <v>2013_254_3a</v>
      </c>
      <c r="C958" s="95" t="str">
        <f>FUZ_rawdata!G959</f>
        <v>FUZ9C</v>
      </c>
      <c r="D958" s="95" t="str">
        <f>FUZ_rawdata!AO959</f>
        <v>n</v>
      </c>
      <c r="E958" s="95" t="str">
        <f>VLOOKUP(C958,EventNotes!$G$2:$I$26,3,FALSE)</f>
        <v>post</v>
      </c>
      <c r="F958" s="95">
        <f>FUZ_rawdata!CP959</f>
        <v>0</v>
      </c>
      <c r="G958" s="95">
        <f>FUZ_rawdata!CQ959</f>
        <v>0</v>
      </c>
      <c r="H958" s="95">
        <f>FUZ_rawdata!CR959</f>
        <v>0</v>
      </c>
      <c r="I958" s="95">
        <f>FUZ_rawdata!CS959</f>
        <v>0</v>
      </c>
      <c r="J958" t="str">
        <f t="shared" si="14"/>
        <v>npost</v>
      </c>
    </row>
    <row r="959" spans="1:10" x14ac:dyDescent="0.2">
      <c r="A959" s="95">
        <f>FUZ_rawdata!A960</f>
        <v>958</v>
      </c>
      <c r="B959" s="95" t="str">
        <f>FUZ_rawdata!B960</f>
        <v>2013_254_3a</v>
      </c>
      <c r="C959" s="95" t="str">
        <f>FUZ_rawdata!G960</f>
        <v>FUZ9C</v>
      </c>
      <c r="D959" s="95" t="str">
        <f>FUZ_rawdata!AO960</f>
        <v>n</v>
      </c>
      <c r="E959" s="95" t="str">
        <f>VLOOKUP(C959,EventNotes!$G$2:$I$26,3,FALSE)</f>
        <v>post</v>
      </c>
      <c r="F959" s="95">
        <f>FUZ_rawdata!CP960</f>
        <v>0</v>
      </c>
      <c r="G959" s="95">
        <f>FUZ_rawdata!CQ960</f>
        <v>0</v>
      </c>
      <c r="H959" s="95">
        <f>FUZ_rawdata!CR960</f>
        <v>0</v>
      </c>
      <c r="I959" s="95">
        <f>FUZ_rawdata!CS960</f>
        <v>0</v>
      </c>
      <c r="J959" t="str">
        <f t="shared" si="14"/>
        <v>npost</v>
      </c>
    </row>
    <row r="960" spans="1:10" x14ac:dyDescent="0.2">
      <c r="A960" s="95">
        <f>FUZ_rawdata!A961</f>
        <v>959</v>
      </c>
      <c r="B960" s="95" t="str">
        <f>FUZ_rawdata!B961</f>
        <v>2013_254_3a</v>
      </c>
      <c r="C960" s="95" t="str">
        <f>FUZ_rawdata!G961</f>
        <v>FUZ9C</v>
      </c>
      <c r="D960" s="95" t="str">
        <f>FUZ_rawdata!AO961</f>
        <v>n</v>
      </c>
      <c r="E960" s="95" t="str">
        <f>VLOOKUP(C960,EventNotes!$G$2:$I$26,3,FALSE)</f>
        <v>post</v>
      </c>
      <c r="F960" s="95">
        <f>FUZ_rawdata!CP961</f>
        <v>0</v>
      </c>
      <c r="G960" s="95">
        <f>FUZ_rawdata!CQ961</f>
        <v>0</v>
      </c>
      <c r="H960" s="95">
        <f>FUZ_rawdata!CR961</f>
        <v>0</v>
      </c>
      <c r="I960" s="95">
        <f>FUZ_rawdata!CS961</f>
        <v>0</v>
      </c>
      <c r="J960" t="str">
        <f t="shared" si="14"/>
        <v>npost</v>
      </c>
    </row>
    <row r="961" spans="1:10" x14ac:dyDescent="0.2">
      <c r="A961" s="95">
        <f>FUZ_rawdata!A962</f>
        <v>960</v>
      </c>
      <c r="B961" s="95" t="str">
        <f>FUZ_rawdata!B962</f>
        <v>2013_254_3a</v>
      </c>
      <c r="C961" s="95" t="str">
        <f>FUZ_rawdata!G962</f>
        <v>FUZ9C</v>
      </c>
      <c r="D961" s="95" t="str">
        <f>FUZ_rawdata!AO962</f>
        <v>n</v>
      </c>
      <c r="E961" s="95" t="str">
        <f>VLOOKUP(C961,EventNotes!$G$2:$I$26,3,FALSE)</f>
        <v>post</v>
      </c>
      <c r="F961" s="95">
        <f>FUZ_rawdata!CP962</f>
        <v>0</v>
      </c>
      <c r="G961" s="95">
        <f>FUZ_rawdata!CQ962</f>
        <v>0</v>
      </c>
      <c r="H961" s="95">
        <f>FUZ_rawdata!CR962</f>
        <v>0</v>
      </c>
      <c r="I961" s="95">
        <f>FUZ_rawdata!CS962</f>
        <v>0</v>
      </c>
      <c r="J961" t="str">
        <f t="shared" si="14"/>
        <v>npost</v>
      </c>
    </row>
    <row r="962" spans="1:10" x14ac:dyDescent="0.2">
      <c r="A962" s="95">
        <f>FUZ_rawdata!A963</f>
        <v>961</v>
      </c>
      <c r="B962" s="95" t="str">
        <f>FUZ_rawdata!B963</f>
        <v>2013_254_3a</v>
      </c>
      <c r="C962" s="95" t="str">
        <f>FUZ_rawdata!G963</f>
        <v>FUZ9C</v>
      </c>
      <c r="D962" s="95" t="str">
        <f>FUZ_rawdata!AO963</f>
        <v>n</v>
      </c>
      <c r="E962" s="95" t="str">
        <f>VLOOKUP(C962,EventNotes!$G$2:$I$26,3,FALSE)</f>
        <v>post</v>
      </c>
      <c r="F962" s="95">
        <f>FUZ_rawdata!CP963</f>
        <v>0</v>
      </c>
      <c r="G962" s="95">
        <f>FUZ_rawdata!CQ963</f>
        <v>0</v>
      </c>
      <c r="H962" s="95">
        <f>FUZ_rawdata!CR963</f>
        <v>0</v>
      </c>
      <c r="I962" s="95">
        <f>FUZ_rawdata!CS963</f>
        <v>0</v>
      </c>
      <c r="J962" t="str">
        <f t="shared" si="14"/>
        <v>npost</v>
      </c>
    </row>
    <row r="963" spans="1:10" x14ac:dyDescent="0.2">
      <c r="A963" s="95">
        <f>FUZ_rawdata!A964</f>
        <v>962</v>
      </c>
      <c r="B963" s="95" t="str">
        <f>FUZ_rawdata!B964</f>
        <v>2013_254_3a</v>
      </c>
      <c r="C963" s="95" t="str">
        <f>FUZ_rawdata!G964</f>
        <v>FUZ9C</v>
      </c>
      <c r="D963" s="95" t="str">
        <f>FUZ_rawdata!AO964</f>
        <v>n</v>
      </c>
      <c r="E963" s="95" t="str">
        <f>VLOOKUP(C963,EventNotes!$G$2:$I$26,3,FALSE)</f>
        <v>post</v>
      </c>
      <c r="F963" s="95">
        <f>FUZ_rawdata!CP964</f>
        <v>0</v>
      </c>
      <c r="G963" s="95">
        <f>FUZ_rawdata!CQ964</f>
        <v>0</v>
      </c>
      <c r="H963" s="95">
        <f>FUZ_rawdata!CR964</f>
        <v>0</v>
      </c>
      <c r="I963" s="95">
        <f>FUZ_rawdata!CS964</f>
        <v>0</v>
      </c>
      <c r="J963" t="str">
        <f t="shared" ref="J963:J1026" si="15">CONCATENATE(D963,E963)</f>
        <v>npost</v>
      </c>
    </row>
    <row r="964" spans="1:10" x14ac:dyDescent="0.2">
      <c r="A964" s="95">
        <f>FUZ_rawdata!A965</f>
        <v>963</v>
      </c>
      <c r="B964" s="95" t="str">
        <f>FUZ_rawdata!B965</f>
        <v>2013_254_3a</v>
      </c>
      <c r="C964" s="95" t="str">
        <f>FUZ_rawdata!G965</f>
        <v>FUZ9C</v>
      </c>
      <c r="D964" s="95" t="str">
        <f>FUZ_rawdata!AO965</f>
        <v>n</v>
      </c>
      <c r="E964" s="95" t="str">
        <f>VLOOKUP(C964,EventNotes!$G$2:$I$26,3,FALSE)</f>
        <v>post</v>
      </c>
      <c r="F964" s="95">
        <f>FUZ_rawdata!CP965</f>
        <v>0</v>
      </c>
      <c r="G964" s="95">
        <f>FUZ_rawdata!CQ965</f>
        <v>0</v>
      </c>
      <c r="H964" s="95">
        <f>FUZ_rawdata!CR965</f>
        <v>0</v>
      </c>
      <c r="I964" s="95">
        <f>FUZ_rawdata!CS965</f>
        <v>0</v>
      </c>
      <c r="J964" t="str">
        <f t="shared" si="15"/>
        <v>npost</v>
      </c>
    </row>
    <row r="965" spans="1:10" x14ac:dyDescent="0.2">
      <c r="A965" s="95">
        <f>FUZ_rawdata!A966</f>
        <v>964</v>
      </c>
      <c r="B965" s="95" t="str">
        <f>FUZ_rawdata!B966</f>
        <v>2013_254_3a</v>
      </c>
      <c r="C965" s="95" t="str">
        <f>FUZ_rawdata!G966</f>
        <v>FUZ9C</v>
      </c>
      <c r="D965" s="95" t="str">
        <f>FUZ_rawdata!AO966</f>
        <v>n</v>
      </c>
      <c r="E965" s="95" t="str">
        <f>VLOOKUP(C965,EventNotes!$G$2:$I$26,3,FALSE)</f>
        <v>post</v>
      </c>
      <c r="F965" s="95">
        <f>FUZ_rawdata!CP966</f>
        <v>0</v>
      </c>
      <c r="G965" s="95">
        <f>FUZ_rawdata!CQ966</f>
        <v>0</v>
      </c>
      <c r="H965" s="95">
        <f>FUZ_rawdata!CR966</f>
        <v>0</v>
      </c>
      <c r="I965" s="95">
        <f>FUZ_rawdata!CS966</f>
        <v>0</v>
      </c>
      <c r="J965" t="str">
        <f t="shared" si="15"/>
        <v>npost</v>
      </c>
    </row>
    <row r="966" spans="1:10" x14ac:dyDescent="0.2">
      <c r="A966" s="95">
        <f>FUZ_rawdata!A967</f>
        <v>965</v>
      </c>
      <c r="B966" s="95" t="str">
        <f>FUZ_rawdata!B967</f>
        <v>2013_254_3a</v>
      </c>
      <c r="C966" s="95" t="str">
        <f>FUZ_rawdata!G967</f>
        <v>FUZ9C</v>
      </c>
      <c r="D966" s="95" t="str">
        <f>FUZ_rawdata!AO967</f>
        <v>n</v>
      </c>
      <c r="E966" s="95" t="str">
        <f>VLOOKUP(C966,EventNotes!$G$2:$I$26,3,FALSE)</f>
        <v>post</v>
      </c>
      <c r="F966" s="95">
        <f>FUZ_rawdata!CP967</f>
        <v>0</v>
      </c>
      <c r="G966" s="95">
        <f>FUZ_rawdata!CQ967</f>
        <v>0</v>
      </c>
      <c r="H966" s="95">
        <f>FUZ_rawdata!CR967</f>
        <v>0</v>
      </c>
      <c r="I966" s="95">
        <f>FUZ_rawdata!CS967</f>
        <v>0</v>
      </c>
      <c r="J966" t="str">
        <f t="shared" si="15"/>
        <v>npost</v>
      </c>
    </row>
    <row r="967" spans="1:10" x14ac:dyDescent="0.2">
      <c r="A967" s="95">
        <f>FUZ_rawdata!A968</f>
        <v>966</v>
      </c>
      <c r="B967" s="95" t="str">
        <f>FUZ_rawdata!B968</f>
        <v>2013_254_3a</v>
      </c>
      <c r="C967" s="95" t="str">
        <f>FUZ_rawdata!G968</f>
        <v>FUZ9C</v>
      </c>
      <c r="D967" s="95" t="str">
        <f>FUZ_rawdata!AO968</f>
        <v>n</v>
      </c>
      <c r="E967" s="95" t="str">
        <f>VLOOKUP(C967,EventNotes!$G$2:$I$26,3,FALSE)</f>
        <v>post</v>
      </c>
      <c r="F967" s="95">
        <f>FUZ_rawdata!CP968</f>
        <v>0</v>
      </c>
      <c r="G967" s="95">
        <f>FUZ_rawdata!CQ968</f>
        <v>0</v>
      </c>
      <c r="H967" s="95">
        <f>FUZ_rawdata!CR968</f>
        <v>0</v>
      </c>
      <c r="I967" s="95">
        <f>FUZ_rawdata!CS968</f>
        <v>0</v>
      </c>
      <c r="J967" t="str">
        <f t="shared" si="15"/>
        <v>npost</v>
      </c>
    </row>
    <row r="968" spans="1:10" x14ac:dyDescent="0.2">
      <c r="A968" s="95">
        <f>FUZ_rawdata!A969</f>
        <v>967</v>
      </c>
      <c r="B968" s="95" t="str">
        <f>FUZ_rawdata!B969</f>
        <v>2013_254_3a</v>
      </c>
      <c r="C968" s="95" t="str">
        <f>FUZ_rawdata!G969</f>
        <v>FUZ9C</v>
      </c>
      <c r="D968" s="95" t="str">
        <f>FUZ_rawdata!AO969</f>
        <v>n</v>
      </c>
      <c r="E968" s="95" t="str">
        <f>VLOOKUP(C968,EventNotes!$G$2:$I$26,3,FALSE)</f>
        <v>post</v>
      </c>
      <c r="F968" s="95">
        <f>FUZ_rawdata!CP969</f>
        <v>0</v>
      </c>
      <c r="G968" s="95">
        <f>FUZ_rawdata!CQ969</f>
        <v>0</v>
      </c>
      <c r="H968" s="95">
        <f>FUZ_rawdata!CR969</f>
        <v>0</v>
      </c>
      <c r="I968" s="95">
        <f>FUZ_rawdata!CS969</f>
        <v>0</v>
      </c>
      <c r="J968" t="str">
        <f t="shared" si="15"/>
        <v>npost</v>
      </c>
    </row>
    <row r="969" spans="1:10" x14ac:dyDescent="0.2">
      <c r="A969" s="95">
        <f>FUZ_rawdata!A970</f>
        <v>968</v>
      </c>
      <c r="B969" s="95" t="str">
        <f>FUZ_rawdata!B970</f>
        <v>2013_254_3a</v>
      </c>
      <c r="C969" s="95" t="str">
        <f>FUZ_rawdata!G970</f>
        <v>FUZ9C</v>
      </c>
      <c r="D969" s="95" t="str">
        <f>FUZ_rawdata!AO970</f>
        <v>n</v>
      </c>
      <c r="E969" s="95" t="str">
        <f>VLOOKUP(C969,EventNotes!$G$2:$I$26,3,FALSE)</f>
        <v>post</v>
      </c>
      <c r="F969" s="95">
        <f>FUZ_rawdata!CP970</f>
        <v>0</v>
      </c>
      <c r="G969" s="95">
        <f>FUZ_rawdata!CQ970</f>
        <v>0</v>
      </c>
      <c r="H969" s="95">
        <f>FUZ_rawdata!CR970</f>
        <v>0</v>
      </c>
      <c r="I969" s="95">
        <f>FUZ_rawdata!CS970</f>
        <v>0</v>
      </c>
      <c r="J969" t="str">
        <f t="shared" si="15"/>
        <v>npost</v>
      </c>
    </row>
    <row r="970" spans="1:10" x14ac:dyDescent="0.2">
      <c r="A970" s="95">
        <f>FUZ_rawdata!A971</f>
        <v>969</v>
      </c>
      <c r="B970" s="95" t="str">
        <f>FUZ_rawdata!B971</f>
        <v>2013_554_8b</v>
      </c>
      <c r="C970" s="95" t="str">
        <f>FUZ_rawdata!G971</f>
        <v>FUZ16A</v>
      </c>
      <c r="D970" s="95">
        <f>FUZ_rawdata!AO971</f>
        <v>0</v>
      </c>
      <c r="E970" s="95" t="str">
        <f>VLOOKUP(C970,EventNotes!$G$2:$I$26,3,FALSE)</f>
        <v>at</v>
      </c>
      <c r="F970" s="95">
        <f>FUZ_rawdata!CP971</f>
        <v>0</v>
      </c>
      <c r="G970" s="95">
        <f>FUZ_rawdata!CQ971</f>
        <v>0</v>
      </c>
      <c r="H970" s="95">
        <f>FUZ_rawdata!CR971</f>
        <v>0</v>
      </c>
      <c r="I970" s="95">
        <f>FUZ_rawdata!CS971</f>
        <v>0</v>
      </c>
      <c r="J970" t="str">
        <f t="shared" si="15"/>
        <v>0at</v>
      </c>
    </row>
    <row r="971" spans="1:10" x14ac:dyDescent="0.2">
      <c r="A971" s="95">
        <f>FUZ_rawdata!A972</f>
        <v>970</v>
      </c>
      <c r="B971" s="95" t="str">
        <f>FUZ_rawdata!B972</f>
        <v>2013_554_8b</v>
      </c>
      <c r="C971" s="95" t="str">
        <f>FUZ_rawdata!G972</f>
        <v>FUZ16A</v>
      </c>
      <c r="D971" s="95">
        <f>FUZ_rawdata!AO972</f>
        <v>0</v>
      </c>
      <c r="E971" s="95" t="str">
        <f>VLOOKUP(C971,EventNotes!$G$2:$I$26,3,FALSE)</f>
        <v>at</v>
      </c>
      <c r="F971" s="95">
        <f>FUZ_rawdata!CP972</f>
        <v>0</v>
      </c>
      <c r="G971" s="95">
        <f>FUZ_rawdata!CQ972</f>
        <v>0</v>
      </c>
      <c r="H971" s="95">
        <f>FUZ_rawdata!CR972</f>
        <v>0</v>
      </c>
      <c r="I971" s="95">
        <f>FUZ_rawdata!CS972</f>
        <v>0</v>
      </c>
      <c r="J971" t="str">
        <f t="shared" si="15"/>
        <v>0at</v>
      </c>
    </row>
    <row r="972" spans="1:10" x14ac:dyDescent="0.2">
      <c r="A972" s="95">
        <f>FUZ_rawdata!A973</f>
        <v>971</v>
      </c>
      <c r="B972" s="95" t="str">
        <f>FUZ_rawdata!B973</f>
        <v>2013_554_8b</v>
      </c>
      <c r="C972" s="95" t="str">
        <f>FUZ_rawdata!G973</f>
        <v>FUZ16A</v>
      </c>
      <c r="D972" s="95">
        <f>FUZ_rawdata!AO973</f>
        <v>0</v>
      </c>
      <c r="E972" s="95" t="str">
        <f>VLOOKUP(C972,EventNotes!$G$2:$I$26,3,FALSE)</f>
        <v>at</v>
      </c>
      <c r="F972" s="95">
        <f>FUZ_rawdata!CP973</f>
        <v>0</v>
      </c>
      <c r="G972" s="95">
        <f>FUZ_rawdata!CQ973</f>
        <v>0</v>
      </c>
      <c r="H972" s="95">
        <f>FUZ_rawdata!CR973</f>
        <v>0</v>
      </c>
      <c r="I972" s="95">
        <f>FUZ_rawdata!CS973</f>
        <v>0</v>
      </c>
      <c r="J972" t="str">
        <f t="shared" si="15"/>
        <v>0at</v>
      </c>
    </row>
    <row r="973" spans="1:10" x14ac:dyDescent="0.2">
      <c r="A973" s="95">
        <f>FUZ_rawdata!A974</f>
        <v>972</v>
      </c>
      <c r="B973" s="95" t="str">
        <f>FUZ_rawdata!B974</f>
        <v>2013_554_8b</v>
      </c>
      <c r="C973" s="95" t="str">
        <f>FUZ_rawdata!G974</f>
        <v>FUZ16A</v>
      </c>
      <c r="D973" s="95">
        <f>FUZ_rawdata!AO974</f>
        <v>0</v>
      </c>
      <c r="E973" s="95" t="str">
        <f>VLOOKUP(C973,EventNotes!$G$2:$I$26,3,FALSE)</f>
        <v>at</v>
      </c>
      <c r="F973" s="95">
        <f>FUZ_rawdata!CP974</f>
        <v>0</v>
      </c>
      <c r="G973" s="95">
        <f>FUZ_rawdata!CQ974</f>
        <v>0</v>
      </c>
      <c r="H973" s="95">
        <f>FUZ_rawdata!CR974</f>
        <v>0</v>
      </c>
      <c r="I973" s="95">
        <f>FUZ_rawdata!CS974</f>
        <v>0</v>
      </c>
      <c r="J973" t="str">
        <f t="shared" si="15"/>
        <v>0at</v>
      </c>
    </row>
    <row r="974" spans="1:10" x14ac:dyDescent="0.2">
      <c r="A974" s="95">
        <f>FUZ_rawdata!A975</f>
        <v>973</v>
      </c>
      <c r="B974" s="95" t="str">
        <f>FUZ_rawdata!B975</f>
        <v>2013_554_8b</v>
      </c>
      <c r="C974" s="95" t="str">
        <f>FUZ_rawdata!G975</f>
        <v>FUZ16A</v>
      </c>
      <c r="D974" s="95">
        <f>FUZ_rawdata!AO975</f>
        <v>0</v>
      </c>
      <c r="E974" s="95" t="str">
        <f>VLOOKUP(C974,EventNotes!$G$2:$I$26,3,FALSE)</f>
        <v>at</v>
      </c>
      <c r="F974" s="95">
        <f>FUZ_rawdata!CP975</f>
        <v>0</v>
      </c>
      <c r="G974" s="95">
        <f>FUZ_rawdata!CQ975</f>
        <v>0</v>
      </c>
      <c r="H974" s="95">
        <f>FUZ_rawdata!CR975</f>
        <v>0</v>
      </c>
      <c r="I974" s="95">
        <f>FUZ_rawdata!CS975</f>
        <v>0</v>
      </c>
      <c r="J974" t="str">
        <f t="shared" si="15"/>
        <v>0at</v>
      </c>
    </row>
    <row r="975" spans="1:10" x14ac:dyDescent="0.2">
      <c r="A975" s="95">
        <f>FUZ_rawdata!A976</f>
        <v>974</v>
      </c>
      <c r="B975" s="95" t="str">
        <f>FUZ_rawdata!B976</f>
        <v>2013_554_8b</v>
      </c>
      <c r="C975" s="95" t="str">
        <f>FUZ_rawdata!G976</f>
        <v>FUZ16A</v>
      </c>
      <c r="D975" s="95">
        <f>FUZ_rawdata!AO976</f>
        <v>0</v>
      </c>
      <c r="E975" s="95" t="str">
        <f>VLOOKUP(C975,EventNotes!$G$2:$I$26,3,FALSE)</f>
        <v>at</v>
      </c>
      <c r="F975" s="95">
        <f>FUZ_rawdata!CP976</f>
        <v>0</v>
      </c>
      <c r="G975" s="95">
        <f>FUZ_rawdata!CQ976</f>
        <v>0</v>
      </c>
      <c r="H975" s="95">
        <f>FUZ_rawdata!CR976</f>
        <v>0</v>
      </c>
      <c r="I975" s="95">
        <f>FUZ_rawdata!CS976</f>
        <v>0</v>
      </c>
      <c r="J975" t="str">
        <f t="shared" si="15"/>
        <v>0at</v>
      </c>
    </row>
    <row r="976" spans="1:10" x14ac:dyDescent="0.2">
      <c r="A976" s="95">
        <f>FUZ_rawdata!A977</f>
        <v>975</v>
      </c>
      <c r="B976" s="95" t="str">
        <f>FUZ_rawdata!B977</f>
        <v>2013_554_8b</v>
      </c>
      <c r="C976" s="95" t="str">
        <f>FUZ_rawdata!G977</f>
        <v>FUZ16A</v>
      </c>
      <c r="D976" s="95">
        <f>FUZ_rawdata!AO977</f>
        <v>0</v>
      </c>
      <c r="E976" s="95" t="str">
        <f>VLOOKUP(C976,EventNotes!$G$2:$I$26,3,FALSE)</f>
        <v>at</v>
      </c>
      <c r="F976" s="95">
        <f>FUZ_rawdata!CP977</f>
        <v>0</v>
      </c>
      <c r="G976" s="95">
        <f>FUZ_rawdata!CQ977</f>
        <v>0</v>
      </c>
      <c r="H976" s="95">
        <f>FUZ_rawdata!CR977</f>
        <v>0</v>
      </c>
      <c r="I976" s="95">
        <f>FUZ_rawdata!CS977</f>
        <v>0</v>
      </c>
      <c r="J976" t="str">
        <f t="shared" si="15"/>
        <v>0at</v>
      </c>
    </row>
    <row r="977" spans="1:10" x14ac:dyDescent="0.2">
      <c r="A977" s="95">
        <f>FUZ_rawdata!A978</f>
        <v>976</v>
      </c>
      <c r="B977" s="95" t="str">
        <f>FUZ_rawdata!B978</f>
        <v>2013_554_8b</v>
      </c>
      <c r="C977" s="95" t="str">
        <f>FUZ_rawdata!G978</f>
        <v>FUZ16A</v>
      </c>
      <c r="D977" s="95">
        <f>FUZ_rawdata!AO978</f>
        <v>0</v>
      </c>
      <c r="E977" s="95" t="str">
        <f>VLOOKUP(C977,EventNotes!$G$2:$I$26,3,FALSE)</f>
        <v>at</v>
      </c>
      <c r="F977" s="95">
        <f>FUZ_rawdata!CP978</f>
        <v>0</v>
      </c>
      <c r="G977" s="95">
        <f>FUZ_rawdata!CQ978</f>
        <v>0</v>
      </c>
      <c r="H977" s="95">
        <f>FUZ_rawdata!CR978</f>
        <v>0</v>
      </c>
      <c r="I977" s="95">
        <f>FUZ_rawdata!CS978</f>
        <v>0</v>
      </c>
      <c r="J977" t="str">
        <f t="shared" si="15"/>
        <v>0at</v>
      </c>
    </row>
    <row r="978" spans="1:10" x14ac:dyDescent="0.2">
      <c r="A978" s="95">
        <f>FUZ_rawdata!A979</f>
        <v>977</v>
      </c>
      <c r="B978" s="95" t="str">
        <f>FUZ_rawdata!B979</f>
        <v>2013_554_8b</v>
      </c>
      <c r="C978" s="95" t="str">
        <f>FUZ_rawdata!G979</f>
        <v>FUZ16A</v>
      </c>
      <c r="D978" s="95">
        <f>FUZ_rawdata!AO979</f>
        <v>0</v>
      </c>
      <c r="E978" s="95" t="str">
        <f>VLOOKUP(C978,EventNotes!$G$2:$I$26,3,FALSE)</f>
        <v>at</v>
      </c>
      <c r="F978" s="95">
        <f>FUZ_rawdata!CP979</f>
        <v>0</v>
      </c>
      <c r="G978" s="95">
        <f>FUZ_rawdata!CQ979</f>
        <v>0</v>
      </c>
      <c r="H978" s="95">
        <f>FUZ_rawdata!CR979</f>
        <v>0</v>
      </c>
      <c r="I978" s="95">
        <f>FUZ_rawdata!CS979</f>
        <v>0</v>
      </c>
      <c r="J978" t="str">
        <f t="shared" si="15"/>
        <v>0at</v>
      </c>
    </row>
    <row r="979" spans="1:10" x14ac:dyDescent="0.2">
      <c r="A979" s="95">
        <f>FUZ_rawdata!A980</f>
        <v>978</v>
      </c>
      <c r="B979" s="95" t="str">
        <f>FUZ_rawdata!B980</f>
        <v>2013_554_8b</v>
      </c>
      <c r="C979" s="95" t="str">
        <f>FUZ_rawdata!G980</f>
        <v>FUZ16A</v>
      </c>
      <c r="D979" s="95">
        <f>FUZ_rawdata!AO980</f>
        <v>0</v>
      </c>
      <c r="E979" s="95" t="str">
        <f>VLOOKUP(C979,EventNotes!$G$2:$I$26,3,FALSE)</f>
        <v>at</v>
      </c>
      <c r="F979" s="95">
        <f>FUZ_rawdata!CP980</f>
        <v>0</v>
      </c>
      <c r="G979" s="95">
        <f>FUZ_rawdata!CQ980</f>
        <v>0</v>
      </c>
      <c r="H979" s="95">
        <f>FUZ_rawdata!CR980</f>
        <v>0</v>
      </c>
      <c r="I979" s="95">
        <f>FUZ_rawdata!CS980</f>
        <v>0</v>
      </c>
      <c r="J979" t="str">
        <f t="shared" si="15"/>
        <v>0at</v>
      </c>
    </row>
    <row r="980" spans="1:10" x14ac:dyDescent="0.2">
      <c r="A980" s="95">
        <f>FUZ_rawdata!A981</f>
        <v>979</v>
      </c>
      <c r="B980" s="95" t="str">
        <f>FUZ_rawdata!B981</f>
        <v>2013_554_8b</v>
      </c>
      <c r="C980" s="95" t="str">
        <f>FUZ_rawdata!G981</f>
        <v>FUZ16A</v>
      </c>
      <c r="D980" s="95">
        <f>FUZ_rawdata!AO981</f>
        <v>0</v>
      </c>
      <c r="E980" s="95" t="str">
        <f>VLOOKUP(C980,EventNotes!$G$2:$I$26,3,FALSE)</f>
        <v>at</v>
      </c>
      <c r="F980" s="95">
        <f>FUZ_rawdata!CP981</f>
        <v>0</v>
      </c>
      <c r="G980" s="95">
        <f>FUZ_rawdata!CQ981</f>
        <v>0</v>
      </c>
      <c r="H980" s="95">
        <f>FUZ_rawdata!CR981</f>
        <v>0</v>
      </c>
      <c r="I980" s="95">
        <f>FUZ_rawdata!CS981</f>
        <v>0</v>
      </c>
      <c r="J980" t="str">
        <f t="shared" si="15"/>
        <v>0at</v>
      </c>
    </row>
    <row r="981" spans="1:10" x14ac:dyDescent="0.2">
      <c r="A981" s="95">
        <f>FUZ_rawdata!A982</f>
        <v>980</v>
      </c>
      <c r="B981" s="95" t="str">
        <f>FUZ_rawdata!B982</f>
        <v>2013_554_8b</v>
      </c>
      <c r="C981" s="95" t="str">
        <f>FUZ_rawdata!G982</f>
        <v>FUZ16A</v>
      </c>
      <c r="D981" s="95">
        <f>FUZ_rawdata!AO982</f>
        <v>0</v>
      </c>
      <c r="E981" s="95" t="str">
        <f>VLOOKUP(C981,EventNotes!$G$2:$I$26,3,FALSE)</f>
        <v>at</v>
      </c>
      <c r="F981" s="95">
        <f>FUZ_rawdata!CP982</f>
        <v>0</v>
      </c>
      <c r="G981" s="95">
        <f>FUZ_rawdata!CQ982</f>
        <v>0</v>
      </c>
      <c r="H981" s="95">
        <f>FUZ_rawdata!CR982</f>
        <v>0</v>
      </c>
      <c r="I981" s="95">
        <f>FUZ_rawdata!CS982</f>
        <v>0</v>
      </c>
      <c r="J981" t="str">
        <f t="shared" si="15"/>
        <v>0at</v>
      </c>
    </row>
    <row r="982" spans="1:10" x14ac:dyDescent="0.2">
      <c r="A982" s="95">
        <f>FUZ_rawdata!A983</f>
        <v>981</v>
      </c>
      <c r="B982" s="95" t="str">
        <f>FUZ_rawdata!B983</f>
        <v>2013_554_8b</v>
      </c>
      <c r="C982" s="95" t="str">
        <f>FUZ_rawdata!G983</f>
        <v>FUZ16A</v>
      </c>
      <c r="D982" s="95">
        <f>FUZ_rawdata!AO983</f>
        <v>0</v>
      </c>
      <c r="E982" s="95" t="str">
        <f>VLOOKUP(C982,EventNotes!$G$2:$I$26,3,FALSE)</f>
        <v>at</v>
      </c>
      <c r="F982" s="95">
        <f>FUZ_rawdata!CP983</f>
        <v>0</v>
      </c>
      <c r="G982" s="95">
        <f>FUZ_rawdata!CQ983</f>
        <v>0</v>
      </c>
      <c r="H982" s="95">
        <f>FUZ_rawdata!CR983</f>
        <v>0</v>
      </c>
      <c r="I982" s="95">
        <f>FUZ_rawdata!CS983</f>
        <v>0</v>
      </c>
      <c r="J982" t="str">
        <f t="shared" si="15"/>
        <v>0at</v>
      </c>
    </row>
    <row r="983" spans="1:10" x14ac:dyDescent="0.2">
      <c r="A983" s="95">
        <f>FUZ_rawdata!A984</f>
        <v>982</v>
      </c>
      <c r="B983" s="95" t="str">
        <f>FUZ_rawdata!B984</f>
        <v>2013_554_8b</v>
      </c>
      <c r="C983" s="95" t="str">
        <f>FUZ_rawdata!G984</f>
        <v>FUZ16A</v>
      </c>
      <c r="D983" s="95">
        <f>FUZ_rawdata!AO984</f>
        <v>0</v>
      </c>
      <c r="E983" s="95" t="str">
        <f>VLOOKUP(C983,EventNotes!$G$2:$I$26,3,FALSE)</f>
        <v>at</v>
      </c>
      <c r="F983" s="95">
        <f>FUZ_rawdata!CP984</f>
        <v>0</v>
      </c>
      <c r="G983" s="95">
        <f>FUZ_rawdata!CQ984</f>
        <v>0</v>
      </c>
      <c r="H983" s="95">
        <f>FUZ_rawdata!CR984</f>
        <v>0</v>
      </c>
      <c r="I983" s="95">
        <f>FUZ_rawdata!CS984</f>
        <v>0</v>
      </c>
      <c r="J983" t="str">
        <f t="shared" si="15"/>
        <v>0at</v>
      </c>
    </row>
    <row r="984" spans="1:10" x14ac:dyDescent="0.2">
      <c r="A984" s="95">
        <f>FUZ_rawdata!A985</f>
        <v>983</v>
      </c>
      <c r="B984" s="95" t="str">
        <f>FUZ_rawdata!B985</f>
        <v>2013_554_8b</v>
      </c>
      <c r="C984" s="95" t="str">
        <f>FUZ_rawdata!G985</f>
        <v>FUZ16A</v>
      </c>
      <c r="D984" s="95">
        <f>FUZ_rawdata!AO985</f>
        <v>0</v>
      </c>
      <c r="E984" s="95" t="str">
        <f>VLOOKUP(C984,EventNotes!$G$2:$I$26,3,FALSE)</f>
        <v>at</v>
      </c>
      <c r="F984" s="95">
        <f>FUZ_rawdata!CP985</f>
        <v>0</v>
      </c>
      <c r="G984" s="95">
        <f>FUZ_rawdata!CQ985</f>
        <v>0</v>
      </c>
      <c r="H984" s="95">
        <f>FUZ_rawdata!CR985</f>
        <v>0</v>
      </c>
      <c r="I984" s="95">
        <f>FUZ_rawdata!CS985</f>
        <v>0</v>
      </c>
      <c r="J984" t="str">
        <f t="shared" si="15"/>
        <v>0at</v>
      </c>
    </row>
    <row r="985" spans="1:10" x14ac:dyDescent="0.2">
      <c r="A985" s="95">
        <f>FUZ_rawdata!A986</f>
        <v>984</v>
      </c>
      <c r="B985" s="95" t="str">
        <f>FUZ_rawdata!B986</f>
        <v>2013_554_8b</v>
      </c>
      <c r="C985" s="95" t="str">
        <f>FUZ_rawdata!G986</f>
        <v>FUZ16A</v>
      </c>
      <c r="D985" s="95">
        <f>FUZ_rawdata!AO986</f>
        <v>0</v>
      </c>
      <c r="E985" s="95" t="str">
        <f>VLOOKUP(C985,EventNotes!$G$2:$I$26,3,FALSE)</f>
        <v>at</v>
      </c>
      <c r="F985" s="95">
        <f>FUZ_rawdata!CP986</f>
        <v>0</v>
      </c>
      <c r="G985" s="95">
        <f>FUZ_rawdata!CQ986</f>
        <v>0</v>
      </c>
      <c r="H985" s="95">
        <f>FUZ_rawdata!CR986</f>
        <v>0</v>
      </c>
      <c r="I985" s="95">
        <f>FUZ_rawdata!CS986</f>
        <v>0</v>
      </c>
      <c r="J985" t="str">
        <f t="shared" si="15"/>
        <v>0at</v>
      </c>
    </row>
    <row r="986" spans="1:10" x14ac:dyDescent="0.2">
      <c r="A986" s="95">
        <f>FUZ_rawdata!A987</f>
        <v>985</v>
      </c>
      <c r="B986" s="95" t="str">
        <f>FUZ_rawdata!B987</f>
        <v>2013_554_8b</v>
      </c>
      <c r="C986" s="95" t="str">
        <f>FUZ_rawdata!G987</f>
        <v>FUZ16A</v>
      </c>
      <c r="D986" s="95">
        <f>FUZ_rawdata!AO987</f>
        <v>0</v>
      </c>
      <c r="E986" s="95" t="str">
        <f>VLOOKUP(C986,EventNotes!$G$2:$I$26,3,FALSE)</f>
        <v>at</v>
      </c>
      <c r="F986" s="95">
        <f>FUZ_rawdata!CP987</f>
        <v>0</v>
      </c>
      <c r="G986" s="95">
        <f>FUZ_rawdata!CQ987</f>
        <v>0</v>
      </c>
      <c r="H986" s="95">
        <f>FUZ_rawdata!CR987</f>
        <v>0</v>
      </c>
      <c r="I986" s="95">
        <f>FUZ_rawdata!CS987</f>
        <v>0</v>
      </c>
      <c r="J986" t="str">
        <f t="shared" si="15"/>
        <v>0at</v>
      </c>
    </row>
    <row r="987" spans="1:10" x14ac:dyDescent="0.2">
      <c r="A987" s="95">
        <f>FUZ_rawdata!A988</f>
        <v>986</v>
      </c>
      <c r="B987" s="95" t="str">
        <f>FUZ_rawdata!B988</f>
        <v>2013_554_8b</v>
      </c>
      <c r="C987" s="95" t="str">
        <f>FUZ_rawdata!G988</f>
        <v>FUZ16A</v>
      </c>
      <c r="D987" s="95">
        <f>FUZ_rawdata!AO988</f>
        <v>0</v>
      </c>
      <c r="E987" s="95" t="str">
        <f>VLOOKUP(C987,EventNotes!$G$2:$I$26,3,FALSE)</f>
        <v>at</v>
      </c>
      <c r="F987" s="95">
        <f>FUZ_rawdata!CP988</f>
        <v>0</v>
      </c>
      <c r="G987" s="95">
        <f>FUZ_rawdata!CQ988</f>
        <v>0</v>
      </c>
      <c r="H987" s="95">
        <f>FUZ_rawdata!CR988</f>
        <v>0</v>
      </c>
      <c r="I987" s="95">
        <f>FUZ_rawdata!CS988</f>
        <v>0</v>
      </c>
      <c r="J987" t="str">
        <f t="shared" si="15"/>
        <v>0at</v>
      </c>
    </row>
    <row r="988" spans="1:10" x14ac:dyDescent="0.2">
      <c r="A988" s="95">
        <f>FUZ_rawdata!A989</f>
        <v>987</v>
      </c>
      <c r="B988" s="95" t="str">
        <f>FUZ_rawdata!B989</f>
        <v>2013_554_8b</v>
      </c>
      <c r="C988" s="95" t="str">
        <f>FUZ_rawdata!G989</f>
        <v>FUZ16A</v>
      </c>
      <c r="D988" s="95">
        <f>FUZ_rawdata!AO989</f>
        <v>0</v>
      </c>
      <c r="E988" s="95" t="str">
        <f>VLOOKUP(C988,EventNotes!$G$2:$I$26,3,FALSE)</f>
        <v>at</v>
      </c>
      <c r="F988" s="95">
        <f>FUZ_rawdata!CP989</f>
        <v>0</v>
      </c>
      <c r="G988" s="95">
        <f>FUZ_rawdata!CQ989</f>
        <v>0</v>
      </c>
      <c r="H988" s="95">
        <f>FUZ_rawdata!CR989</f>
        <v>0</v>
      </c>
      <c r="I988" s="95">
        <f>FUZ_rawdata!CS989</f>
        <v>0</v>
      </c>
      <c r="J988" t="str">
        <f t="shared" si="15"/>
        <v>0at</v>
      </c>
    </row>
    <row r="989" spans="1:10" x14ac:dyDescent="0.2">
      <c r="A989" s="95">
        <f>FUZ_rawdata!A990</f>
        <v>988</v>
      </c>
      <c r="B989" s="95" t="str">
        <f>FUZ_rawdata!B990</f>
        <v>2013_554_8b</v>
      </c>
      <c r="C989" s="95" t="str">
        <f>FUZ_rawdata!G990</f>
        <v>FUZ16A</v>
      </c>
      <c r="D989" s="95">
        <f>FUZ_rawdata!AO990</f>
        <v>0</v>
      </c>
      <c r="E989" s="95" t="str">
        <f>VLOOKUP(C989,EventNotes!$G$2:$I$26,3,FALSE)</f>
        <v>at</v>
      </c>
      <c r="F989" s="95">
        <f>FUZ_rawdata!CP990</f>
        <v>0</v>
      </c>
      <c r="G989" s="95">
        <f>FUZ_rawdata!CQ990</f>
        <v>0</v>
      </c>
      <c r="H989" s="95">
        <f>FUZ_rawdata!CR990</f>
        <v>0</v>
      </c>
      <c r="I989" s="95">
        <f>FUZ_rawdata!CS990</f>
        <v>0</v>
      </c>
      <c r="J989" t="str">
        <f t="shared" si="15"/>
        <v>0at</v>
      </c>
    </row>
    <row r="990" spans="1:10" x14ac:dyDescent="0.2">
      <c r="A990" s="95">
        <f>FUZ_rawdata!A991</f>
        <v>989</v>
      </c>
      <c r="B990" s="95" t="str">
        <f>FUZ_rawdata!B991</f>
        <v>2013_554_8b</v>
      </c>
      <c r="C990" s="95" t="str">
        <f>FUZ_rawdata!G991</f>
        <v>FUZ16A</v>
      </c>
      <c r="D990" s="95">
        <f>FUZ_rawdata!AO991</f>
        <v>0</v>
      </c>
      <c r="E990" s="95" t="str">
        <f>VLOOKUP(C990,EventNotes!$G$2:$I$26,3,FALSE)</f>
        <v>at</v>
      </c>
      <c r="F990" s="95">
        <f>FUZ_rawdata!CP991</f>
        <v>0</v>
      </c>
      <c r="G990" s="95">
        <f>FUZ_rawdata!CQ991</f>
        <v>0</v>
      </c>
      <c r="H990" s="95">
        <f>FUZ_rawdata!CR991</f>
        <v>0</v>
      </c>
      <c r="I990" s="95">
        <f>FUZ_rawdata!CS991</f>
        <v>0</v>
      </c>
      <c r="J990" t="str">
        <f t="shared" si="15"/>
        <v>0at</v>
      </c>
    </row>
    <row r="991" spans="1:10" x14ac:dyDescent="0.2">
      <c r="A991" s="95">
        <f>FUZ_rawdata!A992</f>
        <v>990</v>
      </c>
      <c r="B991" s="95" t="str">
        <f>FUZ_rawdata!B992</f>
        <v>2013_554_8b</v>
      </c>
      <c r="C991" s="95" t="str">
        <f>FUZ_rawdata!G992</f>
        <v>FUZ16A</v>
      </c>
      <c r="D991" s="95">
        <f>FUZ_rawdata!AO992</f>
        <v>0</v>
      </c>
      <c r="E991" s="95" t="str">
        <f>VLOOKUP(C991,EventNotes!$G$2:$I$26,3,FALSE)</f>
        <v>at</v>
      </c>
      <c r="F991" s="95">
        <f>FUZ_rawdata!CP992</f>
        <v>0</v>
      </c>
      <c r="G991" s="95">
        <f>FUZ_rawdata!CQ992</f>
        <v>0</v>
      </c>
      <c r="H991" s="95">
        <f>FUZ_rawdata!CR992</f>
        <v>0</v>
      </c>
      <c r="I991" s="95">
        <f>FUZ_rawdata!CS992</f>
        <v>0</v>
      </c>
      <c r="J991" t="str">
        <f t="shared" si="15"/>
        <v>0at</v>
      </c>
    </row>
    <row r="992" spans="1:10" x14ac:dyDescent="0.2">
      <c r="A992" s="95">
        <f>FUZ_rawdata!A993</f>
        <v>991</v>
      </c>
      <c r="B992" s="95" t="str">
        <f>FUZ_rawdata!B993</f>
        <v>2013_554_8b</v>
      </c>
      <c r="C992" s="95" t="str">
        <f>FUZ_rawdata!G993</f>
        <v>FUZ16A</v>
      </c>
      <c r="D992" s="95">
        <f>FUZ_rawdata!AO993</f>
        <v>0</v>
      </c>
      <c r="E992" s="95" t="str">
        <f>VLOOKUP(C992,EventNotes!$G$2:$I$26,3,FALSE)</f>
        <v>at</v>
      </c>
      <c r="F992" s="95">
        <f>FUZ_rawdata!CP993</f>
        <v>0</v>
      </c>
      <c r="G992" s="95">
        <f>FUZ_rawdata!CQ993</f>
        <v>0</v>
      </c>
      <c r="H992" s="95">
        <f>FUZ_rawdata!CR993</f>
        <v>0</v>
      </c>
      <c r="I992" s="95">
        <f>FUZ_rawdata!CS993</f>
        <v>0</v>
      </c>
      <c r="J992" t="str">
        <f t="shared" si="15"/>
        <v>0at</v>
      </c>
    </row>
    <row r="993" spans="1:10" x14ac:dyDescent="0.2">
      <c r="A993" s="95">
        <f>FUZ_rawdata!A994</f>
        <v>992</v>
      </c>
      <c r="B993" s="95" t="str">
        <f>FUZ_rawdata!B994</f>
        <v>2013_554_8b</v>
      </c>
      <c r="C993" s="95" t="str">
        <f>FUZ_rawdata!G994</f>
        <v>FUZ16A</v>
      </c>
      <c r="D993" s="95">
        <f>FUZ_rawdata!AO994</f>
        <v>0</v>
      </c>
      <c r="E993" s="95" t="str">
        <f>VLOOKUP(C993,EventNotes!$G$2:$I$26,3,FALSE)</f>
        <v>at</v>
      </c>
      <c r="F993" s="95">
        <f>FUZ_rawdata!CP994</f>
        <v>0</v>
      </c>
      <c r="G993" s="95">
        <f>FUZ_rawdata!CQ994</f>
        <v>0</v>
      </c>
      <c r="H993" s="95">
        <f>FUZ_rawdata!CR994</f>
        <v>0</v>
      </c>
      <c r="I993" s="95">
        <f>FUZ_rawdata!CS994</f>
        <v>0</v>
      </c>
      <c r="J993" t="str">
        <f t="shared" si="15"/>
        <v>0at</v>
      </c>
    </row>
    <row r="994" spans="1:10" x14ac:dyDescent="0.2">
      <c r="A994" s="95">
        <f>FUZ_rawdata!A995</f>
        <v>993</v>
      </c>
      <c r="B994" s="95" t="str">
        <f>FUZ_rawdata!B995</f>
        <v>2013_554_8b</v>
      </c>
      <c r="C994" s="95" t="str">
        <f>FUZ_rawdata!G995</f>
        <v>FUZ16A</v>
      </c>
      <c r="D994" s="95">
        <f>FUZ_rawdata!AO995</f>
        <v>0</v>
      </c>
      <c r="E994" s="95" t="str">
        <f>VLOOKUP(C994,EventNotes!$G$2:$I$26,3,FALSE)</f>
        <v>at</v>
      </c>
      <c r="F994" s="95">
        <f>FUZ_rawdata!CP995</f>
        <v>0</v>
      </c>
      <c r="G994" s="95">
        <f>FUZ_rawdata!CQ995</f>
        <v>0</v>
      </c>
      <c r="H994" s="95">
        <f>FUZ_rawdata!CR995</f>
        <v>0</v>
      </c>
      <c r="I994" s="95">
        <f>FUZ_rawdata!CS995</f>
        <v>0</v>
      </c>
      <c r="J994" t="str">
        <f t="shared" si="15"/>
        <v>0at</v>
      </c>
    </row>
    <row r="995" spans="1:10" x14ac:dyDescent="0.2">
      <c r="A995" s="95">
        <f>FUZ_rawdata!A996</f>
        <v>994</v>
      </c>
      <c r="B995" s="95" t="str">
        <f>FUZ_rawdata!B996</f>
        <v>2013_554_8b</v>
      </c>
      <c r="C995" s="95" t="str">
        <f>FUZ_rawdata!G996</f>
        <v>FUZ16A</v>
      </c>
      <c r="D995" s="95">
        <f>FUZ_rawdata!AO996</f>
        <v>0</v>
      </c>
      <c r="E995" s="95" t="str">
        <f>VLOOKUP(C995,EventNotes!$G$2:$I$26,3,FALSE)</f>
        <v>at</v>
      </c>
      <c r="F995" s="95">
        <f>FUZ_rawdata!CP996</f>
        <v>0</v>
      </c>
      <c r="G995" s="95">
        <f>FUZ_rawdata!CQ996</f>
        <v>0</v>
      </c>
      <c r="H995" s="95">
        <f>FUZ_rawdata!CR996</f>
        <v>0</v>
      </c>
      <c r="I995" s="95">
        <f>FUZ_rawdata!CS996</f>
        <v>0</v>
      </c>
      <c r="J995" t="str">
        <f t="shared" si="15"/>
        <v>0at</v>
      </c>
    </row>
    <row r="996" spans="1:10" x14ac:dyDescent="0.2">
      <c r="A996" s="95">
        <f>FUZ_rawdata!A997</f>
        <v>995</v>
      </c>
      <c r="B996" s="95" t="str">
        <f>FUZ_rawdata!B997</f>
        <v>2013_554_8b</v>
      </c>
      <c r="C996" s="95" t="str">
        <f>FUZ_rawdata!G997</f>
        <v>FUZ16A</v>
      </c>
      <c r="D996" s="95">
        <f>FUZ_rawdata!AO997</f>
        <v>0</v>
      </c>
      <c r="E996" s="95" t="str">
        <f>VLOOKUP(C996,EventNotes!$G$2:$I$26,3,FALSE)</f>
        <v>at</v>
      </c>
      <c r="F996" s="95">
        <f>FUZ_rawdata!CP997</f>
        <v>0</v>
      </c>
      <c r="G996" s="95">
        <f>FUZ_rawdata!CQ997</f>
        <v>0</v>
      </c>
      <c r="H996" s="95">
        <f>FUZ_rawdata!CR997</f>
        <v>0</v>
      </c>
      <c r="I996" s="95">
        <f>FUZ_rawdata!CS997</f>
        <v>0</v>
      </c>
      <c r="J996" t="str">
        <f t="shared" si="15"/>
        <v>0at</v>
      </c>
    </row>
    <row r="997" spans="1:10" x14ac:dyDescent="0.2">
      <c r="A997" s="95">
        <f>FUZ_rawdata!A998</f>
        <v>996</v>
      </c>
      <c r="B997" s="95" t="str">
        <f>FUZ_rawdata!B998</f>
        <v>2013_554_8b</v>
      </c>
      <c r="C997" s="95" t="str">
        <f>FUZ_rawdata!G998</f>
        <v>FUZ16A</v>
      </c>
      <c r="D997" s="95">
        <f>FUZ_rawdata!AO998</f>
        <v>0</v>
      </c>
      <c r="E997" s="95" t="str">
        <f>VLOOKUP(C997,EventNotes!$G$2:$I$26,3,FALSE)</f>
        <v>at</v>
      </c>
      <c r="F997" s="95">
        <f>FUZ_rawdata!CP998</f>
        <v>0</v>
      </c>
      <c r="G997" s="95">
        <f>FUZ_rawdata!CQ998</f>
        <v>0</v>
      </c>
      <c r="H997" s="95">
        <f>FUZ_rawdata!CR998</f>
        <v>0</v>
      </c>
      <c r="I997" s="95">
        <f>FUZ_rawdata!CS998</f>
        <v>0</v>
      </c>
      <c r="J997" t="str">
        <f t="shared" si="15"/>
        <v>0at</v>
      </c>
    </row>
    <row r="998" spans="1:10" x14ac:dyDescent="0.2">
      <c r="A998" s="95">
        <f>FUZ_rawdata!A999</f>
        <v>997</v>
      </c>
      <c r="B998" s="95" t="str">
        <f>FUZ_rawdata!B999</f>
        <v>2013_554_8b</v>
      </c>
      <c r="C998" s="95" t="str">
        <f>FUZ_rawdata!G999</f>
        <v>FUZ16A</v>
      </c>
      <c r="D998" s="95">
        <f>FUZ_rawdata!AO999</f>
        <v>0</v>
      </c>
      <c r="E998" s="95" t="str">
        <f>VLOOKUP(C998,EventNotes!$G$2:$I$26,3,FALSE)</f>
        <v>at</v>
      </c>
      <c r="F998" s="95">
        <f>FUZ_rawdata!CP999</f>
        <v>0</v>
      </c>
      <c r="G998" s="95">
        <f>FUZ_rawdata!CQ999</f>
        <v>0</v>
      </c>
      <c r="H998" s="95">
        <f>FUZ_rawdata!CR999</f>
        <v>0</v>
      </c>
      <c r="I998" s="95">
        <f>FUZ_rawdata!CS999</f>
        <v>0</v>
      </c>
      <c r="J998" t="str">
        <f t="shared" si="15"/>
        <v>0at</v>
      </c>
    </row>
    <row r="999" spans="1:10" x14ac:dyDescent="0.2">
      <c r="A999" s="95">
        <f>FUZ_rawdata!A1000</f>
        <v>998</v>
      </c>
      <c r="B999" s="95" t="str">
        <f>FUZ_rawdata!B1000</f>
        <v>2013_554_8b</v>
      </c>
      <c r="C999" s="95" t="str">
        <f>FUZ_rawdata!G1000</f>
        <v>FUZ16A</v>
      </c>
      <c r="D999" s="95">
        <f>FUZ_rawdata!AO1000</f>
        <v>0</v>
      </c>
      <c r="E999" s="95" t="str">
        <f>VLOOKUP(C999,EventNotes!$G$2:$I$26,3,FALSE)</f>
        <v>at</v>
      </c>
      <c r="F999" s="95">
        <f>FUZ_rawdata!CP1000</f>
        <v>0</v>
      </c>
      <c r="G999" s="95">
        <f>FUZ_rawdata!CQ1000</f>
        <v>0</v>
      </c>
      <c r="H999" s="95">
        <f>FUZ_rawdata!CR1000</f>
        <v>0</v>
      </c>
      <c r="I999" s="95">
        <f>FUZ_rawdata!CS1000</f>
        <v>0</v>
      </c>
      <c r="J999" t="str">
        <f t="shared" si="15"/>
        <v>0at</v>
      </c>
    </row>
    <row r="1000" spans="1:10" x14ac:dyDescent="0.2">
      <c r="A1000" s="95">
        <f>FUZ_rawdata!A1001</f>
        <v>999</v>
      </c>
      <c r="B1000" s="95" t="str">
        <f>FUZ_rawdata!B1001</f>
        <v>2013_554_8b</v>
      </c>
      <c r="C1000" s="95" t="str">
        <f>FUZ_rawdata!G1001</f>
        <v>FUZ16A</v>
      </c>
      <c r="D1000" s="95">
        <f>FUZ_rawdata!AO1001</f>
        <v>0</v>
      </c>
      <c r="E1000" s="95" t="str">
        <f>VLOOKUP(C1000,EventNotes!$G$2:$I$26,3,FALSE)</f>
        <v>at</v>
      </c>
      <c r="F1000" s="95">
        <f>FUZ_rawdata!CP1001</f>
        <v>0</v>
      </c>
      <c r="G1000" s="95">
        <f>FUZ_rawdata!CQ1001</f>
        <v>0</v>
      </c>
      <c r="H1000" s="95">
        <f>FUZ_rawdata!CR1001</f>
        <v>0</v>
      </c>
      <c r="I1000" s="95">
        <f>FUZ_rawdata!CS1001</f>
        <v>0</v>
      </c>
      <c r="J1000" t="str">
        <f t="shared" si="15"/>
        <v>0at</v>
      </c>
    </row>
    <row r="1001" spans="1:10" x14ac:dyDescent="0.2">
      <c r="A1001" s="95">
        <f>FUZ_rawdata!A1002</f>
        <v>1000</v>
      </c>
      <c r="B1001" s="95" t="str">
        <f>FUZ_rawdata!B1002</f>
        <v>2013_554_8b</v>
      </c>
      <c r="C1001" s="95" t="str">
        <f>FUZ_rawdata!G1002</f>
        <v>FUZ16A</v>
      </c>
      <c r="D1001" s="95">
        <f>FUZ_rawdata!AO1002</f>
        <v>0</v>
      </c>
      <c r="E1001" s="95" t="str">
        <f>VLOOKUP(C1001,EventNotes!$G$2:$I$26,3,FALSE)</f>
        <v>at</v>
      </c>
      <c r="F1001" s="95">
        <f>FUZ_rawdata!CP1002</f>
        <v>0</v>
      </c>
      <c r="G1001" s="95">
        <f>FUZ_rawdata!CQ1002</f>
        <v>0</v>
      </c>
      <c r="H1001" s="95">
        <f>FUZ_rawdata!CR1002</f>
        <v>0</v>
      </c>
      <c r="I1001" s="95">
        <f>FUZ_rawdata!CS1002</f>
        <v>0</v>
      </c>
      <c r="J1001" t="str">
        <f t="shared" si="15"/>
        <v>0at</v>
      </c>
    </row>
    <row r="1002" spans="1:10" x14ac:dyDescent="0.2">
      <c r="A1002" s="95">
        <f>FUZ_rawdata!A1003</f>
        <v>1001</v>
      </c>
      <c r="B1002" s="95" t="str">
        <f>FUZ_rawdata!B1003</f>
        <v>2013_554_8b</v>
      </c>
      <c r="C1002" s="95" t="str">
        <f>FUZ_rawdata!G1003</f>
        <v>FUZ16A</v>
      </c>
      <c r="D1002" s="95">
        <f>FUZ_rawdata!AO1003</f>
        <v>0</v>
      </c>
      <c r="E1002" s="95" t="str">
        <f>VLOOKUP(C1002,EventNotes!$G$2:$I$26,3,FALSE)</f>
        <v>at</v>
      </c>
      <c r="F1002" s="95">
        <f>FUZ_rawdata!CP1003</f>
        <v>0</v>
      </c>
      <c r="G1002" s="95">
        <f>FUZ_rawdata!CQ1003</f>
        <v>0</v>
      </c>
      <c r="H1002" s="95">
        <f>FUZ_rawdata!CR1003</f>
        <v>0</v>
      </c>
      <c r="I1002" s="95">
        <f>FUZ_rawdata!CS1003</f>
        <v>0</v>
      </c>
      <c r="J1002" t="str">
        <f t="shared" si="15"/>
        <v>0at</v>
      </c>
    </row>
    <row r="1003" spans="1:10" x14ac:dyDescent="0.2">
      <c r="A1003" s="95">
        <f>FUZ_rawdata!A1004</f>
        <v>1002</v>
      </c>
      <c r="B1003" s="95" t="str">
        <f>FUZ_rawdata!B1004</f>
        <v>2013_554_8b</v>
      </c>
      <c r="C1003" s="95" t="str">
        <f>FUZ_rawdata!G1004</f>
        <v>FUZ16A</v>
      </c>
      <c r="D1003" s="95">
        <f>FUZ_rawdata!AO1004</f>
        <v>0</v>
      </c>
      <c r="E1003" s="95" t="str">
        <f>VLOOKUP(C1003,EventNotes!$G$2:$I$26,3,FALSE)</f>
        <v>at</v>
      </c>
      <c r="F1003" s="95">
        <f>FUZ_rawdata!CP1004</f>
        <v>0</v>
      </c>
      <c r="G1003" s="95">
        <f>FUZ_rawdata!CQ1004</f>
        <v>0</v>
      </c>
      <c r="H1003" s="95">
        <f>FUZ_rawdata!CR1004</f>
        <v>0</v>
      </c>
      <c r="I1003" s="95">
        <f>FUZ_rawdata!CS1004</f>
        <v>0</v>
      </c>
      <c r="J1003" t="str">
        <f t="shared" si="15"/>
        <v>0at</v>
      </c>
    </row>
    <row r="1004" spans="1:10" x14ac:dyDescent="0.2">
      <c r="A1004" s="95">
        <f>FUZ_rawdata!A1005</f>
        <v>1003</v>
      </c>
      <c r="B1004" s="95" t="str">
        <f>FUZ_rawdata!B1005</f>
        <v>2013_554_8b</v>
      </c>
      <c r="C1004" s="95" t="str">
        <f>FUZ_rawdata!G1005</f>
        <v>FUZ16A</v>
      </c>
      <c r="D1004" s="95">
        <f>FUZ_rawdata!AO1005</f>
        <v>0</v>
      </c>
      <c r="E1004" s="95" t="str">
        <f>VLOOKUP(C1004,EventNotes!$G$2:$I$26,3,FALSE)</f>
        <v>at</v>
      </c>
      <c r="F1004" s="95">
        <f>FUZ_rawdata!CP1005</f>
        <v>0</v>
      </c>
      <c r="G1004" s="95">
        <f>FUZ_rawdata!CQ1005</f>
        <v>0</v>
      </c>
      <c r="H1004" s="95">
        <f>FUZ_rawdata!CR1005</f>
        <v>0</v>
      </c>
      <c r="I1004" s="95">
        <f>FUZ_rawdata!CS1005</f>
        <v>0</v>
      </c>
      <c r="J1004" t="str">
        <f t="shared" si="15"/>
        <v>0at</v>
      </c>
    </row>
    <row r="1005" spans="1:10" x14ac:dyDescent="0.2">
      <c r="A1005" s="95">
        <f>FUZ_rawdata!A1006</f>
        <v>1004</v>
      </c>
      <c r="B1005" s="95" t="str">
        <f>FUZ_rawdata!B1006</f>
        <v>2013_554_8b</v>
      </c>
      <c r="C1005" s="95" t="str">
        <f>FUZ_rawdata!G1006</f>
        <v>FUZ16A</v>
      </c>
      <c r="D1005" s="95">
        <f>FUZ_rawdata!AO1006</f>
        <v>0</v>
      </c>
      <c r="E1005" s="95" t="str">
        <f>VLOOKUP(C1005,EventNotes!$G$2:$I$26,3,FALSE)</f>
        <v>at</v>
      </c>
      <c r="F1005" s="95">
        <f>FUZ_rawdata!CP1006</f>
        <v>0</v>
      </c>
      <c r="G1005" s="95">
        <f>FUZ_rawdata!CQ1006</f>
        <v>0</v>
      </c>
      <c r="H1005" s="95">
        <f>FUZ_rawdata!CR1006</f>
        <v>0</v>
      </c>
      <c r="I1005" s="95">
        <f>FUZ_rawdata!CS1006</f>
        <v>0</v>
      </c>
      <c r="J1005" t="str">
        <f t="shared" si="15"/>
        <v>0at</v>
      </c>
    </row>
    <row r="1006" spans="1:10" x14ac:dyDescent="0.2">
      <c r="A1006" s="95">
        <f>FUZ_rawdata!A1007</f>
        <v>1005</v>
      </c>
      <c r="B1006" s="95" t="str">
        <f>FUZ_rawdata!B1007</f>
        <v>2014_588_4a</v>
      </c>
      <c r="C1006" s="95" t="str">
        <f>FUZ_rawdata!G1007</f>
        <v>FUZ17A</v>
      </c>
      <c r="D1006" s="95">
        <f>FUZ_rawdata!AO1007</f>
        <v>0</v>
      </c>
      <c r="E1006" s="95" t="str">
        <f>VLOOKUP(C1006,EventNotes!$G$2:$I$26,3,FALSE)</f>
        <v>at</v>
      </c>
      <c r="F1006" s="95">
        <f>FUZ_rawdata!CP1007</f>
        <v>0</v>
      </c>
      <c r="G1006" s="95">
        <f>FUZ_rawdata!CQ1007</f>
        <v>0</v>
      </c>
      <c r="H1006" s="95">
        <f>FUZ_rawdata!CR1007</f>
        <v>0</v>
      </c>
      <c r="I1006" s="95">
        <f>FUZ_rawdata!CS1007</f>
        <v>0</v>
      </c>
      <c r="J1006" t="str">
        <f t="shared" si="15"/>
        <v>0at</v>
      </c>
    </row>
    <row r="1007" spans="1:10" x14ac:dyDescent="0.2">
      <c r="A1007" s="95">
        <f>FUZ_rawdata!A1008</f>
        <v>1006</v>
      </c>
      <c r="B1007" s="95" t="str">
        <f>FUZ_rawdata!B1008</f>
        <v>2014_588_4a</v>
      </c>
      <c r="C1007" s="95" t="str">
        <f>FUZ_rawdata!G1008</f>
        <v>FUZ17A</v>
      </c>
      <c r="D1007" s="95">
        <f>FUZ_rawdata!AO1008</f>
        <v>0</v>
      </c>
      <c r="E1007" s="95" t="str">
        <f>VLOOKUP(C1007,EventNotes!$G$2:$I$26,3,FALSE)</f>
        <v>at</v>
      </c>
      <c r="F1007" s="95">
        <f>FUZ_rawdata!CP1008</f>
        <v>0</v>
      </c>
      <c r="G1007" s="95">
        <f>FUZ_rawdata!CQ1008</f>
        <v>0</v>
      </c>
      <c r="H1007" s="95">
        <f>FUZ_rawdata!CR1008</f>
        <v>0</v>
      </c>
      <c r="I1007" s="95">
        <f>FUZ_rawdata!CS1008</f>
        <v>0</v>
      </c>
      <c r="J1007" t="str">
        <f t="shared" si="15"/>
        <v>0at</v>
      </c>
    </row>
    <row r="1008" spans="1:10" x14ac:dyDescent="0.2">
      <c r="A1008" s="95">
        <f>FUZ_rawdata!A1009</f>
        <v>1007</v>
      </c>
      <c r="B1008" s="95" t="str">
        <f>FUZ_rawdata!B1009</f>
        <v>2014_588_4a</v>
      </c>
      <c r="C1008" s="95" t="str">
        <f>FUZ_rawdata!G1009</f>
        <v>FUZ17A</v>
      </c>
      <c r="D1008" s="95">
        <f>FUZ_rawdata!AO1009</f>
        <v>0</v>
      </c>
      <c r="E1008" s="95" t="str">
        <f>VLOOKUP(C1008,EventNotes!$G$2:$I$26,3,FALSE)</f>
        <v>at</v>
      </c>
      <c r="F1008" s="95">
        <f>FUZ_rawdata!CP1009</f>
        <v>0</v>
      </c>
      <c r="G1008" s="95">
        <f>FUZ_rawdata!CQ1009</f>
        <v>0</v>
      </c>
      <c r="H1008" s="95">
        <f>FUZ_rawdata!CR1009</f>
        <v>0</v>
      </c>
      <c r="I1008" s="95">
        <f>FUZ_rawdata!CS1009</f>
        <v>0</v>
      </c>
      <c r="J1008" t="str">
        <f t="shared" si="15"/>
        <v>0at</v>
      </c>
    </row>
    <row r="1009" spans="1:10" x14ac:dyDescent="0.2">
      <c r="A1009" s="95">
        <f>FUZ_rawdata!A1010</f>
        <v>1008</v>
      </c>
      <c r="B1009" s="95" t="str">
        <f>FUZ_rawdata!B1010</f>
        <v>2014_588_4a</v>
      </c>
      <c r="C1009" s="95" t="str">
        <f>FUZ_rawdata!G1010</f>
        <v>FUZ17A</v>
      </c>
      <c r="D1009" s="95">
        <f>FUZ_rawdata!AO1010</f>
        <v>0</v>
      </c>
      <c r="E1009" s="95" t="str">
        <f>VLOOKUP(C1009,EventNotes!$G$2:$I$26,3,FALSE)</f>
        <v>at</v>
      </c>
      <c r="F1009" s="95">
        <f>FUZ_rawdata!CP1010</f>
        <v>0</v>
      </c>
      <c r="G1009" s="95">
        <f>FUZ_rawdata!CQ1010</f>
        <v>0</v>
      </c>
      <c r="H1009" s="95">
        <f>FUZ_rawdata!CR1010</f>
        <v>0</v>
      </c>
      <c r="I1009" s="95">
        <f>FUZ_rawdata!CS1010</f>
        <v>0</v>
      </c>
      <c r="J1009" t="str">
        <f t="shared" si="15"/>
        <v>0at</v>
      </c>
    </row>
    <row r="1010" spans="1:10" x14ac:dyDescent="0.2">
      <c r="A1010" s="95">
        <f>FUZ_rawdata!A1011</f>
        <v>1009</v>
      </c>
      <c r="B1010" s="95" t="str">
        <f>FUZ_rawdata!B1011</f>
        <v>2014_588_4a</v>
      </c>
      <c r="C1010" s="95" t="str">
        <f>FUZ_rawdata!G1011</f>
        <v>FUZ17A</v>
      </c>
      <c r="D1010" s="95">
        <f>FUZ_rawdata!AO1011</f>
        <v>0</v>
      </c>
      <c r="E1010" s="95" t="str">
        <f>VLOOKUP(C1010,EventNotes!$G$2:$I$26,3,FALSE)</f>
        <v>at</v>
      </c>
      <c r="F1010" s="95">
        <f>FUZ_rawdata!CP1011</f>
        <v>1</v>
      </c>
      <c r="G1010" s="95">
        <f>FUZ_rawdata!CQ1011</f>
        <v>1</v>
      </c>
      <c r="H1010" s="95">
        <f>FUZ_rawdata!CR1011</f>
        <v>1</v>
      </c>
      <c r="I1010" s="95">
        <f>FUZ_rawdata!CS1011</f>
        <v>1</v>
      </c>
      <c r="J1010" t="str">
        <f t="shared" si="15"/>
        <v>0at</v>
      </c>
    </row>
    <row r="1011" spans="1:10" x14ac:dyDescent="0.2">
      <c r="A1011" s="95">
        <f>FUZ_rawdata!A1012</f>
        <v>1010</v>
      </c>
      <c r="B1011" s="95" t="str">
        <f>FUZ_rawdata!B1012</f>
        <v>2014_588_4a</v>
      </c>
      <c r="C1011" s="95" t="str">
        <f>FUZ_rawdata!G1012</f>
        <v>FUZ17A</v>
      </c>
      <c r="D1011" s="95">
        <f>FUZ_rawdata!AO1012</f>
        <v>0</v>
      </c>
      <c r="E1011" s="95" t="str">
        <f>VLOOKUP(C1011,EventNotes!$G$2:$I$26,3,FALSE)</f>
        <v>at</v>
      </c>
      <c r="F1011" s="95">
        <f>FUZ_rawdata!CP1012</f>
        <v>0</v>
      </c>
      <c r="G1011" s="95">
        <f>FUZ_rawdata!CQ1012</f>
        <v>0</v>
      </c>
      <c r="H1011" s="95">
        <f>FUZ_rawdata!CR1012</f>
        <v>0</v>
      </c>
      <c r="I1011" s="95">
        <f>FUZ_rawdata!CS1012</f>
        <v>0</v>
      </c>
      <c r="J1011" t="str">
        <f t="shared" si="15"/>
        <v>0at</v>
      </c>
    </row>
    <row r="1012" spans="1:10" x14ac:dyDescent="0.2">
      <c r="A1012" s="95">
        <f>FUZ_rawdata!A1013</f>
        <v>1011</v>
      </c>
      <c r="B1012" s="95" t="str">
        <f>FUZ_rawdata!B1013</f>
        <v>2014_588_4a</v>
      </c>
      <c r="C1012" s="95" t="str">
        <f>FUZ_rawdata!G1013</f>
        <v>FUZ17A</v>
      </c>
      <c r="D1012" s="95">
        <f>FUZ_rawdata!AO1013</f>
        <v>0</v>
      </c>
      <c r="E1012" s="95" t="str">
        <f>VLOOKUP(C1012,EventNotes!$G$2:$I$26,3,FALSE)</f>
        <v>at</v>
      </c>
      <c r="F1012" s="95">
        <f>FUZ_rawdata!CP1013</f>
        <v>1</v>
      </c>
      <c r="G1012" s="95">
        <f>FUZ_rawdata!CQ1013</f>
        <v>1</v>
      </c>
      <c r="H1012" s="95">
        <f>FUZ_rawdata!CR1013</f>
        <v>1</v>
      </c>
      <c r="I1012" s="95">
        <f>FUZ_rawdata!CS1013</f>
        <v>1</v>
      </c>
      <c r="J1012" t="str">
        <f t="shared" si="15"/>
        <v>0at</v>
      </c>
    </row>
    <row r="1013" spans="1:10" x14ac:dyDescent="0.2">
      <c r="A1013" s="95">
        <f>FUZ_rawdata!A1014</f>
        <v>1012</v>
      </c>
      <c r="B1013" s="95" t="str">
        <f>FUZ_rawdata!B1014</f>
        <v>2014_588_4a</v>
      </c>
      <c r="C1013" s="95" t="str">
        <f>FUZ_rawdata!G1014</f>
        <v>FUZ17A</v>
      </c>
      <c r="D1013" s="95">
        <f>FUZ_rawdata!AO1014</f>
        <v>0</v>
      </c>
      <c r="E1013" s="95" t="str">
        <f>VLOOKUP(C1013,EventNotes!$G$2:$I$26,3,FALSE)</f>
        <v>at</v>
      </c>
      <c r="F1013" s="95">
        <f>FUZ_rawdata!CP1014</f>
        <v>0</v>
      </c>
      <c r="G1013" s="95">
        <f>FUZ_rawdata!CQ1014</f>
        <v>0</v>
      </c>
      <c r="H1013" s="95">
        <f>FUZ_rawdata!CR1014</f>
        <v>0</v>
      </c>
      <c r="I1013" s="95">
        <f>FUZ_rawdata!CS1014</f>
        <v>0</v>
      </c>
      <c r="J1013" t="str">
        <f t="shared" si="15"/>
        <v>0at</v>
      </c>
    </row>
    <row r="1014" spans="1:10" x14ac:dyDescent="0.2">
      <c r="A1014" s="95">
        <f>FUZ_rawdata!A1015</f>
        <v>1013</v>
      </c>
      <c r="B1014" s="95" t="str">
        <f>FUZ_rawdata!B1015</f>
        <v>2014_588_4a</v>
      </c>
      <c r="C1014" s="95" t="str">
        <f>FUZ_rawdata!G1015</f>
        <v>FUZ17A</v>
      </c>
      <c r="D1014" s="95">
        <f>FUZ_rawdata!AO1015</f>
        <v>0</v>
      </c>
      <c r="E1014" s="95" t="str">
        <f>VLOOKUP(C1014,EventNotes!$G$2:$I$26,3,FALSE)</f>
        <v>at</v>
      </c>
      <c r="F1014" s="95">
        <f>FUZ_rawdata!CP1015</f>
        <v>0</v>
      </c>
      <c r="G1014" s="95">
        <f>FUZ_rawdata!CQ1015</f>
        <v>0</v>
      </c>
      <c r="H1014" s="95">
        <f>FUZ_rawdata!CR1015</f>
        <v>0</v>
      </c>
      <c r="I1014" s="95">
        <f>FUZ_rawdata!CS1015</f>
        <v>0</v>
      </c>
      <c r="J1014" t="str">
        <f t="shared" si="15"/>
        <v>0at</v>
      </c>
    </row>
    <row r="1015" spans="1:10" x14ac:dyDescent="0.2">
      <c r="A1015" s="95">
        <f>FUZ_rawdata!A1016</f>
        <v>1014</v>
      </c>
      <c r="B1015" s="95" t="str">
        <f>FUZ_rawdata!B1016</f>
        <v>2014_588_4a</v>
      </c>
      <c r="C1015" s="95" t="str">
        <f>FUZ_rawdata!G1016</f>
        <v>FUZ17A</v>
      </c>
      <c r="D1015" s="95">
        <f>FUZ_rawdata!AO1016</f>
        <v>0</v>
      </c>
      <c r="E1015" s="95" t="str">
        <f>VLOOKUP(C1015,EventNotes!$G$2:$I$26,3,FALSE)</f>
        <v>at</v>
      </c>
      <c r="F1015" s="95">
        <f>FUZ_rawdata!CP1016</f>
        <v>0</v>
      </c>
      <c r="G1015" s="95">
        <f>FUZ_rawdata!CQ1016</f>
        <v>0</v>
      </c>
      <c r="H1015" s="95">
        <f>FUZ_rawdata!CR1016</f>
        <v>0</v>
      </c>
      <c r="I1015" s="95">
        <f>FUZ_rawdata!CS1016</f>
        <v>0</v>
      </c>
      <c r="J1015" t="str">
        <f t="shared" si="15"/>
        <v>0at</v>
      </c>
    </row>
    <row r="1016" spans="1:10" x14ac:dyDescent="0.2">
      <c r="A1016" s="95">
        <f>FUZ_rawdata!A1017</f>
        <v>1015</v>
      </c>
      <c r="B1016" s="95" t="str">
        <f>FUZ_rawdata!B1017</f>
        <v>2014_588_4a</v>
      </c>
      <c r="C1016" s="95" t="str">
        <f>FUZ_rawdata!G1017</f>
        <v>FUZ17A</v>
      </c>
      <c r="D1016" s="95">
        <f>FUZ_rawdata!AO1017</f>
        <v>0</v>
      </c>
      <c r="E1016" s="95" t="str">
        <f>VLOOKUP(C1016,EventNotes!$G$2:$I$26,3,FALSE)</f>
        <v>at</v>
      </c>
      <c r="F1016" s="95">
        <f>FUZ_rawdata!CP1017</f>
        <v>0</v>
      </c>
      <c r="G1016" s="95">
        <f>FUZ_rawdata!CQ1017</f>
        <v>0</v>
      </c>
      <c r="H1016" s="95">
        <f>FUZ_rawdata!CR1017</f>
        <v>0</v>
      </c>
      <c r="I1016" s="95">
        <f>FUZ_rawdata!CS1017</f>
        <v>0</v>
      </c>
      <c r="J1016" t="str">
        <f t="shared" si="15"/>
        <v>0at</v>
      </c>
    </row>
    <row r="1017" spans="1:10" x14ac:dyDescent="0.2">
      <c r="A1017" s="95">
        <f>FUZ_rawdata!A1018</f>
        <v>1016</v>
      </c>
      <c r="B1017" s="95" t="str">
        <f>FUZ_rawdata!B1018</f>
        <v>2014_588_4a</v>
      </c>
      <c r="C1017" s="95" t="str">
        <f>FUZ_rawdata!G1018</f>
        <v>FUZ17A</v>
      </c>
      <c r="D1017" s="95">
        <f>FUZ_rawdata!AO1018</f>
        <v>0</v>
      </c>
      <c r="E1017" s="95" t="str">
        <f>VLOOKUP(C1017,EventNotes!$G$2:$I$26,3,FALSE)</f>
        <v>at</v>
      </c>
      <c r="F1017" s="95">
        <f>FUZ_rawdata!CP1018</f>
        <v>0</v>
      </c>
      <c r="G1017" s="95">
        <f>FUZ_rawdata!CQ1018</f>
        <v>0</v>
      </c>
      <c r="H1017" s="95">
        <f>FUZ_rawdata!CR1018</f>
        <v>0</v>
      </c>
      <c r="I1017" s="95">
        <f>FUZ_rawdata!CS1018</f>
        <v>0</v>
      </c>
      <c r="J1017" t="str">
        <f t="shared" si="15"/>
        <v>0at</v>
      </c>
    </row>
    <row r="1018" spans="1:10" x14ac:dyDescent="0.2">
      <c r="A1018" s="95">
        <f>FUZ_rawdata!A1019</f>
        <v>1017</v>
      </c>
      <c r="B1018" s="95" t="str">
        <f>FUZ_rawdata!B1019</f>
        <v>2014_588_4a</v>
      </c>
      <c r="C1018" s="95" t="str">
        <f>FUZ_rawdata!G1019</f>
        <v>FUZ17A</v>
      </c>
      <c r="D1018" s="95">
        <f>FUZ_rawdata!AO1019</f>
        <v>0</v>
      </c>
      <c r="E1018" s="95" t="str">
        <f>VLOOKUP(C1018,EventNotes!$G$2:$I$26,3,FALSE)</f>
        <v>at</v>
      </c>
      <c r="F1018" s="95">
        <f>FUZ_rawdata!CP1019</f>
        <v>0</v>
      </c>
      <c r="G1018" s="95">
        <f>FUZ_rawdata!CQ1019</f>
        <v>0</v>
      </c>
      <c r="H1018" s="95">
        <f>FUZ_rawdata!CR1019</f>
        <v>0</v>
      </c>
      <c r="I1018" s="95">
        <f>FUZ_rawdata!CS1019</f>
        <v>0</v>
      </c>
      <c r="J1018" t="str">
        <f t="shared" si="15"/>
        <v>0at</v>
      </c>
    </row>
    <row r="1019" spans="1:10" x14ac:dyDescent="0.2">
      <c r="A1019" s="95">
        <f>FUZ_rawdata!A1020</f>
        <v>1018</v>
      </c>
      <c r="B1019" s="95" t="str">
        <f>FUZ_rawdata!B1020</f>
        <v>2014_588_4a</v>
      </c>
      <c r="C1019" s="95" t="str">
        <f>FUZ_rawdata!G1020</f>
        <v>FUZ17A</v>
      </c>
      <c r="D1019" s="95">
        <f>FUZ_rawdata!AO1020</f>
        <v>0</v>
      </c>
      <c r="E1019" s="95" t="str">
        <f>VLOOKUP(C1019,EventNotes!$G$2:$I$26,3,FALSE)</f>
        <v>at</v>
      </c>
      <c r="F1019" s="95">
        <f>FUZ_rawdata!CP1020</f>
        <v>0</v>
      </c>
      <c r="G1019" s="95">
        <f>FUZ_rawdata!CQ1020</f>
        <v>0</v>
      </c>
      <c r="H1019" s="95">
        <f>FUZ_rawdata!CR1020</f>
        <v>0</v>
      </c>
      <c r="I1019" s="95">
        <f>FUZ_rawdata!CS1020</f>
        <v>0</v>
      </c>
      <c r="J1019" t="str">
        <f t="shared" si="15"/>
        <v>0at</v>
      </c>
    </row>
    <row r="1020" spans="1:10" x14ac:dyDescent="0.2">
      <c r="A1020" s="95">
        <f>FUZ_rawdata!A1021</f>
        <v>1019</v>
      </c>
      <c r="B1020" s="95" t="str">
        <f>FUZ_rawdata!B1021</f>
        <v>2014_588_4a</v>
      </c>
      <c r="C1020" s="95" t="str">
        <f>FUZ_rawdata!G1021</f>
        <v>FUZ17A</v>
      </c>
      <c r="D1020" s="95">
        <f>FUZ_rawdata!AO1021</f>
        <v>0</v>
      </c>
      <c r="E1020" s="95" t="str">
        <f>VLOOKUP(C1020,EventNotes!$G$2:$I$26,3,FALSE)</f>
        <v>at</v>
      </c>
      <c r="F1020" s="95">
        <f>FUZ_rawdata!CP1021</f>
        <v>0</v>
      </c>
      <c r="G1020" s="95">
        <f>FUZ_rawdata!CQ1021</f>
        <v>0</v>
      </c>
      <c r="H1020" s="95">
        <f>FUZ_rawdata!CR1021</f>
        <v>0</v>
      </c>
      <c r="I1020" s="95">
        <f>FUZ_rawdata!CS1021</f>
        <v>0</v>
      </c>
      <c r="J1020" t="str">
        <f t="shared" si="15"/>
        <v>0at</v>
      </c>
    </row>
    <row r="1021" spans="1:10" x14ac:dyDescent="0.2">
      <c r="A1021" s="95">
        <f>FUZ_rawdata!A1022</f>
        <v>1020</v>
      </c>
      <c r="B1021" s="95" t="str">
        <f>FUZ_rawdata!B1022</f>
        <v>2014_588_4a</v>
      </c>
      <c r="C1021" s="95" t="str">
        <f>FUZ_rawdata!G1022</f>
        <v>FUZ17A</v>
      </c>
      <c r="D1021" s="95">
        <f>FUZ_rawdata!AO1022</f>
        <v>0</v>
      </c>
      <c r="E1021" s="95" t="str">
        <f>VLOOKUP(C1021,EventNotes!$G$2:$I$26,3,FALSE)</f>
        <v>at</v>
      </c>
      <c r="F1021" s="95">
        <f>FUZ_rawdata!CP1022</f>
        <v>0</v>
      </c>
      <c r="G1021" s="95">
        <f>FUZ_rawdata!CQ1022</f>
        <v>0</v>
      </c>
      <c r="H1021" s="95">
        <f>FUZ_rawdata!CR1022</f>
        <v>0</v>
      </c>
      <c r="I1021" s="95">
        <f>FUZ_rawdata!CS1022</f>
        <v>0</v>
      </c>
      <c r="J1021" t="str">
        <f t="shared" si="15"/>
        <v>0at</v>
      </c>
    </row>
    <row r="1022" spans="1:10" x14ac:dyDescent="0.2">
      <c r="A1022" s="95">
        <f>FUZ_rawdata!A1023</f>
        <v>1021</v>
      </c>
      <c r="B1022" s="95" t="str">
        <f>FUZ_rawdata!B1023</f>
        <v>2014_588_4a</v>
      </c>
      <c r="C1022" s="95" t="str">
        <f>FUZ_rawdata!G1023</f>
        <v>FUZ17A</v>
      </c>
      <c r="D1022" s="95">
        <f>FUZ_rawdata!AO1023</f>
        <v>0</v>
      </c>
      <c r="E1022" s="95" t="str">
        <f>VLOOKUP(C1022,EventNotes!$G$2:$I$26,3,FALSE)</f>
        <v>at</v>
      </c>
      <c r="F1022" s="95">
        <f>FUZ_rawdata!CP1023</f>
        <v>0</v>
      </c>
      <c r="G1022" s="95">
        <f>FUZ_rawdata!CQ1023</f>
        <v>0</v>
      </c>
      <c r="H1022" s="95">
        <f>FUZ_rawdata!CR1023</f>
        <v>0</v>
      </c>
      <c r="I1022" s="95">
        <f>FUZ_rawdata!CS1023</f>
        <v>0</v>
      </c>
      <c r="J1022" t="str">
        <f t="shared" si="15"/>
        <v>0at</v>
      </c>
    </row>
    <row r="1023" spans="1:10" x14ac:dyDescent="0.2">
      <c r="A1023" s="95">
        <f>FUZ_rawdata!A1024</f>
        <v>1022</v>
      </c>
      <c r="B1023" s="95" t="str">
        <f>FUZ_rawdata!B1024</f>
        <v>2014_588_4a</v>
      </c>
      <c r="C1023" s="95" t="str">
        <f>FUZ_rawdata!G1024</f>
        <v>FUZ17A</v>
      </c>
      <c r="D1023" s="95">
        <f>FUZ_rawdata!AO1024</f>
        <v>0</v>
      </c>
      <c r="E1023" s="95" t="str">
        <f>VLOOKUP(C1023,EventNotes!$G$2:$I$26,3,FALSE)</f>
        <v>at</v>
      </c>
      <c r="F1023" s="95">
        <f>FUZ_rawdata!CP1024</f>
        <v>0</v>
      </c>
      <c r="G1023" s="95">
        <f>FUZ_rawdata!CQ1024</f>
        <v>0</v>
      </c>
      <c r="H1023" s="95">
        <f>FUZ_rawdata!CR1024</f>
        <v>0</v>
      </c>
      <c r="I1023" s="95">
        <f>FUZ_rawdata!CS1024</f>
        <v>0</v>
      </c>
      <c r="J1023" t="str">
        <f t="shared" si="15"/>
        <v>0at</v>
      </c>
    </row>
    <row r="1024" spans="1:10" x14ac:dyDescent="0.2">
      <c r="A1024" s="95">
        <f>FUZ_rawdata!A1025</f>
        <v>1023</v>
      </c>
      <c r="B1024" s="95" t="str">
        <f>FUZ_rawdata!B1025</f>
        <v>2014_588_4a</v>
      </c>
      <c r="C1024" s="95" t="str">
        <f>FUZ_rawdata!G1025</f>
        <v>FUZ17A</v>
      </c>
      <c r="D1024" s="95">
        <f>FUZ_rawdata!AO1025</f>
        <v>0</v>
      </c>
      <c r="E1024" s="95" t="str">
        <f>VLOOKUP(C1024,EventNotes!$G$2:$I$26,3,FALSE)</f>
        <v>at</v>
      </c>
      <c r="F1024" s="95">
        <f>FUZ_rawdata!CP1025</f>
        <v>0</v>
      </c>
      <c r="G1024" s="95">
        <f>FUZ_rawdata!CQ1025</f>
        <v>0</v>
      </c>
      <c r="H1024" s="95">
        <f>FUZ_rawdata!CR1025</f>
        <v>0</v>
      </c>
      <c r="I1024" s="95">
        <f>FUZ_rawdata!CS1025</f>
        <v>0</v>
      </c>
      <c r="J1024" t="str">
        <f t="shared" si="15"/>
        <v>0at</v>
      </c>
    </row>
    <row r="1025" spans="1:10" x14ac:dyDescent="0.2">
      <c r="A1025" s="95">
        <f>FUZ_rawdata!A1026</f>
        <v>1024</v>
      </c>
      <c r="B1025" s="95" t="str">
        <f>FUZ_rawdata!B1026</f>
        <v>2014_588_4a</v>
      </c>
      <c r="C1025" s="95" t="str">
        <f>FUZ_rawdata!G1026</f>
        <v>FUZ17A</v>
      </c>
      <c r="D1025" s="95">
        <f>FUZ_rawdata!AO1026</f>
        <v>0</v>
      </c>
      <c r="E1025" s="95" t="str">
        <f>VLOOKUP(C1025,EventNotes!$G$2:$I$26,3,FALSE)</f>
        <v>at</v>
      </c>
      <c r="F1025" s="95">
        <f>FUZ_rawdata!CP1026</f>
        <v>0</v>
      </c>
      <c r="G1025" s="95">
        <f>FUZ_rawdata!CQ1026</f>
        <v>0</v>
      </c>
      <c r="H1025" s="95">
        <f>FUZ_rawdata!CR1026</f>
        <v>0</v>
      </c>
      <c r="I1025" s="95">
        <f>FUZ_rawdata!CS1026</f>
        <v>0</v>
      </c>
      <c r="J1025" t="str">
        <f t="shared" si="15"/>
        <v>0at</v>
      </c>
    </row>
    <row r="1026" spans="1:10" x14ac:dyDescent="0.2">
      <c r="A1026" s="95">
        <f>FUZ_rawdata!A1027</f>
        <v>1025</v>
      </c>
      <c r="B1026" s="95" t="str">
        <f>FUZ_rawdata!B1027</f>
        <v>2014_588_4a</v>
      </c>
      <c r="C1026" s="95" t="str">
        <f>FUZ_rawdata!G1027</f>
        <v>FUZ17A</v>
      </c>
      <c r="D1026" s="95">
        <f>FUZ_rawdata!AO1027</f>
        <v>0</v>
      </c>
      <c r="E1026" s="95" t="str">
        <f>VLOOKUP(C1026,EventNotes!$G$2:$I$26,3,FALSE)</f>
        <v>at</v>
      </c>
      <c r="F1026" s="95">
        <f>FUZ_rawdata!CP1027</f>
        <v>0</v>
      </c>
      <c r="G1026" s="95">
        <f>FUZ_rawdata!CQ1027</f>
        <v>0</v>
      </c>
      <c r="H1026" s="95">
        <f>FUZ_rawdata!CR1027</f>
        <v>0</v>
      </c>
      <c r="I1026" s="95">
        <f>FUZ_rawdata!CS1027</f>
        <v>0</v>
      </c>
      <c r="J1026" t="str">
        <f t="shared" si="15"/>
        <v>0at</v>
      </c>
    </row>
    <row r="1027" spans="1:10" x14ac:dyDescent="0.2">
      <c r="A1027" s="95">
        <f>FUZ_rawdata!A1028</f>
        <v>1026</v>
      </c>
      <c r="B1027" s="95" t="str">
        <f>FUZ_rawdata!B1028</f>
        <v>2014_588_4a</v>
      </c>
      <c r="C1027" s="95" t="str">
        <f>FUZ_rawdata!G1028</f>
        <v>FUZ17A</v>
      </c>
      <c r="D1027" s="95">
        <f>FUZ_rawdata!AO1028</f>
        <v>0</v>
      </c>
      <c r="E1027" s="95" t="str">
        <f>VLOOKUP(C1027,EventNotes!$G$2:$I$26,3,FALSE)</f>
        <v>at</v>
      </c>
      <c r="F1027" s="95">
        <f>FUZ_rawdata!CP1028</f>
        <v>0</v>
      </c>
      <c r="G1027" s="95">
        <f>FUZ_rawdata!CQ1028</f>
        <v>0</v>
      </c>
      <c r="H1027" s="95">
        <f>FUZ_rawdata!CR1028</f>
        <v>0</v>
      </c>
      <c r="I1027" s="95">
        <f>FUZ_rawdata!CS1028</f>
        <v>0</v>
      </c>
      <c r="J1027" t="str">
        <f t="shared" ref="J1027:J1089" si="16">CONCATENATE(D1027,E1027)</f>
        <v>0at</v>
      </c>
    </row>
    <row r="1028" spans="1:10" x14ac:dyDescent="0.2">
      <c r="A1028" s="95">
        <f>FUZ_rawdata!A1029</f>
        <v>1027</v>
      </c>
      <c r="B1028" s="95" t="str">
        <f>FUZ_rawdata!B1029</f>
        <v>2014_588_4a</v>
      </c>
      <c r="C1028" s="95" t="str">
        <f>FUZ_rawdata!G1029</f>
        <v>FUZ17A</v>
      </c>
      <c r="D1028" s="95">
        <f>FUZ_rawdata!AO1029</f>
        <v>0</v>
      </c>
      <c r="E1028" s="95" t="str">
        <f>VLOOKUP(C1028,EventNotes!$G$2:$I$26,3,FALSE)</f>
        <v>at</v>
      </c>
      <c r="F1028" s="95">
        <f>FUZ_rawdata!CP1029</f>
        <v>0</v>
      </c>
      <c r="G1028" s="95">
        <f>FUZ_rawdata!CQ1029</f>
        <v>0</v>
      </c>
      <c r="H1028" s="95">
        <f>FUZ_rawdata!CR1029</f>
        <v>0</v>
      </c>
      <c r="I1028" s="95">
        <f>FUZ_rawdata!CS1029</f>
        <v>0</v>
      </c>
      <c r="J1028" t="str">
        <f t="shared" si="16"/>
        <v>0at</v>
      </c>
    </row>
    <row r="1029" spans="1:10" x14ac:dyDescent="0.2">
      <c r="A1029" s="95">
        <f>FUZ_rawdata!A1030</f>
        <v>1028</v>
      </c>
      <c r="B1029" s="95" t="str">
        <f>FUZ_rawdata!B1030</f>
        <v>2014_588_4a</v>
      </c>
      <c r="C1029" s="95" t="str">
        <f>FUZ_rawdata!G1030</f>
        <v>FUZ17A</v>
      </c>
      <c r="D1029" s="95" t="str">
        <f>FUZ_rawdata!AO1030</f>
        <v>n</v>
      </c>
      <c r="E1029" s="95" t="str">
        <f>VLOOKUP(C1029,EventNotes!$G$2:$I$26,3,FALSE)</f>
        <v>at</v>
      </c>
      <c r="F1029" s="95">
        <f>FUZ_rawdata!CP1030</f>
        <v>0</v>
      </c>
      <c r="G1029" s="95">
        <f>FUZ_rawdata!CQ1030</f>
        <v>0</v>
      </c>
      <c r="H1029" s="95">
        <f>FUZ_rawdata!CR1030</f>
        <v>0</v>
      </c>
      <c r="I1029" s="95">
        <f>FUZ_rawdata!CS1030</f>
        <v>0</v>
      </c>
      <c r="J1029" t="str">
        <f t="shared" si="16"/>
        <v>nat</v>
      </c>
    </row>
    <row r="1030" spans="1:10" x14ac:dyDescent="0.2">
      <c r="A1030" s="95">
        <f>FUZ_rawdata!A1031</f>
        <v>1029</v>
      </c>
      <c r="B1030" s="95" t="str">
        <f>FUZ_rawdata!B1031</f>
        <v>2014_601_2c</v>
      </c>
      <c r="C1030" s="95" t="str">
        <f>FUZ_rawdata!G1031</f>
        <v>FUZ7C</v>
      </c>
      <c r="D1030" s="95" t="str">
        <f>FUZ_rawdata!AO1031</f>
        <v>n</v>
      </c>
      <c r="E1030" s="95" t="str">
        <f>VLOOKUP(C1030,EventNotes!$G$2:$I$26,3,FALSE)</f>
        <v>post</v>
      </c>
      <c r="F1030" s="95">
        <f>FUZ_rawdata!CP1031</f>
        <v>1</v>
      </c>
      <c r="G1030" s="95">
        <f>FUZ_rawdata!CQ1031</f>
        <v>0</v>
      </c>
      <c r="H1030" s="95">
        <f>FUZ_rawdata!CR1031</f>
        <v>0</v>
      </c>
      <c r="I1030" s="95">
        <f>FUZ_rawdata!CS1031</f>
        <v>0</v>
      </c>
      <c r="J1030" t="str">
        <f t="shared" si="16"/>
        <v>npost</v>
      </c>
    </row>
    <row r="1031" spans="1:10" x14ac:dyDescent="0.2">
      <c r="A1031" s="95">
        <f>FUZ_rawdata!A1032</f>
        <v>1030</v>
      </c>
      <c r="B1031" s="95" t="str">
        <f>FUZ_rawdata!B1032</f>
        <v>2014_601_2c</v>
      </c>
      <c r="C1031" s="95" t="str">
        <f>FUZ_rawdata!G1032</f>
        <v>FUZ7C</v>
      </c>
      <c r="D1031" s="95" t="str">
        <f>FUZ_rawdata!AO1032</f>
        <v>n</v>
      </c>
      <c r="E1031" s="95" t="str">
        <f>VLOOKUP(C1031,EventNotes!$G$2:$I$26,3,FALSE)</f>
        <v>post</v>
      </c>
      <c r="F1031" s="95">
        <f>FUZ_rawdata!CP1032</f>
        <v>0</v>
      </c>
      <c r="G1031" s="95">
        <f>FUZ_rawdata!CQ1032</f>
        <v>0</v>
      </c>
      <c r="H1031" s="95">
        <f>FUZ_rawdata!CR1032</f>
        <v>0</v>
      </c>
      <c r="I1031" s="95">
        <f>FUZ_rawdata!CS1032</f>
        <v>0</v>
      </c>
      <c r="J1031" t="str">
        <f t="shared" si="16"/>
        <v>npost</v>
      </c>
    </row>
    <row r="1032" spans="1:10" x14ac:dyDescent="0.2">
      <c r="A1032" s="95">
        <f>FUZ_rawdata!A1033</f>
        <v>1031</v>
      </c>
      <c r="B1032" s="95" t="str">
        <f>FUZ_rawdata!B1033</f>
        <v>2014_601_2c</v>
      </c>
      <c r="C1032" s="95" t="str">
        <f>FUZ_rawdata!G1033</f>
        <v>FUZ7C</v>
      </c>
      <c r="D1032" s="95" t="str">
        <f>FUZ_rawdata!AO1033</f>
        <v>n</v>
      </c>
      <c r="E1032" s="95" t="str">
        <f>VLOOKUP(C1032,EventNotes!$G$2:$I$26,3,FALSE)</f>
        <v>post</v>
      </c>
      <c r="F1032" s="95">
        <f>FUZ_rawdata!CP1033</f>
        <v>1</v>
      </c>
      <c r="G1032" s="95">
        <f>FUZ_rawdata!CQ1033</f>
        <v>1</v>
      </c>
      <c r="H1032" s="95">
        <f>FUZ_rawdata!CR1033</f>
        <v>1</v>
      </c>
      <c r="I1032" s="95">
        <f>FUZ_rawdata!CS1033</f>
        <v>1</v>
      </c>
      <c r="J1032" t="str">
        <f t="shared" si="16"/>
        <v>npost</v>
      </c>
    </row>
    <row r="1033" spans="1:10" x14ac:dyDescent="0.2">
      <c r="A1033" s="95">
        <f>FUZ_rawdata!A1034</f>
        <v>1032</v>
      </c>
      <c r="B1033" s="95" t="str">
        <f>FUZ_rawdata!B1034</f>
        <v>2014_601_2c</v>
      </c>
      <c r="C1033" s="95" t="str">
        <f>FUZ_rawdata!G1034</f>
        <v>FUZ7C</v>
      </c>
      <c r="D1033" s="95" t="str">
        <f>FUZ_rawdata!AO1034</f>
        <v>n</v>
      </c>
      <c r="E1033" s="95" t="str">
        <f>VLOOKUP(C1033,EventNotes!$G$2:$I$26,3,FALSE)</f>
        <v>post</v>
      </c>
      <c r="F1033" s="95">
        <f>FUZ_rawdata!CP1034</f>
        <v>1</v>
      </c>
      <c r="G1033" s="95">
        <f>FUZ_rawdata!CQ1034</f>
        <v>0</v>
      </c>
      <c r="H1033" s="95">
        <f>FUZ_rawdata!CR1034</f>
        <v>0</v>
      </c>
      <c r="I1033" s="95">
        <f>FUZ_rawdata!CS1034</f>
        <v>0</v>
      </c>
      <c r="J1033" t="str">
        <f t="shared" si="16"/>
        <v>npost</v>
      </c>
    </row>
    <row r="1034" spans="1:10" x14ac:dyDescent="0.2">
      <c r="A1034" s="95">
        <f>FUZ_rawdata!A1035</f>
        <v>1033</v>
      </c>
      <c r="B1034" s="95" t="str">
        <f>FUZ_rawdata!B1035</f>
        <v>2014_601_2c</v>
      </c>
      <c r="C1034" s="95" t="str">
        <f>FUZ_rawdata!G1035</f>
        <v>FUZ7C</v>
      </c>
      <c r="D1034" s="95" t="str">
        <f>FUZ_rawdata!AO1035</f>
        <v>n</v>
      </c>
      <c r="E1034" s="95" t="str">
        <f>VLOOKUP(C1034,EventNotes!$G$2:$I$26,3,FALSE)</f>
        <v>post</v>
      </c>
      <c r="F1034" s="95">
        <f>FUZ_rawdata!CP1035</f>
        <v>0</v>
      </c>
      <c r="G1034" s="95">
        <f>FUZ_rawdata!CQ1035</f>
        <v>0</v>
      </c>
      <c r="H1034" s="95">
        <f>FUZ_rawdata!CR1035</f>
        <v>0</v>
      </c>
      <c r="I1034" s="95">
        <f>FUZ_rawdata!CS1035</f>
        <v>0</v>
      </c>
      <c r="J1034" t="str">
        <f t="shared" si="16"/>
        <v>npost</v>
      </c>
    </row>
    <row r="1035" spans="1:10" x14ac:dyDescent="0.2">
      <c r="A1035" s="95">
        <f>FUZ_rawdata!A1036</f>
        <v>1034</v>
      </c>
      <c r="B1035" s="95" t="str">
        <f>FUZ_rawdata!B1036</f>
        <v>2014_601_2c</v>
      </c>
      <c r="C1035" s="95" t="str">
        <f>FUZ_rawdata!G1036</f>
        <v>FUZ7C</v>
      </c>
      <c r="D1035" s="95" t="str">
        <f>FUZ_rawdata!AO1036</f>
        <v>n</v>
      </c>
      <c r="E1035" s="95" t="str">
        <f>VLOOKUP(C1035,EventNotes!$G$2:$I$26,3,FALSE)</f>
        <v>post</v>
      </c>
      <c r="F1035" s="95">
        <f>FUZ_rawdata!CP1036</f>
        <v>0</v>
      </c>
      <c r="G1035" s="95">
        <f>FUZ_rawdata!CQ1036</f>
        <v>0</v>
      </c>
      <c r="H1035" s="95">
        <f>FUZ_rawdata!CR1036</f>
        <v>0</v>
      </c>
      <c r="I1035" s="95">
        <f>FUZ_rawdata!CS1036</f>
        <v>0</v>
      </c>
      <c r="J1035" t="str">
        <f t="shared" si="16"/>
        <v>npost</v>
      </c>
    </row>
    <row r="1036" spans="1:10" x14ac:dyDescent="0.2">
      <c r="A1036" s="95">
        <f>FUZ_rawdata!A1037</f>
        <v>1035</v>
      </c>
      <c r="B1036" s="95" t="str">
        <f>FUZ_rawdata!B1037</f>
        <v>2014_601_2c</v>
      </c>
      <c r="C1036" s="95" t="str">
        <f>FUZ_rawdata!G1037</f>
        <v>FUZ7C</v>
      </c>
      <c r="D1036" s="95" t="str">
        <f>FUZ_rawdata!AO1037</f>
        <v>n</v>
      </c>
      <c r="E1036" s="95" t="str">
        <f>VLOOKUP(C1036,EventNotes!$G$2:$I$26,3,FALSE)</f>
        <v>post</v>
      </c>
      <c r="F1036" s="95">
        <f>FUZ_rawdata!CP1037</f>
        <v>0</v>
      </c>
      <c r="G1036" s="95">
        <f>FUZ_rawdata!CQ1037</f>
        <v>0</v>
      </c>
      <c r="H1036" s="95">
        <f>FUZ_rawdata!CR1037</f>
        <v>0</v>
      </c>
      <c r="I1036" s="95">
        <f>FUZ_rawdata!CS1037</f>
        <v>0</v>
      </c>
      <c r="J1036" t="str">
        <f t="shared" si="16"/>
        <v>npost</v>
      </c>
    </row>
    <row r="1037" spans="1:10" x14ac:dyDescent="0.2">
      <c r="A1037" s="95">
        <f>FUZ_rawdata!A1038</f>
        <v>1036</v>
      </c>
      <c r="B1037" s="95" t="str">
        <f>FUZ_rawdata!B1038</f>
        <v>2014_601_2c</v>
      </c>
      <c r="C1037" s="95" t="str">
        <f>FUZ_rawdata!G1038</f>
        <v>FUZ7C</v>
      </c>
      <c r="D1037" s="95" t="str">
        <f>FUZ_rawdata!AO1038</f>
        <v>n</v>
      </c>
      <c r="E1037" s="95" t="str">
        <f>VLOOKUP(C1037,EventNotes!$G$2:$I$26,3,FALSE)</f>
        <v>post</v>
      </c>
      <c r="F1037" s="95">
        <f>FUZ_rawdata!CP1038</f>
        <v>0</v>
      </c>
      <c r="G1037" s="95">
        <f>FUZ_rawdata!CQ1038</f>
        <v>0</v>
      </c>
      <c r="H1037" s="95">
        <f>FUZ_rawdata!CR1038</f>
        <v>0</v>
      </c>
      <c r="I1037" s="95">
        <f>FUZ_rawdata!CS1038</f>
        <v>0</v>
      </c>
      <c r="J1037" t="str">
        <f t="shared" si="16"/>
        <v>npost</v>
      </c>
    </row>
    <row r="1038" spans="1:10" x14ac:dyDescent="0.2">
      <c r="A1038" s="95">
        <f>FUZ_rawdata!A1039</f>
        <v>1037</v>
      </c>
      <c r="B1038" s="95" t="str">
        <f>FUZ_rawdata!B1039</f>
        <v>2014_601_2c</v>
      </c>
      <c r="C1038" s="95" t="str">
        <f>FUZ_rawdata!G1039</f>
        <v>FUZ7C</v>
      </c>
      <c r="D1038" s="95" t="str">
        <f>FUZ_rawdata!AO1039</f>
        <v>n</v>
      </c>
      <c r="E1038" s="95" t="str">
        <f>VLOOKUP(C1038,EventNotes!$G$2:$I$26,3,FALSE)</f>
        <v>post</v>
      </c>
      <c r="F1038" s="95">
        <f>FUZ_rawdata!CP1039</f>
        <v>1</v>
      </c>
      <c r="G1038" s="95">
        <f>FUZ_rawdata!CQ1039</f>
        <v>1</v>
      </c>
      <c r="H1038" s="95">
        <f>FUZ_rawdata!CR1039</f>
        <v>0</v>
      </c>
      <c r="I1038" s="95">
        <f>FUZ_rawdata!CS1039</f>
        <v>0</v>
      </c>
      <c r="J1038" t="str">
        <f t="shared" si="16"/>
        <v>npost</v>
      </c>
    </row>
    <row r="1039" spans="1:10" x14ac:dyDescent="0.2">
      <c r="A1039" s="95">
        <f>FUZ_rawdata!A1040</f>
        <v>1038</v>
      </c>
      <c r="B1039" s="95" t="str">
        <f>FUZ_rawdata!B1040</f>
        <v>2014_601_2c</v>
      </c>
      <c r="C1039" s="95" t="str">
        <f>FUZ_rawdata!G1040</f>
        <v>FUZ7C</v>
      </c>
      <c r="D1039" s="95" t="str">
        <f>FUZ_rawdata!AO1040</f>
        <v>n</v>
      </c>
      <c r="E1039" s="95" t="str">
        <f>VLOOKUP(C1039,EventNotes!$G$2:$I$26,3,FALSE)</f>
        <v>post</v>
      </c>
      <c r="F1039" s="95">
        <f>FUZ_rawdata!CP1040</f>
        <v>0</v>
      </c>
      <c r="G1039" s="95">
        <f>FUZ_rawdata!CQ1040</f>
        <v>0</v>
      </c>
      <c r="H1039" s="95">
        <f>FUZ_rawdata!CR1040</f>
        <v>0</v>
      </c>
      <c r="I1039" s="95">
        <f>FUZ_rawdata!CS1040</f>
        <v>0</v>
      </c>
      <c r="J1039" t="str">
        <f t="shared" si="16"/>
        <v>npost</v>
      </c>
    </row>
    <row r="1040" spans="1:10" x14ac:dyDescent="0.2">
      <c r="A1040" s="95">
        <f>FUZ_rawdata!A1041</f>
        <v>1039</v>
      </c>
      <c r="B1040" s="95" t="str">
        <f>FUZ_rawdata!B1041</f>
        <v>2014_601_2c</v>
      </c>
      <c r="C1040" s="95" t="str">
        <f>FUZ_rawdata!G1041</f>
        <v>FUZ7C</v>
      </c>
      <c r="D1040" s="95" t="str">
        <f>FUZ_rawdata!AO1041</f>
        <v>n</v>
      </c>
      <c r="E1040" s="95" t="str">
        <f>VLOOKUP(C1040,EventNotes!$G$2:$I$26,3,FALSE)</f>
        <v>post</v>
      </c>
      <c r="F1040" s="95">
        <f>FUZ_rawdata!CP1041</f>
        <v>0</v>
      </c>
      <c r="G1040" s="95">
        <f>FUZ_rawdata!CQ1041</f>
        <v>0</v>
      </c>
      <c r="H1040" s="95">
        <f>FUZ_rawdata!CR1041</f>
        <v>0</v>
      </c>
      <c r="I1040" s="95">
        <f>FUZ_rawdata!CS1041</f>
        <v>0</v>
      </c>
      <c r="J1040" t="str">
        <f t="shared" si="16"/>
        <v>npost</v>
      </c>
    </row>
    <row r="1041" spans="1:10" x14ac:dyDescent="0.2">
      <c r="A1041" s="95">
        <f>FUZ_rawdata!A1042</f>
        <v>1040</v>
      </c>
      <c r="B1041" s="95" t="str">
        <f>FUZ_rawdata!B1042</f>
        <v>2014_601_2c</v>
      </c>
      <c r="C1041" s="95" t="str">
        <f>FUZ_rawdata!G1042</f>
        <v>FUZ7C</v>
      </c>
      <c r="D1041" s="95" t="str">
        <f>FUZ_rawdata!AO1042</f>
        <v>n</v>
      </c>
      <c r="E1041" s="95" t="str">
        <f>VLOOKUP(C1041,EventNotes!$G$2:$I$26,3,FALSE)</f>
        <v>post</v>
      </c>
      <c r="F1041" s="95">
        <f>FUZ_rawdata!CP1042</f>
        <v>0</v>
      </c>
      <c r="G1041" s="95">
        <f>FUZ_rawdata!CQ1042</f>
        <v>0</v>
      </c>
      <c r="H1041" s="95">
        <f>FUZ_rawdata!CR1042</f>
        <v>0</v>
      </c>
      <c r="I1041" s="95">
        <f>FUZ_rawdata!CS1042</f>
        <v>0</v>
      </c>
      <c r="J1041" t="str">
        <f t="shared" si="16"/>
        <v>npost</v>
      </c>
    </row>
    <row r="1042" spans="1:10" x14ac:dyDescent="0.2">
      <c r="A1042" s="95">
        <f>FUZ_rawdata!A1043</f>
        <v>1041</v>
      </c>
      <c r="B1042" s="95" t="str">
        <f>FUZ_rawdata!B1043</f>
        <v>2014_601_2c</v>
      </c>
      <c r="C1042" s="95" t="str">
        <f>FUZ_rawdata!G1043</f>
        <v>FUZ7C</v>
      </c>
      <c r="D1042" s="95" t="str">
        <f>FUZ_rawdata!AO1043</f>
        <v>n</v>
      </c>
      <c r="E1042" s="95" t="str">
        <f>VLOOKUP(C1042,EventNotes!$G$2:$I$26,3,FALSE)</f>
        <v>post</v>
      </c>
      <c r="F1042" s="95">
        <f>FUZ_rawdata!CP1043</f>
        <v>0</v>
      </c>
      <c r="G1042" s="95">
        <f>FUZ_rawdata!CQ1043</f>
        <v>0</v>
      </c>
      <c r="H1042" s="95">
        <f>FUZ_rawdata!CR1043</f>
        <v>0</v>
      </c>
      <c r="I1042" s="95">
        <f>FUZ_rawdata!CS1043</f>
        <v>0</v>
      </c>
      <c r="J1042" t="str">
        <f t="shared" si="16"/>
        <v>npost</v>
      </c>
    </row>
    <row r="1043" spans="1:10" x14ac:dyDescent="0.2">
      <c r="A1043" s="95">
        <f>FUZ_rawdata!A1044</f>
        <v>1042</v>
      </c>
      <c r="B1043" s="95" t="str">
        <f>FUZ_rawdata!B1044</f>
        <v>2014_601_2c</v>
      </c>
      <c r="C1043" s="95" t="str">
        <f>FUZ_rawdata!G1044</f>
        <v>FUZ7C</v>
      </c>
      <c r="D1043" s="95" t="str">
        <f>FUZ_rawdata!AO1044</f>
        <v>n</v>
      </c>
      <c r="E1043" s="95" t="str">
        <f>VLOOKUP(C1043,EventNotes!$G$2:$I$26,3,FALSE)</f>
        <v>post</v>
      </c>
      <c r="F1043" s="95">
        <f>FUZ_rawdata!CP1044</f>
        <v>0</v>
      </c>
      <c r="G1043" s="95">
        <f>FUZ_rawdata!CQ1044</f>
        <v>0</v>
      </c>
      <c r="H1043" s="95">
        <f>FUZ_rawdata!CR1044</f>
        <v>0</v>
      </c>
      <c r="I1043" s="95">
        <f>FUZ_rawdata!CS1044</f>
        <v>0</v>
      </c>
      <c r="J1043" t="str">
        <f t="shared" si="16"/>
        <v>npost</v>
      </c>
    </row>
    <row r="1044" spans="1:10" x14ac:dyDescent="0.2">
      <c r="A1044" s="95">
        <f>FUZ_rawdata!A1045</f>
        <v>1043</v>
      </c>
      <c r="B1044" s="95" t="str">
        <f>FUZ_rawdata!B1045</f>
        <v>2014_601_2c</v>
      </c>
      <c r="C1044" s="95" t="str">
        <f>FUZ_rawdata!G1045</f>
        <v>FUZ7C</v>
      </c>
      <c r="D1044" s="95" t="str">
        <f>FUZ_rawdata!AO1045</f>
        <v>n</v>
      </c>
      <c r="E1044" s="95" t="str">
        <f>VLOOKUP(C1044,EventNotes!$G$2:$I$26,3,FALSE)</f>
        <v>post</v>
      </c>
      <c r="F1044" s="95">
        <f>FUZ_rawdata!CP1045</f>
        <v>0</v>
      </c>
      <c r="G1044" s="95">
        <f>FUZ_rawdata!CQ1045</f>
        <v>0</v>
      </c>
      <c r="H1044" s="95">
        <f>FUZ_rawdata!CR1045</f>
        <v>0</v>
      </c>
      <c r="I1044" s="95">
        <f>FUZ_rawdata!CS1045</f>
        <v>0</v>
      </c>
      <c r="J1044" t="str">
        <f t="shared" si="16"/>
        <v>npost</v>
      </c>
    </row>
    <row r="1045" spans="1:10" x14ac:dyDescent="0.2">
      <c r="A1045" s="95">
        <f>FUZ_rawdata!A1046</f>
        <v>1044</v>
      </c>
      <c r="B1045" s="95" t="str">
        <f>FUZ_rawdata!B1046</f>
        <v>2014_601_2c</v>
      </c>
      <c r="C1045" s="95" t="str">
        <f>FUZ_rawdata!G1046</f>
        <v>FUZ7C</v>
      </c>
      <c r="D1045" s="95" t="str">
        <f>FUZ_rawdata!AO1046</f>
        <v>n</v>
      </c>
      <c r="E1045" s="95" t="str">
        <f>VLOOKUP(C1045,EventNotes!$G$2:$I$26,3,FALSE)</f>
        <v>post</v>
      </c>
      <c r="F1045" s="95">
        <f>FUZ_rawdata!CP1046</f>
        <v>0</v>
      </c>
      <c r="G1045" s="95">
        <f>FUZ_rawdata!CQ1046</f>
        <v>0</v>
      </c>
      <c r="H1045" s="95">
        <f>FUZ_rawdata!CR1046</f>
        <v>0</v>
      </c>
      <c r="I1045" s="95">
        <f>FUZ_rawdata!CS1046</f>
        <v>0</v>
      </c>
      <c r="J1045" t="str">
        <f t="shared" si="16"/>
        <v>npost</v>
      </c>
    </row>
    <row r="1046" spans="1:10" x14ac:dyDescent="0.2">
      <c r="A1046" s="95">
        <f>FUZ_rawdata!A1047</f>
        <v>1045</v>
      </c>
      <c r="B1046" s="95" t="str">
        <f>FUZ_rawdata!B1047</f>
        <v>2014_601_2c</v>
      </c>
      <c r="C1046" s="95" t="str">
        <f>FUZ_rawdata!G1047</f>
        <v>FUZ7C</v>
      </c>
      <c r="D1046" s="95" t="str">
        <f>FUZ_rawdata!AO1047</f>
        <v>n</v>
      </c>
      <c r="E1046" s="95" t="str">
        <f>VLOOKUP(C1046,EventNotes!$G$2:$I$26,3,FALSE)</f>
        <v>post</v>
      </c>
      <c r="F1046" s="95">
        <f>FUZ_rawdata!CP1047</f>
        <v>0</v>
      </c>
      <c r="G1046" s="95">
        <f>FUZ_rawdata!CQ1047</f>
        <v>0</v>
      </c>
      <c r="H1046" s="95">
        <f>FUZ_rawdata!CR1047</f>
        <v>0</v>
      </c>
      <c r="I1046" s="95">
        <f>FUZ_rawdata!CS1047</f>
        <v>0</v>
      </c>
      <c r="J1046" t="str">
        <f t="shared" si="16"/>
        <v>npost</v>
      </c>
    </row>
    <row r="1047" spans="1:10" x14ac:dyDescent="0.2">
      <c r="A1047" s="95">
        <f>FUZ_rawdata!A1048</f>
        <v>1046</v>
      </c>
      <c r="B1047" s="95" t="str">
        <f>FUZ_rawdata!B1048</f>
        <v>2014_601_2c</v>
      </c>
      <c r="C1047" s="95" t="str">
        <f>FUZ_rawdata!G1048</f>
        <v>FUZ7C</v>
      </c>
      <c r="D1047" s="95" t="str">
        <f>FUZ_rawdata!AO1048</f>
        <v>n</v>
      </c>
      <c r="E1047" s="95" t="str">
        <f>VLOOKUP(C1047,EventNotes!$G$2:$I$26,3,FALSE)</f>
        <v>post</v>
      </c>
      <c r="F1047" s="95">
        <f>FUZ_rawdata!CP1048</f>
        <v>0</v>
      </c>
      <c r="G1047" s="95">
        <f>FUZ_rawdata!CQ1048</f>
        <v>0</v>
      </c>
      <c r="H1047" s="95">
        <f>FUZ_rawdata!CR1048</f>
        <v>0</v>
      </c>
      <c r="I1047" s="95">
        <f>FUZ_rawdata!CS1048</f>
        <v>0</v>
      </c>
      <c r="J1047" t="str">
        <f t="shared" si="16"/>
        <v>npost</v>
      </c>
    </row>
    <row r="1048" spans="1:10" x14ac:dyDescent="0.2">
      <c r="A1048" s="95">
        <f>FUZ_rawdata!A1049</f>
        <v>1047</v>
      </c>
      <c r="B1048" s="95" t="str">
        <f>FUZ_rawdata!B1049</f>
        <v>2014_601_2c</v>
      </c>
      <c r="C1048" s="95" t="str">
        <f>FUZ_rawdata!G1049</f>
        <v>FUZ7C</v>
      </c>
      <c r="D1048" s="95" t="str">
        <f>FUZ_rawdata!AO1049</f>
        <v>n</v>
      </c>
      <c r="E1048" s="95" t="str">
        <f>VLOOKUP(C1048,EventNotes!$G$2:$I$26,3,FALSE)</f>
        <v>post</v>
      </c>
      <c r="F1048" s="95">
        <f>FUZ_rawdata!CP1049</f>
        <v>0</v>
      </c>
      <c r="G1048" s="95">
        <f>FUZ_rawdata!CQ1049</f>
        <v>0</v>
      </c>
      <c r="H1048" s="95">
        <f>FUZ_rawdata!CR1049</f>
        <v>0</v>
      </c>
      <c r="I1048" s="95">
        <f>FUZ_rawdata!CS1049</f>
        <v>0</v>
      </c>
      <c r="J1048" t="str">
        <f t="shared" si="16"/>
        <v>npost</v>
      </c>
    </row>
    <row r="1049" spans="1:10" x14ac:dyDescent="0.2">
      <c r="A1049" s="95">
        <f>FUZ_rawdata!A1050</f>
        <v>1048</v>
      </c>
      <c r="B1049" s="95" t="str">
        <f>FUZ_rawdata!B1050</f>
        <v>2014_601_2c</v>
      </c>
      <c r="C1049" s="95" t="str">
        <f>FUZ_rawdata!G1050</f>
        <v>FUZ7C</v>
      </c>
      <c r="D1049" s="95" t="str">
        <f>FUZ_rawdata!AO1050</f>
        <v>n</v>
      </c>
      <c r="E1049" s="95" t="str">
        <f>VLOOKUP(C1049,EventNotes!$G$2:$I$26,3,FALSE)</f>
        <v>post</v>
      </c>
      <c r="F1049" s="95">
        <f>FUZ_rawdata!CP1050</f>
        <v>0</v>
      </c>
      <c r="G1049" s="95">
        <f>FUZ_rawdata!CQ1050</f>
        <v>0</v>
      </c>
      <c r="H1049" s="95">
        <f>FUZ_rawdata!CR1050</f>
        <v>0</v>
      </c>
      <c r="I1049" s="95">
        <f>FUZ_rawdata!CS1050</f>
        <v>0</v>
      </c>
      <c r="J1049" t="str">
        <f t="shared" si="16"/>
        <v>npost</v>
      </c>
    </row>
    <row r="1050" spans="1:10" x14ac:dyDescent="0.2">
      <c r="A1050" s="95">
        <f>FUZ_rawdata!A1051</f>
        <v>1049</v>
      </c>
      <c r="B1050" s="95" t="str">
        <f>FUZ_rawdata!B1051</f>
        <v>2014_601_2c</v>
      </c>
      <c r="C1050" s="95" t="str">
        <f>FUZ_rawdata!G1051</f>
        <v>FUZ7C</v>
      </c>
      <c r="D1050" s="95" t="str">
        <f>FUZ_rawdata!AO1051</f>
        <v>n</v>
      </c>
      <c r="E1050" s="95" t="str">
        <f>VLOOKUP(C1050,EventNotes!$G$2:$I$26,3,FALSE)</f>
        <v>post</v>
      </c>
      <c r="F1050" s="95">
        <f>FUZ_rawdata!CP1051</f>
        <v>0</v>
      </c>
      <c r="G1050" s="95">
        <f>FUZ_rawdata!CQ1051</f>
        <v>0</v>
      </c>
      <c r="H1050" s="95">
        <f>FUZ_rawdata!CR1051</f>
        <v>0</v>
      </c>
      <c r="I1050" s="95">
        <f>FUZ_rawdata!CS1051</f>
        <v>0</v>
      </c>
      <c r="J1050" t="str">
        <f t="shared" si="16"/>
        <v>npost</v>
      </c>
    </row>
    <row r="1051" spans="1:10" x14ac:dyDescent="0.2">
      <c r="A1051" s="95">
        <f>FUZ_rawdata!A1052</f>
        <v>1050</v>
      </c>
      <c r="B1051" s="95" t="str">
        <f>FUZ_rawdata!B1052</f>
        <v>2014_601_2c</v>
      </c>
      <c r="C1051" s="95" t="str">
        <f>FUZ_rawdata!G1052</f>
        <v>FUZ7C</v>
      </c>
      <c r="D1051" s="95" t="str">
        <f>FUZ_rawdata!AO1052</f>
        <v>n</v>
      </c>
      <c r="E1051" s="95" t="str">
        <f>VLOOKUP(C1051,EventNotes!$G$2:$I$26,3,FALSE)</f>
        <v>post</v>
      </c>
      <c r="F1051" s="95">
        <f>FUZ_rawdata!CP1052</f>
        <v>0</v>
      </c>
      <c r="G1051" s="95">
        <f>FUZ_rawdata!CQ1052</f>
        <v>0</v>
      </c>
      <c r="H1051" s="95">
        <f>FUZ_rawdata!CR1052</f>
        <v>0</v>
      </c>
      <c r="I1051" s="95">
        <f>FUZ_rawdata!CS1052</f>
        <v>0</v>
      </c>
      <c r="J1051" t="str">
        <f t="shared" si="16"/>
        <v>npost</v>
      </c>
    </row>
    <row r="1052" spans="1:10" x14ac:dyDescent="0.2">
      <c r="A1052" s="95">
        <f>FUZ_rawdata!A1053</f>
        <v>1051</v>
      </c>
      <c r="B1052" s="95" t="str">
        <f>FUZ_rawdata!B1053</f>
        <v>2014_601_2c</v>
      </c>
      <c r="C1052" s="95" t="str">
        <f>FUZ_rawdata!G1053</f>
        <v>FUZ7C</v>
      </c>
      <c r="D1052" s="95" t="str">
        <f>FUZ_rawdata!AO1053</f>
        <v>n</v>
      </c>
      <c r="E1052" s="95" t="str">
        <f>VLOOKUP(C1052,EventNotes!$G$2:$I$26,3,FALSE)</f>
        <v>post</v>
      </c>
      <c r="F1052" s="95">
        <f>FUZ_rawdata!CP1053</f>
        <v>0</v>
      </c>
      <c r="G1052" s="95">
        <f>FUZ_rawdata!CQ1053</f>
        <v>0</v>
      </c>
      <c r="H1052" s="95">
        <f>FUZ_rawdata!CR1053</f>
        <v>0</v>
      </c>
      <c r="I1052" s="95">
        <f>FUZ_rawdata!CS1053</f>
        <v>0</v>
      </c>
      <c r="J1052" t="str">
        <f t="shared" si="16"/>
        <v>npost</v>
      </c>
    </row>
    <row r="1053" spans="1:10" x14ac:dyDescent="0.2">
      <c r="A1053" s="95">
        <f>FUZ_rawdata!A1054</f>
        <v>1052</v>
      </c>
      <c r="B1053" s="95" t="str">
        <f>FUZ_rawdata!B1054</f>
        <v>2014_601_2c</v>
      </c>
      <c r="C1053" s="95" t="str">
        <f>FUZ_rawdata!G1054</f>
        <v>FUZ7C</v>
      </c>
      <c r="D1053" s="95" t="str">
        <f>FUZ_rawdata!AO1054</f>
        <v>n</v>
      </c>
      <c r="E1053" s="95" t="str">
        <f>VLOOKUP(C1053,EventNotes!$G$2:$I$26,3,FALSE)</f>
        <v>post</v>
      </c>
      <c r="F1053" s="95">
        <f>FUZ_rawdata!CP1054</f>
        <v>0</v>
      </c>
      <c r="G1053" s="95">
        <f>FUZ_rawdata!CQ1054</f>
        <v>0</v>
      </c>
      <c r="H1053" s="95">
        <f>FUZ_rawdata!CR1054</f>
        <v>0</v>
      </c>
      <c r="I1053" s="95">
        <f>FUZ_rawdata!CS1054</f>
        <v>0</v>
      </c>
      <c r="J1053" t="str">
        <f t="shared" si="16"/>
        <v>npost</v>
      </c>
    </row>
    <row r="1054" spans="1:10" x14ac:dyDescent="0.2">
      <c r="A1054" s="95">
        <f>FUZ_rawdata!A1055</f>
        <v>1053</v>
      </c>
      <c r="B1054" s="95" t="str">
        <f>FUZ_rawdata!B1055</f>
        <v>2014_601_2c</v>
      </c>
      <c r="C1054" s="95" t="str">
        <f>FUZ_rawdata!G1055</f>
        <v>FUZ7C</v>
      </c>
      <c r="D1054" s="95" t="str">
        <f>FUZ_rawdata!AO1055</f>
        <v>n</v>
      </c>
      <c r="E1054" s="95" t="str">
        <f>VLOOKUP(C1054,EventNotes!$G$2:$I$26,3,FALSE)</f>
        <v>post</v>
      </c>
      <c r="F1054" s="95">
        <f>FUZ_rawdata!CP1055</f>
        <v>0</v>
      </c>
      <c r="G1054" s="95">
        <f>FUZ_rawdata!CQ1055</f>
        <v>0</v>
      </c>
      <c r="H1054" s="95">
        <f>FUZ_rawdata!CR1055</f>
        <v>0</v>
      </c>
      <c r="I1054" s="95">
        <f>FUZ_rawdata!CS1055</f>
        <v>0</v>
      </c>
      <c r="J1054" t="str">
        <f t="shared" si="16"/>
        <v>npost</v>
      </c>
    </row>
    <row r="1055" spans="1:10" x14ac:dyDescent="0.2">
      <c r="A1055" s="95">
        <f>FUZ_rawdata!A1056</f>
        <v>1054</v>
      </c>
      <c r="B1055" s="95" t="str">
        <f>FUZ_rawdata!B1056</f>
        <v>2014_601_2c</v>
      </c>
      <c r="C1055" s="95" t="str">
        <f>FUZ_rawdata!G1056</f>
        <v>FUZ7C</v>
      </c>
      <c r="D1055" s="95" t="str">
        <f>FUZ_rawdata!AO1056</f>
        <v>n</v>
      </c>
      <c r="E1055" s="95" t="str">
        <f>VLOOKUP(C1055,EventNotes!$G$2:$I$26,3,FALSE)</f>
        <v>post</v>
      </c>
      <c r="F1055" s="95">
        <f>FUZ_rawdata!CP1056</f>
        <v>0</v>
      </c>
      <c r="G1055" s="95">
        <f>FUZ_rawdata!CQ1056</f>
        <v>0</v>
      </c>
      <c r="H1055" s="95">
        <f>FUZ_rawdata!CR1056</f>
        <v>0</v>
      </c>
      <c r="I1055" s="95">
        <f>FUZ_rawdata!CS1056</f>
        <v>0</v>
      </c>
      <c r="J1055" t="str">
        <f t="shared" si="16"/>
        <v>npost</v>
      </c>
    </row>
    <row r="1056" spans="1:10" x14ac:dyDescent="0.2">
      <c r="A1056" s="95">
        <f>FUZ_rawdata!A1057</f>
        <v>1055</v>
      </c>
      <c r="B1056" s="95" t="str">
        <f>FUZ_rawdata!B1057</f>
        <v>2014_601_2c</v>
      </c>
      <c r="C1056" s="95" t="str">
        <f>FUZ_rawdata!G1057</f>
        <v>FUZ7C</v>
      </c>
      <c r="D1056" s="95" t="str">
        <f>FUZ_rawdata!AO1057</f>
        <v>n</v>
      </c>
      <c r="E1056" s="95" t="str">
        <f>VLOOKUP(C1056,EventNotes!$G$2:$I$26,3,FALSE)</f>
        <v>post</v>
      </c>
      <c r="F1056" s="95">
        <f>FUZ_rawdata!CP1057</f>
        <v>0</v>
      </c>
      <c r="G1056" s="95">
        <f>FUZ_rawdata!CQ1057</f>
        <v>0</v>
      </c>
      <c r="H1056" s="95">
        <f>FUZ_rawdata!CR1057</f>
        <v>0</v>
      </c>
      <c r="I1056" s="95">
        <f>FUZ_rawdata!CS1057</f>
        <v>0</v>
      </c>
      <c r="J1056" t="str">
        <f t="shared" si="16"/>
        <v>npost</v>
      </c>
    </row>
    <row r="1057" spans="1:10" x14ac:dyDescent="0.2">
      <c r="A1057" s="95">
        <f>FUZ_rawdata!A1058</f>
        <v>1056</v>
      </c>
      <c r="B1057" s="95" t="str">
        <f>FUZ_rawdata!B1058</f>
        <v>2014_601_2c</v>
      </c>
      <c r="C1057" s="95" t="str">
        <f>FUZ_rawdata!G1058</f>
        <v>FUZ7C</v>
      </c>
      <c r="D1057" s="95" t="str">
        <f>FUZ_rawdata!AO1058</f>
        <v>n</v>
      </c>
      <c r="E1057" s="95" t="str">
        <f>VLOOKUP(C1057,EventNotes!$G$2:$I$26,3,FALSE)</f>
        <v>post</v>
      </c>
      <c r="F1057" s="95">
        <f>FUZ_rawdata!CP1058</f>
        <v>0</v>
      </c>
      <c r="G1057" s="95">
        <f>FUZ_rawdata!CQ1058</f>
        <v>0</v>
      </c>
      <c r="H1057" s="95">
        <f>FUZ_rawdata!CR1058</f>
        <v>0</v>
      </c>
      <c r="I1057" s="95">
        <f>FUZ_rawdata!CS1058</f>
        <v>0</v>
      </c>
      <c r="J1057" t="str">
        <f t="shared" si="16"/>
        <v>npost</v>
      </c>
    </row>
    <row r="1058" spans="1:10" x14ac:dyDescent="0.2">
      <c r="A1058" s="95">
        <f>FUZ_rawdata!A1059</f>
        <v>1057</v>
      </c>
      <c r="B1058" s="95" t="str">
        <f>FUZ_rawdata!B1059</f>
        <v>2014_601_2c</v>
      </c>
      <c r="C1058" s="95" t="str">
        <f>FUZ_rawdata!G1059</f>
        <v>FUZ7C</v>
      </c>
      <c r="D1058" s="95" t="str">
        <f>FUZ_rawdata!AO1059</f>
        <v>n</v>
      </c>
      <c r="E1058" s="95" t="str">
        <f>VLOOKUP(C1058,EventNotes!$G$2:$I$26,3,FALSE)</f>
        <v>post</v>
      </c>
      <c r="F1058" s="95">
        <f>FUZ_rawdata!CP1059</f>
        <v>0</v>
      </c>
      <c r="G1058" s="95">
        <f>FUZ_rawdata!CQ1059</f>
        <v>0</v>
      </c>
      <c r="H1058" s="95">
        <f>FUZ_rawdata!CR1059</f>
        <v>0</v>
      </c>
      <c r="I1058" s="95">
        <f>FUZ_rawdata!CS1059</f>
        <v>0</v>
      </c>
      <c r="J1058" t="str">
        <f t="shared" si="16"/>
        <v>npost</v>
      </c>
    </row>
    <row r="1059" spans="1:10" x14ac:dyDescent="0.2">
      <c r="A1059" s="95">
        <f>FUZ_rawdata!A1060</f>
        <v>1058</v>
      </c>
      <c r="B1059" s="95" t="str">
        <f>FUZ_rawdata!B1060</f>
        <v>2014_601_2c</v>
      </c>
      <c r="C1059" s="95" t="str">
        <f>FUZ_rawdata!G1060</f>
        <v>FUZ7C</v>
      </c>
      <c r="D1059" s="95" t="str">
        <f>FUZ_rawdata!AO1060</f>
        <v>n</v>
      </c>
      <c r="E1059" s="95" t="str">
        <f>VLOOKUP(C1059,EventNotes!$G$2:$I$26,3,FALSE)</f>
        <v>post</v>
      </c>
      <c r="F1059" s="95">
        <f>FUZ_rawdata!CP1060</f>
        <v>0</v>
      </c>
      <c r="G1059" s="95">
        <f>FUZ_rawdata!CQ1060</f>
        <v>0</v>
      </c>
      <c r="H1059" s="95">
        <f>FUZ_rawdata!CR1060</f>
        <v>0</v>
      </c>
      <c r="I1059" s="95">
        <f>FUZ_rawdata!CS1060</f>
        <v>0</v>
      </c>
      <c r="J1059" t="str">
        <f t="shared" si="16"/>
        <v>npost</v>
      </c>
    </row>
    <row r="1060" spans="1:10" x14ac:dyDescent="0.2">
      <c r="A1060" s="95">
        <f>FUZ_rawdata!A1061</f>
        <v>1059</v>
      </c>
      <c r="B1060" s="95" t="str">
        <f>FUZ_rawdata!B1061</f>
        <v>2014_601_2c</v>
      </c>
      <c r="C1060" s="95" t="str">
        <f>FUZ_rawdata!G1061</f>
        <v>FUZ7C</v>
      </c>
      <c r="D1060" s="95" t="str">
        <f>FUZ_rawdata!AO1061</f>
        <v>n</v>
      </c>
      <c r="E1060" s="95" t="str">
        <f>VLOOKUP(C1060,EventNotes!$G$2:$I$26,3,FALSE)</f>
        <v>post</v>
      </c>
      <c r="F1060" s="95">
        <f>FUZ_rawdata!CP1061</f>
        <v>0</v>
      </c>
      <c r="G1060" s="95">
        <f>FUZ_rawdata!CQ1061</f>
        <v>0</v>
      </c>
      <c r="H1060" s="95">
        <f>FUZ_rawdata!CR1061</f>
        <v>0</v>
      </c>
      <c r="I1060" s="95">
        <f>FUZ_rawdata!CS1061</f>
        <v>0</v>
      </c>
      <c r="J1060" t="str">
        <f t="shared" si="16"/>
        <v>npost</v>
      </c>
    </row>
    <row r="1061" spans="1:10" x14ac:dyDescent="0.2">
      <c r="A1061" s="95">
        <f>FUZ_rawdata!A1062</f>
        <v>1060</v>
      </c>
      <c r="B1061" s="95" t="str">
        <f>FUZ_rawdata!B1062</f>
        <v>2014_601_2c</v>
      </c>
      <c r="C1061" s="95" t="str">
        <f>FUZ_rawdata!G1062</f>
        <v>FUZ7C</v>
      </c>
      <c r="D1061" s="95" t="str">
        <f>FUZ_rawdata!AO1062</f>
        <v>n</v>
      </c>
      <c r="E1061" s="95" t="str">
        <f>VLOOKUP(C1061,EventNotes!$G$2:$I$26,3,FALSE)</f>
        <v>post</v>
      </c>
      <c r="F1061" s="95">
        <f>FUZ_rawdata!CP1062</f>
        <v>0</v>
      </c>
      <c r="G1061" s="95">
        <f>FUZ_rawdata!CQ1062</f>
        <v>0</v>
      </c>
      <c r="H1061" s="95">
        <f>FUZ_rawdata!CR1062</f>
        <v>0</v>
      </c>
      <c r="I1061" s="95">
        <f>FUZ_rawdata!CS1062</f>
        <v>0</v>
      </c>
      <c r="J1061" t="str">
        <f t="shared" si="16"/>
        <v>npost</v>
      </c>
    </row>
    <row r="1062" spans="1:10" x14ac:dyDescent="0.2">
      <c r="A1062" s="95">
        <f>FUZ_rawdata!A1063</f>
        <v>1061</v>
      </c>
      <c r="B1062" s="95" t="str">
        <f>FUZ_rawdata!B1063</f>
        <v>2014_601_2c</v>
      </c>
      <c r="C1062" s="95" t="str">
        <f>FUZ_rawdata!G1063</f>
        <v>FUZ7C</v>
      </c>
      <c r="D1062" s="95" t="str">
        <f>FUZ_rawdata!AO1063</f>
        <v>n</v>
      </c>
      <c r="E1062" s="95" t="str">
        <f>VLOOKUP(C1062,EventNotes!$G$2:$I$26,3,FALSE)</f>
        <v>post</v>
      </c>
      <c r="F1062" s="95">
        <f>FUZ_rawdata!CP1063</f>
        <v>0</v>
      </c>
      <c r="G1062" s="95">
        <f>FUZ_rawdata!CQ1063</f>
        <v>0</v>
      </c>
      <c r="H1062" s="95">
        <f>FUZ_rawdata!CR1063</f>
        <v>0</v>
      </c>
      <c r="I1062" s="95">
        <f>FUZ_rawdata!CS1063</f>
        <v>0</v>
      </c>
      <c r="J1062" t="str">
        <f t="shared" si="16"/>
        <v>npost</v>
      </c>
    </row>
    <row r="1063" spans="1:10" x14ac:dyDescent="0.2">
      <c r="A1063" s="95">
        <f>FUZ_rawdata!A1064</f>
        <v>1062</v>
      </c>
      <c r="B1063" s="95" t="str">
        <f>FUZ_rawdata!B1064</f>
        <v>2014_601_2c</v>
      </c>
      <c r="C1063" s="95" t="str">
        <f>FUZ_rawdata!G1064</f>
        <v>FUZ7C</v>
      </c>
      <c r="D1063" s="95" t="str">
        <f>FUZ_rawdata!AO1064</f>
        <v>n</v>
      </c>
      <c r="E1063" s="95" t="str">
        <f>VLOOKUP(C1063,EventNotes!$G$2:$I$26,3,FALSE)</f>
        <v>post</v>
      </c>
      <c r="F1063" s="95">
        <f>FUZ_rawdata!CP1064</f>
        <v>0</v>
      </c>
      <c r="G1063" s="95">
        <f>FUZ_rawdata!CQ1064</f>
        <v>0</v>
      </c>
      <c r="H1063" s="95">
        <f>FUZ_rawdata!CR1064</f>
        <v>0</v>
      </c>
      <c r="I1063" s="95">
        <f>FUZ_rawdata!CS1064</f>
        <v>0</v>
      </c>
      <c r="J1063" t="str">
        <f t="shared" si="16"/>
        <v>npost</v>
      </c>
    </row>
    <row r="1064" spans="1:10" x14ac:dyDescent="0.2">
      <c r="A1064" s="95">
        <f>FUZ_rawdata!A1065</f>
        <v>1063</v>
      </c>
      <c r="B1064" s="95" t="str">
        <f>FUZ_rawdata!B1065</f>
        <v>2014_601_2c</v>
      </c>
      <c r="C1064" s="95" t="str">
        <f>FUZ_rawdata!G1065</f>
        <v>FUZ7C</v>
      </c>
      <c r="D1064" s="95" t="str">
        <f>FUZ_rawdata!AO1065</f>
        <v>n</v>
      </c>
      <c r="E1064" s="95" t="str">
        <f>VLOOKUP(C1064,EventNotes!$G$2:$I$26,3,FALSE)</f>
        <v>post</v>
      </c>
      <c r="F1064" s="95">
        <f>FUZ_rawdata!CP1065</f>
        <v>0</v>
      </c>
      <c r="G1064" s="95">
        <f>FUZ_rawdata!CQ1065</f>
        <v>0</v>
      </c>
      <c r="H1064" s="95">
        <f>FUZ_rawdata!CR1065</f>
        <v>0</v>
      </c>
      <c r="I1064" s="95">
        <f>FUZ_rawdata!CS1065</f>
        <v>0</v>
      </c>
      <c r="J1064" t="str">
        <f t="shared" si="16"/>
        <v>npost</v>
      </c>
    </row>
    <row r="1065" spans="1:10" x14ac:dyDescent="0.2">
      <c r="A1065" s="95">
        <f>FUZ_rawdata!A1066</f>
        <v>1064</v>
      </c>
      <c r="B1065" s="95" t="str">
        <f>FUZ_rawdata!B1066</f>
        <v>2014_601_2c</v>
      </c>
      <c r="C1065" s="95" t="str">
        <f>FUZ_rawdata!G1066</f>
        <v>FUZ7C</v>
      </c>
      <c r="D1065" s="95" t="str">
        <f>FUZ_rawdata!AO1066</f>
        <v>n</v>
      </c>
      <c r="E1065" s="95" t="str">
        <f>VLOOKUP(C1065,EventNotes!$G$2:$I$26,3,FALSE)</f>
        <v>post</v>
      </c>
      <c r="F1065" s="95">
        <f>FUZ_rawdata!CP1066</f>
        <v>0</v>
      </c>
      <c r="G1065" s="95">
        <f>FUZ_rawdata!CQ1066</f>
        <v>0</v>
      </c>
      <c r="H1065" s="95">
        <f>FUZ_rawdata!CR1066</f>
        <v>0</v>
      </c>
      <c r="I1065" s="95">
        <f>FUZ_rawdata!CS1066</f>
        <v>0</v>
      </c>
      <c r="J1065" t="str">
        <f t="shared" si="16"/>
        <v>npost</v>
      </c>
    </row>
    <row r="1066" spans="1:10" x14ac:dyDescent="0.2">
      <c r="A1066" s="95">
        <f>FUZ_rawdata!A1067</f>
        <v>1065</v>
      </c>
      <c r="B1066" s="95" t="str">
        <f>FUZ_rawdata!B1067</f>
        <v>2014_601_2c</v>
      </c>
      <c r="C1066" s="95" t="str">
        <f>FUZ_rawdata!G1067</f>
        <v>FUZ7C</v>
      </c>
      <c r="D1066" s="95" t="str">
        <f>FUZ_rawdata!AO1067</f>
        <v>n</v>
      </c>
      <c r="E1066" s="95" t="str">
        <f>VLOOKUP(C1066,EventNotes!$G$2:$I$26,3,FALSE)</f>
        <v>post</v>
      </c>
      <c r="F1066" s="95">
        <f>FUZ_rawdata!CP1067</f>
        <v>0</v>
      </c>
      <c r="G1066" s="95">
        <f>FUZ_rawdata!CQ1067</f>
        <v>0</v>
      </c>
      <c r="H1066" s="95">
        <f>FUZ_rawdata!CR1067</f>
        <v>0</v>
      </c>
      <c r="I1066" s="95">
        <f>FUZ_rawdata!CS1067</f>
        <v>0</v>
      </c>
      <c r="J1066" t="str">
        <f t="shared" si="16"/>
        <v>npost</v>
      </c>
    </row>
    <row r="1067" spans="1:10" x14ac:dyDescent="0.2">
      <c r="A1067" s="95">
        <f>FUZ_rawdata!A1068</f>
        <v>1066</v>
      </c>
      <c r="B1067" s="95" t="str">
        <f>FUZ_rawdata!B1068</f>
        <v>2014_601_2c</v>
      </c>
      <c r="C1067" s="95" t="str">
        <f>FUZ_rawdata!G1068</f>
        <v>FUZ7C</v>
      </c>
      <c r="D1067" s="95" t="str">
        <f>FUZ_rawdata!AO1068</f>
        <v>n</v>
      </c>
      <c r="E1067" s="95" t="str">
        <f>VLOOKUP(C1067,EventNotes!$G$2:$I$26,3,FALSE)</f>
        <v>post</v>
      </c>
      <c r="F1067" s="95">
        <f>FUZ_rawdata!CP1068</f>
        <v>0</v>
      </c>
      <c r="G1067" s="95">
        <f>FUZ_rawdata!CQ1068</f>
        <v>0</v>
      </c>
      <c r="H1067" s="95">
        <f>FUZ_rawdata!CR1068</f>
        <v>0</v>
      </c>
      <c r="I1067" s="95">
        <f>FUZ_rawdata!CS1068</f>
        <v>0</v>
      </c>
      <c r="J1067" t="str">
        <f t="shared" si="16"/>
        <v>npost</v>
      </c>
    </row>
    <row r="1068" spans="1:10" x14ac:dyDescent="0.2">
      <c r="A1068" s="95">
        <f>FUZ_rawdata!A1069</f>
        <v>1067</v>
      </c>
      <c r="B1068" s="95" t="str">
        <f>FUZ_rawdata!B1069</f>
        <v>2014_601_2c</v>
      </c>
      <c r="C1068" s="95" t="str">
        <f>FUZ_rawdata!G1069</f>
        <v>FUZ7C</v>
      </c>
      <c r="D1068" s="95" t="str">
        <f>FUZ_rawdata!AO1069</f>
        <v>n</v>
      </c>
      <c r="E1068" s="95" t="str">
        <f>VLOOKUP(C1068,EventNotes!$G$2:$I$26,3,FALSE)</f>
        <v>post</v>
      </c>
      <c r="F1068" s="95">
        <f>FUZ_rawdata!CP1069</f>
        <v>0</v>
      </c>
      <c r="G1068" s="95">
        <f>FUZ_rawdata!CQ1069</f>
        <v>0</v>
      </c>
      <c r="H1068" s="95">
        <f>FUZ_rawdata!CR1069</f>
        <v>0</v>
      </c>
      <c r="I1068" s="95">
        <f>FUZ_rawdata!CS1069</f>
        <v>0</v>
      </c>
      <c r="J1068" t="str">
        <f t="shared" si="16"/>
        <v>npost</v>
      </c>
    </row>
    <row r="1069" spans="1:10" x14ac:dyDescent="0.2">
      <c r="A1069" s="95">
        <f>FUZ_rawdata!A1070</f>
        <v>1068</v>
      </c>
      <c r="B1069" s="95" t="str">
        <f>FUZ_rawdata!B1070</f>
        <v>2014_601_2c</v>
      </c>
      <c r="C1069" s="95" t="str">
        <f>FUZ_rawdata!G1070</f>
        <v>FUZ7C</v>
      </c>
      <c r="D1069" s="95" t="str">
        <f>FUZ_rawdata!AO1070</f>
        <v>n</v>
      </c>
      <c r="E1069" s="95" t="str">
        <f>VLOOKUP(C1069,EventNotes!$G$2:$I$26,3,FALSE)</f>
        <v>post</v>
      </c>
      <c r="F1069" s="95">
        <f>FUZ_rawdata!CP1070</f>
        <v>0</v>
      </c>
      <c r="G1069" s="95">
        <f>FUZ_rawdata!CQ1070</f>
        <v>0</v>
      </c>
      <c r="H1069" s="95">
        <f>FUZ_rawdata!CR1070</f>
        <v>0</v>
      </c>
      <c r="I1069" s="95">
        <f>FUZ_rawdata!CS1070</f>
        <v>0</v>
      </c>
      <c r="J1069" t="str">
        <f t="shared" si="16"/>
        <v>npost</v>
      </c>
    </row>
    <row r="1070" spans="1:10" x14ac:dyDescent="0.2">
      <c r="A1070" s="95">
        <f>FUZ_rawdata!A1071</f>
        <v>1069</v>
      </c>
      <c r="B1070" s="95" t="str">
        <f>FUZ_rawdata!B1071</f>
        <v>2014_601_2c</v>
      </c>
      <c r="C1070" s="95" t="str">
        <f>FUZ_rawdata!G1071</f>
        <v>FUZ7C</v>
      </c>
      <c r="D1070" s="95" t="str">
        <f>FUZ_rawdata!AO1071</f>
        <v>n</v>
      </c>
      <c r="E1070" s="95" t="str">
        <f>VLOOKUP(C1070,EventNotes!$G$2:$I$26,3,FALSE)</f>
        <v>post</v>
      </c>
      <c r="F1070" s="95">
        <f>FUZ_rawdata!CP1071</f>
        <v>0</v>
      </c>
      <c r="G1070" s="95">
        <f>FUZ_rawdata!CQ1071</f>
        <v>0</v>
      </c>
      <c r="H1070" s="95">
        <f>FUZ_rawdata!CR1071</f>
        <v>0</v>
      </c>
      <c r="I1070" s="95">
        <f>FUZ_rawdata!CS1071</f>
        <v>0</v>
      </c>
      <c r="J1070" t="str">
        <f t="shared" si="16"/>
        <v>npost</v>
      </c>
    </row>
    <row r="1071" spans="1:10" x14ac:dyDescent="0.2">
      <c r="A1071" s="95">
        <f>FUZ_rawdata!A1072</f>
        <v>1070</v>
      </c>
      <c r="B1071" s="95" t="str">
        <f>FUZ_rawdata!B1072</f>
        <v>2014_601_2c</v>
      </c>
      <c r="C1071" s="95" t="str">
        <f>FUZ_rawdata!G1072</f>
        <v>FUZ7C</v>
      </c>
      <c r="D1071" s="95" t="str">
        <f>FUZ_rawdata!AO1072</f>
        <v>n</v>
      </c>
      <c r="E1071" s="95" t="str">
        <f>VLOOKUP(C1071,EventNotes!$G$2:$I$26,3,FALSE)</f>
        <v>post</v>
      </c>
      <c r="F1071" s="95">
        <f>FUZ_rawdata!CP1072</f>
        <v>0</v>
      </c>
      <c r="G1071" s="95">
        <f>FUZ_rawdata!CQ1072</f>
        <v>0</v>
      </c>
      <c r="H1071" s="95">
        <f>FUZ_rawdata!CR1072</f>
        <v>0</v>
      </c>
      <c r="I1071" s="95">
        <f>FUZ_rawdata!CS1072</f>
        <v>0</v>
      </c>
      <c r="J1071" t="str">
        <f t="shared" si="16"/>
        <v>npost</v>
      </c>
    </row>
    <row r="1072" spans="1:10" x14ac:dyDescent="0.2">
      <c r="A1072" s="95">
        <f>FUZ_rawdata!A1073</f>
        <v>1071</v>
      </c>
      <c r="B1072" s="95" t="str">
        <f>FUZ_rawdata!B1073</f>
        <v>2014_601_2c</v>
      </c>
      <c r="C1072" s="95" t="str">
        <f>FUZ_rawdata!G1073</f>
        <v>FUZ7C</v>
      </c>
      <c r="D1072" s="95" t="str">
        <f>FUZ_rawdata!AO1073</f>
        <v>n</v>
      </c>
      <c r="E1072" s="95" t="str">
        <f>VLOOKUP(C1072,EventNotes!$G$2:$I$26,3,FALSE)</f>
        <v>post</v>
      </c>
      <c r="F1072" s="95">
        <f>FUZ_rawdata!CP1073</f>
        <v>0</v>
      </c>
      <c r="G1072" s="95">
        <f>FUZ_rawdata!CQ1073</f>
        <v>0</v>
      </c>
      <c r="H1072" s="95">
        <f>FUZ_rawdata!CR1073</f>
        <v>0</v>
      </c>
      <c r="I1072" s="95">
        <f>FUZ_rawdata!CS1073</f>
        <v>0</v>
      </c>
      <c r="J1072" t="str">
        <f t="shared" si="16"/>
        <v>npost</v>
      </c>
    </row>
    <row r="1073" spans="1:10" x14ac:dyDescent="0.2">
      <c r="A1073" s="95">
        <f>FUZ_rawdata!A1074</f>
        <v>1072</v>
      </c>
      <c r="B1073" s="95" t="str">
        <f>FUZ_rawdata!B1074</f>
        <v>2014_601_2c</v>
      </c>
      <c r="C1073" s="95" t="str">
        <f>FUZ_rawdata!G1074</f>
        <v>FUZ7C</v>
      </c>
      <c r="D1073" s="95" t="str">
        <f>FUZ_rawdata!AO1074</f>
        <v>n</v>
      </c>
      <c r="E1073" s="95" t="str">
        <f>VLOOKUP(C1073,EventNotes!$G$2:$I$26,3,FALSE)</f>
        <v>post</v>
      </c>
      <c r="F1073" s="95">
        <f>FUZ_rawdata!CP1074</f>
        <v>0</v>
      </c>
      <c r="G1073" s="95">
        <f>FUZ_rawdata!CQ1074</f>
        <v>0</v>
      </c>
      <c r="H1073" s="95">
        <f>FUZ_rawdata!CR1074</f>
        <v>0</v>
      </c>
      <c r="I1073" s="95">
        <f>FUZ_rawdata!CS1074</f>
        <v>0</v>
      </c>
      <c r="J1073" t="str">
        <f t="shared" si="16"/>
        <v>npost</v>
      </c>
    </row>
    <row r="1074" spans="1:10" x14ac:dyDescent="0.2">
      <c r="A1074" s="95">
        <f>FUZ_rawdata!A1075</f>
        <v>1073</v>
      </c>
      <c r="B1074" s="95" t="str">
        <f>FUZ_rawdata!B1075</f>
        <v>2014_601_2c</v>
      </c>
      <c r="C1074" s="95" t="str">
        <f>FUZ_rawdata!G1075</f>
        <v>FUZ7C</v>
      </c>
      <c r="D1074" s="95" t="str">
        <f>FUZ_rawdata!AO1075</f>
        <v>n</v>
      </c>
      <c r="E1074" s="95" t="str">
        <f>VLOOKUP(C1074,EventNotes!$G$2:$I$26,3,FALSE)</f>
        <v>post</v>
      </c>
      <c r="F1074" s="95">
        <f>FUZ_rawdata!CP1075</f>
        <v>0</v>
      </c>
      <c r="G1074" s="95">
        <f>FUZ_rawdata!CQ1075</f>
        <v>0</v>
      </c>
      <c r="H1074" s="95">
        <f>FUZ_rawdata!CR1075</f>
        <v>0</v>
      </c>
      <c r="I1074" s="95">
        <f>FUZ_rawdata!CS1075</f>
        <v>0</v>
      </c>
      <c r="J1074" t="str">
        <f t="shared" si="16"/>
        <v>npost</v>
      </c>
    </row>
    <row r="1075" spans="1:10" x14ac:dyDescent="0.2">
      <c r="A1075" s="95">
        <f>FUZ_rawdata!A1076</f>
        <v>1074</v>
      </c>
      <c r="B1075" s="95" t="str">
        <f>FUZ_rawdata!B1076</f>
        <v>2014_601_2c</v>
      </c>
      <c r="C1075" s="95" t="str">
        <f>FUZ_rawdata!G1076</f>
        <v>FUZ7C</v>
      </c>
      <c r="D1075" s="95" t="str">
        <f>FUZ_rawdata!AO1076</f>
        <v>n</v>
      </c>
      <c r="E1075" s="95" t="str">
        <f>VLOOKUP(C1075,EventNotes!$G$2:$I$26,3,FALSE)</f>
        <v>post</v>
      </c>
      <c r="F1075" s="95">
        <f>FUZ_rawdata!CP1076</f>
        <v>0</v>
      </c>
      <c r="G1075" s="95">
        <f>FUZ_rawdata!CQ1076</f>
        <v>0</v>
      </c>
      <c r="H1075" s="95">
        <f>FUZ_rawdata!CR1076</f>
        <v>0</v>
      </c>
      <c r="I1075" s="95">
        <f>FUZ_rawdata!CS1076</f>
        <v>0</v>
      </c>
      <c r="J1075" t="str">
        <f t="shared" si="16"/>
        <v>npost</v>
      </c>
    </row>
    <row r="1076" spans="1:10" x14ac:dyDescent="0.2">
      <c r="A1076" s="95">
        <f>FUZ_rawdata!A1077</f>
        <v>1075</v>
      </c>
      <c r="B1076" s="95" t="str">
        <f>FUZ_rawdata!B1077</f>
        <v>2014_601_2c</v>
      </c>
      <c r="C1076" s="95" t="str">
        <f>FUZ_rawdata!G1077</f>
        <v>FUZ7C</v>
      </c>
      <c r="D1076" s="95" t="str">
        <f>FUZ_rawdata!AO1077</f>
        <v>n</v>
      </c>
      <c r="E1076" s="95" t="str">
        <f>VLOOKUP(C1076,EventNotes!$G$2:$I$26,3,FALSE)</f>
        <v>post</v>
      </c>
      <c r="F1076" s="95">
        <f>FUZ_rawdata!CP1077</f>
        <v>0</v>
      </c>
      <c r="G1076" s="95">
        <f>FUZ_rawdata!CQ1077</f>
        <v>0</v>
      </c>
      <c r="H1076" s="95">
        <f>FUZ_rawdata!CR1077</f>
        <v>0</v>
      </c>
      <c r="I1076" s="95">
        <f>FUZ_rawdata!CS1077</f>
        <v>0</v>
      </c>
      <c r="J1076" t="str">
        <f t="shared" si="16"/>
        <v>npost</v>
      </c>
    </row>
    <row r="1077" spans="1:10" x14ac:dyDescent="0.2">
      <c r="A1077" s="95">
        <f>FUZ_rawdata!A1078</f>
        <v>1076</v>
      </c>
      <c r="B1077" s="95" t="str">
        <f>FUZ_rawdata!B1078</f>
        <v>2014_601_2c</v>
      </c>
      <c r="C1077" s="95" t="str">
        <f>FUZ_rawdata!G1078</f>
        <v>FUZ7C</v>
      </c>
      <c r="D1077" s="95" t="str">
        <f>FUZ_rawdata!AO1078</f>
        <v>n</v>
      </c>
      <c r="E1077" s="95" t="str">
        <f>VLOOKUP(C1077,EventNotes!$G$2:$I$26,3,FALSE)</f>
        <v>post</v>
      </c>
      <c r="F1077" s="95">
        <f>FUZ_rawdata!CP1078</f>
        <v>0</v>
      </c>
      <c r="G1077" s="95">
        <f>FUZ_rawdata!CQ1078</f>
        <v>0</v>
      </c>
      <c r="H1077" s="95">
        <f>FUZ_rawdata!CR1078</f>
        <v>0</v>
      </c>
      <c r="I1077" s="95">
        <f>FUZ_rawdata!CS1078</f>
        <v>0</v>
      </c>
      <c r="J1077" t="str">
        <f t="shared" si="16"/>
        <v>npost</v>
      </c>
    </row>
    <row r="1078" spans="1:10" x14ac:dyDescent="0.2">
      <c r="A1078" s="95">
        <f>FUZ_rawdata!A1079</f>
        <v>1077</v>
      </c>
      <c r="B1078" s="95" t="str">
        <f>FUZ_rawdata!B1079</f>
        <v>2014_601_2c</v>
      </c>
      <c r="C1078" s="95" t="str">
        <f>FUZ_rawdata!G1079</f>
        <v>FUZ7C</v>
      </c>
      <c r="D1078" s="95" t="str">
        <f>FUZ_rawdata!AO1079</f>
        <v>n</v>
      </c>
      <c r="E1078" s="95" t="str">
        <f>VLOOKUP(C1078,EventNotes!$G$2:$I$26,3,FALSE)</f>
        <v>post</v>
      </c>
      <c r="F1078" s="95">
        <f>FUZ_rawdata!CP1079</f>
        <v>0</v>
      </c>
      <c r="G1078" s="95">
        <f>FUZ_rawdata!CQ1079</f>
        <v>0</v>
      </c>
      <c r="H1078" s="95">
        <f>FUZ_rawdata!CR1079</f>
        <v>0</v>
      </c>
      <c r="I1078" s="95">
        <f>FUZ_rawdata!CS1079</f>
        <v>0</v>
      </c>
      <c r="J1078" t="str">
        <f t="shared" si="16"/>
        <v>npost</v>
      </c>
    </row>
    <row r="1079" spans="1:10" x14ac:dyDescent="0.2">
      <c r="A1079" s="95">
        <f>FUZ_rawdata!A1080</f>
        <v>1078</v>
      </c>
      <c r="B1079" s="95" t="str">
        <f>FUZ_rawdata!B1080</f>
        <v>2014_601_2c</v>
      </c>
      <c r="C1079" s="95" t="str">
        <f>FUZ_rawdata!G1080</f>
        <v>FUZ7C</v>
      </c>
      <c r="D1079" s="95" t="str">
        <f>FUZ_rawdata!AO1080</f>
        <v>n</v>
      </c>
      <c r="E1079" s="95" t="str">
        <f>VLOOKUP(C1079,EventNotes!$G$2:$I$26,3,FALSE)</f>
        <v>post</v>
      </c>
      <c r="F1079" s="95">
        <f>FUZ_rawdata!CP1080</f>
        <v>0</v>
      </c>
      <c r="G1079" s="95">
        <f>FUZ_rawdata!CQ1080</f>
        <v>0</v>
      </c>
      <c r="H1079" s="95">
        <f>FUZ_rawdata!CR1080</f>
        <v>0</v>
      </c>
      <c r="I1079" s="95">
        <f>FUZ_rawdata!CS1080</f>
        <v>0</v>
      </c>
      <c r="J1079" t="str">
        <f t="shared" si="16"/>
        <v>npost</v>
      </c>
    </row>
    <row r="1080" spans="1:10" x14ac:dyDescent="0.2">
      <c r="A1080" s="95">
        <f>FUZ_rawdata!A1081</f>
        <v>1079</v>
      </c>
      <c r="B1080" s="95" t="str">
        <f>FUZ_rawdata!B1081</f>
        <v>2014_601_2c</v>
      </c>
      <c r="C1080" s="95" t="str">
        <f>FUZ_rawdata!G1081</f>
        <v>FUZ7C</v>
      </c>
      <c r="D1080" s="95" t="str">
        <f>FUZ_rawdata!AO1081</f>
        <v>n</v>
      </c>
      <c r="E1080" s="95" t="str">
        <f>VLOOKUP(C1080,EventNotes!$G$2:$I$26,3,FALSE)</f>
        <v>post</v>
      </c>
      <c r="F1080" s="95">
        <f>FUZ_rawdata!CP1081</f>
        <v>0</v>
      </c>
      <c r="G1080" s="95">
        <f>FUZ_rawdata!CQ1081</f>
        <v>0</v>
      </c>
      <c r="H1080" s="95">
        <f>FUZ_rawdata!CR1081</f>
        <v>0</v>
      </c>
      <c r="I1080" s="95">
        <f>FUZ_rawdata!CS1081</f>
        <v>0</v>
      </c>
      <c r="J1080" t="str">
        <f t="shared" si="16"/>
        <v>npost</v>
      </c>
    </row>
    <row r="1081" spans="1:10" x14ac:dyDescent="0.2">
      <c r="A1081" s="95">
        <f>FUZ_rawdata!A1082</f>
        <v>1080</v>
      </c>
      <c r="B1081" s="95" t="str">
        <f>FUZ_rawdata!B1082</f>
        <v>2014_601_2c</v>
      </c>
      <c r="C1081" s="95" t="str">
        <f>FUZ_rawdata!G1082</f>
        <v>FUZ7C</v>
      </c>
      <c r="D1081" s="95" t="str">
        <f>FUZ_rawdata!AO1082</f>
        <v>n</v>
      </c>
      <c r="E1081" s="95" t="str">
        <f>VLOOKUP(C1081,EventNotes!$G$2:$I$26,3,FALSE)</f>
        <v>post</v>
      </c>
      <c r="F1081" s="95">
        <f>FUZ_rawdata!CP1082</f>
        <v>0</v>
      </c>
      <c r="G1081" s="95">
        <f>FUZ_rawdata!CQ1082</f>
        <v>0</v>
      </c>
      <c r="H1081" s="95">
        <f>FUZ_rawdata!CR1082</f>
        <v>0</v>
      </c>
      <c r="I1081" s="95">
        <f>FUZ_rawdata!CS1082</f>
        <v>0</v>
      </c>
      <c r="J1081" t="str">
        <f t="shared" si="16"/>
        <v>npost</v>
      </c>
    </row>
    <row r="1082" spans="1:10" x14ac:dyDescent="0.2">
      <c r="A1082" s="95">
        <f>FUZ_rawdata!A1083</f>
        <v>1081</v>
      </c>
      <c r="B1082" s="95" t="str">
        <f>FUZ_rawdata!B1083</f>
        <v>2014_601_2c</v>
      </c>
      <c r="C1082" s="95" t="str">
        <f>FUZ_rawdata!G1083</f>
        <v>FUZ7C</v>
      </c>
      <c r="D1082" s="95" t="str">
        <f>FUZ_rawdata!AO1083</f>
        <v>n</v>
      </c>
      <c r="E1082" s="95" t="str">
        <f>VLOOKUP(C1082,EventNotes!$G$2:$I$26,3,FALSE)</f>
        <v>post</v>
      </c>
      <c r="F1082" s="95">
        <f>FUZ_rawdata!CP1083</f>
        <v>0</v>
      </c>
      <c r="G1082" s="95">
        <f>FUZ_rawdata!CQ1083</f>
        <v>0</v>
      </c>
      <c r="H1082" s="95">
        <f>FUZ_rawdata!CR1083</f>
        <v>0</v>
      </c>
      <c r="I1082" s="95">
        <f>FUZ_rawdata!CS1083</f>
        <v>0</v>
      </c>
      <c r="J1082" t="str">
        <f t="shared" si="16"/>
        <v>npost</v>
      </c>
    </row>
    <row r="1083" spans="1:10" x14ac:dyDescent="0.2">
      <c r="A1083" s="95">
        <f>FUZ_rawdata!A1084</f>
        <v>1082</v>
      </c>
      <c r="B1083" s="95" t="str">
        <f>FUZ_rawdata!B1084</f>
        <v>2014_601_2c</v>
      </c>
      <c r="C1083" s="95" t="str">
        <f>FUZ_rawdata!G1084</f>
        <v>FUZ7C</v>
      </c>
      <c r="D1083" s="95" t="str">
        <f>FUZ_rawdata!AO1084</f>
        <v>n</v>
      </c>
      <c r="E1083" s="95" t="str">
        <f>VLOOKUP(C1083,EventNotes!$G$2:$I$26,3,FALSE)</f>
        <v>post</v>
      </c>
      <c r="F1083" s="95">
        <f>FUZ_rawdata!CP1084</f>
        <v>0</v>
      </c>
      <c r="G1083" s="95">
        <f>FUZ_rawdata!CQ1084</f>
        <v>0</v>
      </c>
      <c r="H1083" s="95">
        <f>FUZ_rawdata!CR1084</f>
        <v>0</v>
      </c>
      <c r="I1083" s="95">
        <f>FUZ_rawdata!CS1084</f>
        <v>0</v>
      </c>
      <c r="J1083" t="str">
        <f t="shared" si="16"/>
        <v>npost</v>
      </c>
    </row>
    <row r="1084" spans="1:10" x14ac:dyDescent="0.2">
      <c r="A1084" s="95">
        <f>FUZ_rawdata!A1085</f>
        <v>1083</v>
      </c>
      <c r="B1084" s="95" t="str">
        <f>FUZ_rawdata!B1085</f>
        <v>2014_601_2c</v>
      </c>
      <c r="C1084" s="95" t="str">
        <f>FUZ_rawdata!G1085</f>
        <v>FUZ7C</v>
      </c>
      <c r="D1084" s="95" t="str">
        <f>FUZ_rawdata!AO1085</f>
        <v>n</v>
      </c>
      <c r="E1084" s="95" t="str">
        <f>VLOOKUP(C1084,EventNotes!$G$2:$I$26,3,FALSE)</f>
        <v>post</v>
      </c>
      <c r="F1084" s="95">
        <f>FUZ_rawdata!CP1085</f>
        <v>0</v>
      </c>
      <c r="G1084" s="95">
        <f>FUZ_rawdata!CQ1085</f>
        <v>0</v>
      </c>
      <c r="H1084" s="95">
        <f>FUZ_rawdata!CR1085</f>
        <v>0</v>
      </c>
      <c r="I1084" s="95">
        <f>FUZ_rawdata!CS1085</f>
        <v>0</v>
      </c>
      <c r="J1084" t="str">
        <f t="shared" si="16"/>
        <v>npost</v>
      </c>
    </row>
    <row r="1085" spans="1:10" x14ac:dyDescent="0.2">
      <c r="A1085" s="95">
        <f>FUZ_rawdata!A1086</f>
        <v>1084</v>
      </c>
      <c r="B1085" s="95" t="str">
        <f>FUZ_rawdata!B1086</f>
        <v>2014_601_2c</v>
      </c>
      <c r="C1085" s="95" t="str">
        <f>FUZ_rawdata!G1086</f>
        <v>FUZ7C</v>
      </c>
      <c r="D1085" s="95" t="str">
        <f>FUZ_rawdata!AO1086</f>
        <v>n</v>
      </c>
      <c r="E1085" s="95" t="str">
        <f>VLOOKUP(C1085,EventNotes!$G$2:$I$26,3,FALSE)</f>
        <v>post</v>
      </c>
      <c r="F1085" s="95">
        <f>FUZ_rawdata!CP1086</f>
        <v>0</v>
      </c>
      <c r="G1085" s="95">
        <f>FUZ_rawdata!CQ1086</f>
        <v>0</v>
      </c>
      <c r="H1085" s="95">
        <f>FUZ_rawdata!CR1086</f>
        <v>0</v>
      </c>
      <c r="I1085" s="95">
        <f>FUZ_rawdata!CS1086</f>
        <v>0</v>
      </c>
      <c r="J1085" t="str">
        <f t="shared" si="16"/>
        <v>npost</v>
      </c>
    </row>
    <row r="1086" spans="1:10" x14ac:dyDescent="0.2">
      <c r="A1086" s="95">
        <f>FUZ_rawdata!A1087</f>
        <v>1085</v>
      </c>
      <c r="B1086" s="95" t="str">
        <f>FUZ_rawdata!B1087</f>
        <v>2014_601_2c</v>
      </c>
      <c r="C1086" s="95" t="str">
        <f>FUZ_rawdata!G1087</f>
        <v>FUZ7C</v>
      </c>
      <c r="D1086" s="95" t="str">
        <f>FUZ_rawdata!AO1087</f>
        <v>n</v>
      </c>
      <c r="E1086" s="95" t="str">
        <f>VLOOKUP(C1086,EventNotes!$G$2:$I$26,3,FALSE)</f>
        <v>post</v>
      </c>
      <c r="F1086" s="95">
        <f>FUZ_rawdata!CP1087</f>
        <v>0</v>
      </c>
      <c r="G1086" s="95">
        <f>FUZ_rawdata!CQ1087</f>
        <v>0</v>
      </c>
      <c r="H1086" s="95">
        <f>FUZ_rawdata!CR1087</f>
        <v>0</v>
      </c>
      <c r="I1086" s="95">
        <f>FUZ_rawdata!CS1087</f>
        <v>0</v>
      </c>
      <c r="J1086" t="str">
        <f t="shared" si="16"/>
        <v>npost</v>
      </c>
    </row>
    <row r="1087" spans="1:10" x14ac:dyDescent="0.2">
      <c r="A1087" s="95">
        <f>FUZ_rawdata!A1088</f>
        <v>1086</v>
      </c>
      <c r="B1087" s="95" t="str">
        <f>FUZ_rawdata!B1088</f>
        <v>2014_601_2c</v>
      </c>
      <c r="C1087" s="95" t="str">
        <f>FUZ_rawdata!G1088</f>
        <v>FUZ7C</v>
      </c>
      <c r="D1087" s="95" t="str">
        <f>FUZ_rawdata!AO1088</f>
        <v>n</v>
      </c>
      <c r="E1087" s="95" t="str">
        <f>VLOOKUP(C1087,EventNotes!$G$2:$I$26,3,FALSE)</f>
        <v>post</v>
      </c>
      <c r="F1087" s="95">
        <f>FUZ_rawdata!CP1088</f>
        <v>0</v>
      </c>
      <c r="G1087" s="95">
        <f>FUZ_rawdata!CQ1088</f>
        <v>0</v>
      </c>
      <c r="H1087" s="95">
        <f>FUZ_rawdata!CR1088</f>
        <v>0</v>
      </c>
      <c r="I1087" s="95">
        <f>FUZ_rawdata!CS1088</f>
        <v>0</v>
      </c>
      <c r="J1087" t="str">
        <f t="shared" si="16"/>
        <v>npost</v>
      </c>
    </row>
    <row r="1088" spans="1:10" x14ac:dyDescent="0.2">
      <c r="A1088" s="95">
        <f>FUZ_rawdata!A1089</f>
        <v>1087</v>
      </c>
      <c r="B1088" s="95" t="str">
        <f>FUZ_rawdata!B1089</f>
        <v>2014_601_2c</v>
      </c>
      <c r="C1088" s="95" t="str">
        <f>FUZ_rawdata!G1089</f>
        <v>FUZ7C</v>
      </c>
      <c r="D1088" s="95" t="str">
        <f>FUZ_rawdata!AO1089</f>
        <v>n</v>
      </c>
      <c r="E1088" s="95" t="str">
        <f>VLOOKUP(C1088,EventNotes!$G$2:$I$26,3,FALSE)</f>
        <v>post</v>
      </c>
      <c r="F1088" s="95">
        <f>FUZ_rawdata!CP1089</f>
        <v>0</v>
      </c>
      <c r="G1088" s="95">
        <f>FUZ_rawdata!CQ1089</f>
        <v>0</v>
      </c>
      <c r="H1088" s="95">
        <f>FUZ_rawdata!CR1089</f>
        <v>0</v>
      </c>
      <c r="I1088" s="95">
        <f>FUZ_rawdata!CS1089</f>
        <v>0</v>
      </c>
      <c r="J1088" t="str">
        <f t="shared" si="16"/>
        <v>npost</v>
      </c>
    </row>
    <row r="1089" spans="1:14" x14ac:dyDescent="0.2">
      <c r="A1089" s="95">
        <f>FUZ_rawdata!A1090</f>
        <v>1088</v>
      </c>
      <c r="B1089" s="95" t="str">
        <f>FUZ_rawdata!B1090</f>
        <v>2014_601_2c</v>
      </c>
      <c r="C1089" s="95" t="str">
        <f>FUZ_rawdata!G1090</f>
        <v>FUZ7C</v>
      </c>
      <c r="D1089" s="95" t="str">
        <f>FUZ_rawdata!AO1090</f>
        <v>n</v>
      </c>
      <c r="E1089" s="95" t="str">
        <f>VLOOKUP(C1089,EventNotes!$G$2:$I$26,3,FALSE)</f>
        <v>post</v>
      </c>
      <c r="F1089" s="95">
        <f>FUZ_rawdata!CP1090</f>
        <v>0</v>
      </c>
      <c r="G1089" s="95">
        <f>FUZ_rawdata!CQ1090</f>
        <v>0</v>
      </c>
      <c r="H1089" s="95">
        <f>FUZ_rawdata!CR1090</f>
        <v>0</v>
      </c>
      <c r="I1089" s="95">
        <f>FUZ_rawdata!CS1090</f>
        <v>0</v>
      </c>
      <c r="J1089" t="str">
        <f t="shared" si="16"/>
        <v>npost</v>
      </c>
    </row>
    <row r="1090" spans="1:14" x14ac:dyDescent="0.2">
      <c r="F1090" s="459" t="s">
        <v>1422</v>
      </c>
      <c r="G1090" s="459" t="s">
        <v>1424</v>
      </c>
      <c r="H1090" s="459" t="s">
        <v>1425</v>
      </c>
      <c r="I1090" s="459" t="s">
        <v>1426</v>
      </c>
      <c r="J1090" s="459"/>
    </row>
    <row r="1091" spans="1:14" x14ac:dyDescent="0.2">
      <c r="E1091" s="25" t="s">
        <v>1428</v>
      </c>
      <c r="F1091">
        <f>SUM(F2:F1089)</f>
        <v>45</v>
      </c>
      <c r="G1091">
        <f t="shared" ref="G1091:I1091" si="17">SUM(G2:G1089)</f>
        <v>33</v>
      </c>
      <c r="H1091">
        <f t="shared" si="17"/>
        <v>27</v>
      </c>
      <c r="I1091">
        <f t="shared" si="17"/>
        <v>24</v>
      </c>
    </row>
    <row r="1092" spans="1:14" x14ac:dyDescent="0.2">
      <c r="E1092" s="25" t="s">
        <v>1098</v>
      </c>
      <c r="F1092">
        <f>SUMIF($E$2:$E$1089,"at",F2:F1089)</f>
        <v>35</v>
      </c>
      <c r="G1092">
        <f t="shared" ref="G1092:I1092" si="18">SUMIF($E$2:$E$1089,"at",G2:G1089)</f>
        <v>27</v>
      </c>
      <c r="H1092">
        <f t="shared" si="18"/>
        <v>22</v>
      </c>
      <c r="I1092">
        <f t="shared" si="18"/>
        <v>21</v>
      </c>
    </row>
    <row r="1093" spans="1:14" x14ac:dyDescent="0.2">
      <c r="E1093" s="25" t="s">
        <v>1099</v>
      </c>
      <c r="F1093">
        <f ca="1">SUMIF($E$2:$E$1089,"post",F2:F1080)</f>
        <v>10</v>
      </c>
      <c r="G1093">
        <f t="shared" ref="G1093:I1093" ca="1" si="19">SUMIF($E$2:$E$1089,"post",G2:G1080)</f>
        <v>6</v>
      </c>
      <c r="H1093">
        <f t="shared" ca="1" si="19"/>
        <v>5</v>
      </c>
      <c r="I1093">
        <f t="shared" ca="1" si="19"/>
        <v>3</v>
      </c>
    </row>
    <row r="1095" spans="1:14" x14ac:dyDescent="0.2">
      <c r="E1095" s="25" t="s">
        <v>1429</v>
      </c>
      <c r="F1095">
        <f>COUNTIF($J$2:$J$1089,"0at")</f>
        <v>412</v>
      </c>
      <c r="G1095">
        <f>F1095*12</f>
        <v>4944</v>
      </c>
      <c r="H1095">
        <f>G1095/60</f>
        <v>82.4</v>
      </c>
    </row>
    <row r="1096" spans="1:14" x14ac:dyDescent="0.2">
      <c r="E1096" s="25" t="s">
        <v>1430</v>
      </c>
      <c r="F1096">
        <f>COUNTIF($J$2:$J$1089,"0post")</f>
        <v>278</v>
      </c>
      <c r="G1096">
        <f>F1096*12</f>
        <v>3336</v>
      </c>
      <c r="H1096">
        <f>G1096/60</f>
        <v>55.6</v>
      </c>
    </row>
    <row r="1097" spans="1:14" x14ac:dyDescent="0.2">
      <c r="G1097" t="s">
        <v>1431</v>
      </c>
      <c r="H1097" t="s">
        <v>1432</v>
      </c>
    </row>
    <row r="1100" spans="1:14" x14ac:dyDescent="0.2">
      <c r="D1100" s="25" t="s">
        <v>202</v>
      </c>
      <c r="E1100" s="25" t="s">
        <v>1244</v>
      </c>
    </row>
    <row r="1101" spans="1:14" x14ac:dyDescent="0.2">
      <c r="D1101" s="25" t="s">
        <v>142</v>
      </c>
    </row>
    <row r="1103" spans="1:14" x14ac:dyDescent="0.2">
      <c r="A1103" s="95" t="s">
        <v>1433</v>
      </c>
    </row>
    <row r="1104" spans="1:14" x14ac:dyDescent="0.2">
      <c r="A1104" s="439" t="s">
        <v>30</v>
      </c>
      <c r="B1104" s="439" t="s">
        <v>103</v>
      </c>
      <c r="C1104" s="465" t="s">
        <v>5</v>
      </c>
      <c r="D1104" s="439" t="s">
        <v>1434</v>
      </c>
      <c r="E1104" s="439" t="s">
        <v>1435</v>
      </c>
      <c r="F1104" s="439" t="s">
        <v>1436</v>
      </c>
      <c r="G1104" s="439" t="s">
        <v>1437</v>
      </c>
      <c r="H1104" s="439" t="s">
        <v>1256</v>
      </c>
      <c r="I1104" s="439" t="s">
        <v>1438</v>
      </c>
      <c r="J1104" s="439" t="s">
        <v>1439</v>
      </c>
      <c r="K1104" s="439" t="s">
        <v>1450</v>
      </c>
      <c r="L1104" s="439" t="s">
        <v>1451</v>
      </c>
      <c r="M1104" s="439" t="s">
        <v>1</v>
      </c>
      <c r="N1104" s="439" t="s">
        <v>440</v>
      </c>
    </row>
    <row r="1105" spans="1:14" x14ac:dyDescent="0.2">
      <c r="A1105">
        <v>8</v>
      </c>
      <c r="B1105" t="s">
        <v>233</v>
      </c>
      <c r="C1105" s="464">
        <v>2.9916666666666664E-2</v>
      </c>
      <c r="D1105" t="s">
        <v>142</v>
      </c>
      <c r="E1105" t="s">
        <v>195</v>
      </c>
      <c r="G1105">
        <v>1</v>
      </c>
      <c r="H1105">
        <v>1</v>
      </c>
      <c r="I1105" t="s">
        <v>1244</v>
      </c>
      <c r="J1105" t="s">
        <v>202</v>
      </c>
      <c r="K1105">
        <v>1</v>
      </c>
      <c r="L1105">
        <v>1</v>
      </c>
      <c r="M1105" s="467">
        <f>VLOOKUP(B1105,EventNum!$I$1:$K$25,2,FALSE)</f>
        <v>41598</v>
      </c>
      <c r="N1105" t="str">
        <f>VLOOKUP(B1105,EventNum!$I$1:$K$25,3,FALSE)</f>
        <v>4a</v>
      </c>
    </row>
    <row r="1106" spans="1:14" x14ac:dyDescent="0.2">
      <c r="A1106">
        <v>9</v>
      </c>
      <c r="B1106" t="s">
        <v>233</v>
      </c>
      <c r="C1106" s="464">
        <v>2.9974537037037036E-2</v>
      </c>
      <c r="D1106" t="s">
        <v>142</v>
      </c>
      <c r="E1106" t="s">
        <v>204</v>
      </c>
      <c r="F1106" t="s">
        <v>205</v>
      </c>
      <c r="G1106">
        <v>1</v>
      </c>
      <c r="H1106">
        <v>1</v>
      </c>
      <c r="I1106" t="s">
        <v>1244</v>
      </c>
      <c r="J1106" t="s">
        <v>1440</v>
      </c>
      <c r="K1106">
        <v>1</v>
      </c>
      <c r="L1106">
        <v>0</v>
      </c>
      <c r="M1106" s="467">
        <f>VLOOKUP(B1106,EventNum!$I$1:$K$25,2,FALSE)</f>
        <v>41598</v>
      </c>
      <c r="N1106" t="str">
        <f>VLOOKUP(B1106,EventNum!$I$1:$K$25,3,FALSE)</f>
        <v>4a</v>
      </c>
    </row>
    <row r="1107" spans="1:14" x14ac:dyDescent="0.2">
      <c r="A1107">
        <v>23</v>
      </c>
      <c r="B1107" t="s">
        <v>233</v>
      </c>
      <c r="C1107" s="464">
        <v>3.0784722222222224E-2</v>
      </c>
      <c r="D1107" t="s">
        <v>142</v>
      </c>
      <c r="E1107" t="s">
        <v>232</v>
      </c>
      <c r="F1107" t="s">
        <v>204</v>
      </c>
      <c r="G1107">
        <v>1</v>
      </c>
      <c r="H1107">
        <v>1</v>
      </c>
      <c r="I1107" t="s">
        <v>1244</v>
      </c>
      <c r="J1107" t="s">
        <v>1441</v>
      </c>
      <c r="K1107">
        <v>1</v>
      </c>
      <c r="L1107">
        <v>0</v>
      </c>
      <c r="M1107" s="467">
        <f>VLOOKUP(B1107,EventNum!$I$1:$K$25,2,FALSE)</f>
        <v>41598</v>
      </c>
      <c r="N1107" t="str">
        <f>VLOOKUP(B1107,EventNum!$I$1:$K$25,3,FALSE)</f>
        <v>4a</v>
      </c>
    </row>
    <row r="1108" spans="1:14" x14ac:dyDescent="0.2">
      <c r="A1108">
        <v>48</v>
      </c>
      <c r="B1108" t="s">
        <v>233</v>
      </c>
      <c r="C1108" s="464">
        <v>3.2231481481481479E-2</v>
      </c>
      <c r="D1108" t="s">
        <v>142</v>
      </c>
      <c r="E1108" t="s">
        <v>232</v>
      </c>
      <c r="F1108" t="s">
        <v>215</v>
      </c>
      <c r="G1108">
        <v>1</v>
      </c>
      <c r="H1108">
        <v>1</v>
      </c>
      <c r="I1108" t="s">
        <v>1244</v>
      </c>
      <c r="J1108" t="s">
        <v>1442</v>
      </c>
      <c r="K1108">
        <v>1</v>
      </c>
      <c r="L1108">
        <v>0</v>
      </c>
      <c r="M1108" s="467">
        <f>VLOOKUP(B1108,EventNum!$I$1:$K$25,2,FALSE)</f>
        <v>41598</v>
      </c>
      <c r="N1108" t="str">
        <f>VLOOKUP(B1108,EventNum!$I$1:$K$25,3,FALSE)</f>
        <v>4a</v>
      </c>
    </row>
    <row r="1109" spans="1:14" x14ac:dyDescent="0.2">
      <c r="A1109">
        <v>142</v>
      </c>
      <c r="B1109" t="s">
        <v>235</v>
      </c>
      <c r="C1109" s="464">
        <v>4.5373842592592591E-2</v>
      </c>
      <c r="D1109" t="s">
        <v>142</v>
      </c>
      <c r="E1109" t="s">
        <v>308</v>
      </c>
      <c r="G1109">
        <v>1</v>
      </c>
      <c r="H1109">
        <v>1</v>
      </c>
      <c r="I1109" t="s">
        <v>1243</v>
      </c>
      <c r="J1109" t="s">
        <v>302</v>
      </c>
      <c r="K1109">
        <v>1</v>
      </c>
      <c r="L1109">
        <v>1</v>
      </c>
      <c r="M1109" s="467">
        <f>VLOOKUP(B1109,EventNum!$I$1:$K$25,2,FALSE)</f>
        <v>41891</v>
      </c>
      <c r="N1109" t="str">
        <f>VLOOKUP(B1109,EventNum!$I$1:$K$25,3,FALSE)</f>
        <v>1a</v>
      </c>
    </row>
    <row r="1110" spans="1:14" x14ac:dyDescent="0.2">
      <c r="A1110">
        <v>144</v>
      </c>
      <c r="B1110" t="s">
        <v>235</v>
      </c>
      <c r="C1110" s="464">
        <v>4.5489583333333333E-2</v>
      </c>
      <c r="D1110" t="s">
        <v>229</v>
      </c>
      <c r="E1110" t="s">
        <v>300</v>
      </c>
      <c r="G1110">
        <v>1</v>
      </c>
      <c r="H1110">
        <v>1</v>
      </c>
      <c r="I1110" t="s">
        <v>1243</v>
      </c>
      <c r="J1110" t="s">
        <v>300</v>
      </c>
      <c r="K1110">
        <v>1</v>
      </c>
      <c r="L1110">
        <v>0</v>
      </c>
      <c r="M1110" s="467">
        <f>VLOOKUP(B1110,EventNum!$I$1:$K$25,2,FALSE)</f>
        <v>41891</v>
      </c>
      <c r="N1110" t="str">
        <f>VLOOKUP(B1110,EventNum!$I$1:$K$25,3,FALSE)</f>
        <v>1a</v>
      </c>
    </row>
    <row r="1111" spans="1:14" x14ac:dyDescent="0.2">
      <c r="A1111">
        <v>204</v>
      </c>
      <c r="B1111" t="s">
        <v>345</v>
      </c>
      <c r="C1111" s="464">
        <v>3.771990740740741E-2</v>
      </c>
      <c r="D1111" t="s">
        <v>142</v>
      </c>
      <c r="E1111" t="s">
        <v>209</v>
      </c>
      <c r="F1111" t="s">
        <v>357</v>
      </c>
      <c r="G1111">
        <v>1</v>
      </c>
      <c r="H1111">
        <v>1</v>
      </c>
      <c r="I1111" t="s">
        <v>1244</v>
      </c>
      <c r="J1111" t="s">
        <v>329</v>
      </c>
      <c r="K1111">
        <v>1</v>
      </c>
      <c r="L1111">
        <v>1</v>
      </c>
      <c r="M1111" s="467">
        <f>VLOOKUP(B1111,EventNum!$I$1:$K$25,2,FALSE)</f>
        <v>41919</v>
      </c>
      <c r="N1111" t="str">
        <f>VLOOKUP(B1111,EventNum!$I$1:$K$25,3,FALSE)</f>
        <v>3a</v>
      </c>
    </row>
    <row r="1112" spans="1:14" x14ac:dyDescent="0.2">
      <c r="A1112">
        <v>212</v>
      </c>
      <c r="B1112" t="s">
        <v>345</v>
      </c>
      <c r="C1112" s="464">
        <v>3.8182870370370374E-2</v>
      </c>
      <c r="D1112" t="s">
        <v>142</v>
      </c>
      <c r="E1112" t="s">
        <v>110</v>
      </c>
      <c r="F1112" t="s">
        <v>209</v>
      </c>
      <c r="G1112">
        <v>1</v>
      </c>
      <c r="H1112">
        <v>1</v>
      </c>
      <c r="I1112" t="s">
        <v>1244</v>
      </c>
      <c r="J1112" t="s">
        <v>1443</v>
      </c>
      <c r="K1112">
        <v>1</v>
      </c>
      <c r="L1112">
        <v>0</v>
      </c>
      <c r="M1112" s="467">
        <f>VLOOKUP(B1112,EventNum!$I$1:$K$25,2,FALSE)</f>
        <v>41919</v>
      </c>
      <c r="N1112" t="str">
        <f>VLOOKUP(B1112,EventNum!$I$1:$K$25,3,FALSE)</f>
        <v>3a</v>
      </c>
    </row>
    <row r="1113" spans="1:14" x14ac:dyDescent="0.2">
      <c r="A1113">
        <v>213</v>
      </c>
      <c r="B1113" t="s">
        <v>345</v>
      </c>
      <c r="C1113" s="464">
        <v>3.8240740740740742E-2</v>
      </c>
      <c r="D1113" t="s">
        <v>168</v>
      </c>
      <c r="E1113" t="s">
        <v>215</v>
      </c>
      <c r="F1113" t="s">
        <v>357</v>
      </c>
      <c r="G1113">
        <v>1</v>
      </c>
      <c r="H1113">
        <v>1</v>
      </c>
      <c r="I1113" t="s">
        <v>1244</v>
      </c>
      <c r="J1113" t="s">
        <v>395</v>
      </c>
      <c r="K1113">
        <v>1</v>
      </c>
      <c r="L1113">
        <v>0</v>
      </c>
      <c r="M1113" s="467">
        <f>VLOOKUP(B1113,EventNum!$I$1:$K$25,2,FALSE)</f>
        <v>41919</v>
      </c>
      <c r="N1113" t="str">
        <f>VLOOKUP(B1113,EventNum!$I$1:$K$25,3,FALSE)</f>
        <v>3a</v>
      </c>
    </row>
    <row r="1114" spans="1:14" x14ac:dyDescent="0.2">
      <c r="A1114">
        <v>216</v>
      </c>
      <c r="B1114" t="s">
        <v>345</v>
      </c>
      <c r="C1114" s="464">
        <v>3.8414351851851852E-2</v>
      </c>
      <c r="D1114" t="s">
        <v>142</v>
      </c>
      <c r="E1114" t="s">
        <v>315</v>
      </c>
      <c r="F1114" t="s">
        <v>204</v>
      </c>
      <c r="G1114">
        <v>1</v>
      </c>
      <c r="H1114">
        <v>1</v>
      </c>
      <c r="I1114" t="s">
        <v>1244</v>
      </c>
      <c r="J1114" t="s">
        <v>394</v>
      </c>
      <c r="K1114">
        <v>1</v>
      </c>
      <c r="L1114">
        <v>0</v>
      </c>
      <c r="M1114" s="467">
        <f>VLOOKUP(B1114,EventNum!$I$1:$K$25,2,FALSE)</f>
        <v>41919</v>
      </c>
      <c r="N1114" t="str">
        <f>VLOOKUP(B1114,EventNum!$I$1:$K$25,3,FALSE)</f>
        <v>3a</v>
      </c>
    </row>
    <row r="1115" spans="1:14" x14ac:dyDescent="0.2">
      <c r="A1115">
        <v>240</v>
      </c>
      <c r="B1115" t="s">
        <v>345</v>
      </c>
      <c r="C1115" s="464">
        <v>3.9803240740740743E-2</v>
      </c>
      <c r="D1115" t="s">
        <v>142</v>
      </c>
      <c r="E1115" t="s">
        <v>204</v>
      </c>
      <c r="F1115" t="s">
        <v>357</v>
      </c>
      <c r="G1115">
        <v>1</v>
      </c>
      <c r="H1115">
        <v>1</v>
      </c>
      <c r="I1115" t="s">
        <v>1244</v>
      </c>
      <c r="J1115" t="s">
        <v>783</v>
      </c>
      <c r="K1115">
        <v>1</v>
      </c>
      <c r="L1115">
        <v>0</v>
      </c>
      <c r="M1115" s="467">
        <f>VLOOKUP(B1115,EventNum!$I$1:$K$25,2,FALSE)</f>
        <v>41919</v>
      </c>
      <c r="N1115" t="str">
        <f>VLOOKUP(B1115,EventNum!$I$1:$K$25,3,FALSE)</f>
        <v>3a</v>
      </c>
    </row>
    <row r="1116" spans="1:14" x14ac:dyDescent="0.2">
      <c r="A1116">
        <v>1009</v>
      </c>
      <c r="B1116" t="s">
        <v>1029</v>
      </c>
      <c r="C1116" s="464">
        <v>3.9300925925925927E-2</v>
      </c>
      <c r="D1116" t="s">
        <v>782</v>
      </c>
      <c r="E1116" t="s">
        <v>215</v>
      </c>
      <c r="F1116" t="s">
        <v>547</v>
      </c>
      <c r="G1116">
        <v>1</v>
      </c>
      <c r="H1116">
        <v>1</v>
      </c>
      <c r="I1116" t="s">
        <v>1244</v>
      </c>
      <c r="J1116" t="s">
        <v>1448</v>
      </c>
      <c r="K1116">
        <v>1</v>
      </c>
      <c r="L1116">
        <v>1</v>
      </c>
      <c r="M1116" s="467">
        <f>VLOOKUP(B1116,EventNum!$I$1:$K$25,2,FALSE)</f>
        <v>41932</v>
      </c>
      <c r="N1116" t="str">
        <f>VLOOKUP(B1116,EventNum!$I$1:$K$25,3,FALSE)</f>
        <v>4a</v>
      </c>
    </row>
    <row r="1117" spans="1:14" x14ac:dyDescent="0.2">
      <c r="A1117">
        <v>1011</v>
      </c>
      <c r="B1117" t="s">
        <v>1029</v>
      </c>
      <c r="C1117" s="464">
        <v>3.9416666666666662E-2</v>
      </c>
      <c r="D1117" t="s">
        <v>142</v>
      </c>
      <c r="E1117" t="s">
        <v>1032</v>
      </c>
      <c r="G1117">
        <v>1</v>
      </c>
      <c r="H1117">
        <v>1</v>
      </c>
      <c r="I1117" t="s">
        <v>1244</v>
      </c>
      <c r="J1117" t="s">
        <v>1032</v>
      </c>
      <c r="K1117">
        <v>1</v>
      </c>
      <c r="L1117">
        <v>0</v>
      </c>
      <c r="M1117" s="467">
        <f>VLOOKUP(B1117,EventNum!$I$1:$K$25,2,FALSE)</f>
        <v>41932</v>
      </c>
      <c r="N1117" t="str">
        <f>VLOOKUP(B1117,EventNum!$I$1:$K$25,3,FALSE)</f>
        <v>4a</v>
      </c>
    </row>
    <row r="1118" spans="1:14" x14ac:dyDescent="0.2">
      <c r="A1118">
        <v>1031</v>
      </c>
      <c r="B1118" t="s">
        <v>1316</v>
      </c>
      <c r="C1118" s="464">
        <v>8.1895833333333334E-2</v>
      </c>
      <c r="D1118" t="s">
        <v>142</v>
      </c>
      <c r="E1118" t="s">
        <v>504</v>
      </c>
      <c r="F1118" t="s">
        <v>315</v>
      </c>
      <c r="G1118">
        <v>1</v>
      </c>
      <c r="H1118">
        <v>1</v>
      </c>
      <c r="I1118" t="s">
        <v>1244</v>
      </c>
      <c r="J1118" t="s">
        <v>1449</v>
      </c>
      <c r="K1118">
        <v>1</v>
      </c>
      <c r="L1118">
        <v>1</v>
      </c>
      <c r="M1118" s="467">
        <f>VLOOKUP(B1118,EventNum!$I$1:$K$25,2,FALSE)</f>
        <v>41934</v>
      </c>
      <c r="N1118" t="str">
        <f>VLOOKUP(B1118,EventNum!$I$1:$K$25,3,FALSE)</f>
        <v>2c</v>
      </c>
    </row>
    <row r="1119" spans="1:14" x14ac:dyDescent="0.2">
      <c r="A1119">
        <v>594</v>
      </c>
      <c r="B1119" t="s">
        <v>585</v>
      </c>
      <c r="C1119" s="464">
        <v>2.0940972222222225E-2</v>
      </c>
      <c r="D1119" t="s">
        <v>246</v>
      </c>
      <c r="E1119" t="s">
        <v>635</v>
      </c>
      <c r="G1119">
        <v>1</v>
      </c>
      <c r="H1119">
        <v>1</v>
      </c>
      <c r="I1119" t="s">
        <v>1248</v>
      </c>
      <c r="J1119" t="s">
        <v>635</v>
      </c>
      <c r="K1119">
        <v>1</v>
      </c>
      <c r="L1119">
        <v>1</v>
      </c>
      <c r="M1119" s="467">
        <f>VLOOKUP(B1119,EventNum!$I$1:$K$25,2,FALSE)</f>
        <v>41935</v>
      </c>
      <c r="N1119" t="str">
        <f>VLOOKUP(B1119,EventNum!$I$1:$K$25,3,FALSE)</f>
        <v>2a</v>
      </c>
    </row>
    <row r="1120" spans="1:14" x14ac:dyDescent="0.2">
      <c r="A1120">
        <v>598</v>
      </c>
      <c r="B1120" t="s">
        <v>585</v>
      </c>
      <c r="C1120" s="464">
        <v>2.1172453703703704E-2</v>
      </c>
      <c r="D1120" t="s">
        <v>142</v>
      </c>
      <c r="E1120" t="s">
        <v>532</v>
      </c>
      <c r="F1120" t="s">
        <v>315</v>
      </c>
      <c r="G1120">
        <v>1</v>
      </c>
      <c r="H1120">
        <v>1</v>
      </c>
      <c r="I1120" t="s">
        <v>1248</v>
      </c>
      <c r="J1120" t="s">
        <v>765</v>
      </c>
      <c r="K1120">
        <v>1</v>
      </c>
      <c r="L1120">
        <v>0</v>
      </c>
      <c r="M1120" s="467">
        <f>VLOOKUP(B1120,EventNum!$I$1:$K$25,2,FALSE)</f>
        <v>41935</v>
      </c>
      <c r="N1120" t="str">
        <f>VLOOKUP(B1120,EventNum!$I$1:$K$25,3,FALSE)</f>
        <v>2a</v>
      </c>
    </row>
    <row r="1121" spans="1:14" x14ac:dyDescent="0.2">
      <c r="A1121">
        <v>740</v>
      </c>
      <c r="B1121" t="s">
        <v>799</v>
      </c>
      <c r="C1121" s="464">
        <v>7.3562499999999989E-2</v>
      </c>
      <c r="D1121" t="s">
        <v>168</v>
      </c>
      <c r="E1121" t="s">
        <v>546</v>
      </c>
      <c r="F1121" t="s">
        <v>401</v>
      </c>
      <c r="G1121">
        <v>1</v>
      </c>
      <c r="H1121">
        <v>1</v>
      </c>
      <c r="I1121" t="s">
        <v>1248</v>
      </c>
      <c r="J1121" t="s">
        <v>1447</v>
      </c>
      <c r="K1121">
        <v>1</v>
      </c>
      <c r="L1121">
        <v>1</v>
      </c>
      <c r="M1121" s="467">
        <f>VLOOKUP(B1121,EventNum!$I$1:$K$25,2,FALSE)</f>
        <v>41935</v>
      </c>
      <c r="N1121" t="str">
        <f>VLOOKUP(B1121,EventNum!$I$1:$K$25,3,FALSE)</f>
        <v>2b</v>
      </c>
    </row>
    <row r="1122" spans="1:14" x14ac:dyDescent="0.2">
      <c r="A1122">
        <v>740</v>
      </c>
      <c r="B1122" t="s">
        <v>799</v>
      </c>
      <c r="C1122" s="464">
        <v>7.3562499999999989E-2</v>
      </c>
      <c r="D1122" t="s">
        <v>142</v>
      </c>
      <c r="E1122" t="s">
        <v>555</v>
      </c>
      <c r="F1122" t="s">
        <v>401</v>
      </c>
      <c r="G1122">
        <v>1</v>
      </c>
      <c r="H1122">
        <v>1</v>
      </c>
      <c r="I1122" t="s">
        <v>1248</v>
      </c>
      <c r="J1122" t="s">
        <v>1446</v>
      </c>
      <c r="K1122">
        <v>1</v>
      </c>
      <c r="L1122">
        <v>0</v>
      </c>
      <c r="M1122" s="467">
        <f>VLOOKUP(B1122,EventNum!$I$1:$K$25,2,FALSE)</f>
        <v>41935</v>
      </c>
      <c r="N1122" t="str">
        <f>VLOOKUP(B1122,EventNum!$I$1:$K$25,3,FALSE)</f>
        <v>2b</v>
      </c>
    </row>
    <row r="1123" spans="1:14" x14ac:dyDescent="0.2">
      <c r="A1123">
        <v>413</v>
      </c>
      <c r="B1123" t="s">
        <v>533</v>
      </c>
      <c r="C1123" s="464">
        <v>4.5149305555555554E-2</v>
      </c>
      <c r="D1123" t="s">
        <v>142</v>
      </c>
      <c r="E1123" t="s">
        <v>555</v>
      </c>
      <c r="F1123" t="s">
        <v>547</v>
      </c>
      <c r="G1123">
        <v>1</v>
      </c>
      <c r="H1123">
        <v>1</v>
      </c>
      <c r="I1123" t="s">
        <v>1248</v>
      </c>
      <c r="J1123" t="s">
        <v>1444</v>
      </c>
      <c r="K1123">
        <v>1</v>
      </c>
      <c r="L1123">
        <v>1</v>
      </c>
      <c r="M1123" s="467">
        <f>VLOOKUP(B1123,EventNum!$I$1:$K$25,2,FALSE)</f>
        <v>41935</v>
      </c>
      <c r="N1123" t="str">
        <f>VLOOKUP(B1123,EventNum!$I$1:$K$25,3,FALSE)</f>
        <v>2c</v>
      </c>
    </row>
    <row r="1124" spans="1:14" x14ac:dyDescent="0.2">
      <c r="A1124">
        <v>415</v>
      </c>
      <c r="B1124" t="s">
        <v>533</v>
      </c>
      <c r="C1124" s="464">
        <v>4.5265046296296296E-2</v>
      </c>
      <c r="D1124" t="s">
        <v>142</v>
      </c>
      <c r="E1124" t="s">
        <v>546</v>
      </c>
      <c r="F1124" t="s">
        <v>547</v>
      </c>
      <c r="G1124">
        <v>1</v>
      </c>
      <c r="H1124">
        <v>1</v>
      </c>
      <c r="I1124" t="s">
        <v>1248</v>
      </c>
      <c r="J1124" t="s">
        <v>999</v>
      </c>
      <c r="K1124">
        <v>1</v>
      </c>
      <c r="L1124">
        <v>0</v>
      </c>
      <c r="M1124" s="467">
        <f>VLOOKUP(B1124,EventNum!$I$1:$K$25,2,FALSE)</f>
        <v>41935</v>
      </c>
      <c r="N1124" t="str">
        <f>VLOOKUP(B1124,EventNum!$I$1:$K$25,3,FALSE)</f>
        <v>2c</v>
      </c>
    </row>
    <row r="1125" spans="1:14" x14ac:dyDescent="0.2">
      <c r="A1125">
        <v>444</v>
      </c>
      <c r="B1125" t="s">
        <v>533</v>
      </c>
      <c r="C1125" s="464">
        <v>4.694328703703704E-2</v>
      </c>
      <c r="D1125" t="s">
        <v>142</v>
      </c>
      <c r="E1125" t="s">
        <v>547</v>
      </c>
      <c r="F1125" t="s">
        <v>532</v>
      </c>
      <c r="G1125">
        <v>1</v>
      </c>
      <c r="H1125">
        <v>1</v>
      </c>
      <c r="I1125" t="s">
        <v>1248</v>
      </c>
      <c r="J1125" t="s">
        <v>736</v>
      </c>
      <c r="K1125">
        <v>1</v>
      </c>
      <c r="L1125">
        <v>0</v>
      </c>
      <c r="M1125" s="467">
        <f>VLOOKUP(B1125,EventNum!$I$1:$K$25,2,FALSE)</f>
        <v>41935</v>
      </c>
      <c r="N1125" t="str">
        <f>VLOOKUP(B1125,EventNum!$I$1:$K$25,3,FALSE)</f>
        <v>2c</v>
      </c>
    </row>
    <row r="1126" spans="1:14" x14ac:dyDescent="0.2">
      <c r="A1126">
        <v>446</v>
      </c>
      <c r="B1126" t="s">
        <v>533</v>
      </c>
      <c r="C1126" s="464">
        <v>4.7059027777777783E-2</v>
      </c>
      <c r="D1126" t="s">
        <v>168</v>
      </c>
      <c r="E1126" t="s">
        <v>546</v>
      </c>
      <c r="F1126" t="s">
        <v>570</v>
      </c>
      <c r="G1126">
        <v>1</v>
      </c>
      <c r="H1126">
        <v>1</v>
      </c>
      <c r="I1126" t="s">
        <v>1248</v>
      </c>
      <c r="J1126" t="s">
        <v>1445</v>
      </c>
      <c r="K1126">
        <v>1</v>
      </c>
      <c r="L1126">
        <v>0</v>
      </c>
      <c r="M1126" s="467">
        <f>VLOOKUP(B1126,EventNum!$I$1:$K$25,2,FALSE)</f>
        <v>41935</v>
      </c>
      <c r="N1126" t="str">
        <f>VLOOKUP(B1126,EventNum!$I$1:$K$25,3,FALSE)</f>
        <v>2c</v>
      </c>
    </row>
    <row r="1127" spans="1:14" x14ac:dyDescent="0.2">
      <c r="H1127">
        <f>SUM(H1105:H1126)</f>
        <v>22</v>
      </c>
      <c r="K1127">
        <f>SUM(K1105:K1126)</f>
        <v>22</v>
      </c>
      <c r="L1127">
        <f>SUM(L1105:L1126)</f>
        <v>8</v>
      </c>
    </row>
    <row r="1128" spans="1:14" x14ac:dyDescent="0.2">
      <c r="C1128" s="25" t="s">
        <v>142</v>
      </c>
      <c r="D1128" s="25">
        <f>COUNTIF($D$1105:$D$1126,"RUB")</f>
        <v>16</v>
      </c>
    </row>
    <row r="1129" spans="1:14" x14ac:dyDescent="0.2">
      <c r="C1129" s="25" t="s">
        <v>246</v>
      </c>
      <c r="D1129" s="25">
        <f>COUNTIF($D$1105:$D$1126,"PET")</f>
        <v>1</v>
      </c>
    </row>
    <row r="1130" spans="1:14" x14ac:dyDescent="0.2">
      <c r="C1130" s="25" t="s">
        <v>168</v>
      </c>
      <c r="D1130" s="25">
        <f>COUNTIF($D$1105:$D$1126,"VRB")</f>
        <v>3</v>
      </c>
    </row>
    <row r="1131" spans="1:14" x14ac:dyDescent="0.2">
      <c r="C1131" s="25" t="s">
        <v>229</v>
      </c>
      <c r="D1131" s="25">
        <v>1</v>
      </c>
    </row>
    <row r="1132" spans="1:14" x14ac:dyDescent="0.2">
      <c r="D1132" s="25">
        <f>SUM(D1128:D1131)</f>
        <v>21</v>
      </c>
    </row>
  </sheetData>
  <autoFilter ref="A1104:N1126" xr:uid="{00000000-0009-0000-0000-00000A000000}">
    <sortState xmlns:xlrd2="http://schemas.microsoft.com/office/spreadsheetml/2017/richdata2" ref="A1105:N1128">
      <sortCondition ref="M1104:M112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O32"/>
  <sheetViews>
    <sheetView workbookViewId="0">
      <selection activeCell="O33" sqref="O33"/>
    </sheetView>
  </sheetViews>
  <sheetFormatPr baseColWidth="10" defaultRowHeight="16" x14ac:dyDescent="0.2"/>
  <cols>
    <col min="5" max="5" width="10.6640625" style="464"/>
  </cols>
  <sheetData>
    <row r="1" spans="1:15" x14ac:dyDescent="0.2">
      <c r="A1" s="463" t="s">
        <v>30</v>
      </c>
      <c r="B1" s="463" t="s">
        <v>103</v>
      </c>
      <c r="C1" s="463" t="s">
        <v>1</v>
      </c>
      <c r="D1" s="463" t="s">
        <v>12</v>
      </c>
      <c r="E1" s="471" t="s">
        <v>5</v>
      </c>
      <c r="F1" s="463" t="s">
        <v>1434</v>
      </c>
      <c r="G1" s="463" t="s">
        <v>1435</v>
      </c>
      <c r="H1" s="463" t="s">
        <v>1456</v>
      </c>
      <c r="I1" s="463" t="s">
        <v>1455</v>
      </c>
      <c r="J1" s="463" t="s">
        <v>1463</v>
      </c>
      <c r="K1" s="463" t="s">
        <v>1457</v>
      </c>
      <c r="L1" s="463" t="s">
        <v>1438</v>
      </c>
      <c r="M1" s="463" t="s">
        <v>4</v>
      </c>
      <c r="N1" s="463" t="s">
        <v>1466</v>
      </c>
    </row>
    <row r="2" spans="1:15" x14ac:dyDescent="0.2">
      <c r="A2" s="463">
        <v>449</v>
      </c>
      <c r="B2" s="463" t="s">
        <v>533</v>
      </c>
      <c r="C2" s="470">
        <v>41935</v>
      </c>
      <c r="D2" s="463" t="s">
        <v>452</v>
      </c>
      <c r="E2" s="471">
        <v>5.5659722222222222E-3</v>
      </c>
      <c r="F2" s="463" t="s">
        <v>186</v>
      </c>
      <c r="G2" s="463" t="s">
        <v>614</v>
      </c>
      <c r="H2">
        <v>0</v>
      </c>
      <c r="I2">
        <v>1</v>
      </c>
      <c r="J2">
        <v>1</v>
      </c>
      <c r="L2" t="s">
        <v>1239</v>
      </c>
      <c r="N2" s="463" t="s">
        <v>614</v>
      </c>
      <c r="O2">
        <v>1</v>
      </c>
    </row>
    <row r="3" spans="1:15" x14ac:dyDescent="0.2">
      <c r="A3" s="463">
        <v>750</v>
      </c>
      <c r="B3" s="463" t="s">
        <v>799</v>
      </c>
      <c r="C3" s="470">
        <v>41935</v>
      </c>
      <c r="D3" s="463" t="s">
        <v>455</v>
      </c>
      <c r="E3" s="471">
        <v>3.2474537037037038E-2</v>
      </c>
      <c r="F3" s="463" t="s">
        <v>243</v>
      </c>
      <c r="G3" s="463" t="s">
        <v>602</v>
      </c>
      <c r="H3">
        <v>0</v>
      </c>
      <c r="I3">
        <v>1</v>
      </c>
      <c r="J3">
        <v>1</v>
      </c>
      <c r="L3" t="s">
        <v>1239</v>
      </c>
      <c r="N3" s="463" t="s">
        <v>614</v>
      </c>
    </row>
    <row r="4" spans="1:15" x14ac:dyDescent="0.2">
      <c r="A4" s="463">
        <v>438</v>
      </c>
      <c r="B4" s="463" t="s">
        <v>533</v>
      </c>
      <c r="C4" s="470">
        <v>41935</v>
      </c>
      <c r="D4" s="463" t="s">
        <v>452</v>
      </c>
      <c r="E4" s="471">
        <v>4.9293981481481489E-3</v>
      </c>
      <c r="F4" s="463" t="s">
        <v>243</v>
      </c>
      <c r="G4" s="463" t="s">
        <v>536</v>
      </c>
      <c r="H4">
        <v>0</v>
      </c>
      <c r="I4">
        <v>1</v>
      </c>
      <c r="J4">
        <v>1</v>
      </c>
      <c r="L4" t="s">
        <v>1240</v>
      </c>
      <c r="N4" s="463" t="s">
        <v>536</v>
      </c>
      <c r="O4">
        <v>1</v>
      </c>
    </row>
    <row r="5" spans="1:15" hidden="1" x14ac:dyDescent="0.2">
      <c r="A5" s="463">
        <v>131</v>
      </c>
      <c r="B5" s="463" t="s">
        <v>235</v>
      </c>
      <c r="C5" s="470">
        <v>41891</v>
      </c>
      <c r="D5" s="463" t="s">
        <v>271</v>
      </c>
      <c r="E5" s="471">
        <v>3.0706018518518521E-3</v>
      </c>
      <c r="F5" s="463" t="s">
        <v>243</v>
      </c>
      <c r="G5" s="463" t="s">
        <v>300</v>
      </c>
      <c r="H5">
        <v>1</v>
      </c>
      <c r="I5">
        <v>1</v>
      </c>
      <c r="K5">
        <v>1</v>
      </c>
      <c r="L5" t="s">
        <v>1243</v>
      </c>
      <c r="N5" s="463" t="s">
        <v>300</v>
      </c>
    </row>
    <row r="6" spans="1:15" hidden="1" x14ac:dyDescent="0.2">
      <c r="A6" s="463">
        <v>135</v>
      </c>
      <c r="B6" s="463" t="s">
        <v>235</v>
      </c>
      <c r="C6" s="470">
        <v>41891</v>
      </c>
      <c r="D6" s="463" t="s">
        <v>271</v>
      </c>
      <c r="E6" s="471">
        <v>3.3020833333333335E-3</v>
      </c>
      <c r="F6" s="463" t="s">
        <v>243</v>
      </c>
      <c r="G6" s="463" t="s">
        <v>300</v>
      </c>
      <c r="H6">
        <v>1</v>
      </c>
      <c r="I6">
        <v>0</v>
      </c>
      <c r="N6" s="463" t="s">
        <v>300</v>
      </c>
    </row>
    <row r="7" spans="1:15" x14ac:dyDescent="0.2">
      <c r="A7" s="463">
        <v>157</v>
      </c>
      <c r="B7" s="463" t="s">
        <v>235</v>
      </c>
      <c r="C7" s="470">
        <v>41891</v>
      </c>
      <c r="D7" s="463" t="s">
        <v>271</v>
      </c>
      <c r="E7" s="471">
        <v>4.5752314814814813E-3</v>
      </c>
      <c r="F7" s="463" t="s">
        <v>186</v>
      </c>
      <c r="G7" s="463" t="s">
        <v>253</v>
      </c>
      <c r="H7">
        <v>0</v>
      </c>
      <c r="I7">
        <v>1</v>
      </c>
      <c r="J7">
        <v>1</v>
      </c>
      <c r="L7" t="s">
        <v>1241</v>
      </c>
      <c r="N7" s="463" t="s">
        <v>244</v>
      </c>
      <c r="O7">
        <v>1</v>
      </c>
    </row>
    <row r="8" spans="1:15" x14ac:dyDescent="0.2">
      <c r="A8" s="463">
        <v>185</v>
      </c>
      <c r="B8" s="463" t="s">
        <v>321</v>
      </c>
      <c r="C8" s="470">
        <v>41892</v>
      </c>
      <c r="D8" s="463" t="s">
        <v>322</v>
      </c>
      <c r="E8" s="471">
        <v>1.4667824074074074E-2</v>
      </c>
      <c r="F8" s="463" t="s">
        <v>186</v>
      </c>
      <c r="G8" s="463" t="s">
        <v>253</v>
      </c>
      <c r="H8">
        <v>0</v>
      </c>
      <c r="I8">
        <v>1</v>
      </c>
      <c r="J8">
        <v>1</v>
      </c>
      <c r="L8" t="s">
        <v>1241</v>
      </c>
      <c r="N8" s="463" t="s">
        <v>244</v>
      </c>
    </row>
    <row r="9" spans="1:15" x14ac:dyDescent="0.2">
      <c r="A9" s="463">
        <v>842</v>
      </c>
      <c r="B9" s="463" t="s">
        <v>1144</v>
      </c>
      <c r="C9" s="470">
        <v>41919</v>
      </c>
      <c r="D9" s="463" t="s">
        <v>448</v>
      </c>
      <c r="E9" s="471">
        <v>6.0949074074074072E-2</v>
      </c>
      <c r="F9" s="463" t="s">
        <v>243</v>
      </c>
      <c r="G9" s="463" t="s">
        <v>253</v>
      </c>
      <c r="H9">
        <v>0</v>
      </c>
      <c r="I9">
        <v>1</v>
      </c>
      <c r="J9">
        <v>1</v>
      </c>
      <c r="L9" t="s">
        <v>1241</v>
      </c>
      <c r="N9" s="463" t="s">
        <v>244</v>
      </c>
    </row>
    <row r="10" spans="1:15" x14ac:dyDescent="0.2">
      <c r="A10" s="463">
        <v>21</v>
      </c>
      <c r="B10" s="463" t="s">
        <v>233</v>
      </c>
      <c r="C10" s="470">
        <v>41598</v>
      </c>
      <c r="D10" s="463" t="s">
        <v>109</v>
      </c>
      <c r="E10" s="471">
        <v>3.0668981481481481E-2</v>
      </c>
      <c r="F10" s="463" t="s">
        <v>186</v>
      </c>
      <c r="G10" s="463" t="s">
        <v>242</v>
      </c>
      <c r="H10">
        <v>0</v>
      </c>
      <c r="I10">
        <v>1</v>
      </c>
      <c r="J10">
        <v>1</v>
      </c>
      <c r="L10" t="s">
        <v>1241</v>
      </c>
      <c r="N10" s="463" t="s">
        <v>1467</v>
      </c>
      <c r="O10">
        <v>1</v>
      </c>
    </row>
    <row r="11" spans="1:15" x14ac:dyDescent="0.2">
      <c r="A11" s="463">
        <v>11</v>
      </c>
      <c r="B11" s="463" t="s">
        <v>233</v>
      </c>
      <c r="C11" s="470">
        <v>41598</v>
      </c>
      <c r="D11" s="463" t="s">
        <v>109</v>
      </c>
      <c r="E11" s="471">
        <v>3.0090277777777775E-2</v>
      </c>
      <c r="F11" s="463" t="s">
        <v>186</v>
      </c>
      <c r="G11" s="463" t="s">
        <v>212</v>
      </c>
      <c r="H11">
        <v>0</v>
      </c>
      <c r="I11">
        <v>1</v>
      </c>
      <c r="J11">
        <v>1</v>
      </c>
      <c r="L11" t="s">
        <v>1240</v>
      </c>
      <c r="N11" s="463" t="s">
        <v>212</v>
      </c>
      <c r="O11">
        <v>1</v>
      </c>
    </row>
    <row r="12" spans="1:15" x14ac:dyDescent="0.2">
      <c r="A12" s="463">
        <v>339</v>
      </c>
      <c r="B12" s="463" t="s">
        <v>426</v>
      </c>
      <c r="C12" s="470">
        <v>41930</v>
      </c>
      <c r="D12" s="463" t="s">
        <v>271</v>
      </c>
      <c r="E12" s="471">
        <v>4.6134259259259264E-2</v>
      </c>
      <c r="F12" s="463" t="s">
        <v>186</v>
      </c>
      <c r="G12" s="463" t="s">
        <v>492</v>
      </c>
      <c r="H12">
        <v>0</v>
      </c>
      <c r="I12">
        <v>1</v>
      </c>
      <c r="J12">
        <v>1</v>
      </c>
      <c r="L12" t="s">
        <v>1240</v>
      </c>
      <c r="N12" s="463" t="s">
        <v>1468</v>
      </c>
      <c r="O12">
        <v>1</v>
      </c>
    </row>
    <row r="13" spans="1:15" hidden="1" x14ac:dyDescent="0.2">
      <c r="A13" s="463">
        <v>679</v>
      </c>
      <c r="B13" s="463" t="s">
        <v>750</v>
      </c>
      <c r="C13" s="470">
        <v>41935</v>
      </c>
      <c r="D13" s="463" t="s">
        <v>421</v>
      </c>
      <c r="E13" s="471">
        <v>3.2244212962962961E-2</v>
      </c>
      <c r="F13" s="463" t="s">
        <v>186</v>
      </c>
      <c r="G13" s="463" t="s">
        <v>415</v>
      </c>
      <c r="H13">
        <v>0</v>
      </c>
      <c r="I13">
        <v>0</v>
      </c>
      <c r="N13" s="463" t="s">
        <v>415</v>
      </c>
    </row>
    <row r="14" spans="1:15" hidden="1" x14ac:dyDescent="0.2">
      <c r="A14" s="463">
        <v>644</v>
      </c>
      <c r="B14" s="463" t="s">
        <v>750</v>
      </c>
      <c r="C14" s="470">
        <v>41935</v>
      </c>
      <c r="D14" s="463" t="s">
        <v>421</v>
      </c>
      <c r="E14" s="471">
        <v>3.0218750000000003E-2</v>
      </c>
      <c r="F14" s="463" t="s">
        <v>186</v>
      </c>
      <c r="G14" s="463" t="s">
        <v>770</v>
      </c>
      <c r="H14">
        <v>1</v>
      </c>
      <c r="I14">
        <v>1</v>
      </c>
      <c r="K14">
        <v>1</v>
      </c>
      <c r="L14" t="s">
        <v>1243</v>
      </c>
      <c r="N14" s="463" t="s">
        <v>770</v>
      </c>
    </row>
    <row r="15" spans="1:15" x14ac:dyDescent="0.2">
      <c r="A15" s="463">
        <v>474</v>
      </c>
      <c r="B15" s="463" t="s">
        <v>556</v>
      </c>
      <c r="C15" s="470">
        <v>41935</v>
      </c>
      <c r="D15" s="463" t="s">
        <v>452</v>
      </c>
      <c r="E15" s="471">
        <v>7.0127314814814809E-3</v>
      </c>
      <c r="F15" s="463" t="s">
        <v>186</v>
      </c>
      <c r="G15" s="463" t="s">
        <v>733</v>
      </c>
      <c r="H15">
        <v>0</v>
      </c>
      <c r="I15">
        <v>1</v>
      </c>
      <c r="J15">
        <v>1</v>
      </c>
      <c r="L15" t="s">
        <v>1240</v>
      </c>
      <c r="N15" s="463" t="s">
        <v>554</v>
      </c>
      <c r="O15">
        <v>1</v>
      </c>
    </row>
    <row r="16" spans="1:15" hidden="1" x14ac:dyDescent="0.2">
      <c r="A16" s="463">
        <v>48</v>
      </c>
      <c r="B16" s="463" t="s">
        <v>233</v>
      </c>
      <c r="C16" s="470">
        <v>41598</v>
      </c>
      <c r="D16" s="463" t="s">
        <v>109</v>
      </c>
      <c r="E16" s="471">
        <v>3.2231481481481479E-2</v>
      </c>
      <c r="F16" s="463" t="s">
        <v>243</v>
      </c>
      <c r="G16" s="463" t="s">
        <v>202</v>
      </c>
      <c r="H16">
        <v>1</v>
      </c>
      <c r="I16">
        <v>1</v>
      </c>
      <c r="K16">
        <v>1</v>
      </c>
      <c r="L16" t="s">
        <v>1244</v>
      </c>
      <c r="N16" s="463" t="s">
        <v>202</v>
      </c>
    </row>
    <row r="17" spans="1:15" hidden="1" x14ac:dyDescent="0.2">
      <c r="A17" s="463">
        <v>70</v>
      </c>
      <c r="B17" s="463" t="s">
        <v>234</v>
      </c>
      <c r="C17" s="470">
        <v>41598</v>
      </c>
      <c r="D17" s="463" t="s">
        <v>109</v>
      </c>
      <c r="E17" s="471">
        <v>3.3504629629629627E-2</v>
      </c>
      <c r="F17" s="463" t="s">
        <v>243</v>
      </c>
      <c r="G17" s="463" t="s">
        <v>202</v>
      </c>
      <c r="H17">
        <v>1</v>
      </c>
      <c r="I17">
        <v>0</v>
      </c>
      <c r="N17" s="463" t="s">
        <v>202</v>
      </c>
    </row>
    <row r="18" spans="1:15" hidden="1" x14ac:dyDescent="0.2">
      <c r="A18" s="463">
        <v>641</v>
      </c>
      <c r="B18" s="463" t="s">
        <v>750</v>
      </c>
      <c r="C18" s="470">
        <v>41935</v>
      </c>
      <c r="D18" s="463" t="s">
        <v>421</v>
      </c>
      <c r="E18" s="471">
        <v>3.0045138888888889E-2</v>
      </c>
      <c r="F18" s="463" t="s">
        <v>243</v>
      </c>
      <c r="G18" s="463" t="s">
        <v>763</v>
      </c>
      <c r="H18">
        <v>0</v>
      </c>
      <c r="I18">
        <v>0</v>
      </c>
      <c r="M18" t="s">
        <v>1465</v>
      </c>
      <c r="N18" s="463" t="s">
        <v>763</v>
      </c>
    </row>
    <row r="19" spans="1:15" x14ac:dyDescent="0.2">
      <c r="A19" s="463">
        <v>613</v>
      </c>
      <c r="B19" s="463" t="s">
        <v>585</v>
      </c>
      <c r="C19" s="470">
        <v>41935</v>
      </c>
      <c r="D19" s="463" t="s">
        <v>421</v>
      </c>
      <c r="E19" s="471">
        <v>2.2040509259259256E-2</v>
      </c>
      <c r="F19" s="463" t="s">
        <v>243</v>
      </c>
      <c r="G19" s="463" t="s">
        <v>349</v>
      </c>
      <c r="H19">
        <v>0</v>
      </c>
      <c r="I19">
        <v>1</v>
      </c>
      <c r="J19">
        <v>1</v>
      </c>
      <c r="L19" t="s">
        <v>1240</v>
      </c>
      <c r="N19" s="463" t="s">
        <v>349</v>
      </c>
      <c r="O19">
        <v>1</v>
      </c>
    </row>
    <row r="20" spans="1:15" x14ac:dyDescent="0.2">
      <c r="A20" s="463">
        <v>344</v>
      </c>
      <c r="B20" s="463" t="s">
        <v>426</v>
      </c>
      <c r="C20" s="470">
        <v>41930</v>
      </c>
      <c r="D20" s="463" t="s">
        <v>271</v>
      </c>
      <c r="E20" s="471">
        <v>4.6423611111111117E-2</v>
      </c>
      <c r="F20" s="463" t="s">
        <v>186</v>
      </c>
      <c r="G20" s="463" t="s">
        <v>627</v>
      </c>
      <c r="H20">
        <v>0</v>
      </c>
      <c r="I20">
        <v>1</v>
      </c>
      <c r="J20">
        <v>1</v>
      </c>
      <c r="L20" t="s">
        <v>1240</v>
      </c>
      <c r="M20" t="s">
        <v>1464</v>
      </c>
      <c r="N20" s="463" t="s">
        <v>1469</v>
      </c>
      <c r="O20">
        <v>1</v>
      </c>
    </row>
    <row r="21" spans="1:15" x14ac:dyDescent="0.2">
      <c r="A21" s="463">
        <v>640</v>
      </c>
      <c r="B21" s="463" t="s">
        <v>750</v>
      </c>
      <c r="C21" s="470">
        <v>41935</v>
      </c>
      <c r="D21" s="463" t="s">
        <v>421</v>
      </c>
      <c r="E21" s="471">
        <v>2.9987268518518517E-2</v>
      </c>
      <c r="F21" s="463" t="s">
        <v>186</v>
      </c>
      <c r="G21" s="463" t="s">
        <v>758</v>
      </c>
      <c r="H21">
        <v>0</v>
      </c>
      <c r="I21">
        <v>1</v>
      </c>
      <c r="J21">
        <v>1</v>
      </c>
      <c r="L21" t="s">
        <v>1240</v>
      </c>
      <c r="M21" t="s">
        <v>1464</v>
      </c>
      <c r="N21" s="463" t="s">
        <v>1469</v>
      </c>
    </row>
    <row r="22" spans="1:15" hidden="1" x14ac:dyDescent="0.2">
      <c r="A22" s="463">
        <v>679</v>
      </c>
      <c r="B22" s="463" t="s">
        <v>750</v>
      </c>
      <c r="C22" s="470">
        <v>41935</v>
      </c>
      <c r="D22" s="463" t="s">
        <v>421</v>
      </c>
      <c r="E22" s="471">
        <v>3.2244212962962961E-2</v>
      </c>
      <c r="F22" s="463" t="s">
        <v>243</v>
      </c>
      <c r="G22" s="463" t="s">
        <v>141</v>
      </c>
      <c r="H22">
        <v>0</v>
      </c>
      <c r="I22">
        <v>0</v>
      </c>
      <c r="N22" s="463" t="s">
        <v>141</v>
      </c>
    </row>
    <row r="23" spans="1:15" hidden="1" x14ac:dyDescent="0.2">
      <c r="A23" s="463">
        <v>844</v>
      </c>
      <c r="B23" s="463" t="s">
        <v>1144</v>
      </c>
      <c r="C23" s="470">
        <v>41919</v>
      </c>
      <c r="D23" s="463" t="s">
        <v>448</v>
      </c>
      <c r="E23" s="471">
        <v>6.1064814814814815E-2</v>
      </c>
      <c r="F23" s="463" t="s">
        <v>186</v>
      </c>
      <c r="G23" s="463" t="s">
        <v>253</v>
      </c>
      <c r="H23">
        <v>0</v>
      </c>
      <c r="I23">
        <v>0</v>
      </c>
      <c r="N23" s="463" t="s">
        <v>253</v>
      </c>
    </row>
    <row r="24" spans="1:15" hidden="1" x14ac:dyDescent="0.2">
      <c r="A24" s="463">
        <v>846</v>
      </c>
      <c r="B24" s="463" t="s">
        <v>1144</v>
      </c>
      <c r="C24" s="470">
        <v>41919</v>
      </c>
      <c r="D24" s="463" t="s">
        <v>448</v>
      </c>
      <c r="E24" s="471">
        <v>6.1180555555555551E-2</v>
      </c>
      <c r="F24" s="463" t="s">
        <v>243</v>
      </c>
      <c r="G24" s="463" t="s">
        <v>253</v>
      </c>
      <c r="H24">
        <v>0</v>
      </c>
      <c r="I24">
        <v>0</v>
      </c>
      <c r="N24" s="463" t="s">
        <v>253</v>
      </c>
    </row>
    <row r="25" spans="1:15" hidden="1" x14ac:dyDescent="0.2">
      <c r="A25" s="463">
        <v>1012</v>
      </c>
      <c r="B25" s="463" t="s">
        <v>1029</v>
      </c>
      <c r="C25" s="470">
        <v>41932</v>
      </c>
      <c r="D25" s="463" t="s">
        <v>109</v>
      </c>
      <c r="E25" s="471">
        <v>3.9474537037037037E-2</v>
      </c>
      <c r="F25" s="463" t="s">
        <v>186</v>
      </c>
      <c r="G25" s="463" t="s">
        <v>395</v>
      </c>
      <c r="H25">
        <v>1</v>
      </c>
      <c r="I25">
        <v>1</v>
      </c>
      <c r="K25">
        <v>1</v>
      </c>
      <c r="L25" t="s">
        <v>1244</v>
      </c>
      <c r="N25" s="463" t="s">
        <v>395</v>
      </c>
    </row>
    <row r="26" spans="1:15" x14ac:dyDescent="0.2">
      <c r="A26" s="463">
        <v>98</v>
      </c>
      <c r="B26" s="463" t="s">
        <v>234</v>
      </c>
      <c r="C26" s="470">
        <v>41598</v>
      </c>
      <c r="D26" s="463" t="s">
        <v>109</v>
      </c>
      <c r="E26" s="471">
        <v>3.5124999999999997E-2</v>
      </c>
      <c r="F26" s="463" t="s">
        <v>243</v>
      </c>
      <c r="G26" s="463" t="s">
        <v>255</v>
      </c>
      <c r="H26">
        <v>0</v>
      </c>
      <c r="I26">
        <v>1</v>
      </c>
      <c r="J26">
        <v>1</v>
      </c>
      <c r="L26" t="s">
        <v>1241</v>
      </c>
      <c r="N26" s="463" t="s">
        <v>255</v>
      </c>
      <c r="O26">
        <v>1</v>
      </c>
    </row>
    <row r="27" spans="1:15" x14ac:dyDescent="0.2">
      <c r="A27" s="463">
        <v>172</v>
      </c>
      <c r="B27" s="463" t="s">
        <v>321</v>
      </c>
      <c r="C27" s="470">
        <v>41892</v>
      </c>
      <c r="D27" s="463" t="s">
        <v>322</v>
      </c>
      <c r="E27" s="471">
        <v>1.3915509259259259E-2</v>
      </c>
      <c r="F27" s="463" t="s">
        <v>243</v>
      </c>
      <c r="G27" s="463" t="s">
        <v>335</v>
      </c>
      <c r="H27">
        <v>0</v>
      </c>
      <c r="I27">
        <v>1</v>
      </c>
      <c r="J27">
        <v>1</v>
      </c>
      <c r="L27" t="s">
        <v>1241</v>
      </c>
      <c r="N27" s="463" t="s">
        <v>255</v>
      </c>
    </row>
    <row r="28" spans="1:15" hidden="1" x14ac:dyDescent="0.2">
      <c r="A28" s="463">
        <v>91</v>
      </c>
      <c r="B28" s="463" t="s">
        <v>234</v>
      </c>
      <c r="C28" s="470">
        <v>41598</v>
      </c>
      <c r="D28" s="463" t="s">
        <v>109</v>
      </c>
      <c r="E28" s="471">
        <v>3.4719907407407408E-2</v>
      </c>
      <c r="F28" s="463" t="s">
        <v>186</v>
      </c>
      <c r="G28" s="463" t="s">
        <v>334</v>
      </c>
      <c r="H28">
        <v>0</v>
      </c>
      <c r="I28">
        <v>0</v>
      </c>
      <c r="N28" s="463" t="s">
        <v>334</v>
      </c>
    </row>
    <row r="29" spans="1:15" hidden="1" x14ac:dyDescent="0.2">
      <c r="A29" s="463">
        <v>134</v>
      </c>
      <c r="B29" s="463" t="s">
        <v>235</v>
      </c>
      <c r="C29" s="470">
        <v>41891</v>
      </c>
      <c r="D29" s="463" t="s">
        <v>271</v>
      </c>
      <c r="E29" s="471">
        <v>3.2442129629629631E-3</v>
      </c>
      <c r="F29" s="463" t="s">
        <v>243</v>
      </c>
      <c r="G29" s="463" t="s">
        <v>302</v>
      </c>
      <c r="H29">
        <v>1</v>
      </c>
      <c r="I29">
        <v>1</v>
      </c>
      <c r="K29">
        <v>1</v>
      </c>
      <c r="L29" t="s">
        <v>1243</v>
      </c>
      <c r="N29" s="463" t="s">
        <v>302</v>
      </c>
    </row>
    <row r="30" spans="1:15" hidden="1" x14ac:dyDescent="0.2">
      <c r="A30" s="463">
        <v>147</v>
      </c>
      <c r="B30" s="463" t="s">
        <v>235</v>
      </c>
      <c r="C30" s="470">
        <v>41891</v>
      </c>
      <c r="D30" s="463" t="s">
        <v>271</v>
      </c>
      <c r="E30" s="471">
        <v>3.9965277777777777E-3</v>
      </c>
      <c r="F30" s="463" t="s">
        <v>186</v>
      </c>
      <c r="G30" s="463" t="s">
        <v>302</v>
      </c>
      <c r="H30">
        <v>1</v>
      </c>
      <c r="I30">
        <v>0</v>
      </c>
      <c r="N30" s="463" t="s">
        <v>302</v>
      </c>
    </row>
    <row r="32" spans="1:15" x14ac:dyDescent="0.2">
      <c r="I32">
        <f>SUM(I2:I30)</f>
        <v>20</v>
      </c>
      <c r="J32">
        <f>SUM(J2:J30)</f>
        <v>15</v>
      </c>
      <c r="K32">
        <f>SUM(K2:K30)</f>
        <v>5</v>
      </c>
      <c r="O32">
        <f>SUM(O2:O30)</f>
        <v>10</v>
      </c>
    </row>
  </sheetData>
  <autoFilter ref="A1:N30" xr:uid="{00000000-0009-0000-0000-00000B000000}">
    <filterColumn colId="9">
      <customFilters>
        <customFilter operator="notEqual" val=" "/>
      </customFilters>
    </filterColumn>
    <sortState xmlns:xlrd2="http://schemas.microsoft.com/office/spreadsheetml/2017/richdata2" ref="A2:N30">
      <sortCondition ref="N1:N30"/>
    </sortState>
  </autoFilter>
  <conditionalFormatting sqref="K31 K33:K1048576 J1:M1">
    <cfRule type="cellIs" dxfId="0" priority="1" operator="equal">
      <formula>2</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91"/>
  <sheetViews>
    <sheetView workbookViewId="0">
      <selection activeCell="H1" sqref="H1"/>
    </sheetView>
  </sheetViews>
  <sheetFormatPr baseColWidth="10" defaultRowHeight="16" x14ac:dyDescent="0.2"/>
  <sheetData>
    <row r="1" spans="1:9" x14ac:dyDescent="0.2">
      <c r="A1" s="69" t="s">
        <v>30</v>
      </c>
      <c r="B1" s="68" t="s">
        <v>0</v>
      </c>
      <c r="C1" s="203" t="s">
        <v>1</v>
      </c>
      <c r="D1" s="62" t="s">
        <v>12</v>
      </c>
      <c r="E1" s="64" t="s">
        <v>103</v>
      </c>
      <c r="F1" s="468" t="s">
        <v>1422</v>
      </c>
      <c r="G1" s="95" t="str">
        <f>FUZ_rawdata!CU2</f>
        <v>Event_60s</v>
      </c>
      <c r="H1" s="95" t="str">
        <f>FUZ_rawdata!CV2</f>
        <v>Event_5min</v>
      </c>
      <c r="I1" s="95" t="str">
        <f>FUZ_rawdata!CW2</f>
        <v>Order</v>
      </c>
    </row>
    <row r="2" spans="1:9" x14ac:dyDescent="0.2">
      <c r="A2" s="95">
        <f>FUZ_rawdata!A3</f>
        <v>1</v>
      </c>
      <c r="B2" s="95" t="str">
        <f>FUZ_rawdata!B3</f>
        <v>2013_530_4a</v>
      </c>
      <c r="C2" s="95">
        <f>FUZ_rawdata!C3</f>
        <v>41598</v>
      </c>
      <c r="D2" s="95" t="str">
        <f>FUZ_rawdata!D3</f>
        <v>4a</v>
      </c>
      <c r="E2" s="95" t="str">
        <f>FUZ_rawdata!G3</f>
        <v>FUZ1A</v>
      </c>
      <c r="F2" s="95">
        <f>FUZ_rawdata!CT3</f>
        <v>0</v>
      </c>
      <c r="G2" s="95">
        <f>FUZ_rawdata!CU3</f>
        <v>0</v>
      </c>
      <c r="H2" s="95">
        <f>FUZ_rawdata!CV3</f>
        <v>0</v>
      </c>
      <c r="I2" s="95">
        <f>FUZ_rawdata!CW3</f>
        <v>0</v>
      </c>
    </row>
    <row r="3" spans="1:9" x14ac:dyDescent="0.2">
      <c r="A3" s="95">
        <f>FUZ_rawdata!A4</f>
        <v>2</v>
      </c>
      <c r="B3" s="95" t="str">
        <f>FUZ_rawdata!B4</f>
        <v>2013_530_4a</v>
      </c>
      <c r="C3" s="95">
        <f>FUZ_rawdata!C4</f>
        <v>41598</v>
      </c>
      <c r="D3" s="95" t="str">
        <f>FUZ_rawdata!D4</f>
        <v>4a</v>
      </c>
      <c r="E3" s="95" t="str">
        <f>FUZ_rawdata!G4</f>
        <v>FUZ1A</v>
      </c>
      <c r="F3" s="95">
        <f>FUZ_rawdata!CT4</f>
        <v>0</v>
      </c>
      <c r="G3" s="95">
        <f>FUZ_rawdata!CU4</f>
        <v>0</v>
      </c>
      <c r="H3" s="95">
        <f>FUZ_rawdata!CV4</f>
        <v>0</v>
      </c>
      <c r="I3" s="95">
        <f>FUZ_rawdata!CW4</f>
        <v>0</v>
      </c>
    </row>
    <row r="4" spans="1:9" x14ac:dyDescent="0.2">
      <c r="A4" s="95">
        <f>FUZ_rawdata!A5</f>
        <v>3</v>
      </c>
      <c r="B4" s="95" t="str">
        <f>FUZ_rawdata!B5</f>
        <v>2013_530_4a</v>
      </c>
      <c r="C4" s="95">
        <f>FUZ_rawdata!C5</f>
        <v>41598</v>
      </c>
      <c r="D4" s="95" t="str">
        <f>FUZ_rawdata!D5</f>
        <v>4a</v>
      </c>
      <c r="E4" s="95" t="str">
        <f>FUZ_rawdata!G5</f>
        <v>FUZ1A</v>
      </c>
      <c r="F4" s="95">
        <f>FUZ_rawdata!CT5</f>
        <v>0</v>
      </c>
      <c r="G4" s="95">
        <f>FUZ_rawdata!CU5</f>
        <v>0</v>
      </c>
      <c r="H4" s="95">
        <f>FUZ_rawdata!CV5</f>
        <v>0</v>
      </c>
      <c r="I4" s="95">
        <f>FUZ_rawdata!CW5</f>
        <v>0</v>
      </c>
    </row>
    <row r="5" spans="1:9" x14ac:dyDescent="0.2">
      <c r="A5" s="95">
        <f>FUZ_rawdata!A6</f>
        <v>4</v>
      </c>
      <c r="B5" s="95" t="str">
        <f>FUZ_rawdata!B6</f>
        <v>2013_530_4a</v>
      </c>
      <c r="C5" s="95">
        <f>FUZ_rawdata!C6</f>
        <v>41598</v>
      </c>
      <c r="D5" s="95" t="str">
        <f>FUZ_rawdata!D6</f>
        <v>4a</v>
      </c>
      <c r="E5" s="95" t="str">
        <f>FUZ_rawdata!G6</f>
        <v>FUZ1A</v>
      </c>
      <c r="F5" s="95">
        <f>FUZ_rawdata!CT6</f>
        <v>0</v>
      </c>
      <c r="G5" s="95">
        <f>FUZ_rawdata!CU6</f>
        <v>0</v>
      </c>
      <c r="H5" s="95">
        <f>FUZ_rawdata!CV6</f>
        <v>0</v>
      </c>
      <c r="I5" s="95">
        <f>FUZ_rawdata!CW6</f>
        <v>0</v>
      </c>
    </row>
    <row r="6" spans="1:9" x14ac:dyDescent="0.2">
      <c r="A6" s="95">
        <f>FUZ_rawdata!A7</f>
        <v>5</v>
      </c>
      <c r="B6" s="95" t="str">
        <f>FUZ_rawdata!B7</f>
        <v>2013_530_4a</v>
      </c>
      <c r="C6" s="95">
        <f>FUZ_rawdata!C7</f>
        <v>41598</v>
      </c>
      <c r="D6" s="95" t="str">
        <f>FUZ_rawdata!D7</f>
        <v>4a</v>
      </c>
      <c r="E6" s="95" t="str">
        <f>FUZ_rawdata!G7</f>
        <v>FUZ1A</v>
      </c>
      <c r="F6" s="95">
        <f>FUZ_rawdata!CT7</f>
        <v>0</v>
      </c>
      <c r="G6" s="95">
        <f>FUZ_rawdata!CU7</f>
        <v>0</v>
      </c>
      <c r="H6" s="95">
        <f>FUZ_rawdata!CV7</f>
        <v>0</v>
      </c>
      <c r="I6" s="95">
        <f>FUZ_rawdata!CW7</f>
        <v>0</v>
      </c>
    </row>
    <row r="7" spans="1:9" x14ac:dyDescent="0.2">
      <c r="A7" s="95">
        <f>FUZ_rawdata!A8</f>
        <v>6</v>
      </c>
      <c r="B7" s="95" t="str">
        <f>FUZ_rawdata!B8</f>
        <v>2013_530_4a</v>
      </c>
      <c r="C7" s="95">
        <f>FUZ_rawdata!C8</f>
        <v>41598</v>
      </c>
      <c r="D7" s="95" t="str">
        <f>FUZ_rawdata!D8</f>
        <v>4a</v>
      </c>
      <c r="E7" s="95" t="str">
        <f>FUZ_rawdata!G8</f>
        <v>FUZ1A</v>
      </c>
      <c r="F7" s="95">
        <f>FUZ_rawdata!CT8</f>
        <v>0</v>
      </c>
      <c r="G7" s="95">
        <f>FUZ_rawdata!CU8</f>
        <v>0</v>
      </c>
      <c r="H7" s="95">
        <f>FUZ_rawdata!CV8</f>
        <v>0</v>
      </c>
      <c r="I7" s="95">
        <f>FUZ_rawdata!CW8</f>
        <v>0</v>
      </c>
    </row>
    <row r="8" spans="1:9" x14ac:dyDescent="0.2">
      <c r="A8" s="95">
        <f>FUZ_rawdata!A9</f>
        <v>7</v>
      </c>
      <c r="B8" s="95" t="str">
        <f>FUZ_rawdata!B9</f>
        <v>2013_530_4a</v>
      </c>
      <c r="C8" s="95">
        <f>FUZ_rawdata!C9</f>
        <v>41598</v>
      </c>
      <c r="D8" s="95" t="str">
        <f>FUZ_rawdata!D9</f>
        <v>4a</v>
      </c>
      <c r="E8" s="95" t="str">
        <f>FUZ_rawdata!G9</f>
        <v>FUZ1A</v>
      </c>
      <c r="F8" s="95">
        <f>FUZ_rawdata!CT9</f>
        <v>0</v>
      </c>
      <c r="G8" s="95">
        <f>FUZ_rawdata!CU9</f>
        <v>0</v>
      </c>
      <c r="H8" s="95">
        <f>FUZ_rawdata!CV9</f>
        <v>0</v>
      </c>
      <c r="I8" s="95">
        <f>FUZ_rawdata!CW9</f>
        <v>0</v>
      </c>
    </row>
    <row r="9" spans="1:9" x14ac:dyDescent="0.2">
      <c r="A9" s="95">
        <f>FUZ_rawdata!A10</f>
        <v>8</v>
      </c>
      <c r="B9" s="95" t="str">
        <f>FUZ_rawdata!B10</f>
        <v>2013_530_4a</v>
      </c>
      <c r="C9" s="95">
        <f>FUZ_rawdata!C10</f>
        <v>41598</v>
      </c>
      <c r="D9" s="95" t="str">
        <f>FUZ_rawdata!D10</f>
        <v>4a</v>
      </c>
      <c r="E9" s="95" t="str">
        <f>FUZ_rawdata!G10</f>
        <v>FUZ1A</v>
      </c>
      <c r="F9" s="95">
        <f>FUZ_rawdata!CT10</f>
        <v>0</v>
      </c>
      <c r="G9" s="95">
        <f>FUZ_rawdata!CU10</f>
        <v>0</v>
      </c>
      <c r="H9" s="95">
        <f>FUZ_rawdata!CV10</f>
        <v>0</v>
      </c>
      <c r="I9" s="95">
        <f>FUZ_rawdata!CW10</f>
        <v>0</v>
      </c>
    </row>
    <row r="10" spans="1:9" x14ac:dyDescent="0.2">
      <c r="A10" s="95">
        <f>FUZ_rawdata!A11</f>
        <v>9</v>
      </c>
      <c r="B10" s="95" t="str">
        <f>FUZ_rawdata!B11</f>
        <v>2013_530_4a</v>
      </c>
      <c r="C10" s="95">
        <f>FUZ_rawdata!C11</f>
        <v>41598</v>
      </c>
      <c r="D10" s="95" t="str">
        <f>FUZ_rawdata!D11</f>
        <v>4a</v>
      </c>
      <c r="E10" s="95" t="str">
        <f>FUZ_rawdata!G11</f>
        <v>FUZ1A</v>
      </c>
      <c r="F10" s="95">
        <f>FUZ_rawdata!CT11</f>
        <v>0</v>
      </c>
      <c r="G10" s="95">
        <f>FUZ_rawdata!CU11</f>
        <v>0</v>
      </c>
      <c r="H10" s="95">
        <f>FUZ_rawdata!CV11</f>
        <v>0</v>
      </c>
      <c r="I10" s="95">
        <f>FUZ_rawdata!CW11</f>
        <v>0</v>
      </c>
    </row>
    <row r="11" spans="1:9" x14ac:dyDescent="0.2">
      <c r="A11" s="95">
        <f>FUZ_rawdata!A12</f>
        <v>10</v>
      </c>
      <c r="B11" s="95" t="str">
        <f>FUZ_rawdata!B12</f>
        <v>2013_530_4a</v>
      </c>
      <c r="C11" s="95">
        <f>FUZ_rawdata!C12</f>
        <v>41598</v>
      </c>
      <c r="D11" s="95" t="str">
        <f>FUZ_rawdata!D12</f>
        <v>4a</v>
      </c>
      <c r="E11" s="95" t="str">
        <f>FUZ_rawdata!G12</f>
        <v>FUZ1A</v>
      </c>
      <c r="F11" s="95">
        <f>FUZ_rawdata!CT12</f>
        <v>0</v>
      </c>
      <c r="G11" s="95">
        <f>FUZ_rawdata!CU12</f>
        <v>0</v>
      </c>
      <c r="H11" s="95">
        <f>FUZ_rawdata!CV12</f>
        <v>0</v>
      </c>
      <c r="I11" s="95">
        <f>FUZ_rawdata!CW12</f>
        <v>0</v>
      </c>
    </row>
    <row r="12" spans="1:9" x14ac:dyDescent="0.2">
      <c r="A12" s="95">
        <f>FUZ_rawdata!A13</f>
        <v>11</v>
      </c>
      <c r="B12" s="95" t="str">
        <f>FUZ_rawdata!B13</f>
        <v>2013_530_4a</v>
      </c>
      <c r="C12" s="95">
        <f>FUZ_rawdata!C13</f>
        <v>41598</v>
      </c>
      <c r="D12" s="95" t="str">
        <f>FUZ_rawdata!D13</f>
        <v>4a</v>
      </c>
      <c r="E12" s="95" t="str">
        <f>FUZ_rawdata!G13</f>
        <v>FUZ1A</v>
      </c>
      <c r="F12" s="95">
        <f>FUZ_rawdata!CT13</f>
        <v>1</v>
      </c>
      <c r="G12" s="95">
        <f>FUZ_rawdata!CU13</f>
        <v>1</v>
      </c>
      <c r="H12" s="95">
        <f>FUZ_rawdata!CV13</f>
        <v>1</v>
      </c>
      <c r="I12" s="95">
        <f>FUZ_rawdata!CW13</f>
        <v>2</v>
      </c>
    </row>
    <row r="13" spans="1:9" x14ac:dyDescent="0.2">
      <c r="A13" s="95">
        <f>FUZ_rawdata!A14</f>
        <v>12</v>
      </c>
      <c r="B13" s="95" t="str">
        <f>FUZ_rawdata!B14</f>
        <v>2013_530_4a</v>
      </c>
      <c r="C13" s="95">
        <f>FUZ_rawdata!C14</f>
        <v>41598</v>
      </c>
      <c r="D13" s="95" t="str">
        <f>FUZ_rawdata!D14</f>
        <v>4a</v>
      </c>
      <c r="E13" s="95" t="str">
        <f>FUZ_rawdata!G14</f>
        <v>FUZ1A</v>
      </c>
      <c r="F13" s="95">
        <f>FUZ_rawdata!CT14</f>
        <v>0</v>
      </c>
      <c r="G13" s="95">
        <f>FUZ_rawdata!CU14</f>
        <v>0</v>
      </c>
      <c r="H13" s="95">
        <f>FUZ_rawdata!CV14</f>
        <v>0</v>
      </c>
      <c r="I13" s="95">
        <f>FUZ_rawdata!CW14</f>
        <v>0</v>
      </c>
    </row>
    <row r="14" spans="1:9" x14ac:dyDescent="0.2">
      <c r="A14" s="95">
        <f>FUZ_rawdata!A15</f>
        <v>13</v>
      </c>
      <c r="B14" s="95" t="str">
        <f>FUZ_rawdata!B15</f>
        <v>2013_530_4a</v>
      </c>
      <c r="C14" s="95">
        <f>FUZ_rawdata!C15</f>
        <v>41598</v>
      </c>
      <c r="D14" s="95" t="str">
        <f>FUZ_rawdata!D15</f>
        <v>4a</v>
      </c>
      <c r="E14" s="95" t="str">
        <f>FUZ_rawdata!G15</f>
        <v>FUZ1A</v>
      </c>
      <c r="F14" s="95">
        <f>FUZ_rawdata!CT15</f>
        <v>0</v>
      </c>
      <c r="G14" s="95">
        <f>FUZ_rawdata!CU15</f>
        <v>0</v>
      </c>
      <c r="H14" s="95">
        <f>FUZ_rawdata!CV15</f>
        <v>0</v>
      </c>
      <c r="I14" s="95">
        <f>FUZ_rawdata!CW15</f>
        <v>0</v>
      </c>
    </row>
    <row r="15" spans="1:9" x14ac:dyDescent="0.2">
      <c r="A15" s="95">
        <f>FUZ_rawdata!A16</f>
        <v>14</v>
      </c>
      <c r="B15" s="95" t="str">
        <f>FUZ_rawdata!B16</f>
        <v>2013_530_4a</v>
      </c>
      <c r="C15" s="95">
        <f>FUZ_rawdata!C16</f>
        <v>41598</v>
      </c>
      <c r="D15" s="95" t="str">
        <f>FUZ_rawdata!D16</f>
        <v>4a</v>
      </c>
      <c r="E15" s="95" t="str">
        <f>FUZ_rawdata!G16</f>
        <v>FUZ1A</v>
      </c>
      <c r="F15" s="95">
        <f>FUZ_rawdata!CT16</f>
        <v>0</v>
      </c>
      <c r="G15" s="95">
        <f>FUZ_rawdata!CU16</f>
        <v>0</v>
      </c>
      <c r="H15" s="95">
        <f>FUZ_rawdata!CV16</f>
        <v>0</v>
      </c>
      <c r="I15" s="95">
        <f>FUZ_rawdata!CW16</f>
        <v>0</v>
      </c>
    </row>
    <row r="16" spans="1:9" x14ac:dyDescent="0.2">
      <c r="A16" s="95">
        <f>FUZ_rawdata!A17</f>
        <v>15</v>
      </c>
      <c r="B16" s="95" t="str">
        <f>FUZ_rawdata!B17</f>
        <v>2013_530_4a</v>
      </c>
      <c r="C16" s="95">
        <f>FUZ_rawdata!C17</f>
        <v>41598</v>
      </c>
      <c r="D16" s="95" t="str">
        <f>FUZ_rawdata!D17</f>
        <v>4a</v>
      </c>
      <c r="E16" s="95" t="str">
        <f>FUZ_rawdata!G17</f>
        <v>FUZ1A</v>
      </c>
      <c r="F16" s="95">
        <f>FUZ_rawdata!CT17</f>
        <v>0</v>
      </c>
      <c r="G16" s="95">
        <f>FUZ_rawdata!CU17</f>
        <v>0</v>
      </c>
      <c r="H16" s="95">
        <f>FUZ_rawdata!CV17</f>
        <v>0</v>
      </c>
      <c r="I16" s="95">
        <f>FUZ_rawdata!CW17</f>
        <v>0</v>
      </c>
    </row>
    <row r="17" spans="1:9" x14ac:dyDescent="0.2">
      <c r="A17" s="95">
        <f>FUZ_rawdata!A18</f>
        <v>16</v>
      </c>
      <c r="B17" s="95" t="str">
        <f>FUZ_rawdata!B18</f>
        <v>2013_530_4a</v>
      </c>
      <c r="C17" s="95">
        <f>FUZ_rawdata!C18</f>
        <v>41598</v>
      </c>
      <c r="D17" s="95" t="str">
        <f>FUZ_rawdata!D18</f>
        <v>4a</v>
      </c>
      <c r="E17" s="95" t="str">
        <f>FUZ_rawdata!G18</f>
        <v>FUZ1A</v>
      </c>
      <c r="F17" s="95">
        <f>FUZ_rawdata!CT18</f>
        <v>0</v>
      </c>
      <c r="G17" s="95">
        <f>FUZ_rawdata!CU18</f>
        <v>0</v>
      </c>
      <c r="H17" s="95">
        <f>FUZ_rawdata!CV18</f>
        <v>0</v>
      </c>
      <c r="I17" s="95">
        <f>FUZ_rawdata!CW18</f>
        <v>0</v>
      </c>
    </row>
    <row r="18" spans="1:9" x14ac:dyDescent="0.2">
      <c r="A18" s="95">
        <f>FUZ_rawdata!A19</f>
        <v>17</v>
      </c>
      <c r="B18" s="95" t="str">
        <f>FUZ_rawdata!B19</f>
        <v>2013_530_4a</v>
      </c>
      <c r="C18" s="95">
        <f>FUZ_rawdata!C19</f>
        <v>41598</v>
      </c>
      <c r="D18" s="95" t="str">
        <f>FUZ_rawdata!D19</f>
        <v>4a</v>
      </c>
      <c r="E18" s="95" t="str">
        <f>FUZ_rawdata!G19</f>
        <v>FUZ1A</v>
      </c>
      <c r="F18" s="95">
        <f>FUZ_rawdata!CT19</f>
        <v>0</v>
      </c>
      <c r="G18" s="95">
        <f>FUZ_rawdata!CU19</f>
        <v>0</v>
      </c>
      <c r="H18" s="95">
        <f>FUZ_rawdata!CV19</f>
        <v>0</v>
      </c>
      <c r="I18" s="95">
        <f>FUZ_rawdata!CW19</f>
        <v>0</v>
      </c>
    </row>
    <row r="19" spans="1:9" x14ac:dyDescent="0.2">
      <c r="A19" s="95">
        <f>FUZ_rawdata!A20</f>
        <v>18</v>
      </c>
      <c r="B19" s="95" t="str">
        <f>FUZ_rawdata!B20</f>
        <v>2013_530_4a</v>
      </c>
      <c r="C19" s="95">
        <f>FUZ_rawdata!C20</f>
        <v>41598</v>
      </c>
      <c r="D19" s="95" t="str">
        <f>FUZ_rawdata!D20</f>
        <v>4a</v>
      </c>
      <c r="E19" s="95" t="str">
        <f>FUZ_rawdata!G20</f>
        <v>FUZ1A</v>
      </c>
      <c r="F19" s="95">
        <f>FUZ_rawdata!CT20</f>
        <v>0</v>
      </c>
      <c r="G19" s="95">
        <f>FUZ_rawdata!CU20</f>
        <v>0</v>
      </c>
      <c r="H19" s="95">
        <f>FUZ_rawdata!CV20</f>
        <v>0</v>
      </c>
      <c r="I19" s="95">
        <f>FUZ_rawdata!CW20</f>
        <v>0</v>
      </c>
    </row>
    <row r="20" spans="1:9" x14ac:dyDescent="0.2">
      <c r="A20" s="95">
        <f>FUZ_rawdata!A21</f>
        <v>19</v>
      </c>
      <c r="B20" s="95" t="str">
        <f>FUZ_rawdata!B21</f>
        <v>2013_530_4a</v>
      </c>
      <c r="C20" s="95">
        <f>FUZ_rawdata!C21</f>
        <v>41598</v>
      </c>
      <c r="D20" s="95" t="str">
        <f>FUZ_rawdata!D21</f>
        <v>4a</v>
      </c>
      <c r="E20" s="95" t="str">
        <f>FUZ_rawdata!G21</f>
        <v>FUZ1A</v>
      </c>
      <c r="F20" s="95">
        <f>FUZ_rawdata!CT21</f>
        <v>0</v>
      </c>
      <c r="G20" s="95">
        <f>FUZ_rawdata!CU21</f>
        <v>0</v>
      </c>
      <c r="H20" s="95">
        <f>FUZ_rawdata!CV21</f>
        <v>0</v>
      </c>
      <c r="I20" s="95">
        <f>FUZ_rawdata!CW21</f>
        <v>0</v>
      </c>
    </row>
    <row r="21" spans="1:9" x14ac:dyDescent="0.2">
      <c r="A21" s="95">
        <f>FUZ_rawdata!A22</f>
        <v>20</v>
      </c>
      <c r="B21" s="95" t="str">
        <f>FUZ_rawdata!B22</f>
        <v>2013_530_4a</v>
      </c>
      <c r="C21" s="95">
        <f>FUZ_rawdata!C22</f>
        <v>41598</v>
      </c>
      <c r="D21" s="95" t="str">
        <f>FUZ_rawdata!D22</f>
        <v>4a</v>
      </c>
      <c r="E21" s="95" t="str">
        <f>FUZ_rawdata!G22</f>
        <v>FUZ1A</v>
      </c>
      <c r="F21" s="95">
        <f>FUZ_rawdata!CT22</f>
        <v>0</v>
      </c>
      <c r="G21" s="95">
        <f>FUZ_rawdata!CU22</f>
        <v>0</v>
      </c>
      <c r="H21" s="95">
        <f>FUZ_rawdata!CV22</f>
        <v>0</v>
      </c>
      <c r="I21" s="95">
        <f>FUZ_rawdata!CW22</f>
        <v>0</v>
      </c>
    </row>
    <row r="22" spans="1:9" x14ac:dyDescent="0.2">
      <c r="A22" s="95">
        <f>FUZ_rawdata!A23</f>
        <v>21</v>
      </c>
      <c r="B22" s="95" t="str">
        <f>FUZ_rawdata!B23</f>
        <v>2013_530_4a</v>
      </c>
      <c r="C22" s="95">
        <f>FUZ_rawdata!C23</f>
        <v>41598</v>
      </c>
      <c r="D22" s="95" t="str">
        <f>FUZ_rawdata!D23</f>
        <v>4a</v>
      </c>
      <c r="E22" s="95" t="str">
        <f>FUZ_rawdata!G23</f>
        <v>FUZ1A</v>
      </c>
      <c r="F22" s="95">
        <f>FUZ_rawdata!CT23</f>
        <v>1</v>
      </c>
      <c r="G22" s="95">
        <f>FUZ_rawdata!CU23</f>
        <v>1</v>
      </c>
      <c r="H22" s="95">
        <f>FUZ_rawdata!CV23</f>
        <v>1</v>
      </c>
      <c r="I22" s="95">
        <f>FUZ_rawdata!CW23</f>
        <v>2</v>
      </c>
    </row>
    <row r="23" spans="1:9" x14ac:dyDescent="0.2">
      <c r="A23" s="95">
        <f>FUZ_rawdata!A24</f>
        <v>22</v>
      </c>
      <c r="B23" s="95" t="str">
        <f>FUZ_rawdata!B24</f>
        <v>2013_530_4a</v>
      </c>
      <c r="C23" s="95">
        <f>FUZ_rawdata!C24</f>
        <v>41598</v>
      </c>
      <c r="D23" s="95" t="str">
        <f>FUZ_rawdata!D24</f>
        <v>4a</v>
      </c>
      <c r="E23" s="95" t="str">
        <f>FUZ_rawdata!G24</f>
        <v>FUZ1A</v>
      </c>
      <c r="F23" s="95">
        <f>FUZ_rawdata!CT24</f>
        <v>0</v>
      </c>
      <c r="G23" s="95">
        <f>FUZ_rawdata!CU24</f>
        <v>0</v>
      </c>
      <c r="H23" s="95">
        <f>FUZ_rawdata!CV24</f>
        <v>0</v>
      </c>
      <c r="I23" s="95">
        <f>FUZ_rawdata!CW24</f>
        <v>0</v>
      </c>
    </row>
    <row r="24" spans="1:9" x14ac:dyDescent="0.2">
      <c r="A24" s="95">
        <f>FUZ_rawdata!A25</f>
        <v>23</v>
      </c>
      <c r="B24" s="95" t="str">
        <f>FUZ_rawdata!B25</f>
        <v>2013_530_4a</v>
      </c>
      <c r="C24" s="95">
        <f>FUZ_rawdata!C25</f>
        <v>41598</v>
      </c>
      <c r="D24" s="95" t="str">
        <f>FUZ_rawdata!D25</f>
        <v>4a</v>
      </c>
      <c r="E24" s="95" t="str">
        <f>FUZ_rawdata!G25</f>
        <v>FUZ1A</v>
      </c>
      <c r="F24" s="95">
        <f>FUZ_rawdata!CT25</f>
        <v>0</v>
      </c>
      <c r="G24" s="95">
        <f>FUZ_rawdata!CU25</f>
        <v>0</v>
      </c>
      <c r="H24" s="95">
        <f>FUZ_rawdata!CV25</f>
        <v>0</v>
      </c>
      <c r="I24" s="95">
        <f>FUZ_rawdata!CW25</f>
        <v>0</v>
      </c>
    </row>
    <row r="25" spans="1:9" x14ac:dyDescent="0.2">
      <c r="A25" s="95">
        <f>FUZ_rawdata!A26</f>
        <v>24</v>
      </c>
      <c r="B25" s="95" t="str">
        <f>FUZ_rawdata!B26</f>
        <v>2013_530_4a</v>
      </c>
      <c r="C25" s="95">
        <f>FUZ_rawdata!C26</f>
        <v>41598</v>
      </c>
      <c r="D25" s="95" t="str">
        <f>FUZ_rawdata!D26</f>
        <v>4a</v>
      </c>
      <c r="E25" s="95" t="str">
        <f>FUZ_rawdata!G26</f>
        <v>FUZ1A</v>
      </c>
      <c r="F25" s="95">
        <f>FUZ_rawdata!CT26</f>
        <v>0</v>
      </c>
      <c r="G25" s="95">
        <f>FUZ_rawdata!CU26</f>
        <v>0</v>
      </c>
      <c r="H25" s="95">
        <f>FUZ_rawdata!CV26</f>
        <v>0</v>
      </c>
      <c r="I25" s="95">
        <f>FUZ_rawdata!CW26</f>
        <v>0</v>
      </c>
    </row>
    <row r="26" spans="1:9" x14ac:dyDescent="0.2">
      <c r="A26" s="95">
        <f>FUZ_rawdata!A27</f>
        <v>25</v>
      </c>
      <c r="B26" s="95" t="str">
        <f>FUZ_rawdata!B27</f>
        <v>2013_530_4a</v>
      </c>
      <c r="C26" s="95">
        <f>FUZ_rawdata!C27</f>
        <v>41598</v>
      </c>
      <c r="D26" s="95" t="str">
        <f>FUZ_rawdata!D27</f>
        <v>4a</v>
      </c>
      <c r="E26" s="95" t="str">
        <f>FUZ_rawdata!G27</f>
        <v>FUZ1A</v>
      </c>
      <c r="F26" s="95">
        <f>FUZ_rawdata!CT27</f>
        <v>0</v>
      </c>
      <c r="G26" s="95">
        <f>FUZ_rawdata!CU27</f>
        <v>0</v>
      </c>
      <c r="H26" s="95">
        <f>FUZ_rawdata!CV27</f>
        <v>0</v>
      </c>
      <c r="I26" s="95">
        <f>FUZ_rawdata!CW27</f>
        <v>0</v>
      </c>
    </row>
    <row r="27" spans="1:9" x14ac:dyDescent="0.2">
      <c r="A27" s="95">
        <f>FUZ_rawdata!A28</f>
        <v>26</v>
      </c>
      <c r="B27" s="95" t="str">
        <f>FUZ_rawdata!B28</f>
        <v>2013_530_4a</v>
      </c>
      <c r="C27" s="95">
        <f>FUZ_rawdata!C28</f>
        <v>41598</v>
      </c>
      <c r="D27" s="95" t="str">
        <f>FUZ_rawdata!D28</f>
        <v>4a</v>
      </c>
      <c r="E27" s="95" t="str">
        <f>FUZ_rawdata!G28</f>
        <v>FUZ1A</v>
      </c>
      <c r="F27" s="95">
        <f>FUZ_rawdata!CT28</f>
        <v>0</v>
      </c>
      <c r="G27" s="95">
        <f>FUZ_rawdata!CU28</f>
        <v>0</v>
      </c>
      <c r="H27" s="95">
        <f>FUZ_rawdata!CV28</f>
        <v>0</v>
      </c>
      <c r="I27" s="95">
        <f>FUZ_rawdata!CW28</f>
        <v>0</v>
      </c>
    </row>
    <row r="28" spans="1:9" x14ac:dyDescent="0.2">
      <c r="A28" s="95">
        <f>FUZ_rawdata!A29</f>
        <v>27</v>
      </c>
      <c r="B28" s="95" t="str">
        <f>FUZ_rawdata!B29</f>
        <v>2013_530_4a</v>
      </c>
      <c r="C28" s="95">
        <f>FUZ_rawdata!C29</f>
        <v>41598</v>
      </c>
      <c r="D28" s="95" t="str">
        <f>FUZ_rawdata!D29</f>
        <v>4a</v>
      </c>
      <c r="E28" s="95" t="str">
        <f>FUZ_rawdata!G29</f>
        <v>FUZ1A</v>
      </c>
      <c r="F28" s="95">
        <f>FUZ_rawdata!CT29</f>
        <v>0</v>
      </c>
      <c r="G28" s="95">
        <f>FUZ_rawdata!CU29</f>
        <v>0</v>
      </c>
      <c r="H28" s="95">
        <f>FUZ_rawdata!CV29</f>
        <v>0</v>
      </c>
      <c r="I28" s="95">
        <f>FUZ_rawdata!CW29</f>
        <v>0</v>
      </c>
    </row>
    <row r="29" spans="1:9" x14ac:dyDescent="0.2">
      <c r="A29" s="95">
        <f>FUZ_rawdata!A30</f>
        <v>28</v>
      </c>
      <c r="B29" s="95" t="str">
        <f>FUZ_rawdata!B30</f>
        <v>2013_530_4a</v>
      </c>
      <c r="C29" s="95">
        <f>FUZ_rawdata!C30</f>
        <v>41598</v>
      </c>
      <c r="D29" s="95" t="str">
        <f>FUZ_rawdata!D30</f>
        <v>4a</v>
      </c>
      <c r="E29" s="95" t="str">
        <f>FUZ_rawdata!G30</f>
        <v>FUZ1A</v>
      </c>
      <c r="F29" s="95">
        <f>FUZ_rawdata!CT30</f>
        <v>0</v>
      </c>
      <c r="G29" s="95">
        <f>FUZ_rawdata!CU30</f>
        <v>0</v>
      </c>
      <c r="H29" s="95">
        <f>FUZ_rawdata!CV30</f>
        <v>0</v>
      </c>
      <c r="I29" s="95">
        <f>FUZ_rawdata!CW30</f>
        <v>0</v>
      </c>
    </row>
    <row r="30" spans="1:9" x14ac:dyDescent="0.2">
      <c r="A30" s="95">
        <f>FUZ_rawdata!A31</f>
        <v>29</v>
      </c>
      <c r="B30" s="95" t="str">
        <f>FUZ_rawdata!B31</f>
        <v>2013_530_4a</v>
      </c>
      <c r="C30" s="95">
        <f>FUZ_rawdata!C31</f>
        <v>41598</v>
      </c>
      <c r="D30" s="95" t="str">
        <f>FUZ_rawdata!D31</f>
        <v>4a</v>
      </c>
      <c r="E30" s="95" t="str">
        <f>FUZ_rawdata!G31</f>
        <v>FUZ1A</v>
      </c>
      <c r="F30" s="95">
        <f>FUZ_rawdata!CT31</f>
        <v>0</v>
      </c>
      <c r="G30" s="95">
        <f>FUZ_rawdata!CU31</f>
        <v>0</v>
      </c>
      <c r="H30" s="95">
        <f>FUZ_rawdata!CV31</f>
        <v>0</v>
      </c>
      <c r="I30" s="95">
        <f>FUZ_rawdata!CW31</f>
        <v>0</v>
      </c>
    </row>
    <row r="31" spans="1:9" x14ac:dyDescent="0.2">
      <c r="A31" s="95">
        <f>FUZ_rawdata!A32</f>
        <v>30</v>
      </c>
      <c r="B31" s="95" t="str">
        <f>FUZ_rawdata!B32</f>
        <v>2013_530_4a</v>
      </c>
      <c r="C31" s="95">
        <f>FUZ_rawdata!C32</f>
        <v>41598</v>
      </c>
      <c r="D31" s="95" t="str">
        <f>FUZ_rawdata!D32</f>
        <v>4a</v>
      </c>
      <c r="E31" s="95" t="str">
        <f>FUZ_rawdata!G32</f>
        <v>FUZ1A</v>
      </c>
      <c r="F31" s="95">
        <f>FUZ_rawdata!CT32</f>
        <v>0</v>
      </c>
      <c r="G31" s="95">
        <f>FUZ_rawdata!CU32</f>
        <v>0</v>
      </c>
      <c r="H31" s="95">
        <f>FUZ_rawdata!CV32</f>
        <v>0</v>
      </c>
      <c r="I31" s="95">
        <f>FUZ_rawdata!CW32</f>
        <v>0</v>
      </c>
    </row>
    <row r="32" spans="1:9" x14ac:dyDescent="0.2">
      <c r="A32" s="95">
        <f>FUZ_rawdata!A33</f>
        <v>31</v>
      </c>
      <c r="B32" s="95" t="str">
        <f>FUZ_rawdata!B33</f>
        <v>2013_530_4a</v>
      </c>
      <c r="C32" s="95">
        <f>FUZ_rawdata!C33</f>
        <v>41598</v>
      </c>
      <c r="D32" s="95" t="str">
        <f>FUZ_rawdata!D33</f>
        <v>4a</v>
      </c>
      <c r="E32" s="95" t="str">
        <f>FUZ_rawdata!G33</f>
        <v>FUZ1A</v>
      </c>
      <c r="F32" s="95">
        <f>FUZ_rawdata!CT33</f>
        <v>0</v>
      </c>
      <c r="G32" s="95">
        <f>FUZ_rawdata!CU33</f>
        <v>0</v>
      </c>
      <c r="H32" s="95">
        <f>FUZ_rawdata!CV33</f>
        <v>0</v>
      </c>
      <c r="I32" s="95">
        <f>FUZ_rawdata!CW33</f>
        <v>0</v>
      </c>
    </row>
    <row r="33" spans="1:9" x14ac:dyDescent="0.2">
      <c r="A33" s="95">
        <f>FUZ_rawdata!A34</f>
        <v>32</v>
      </c>
      <c r="B33" s="95" t="str">
        <f>FUZ_rawdata!B34</f>
        <v>2013_530_4a</v>
      </c>
      <c r="C33" s="95">
        <f>FUZ_rawdata!C34</f>
        <v>41598</v>
      </c>
      <c r="D33" s="95" t="str">
        <f>FUZ_rawdata!D34</f>
        <v>4a</v>
      </c>
      <c r="E33" s="95" t="str">
        <f>FUZ_rawdata!G34</f>
        <v>FUZ1A</v>
      </c>
      <c r="F33" s="95">
        <f>FUZ_rawdata!CT34</f>
        <v>0</v>
      </c>
      <c r="G33" s="95">
        <f>FUZ_rawdata!CU34</f>
        <v>0</v>
      </c>
      <c r="H33" s="95">
        <f>FUZ_rawdata!CV34</f>
        <v>0</v>
      </c>
      <c r="I33" s="95">
        <f>FUZ_rawdata!CW34</f>
        <v>0</v>
      </c>
    </row>
    <row r="34" spans="1:9" x14ac:dyDescent="0.2">
      <c r="A34" s="95">
        <f>FUZ_rawdata!A35</f>
        <v>33</v>
      </c>
      <c r="B34" s="95" t="str">
        <f>FUZ_rawdata!B35</f>
        <v>2013_530_4a</v>
      </c>
      <c r="C34" s="95">
        <f>FUZ_rawdata!C35</f>
        <v>41598</v>
      </c>
      <c r="D34" s="95" t="str">
        <f>FUZ_rawdata!D35</f>
        <v>4a</v>
      </c>
      <c r="E34" s="95" t="str">
        <f>FUZ_rawdata!G35</f>
        <v>FUZ1A</v>
      </c>
      <c r="F34" s="95">
        <f>FUZ_rawdata!CT35</f>
        <v>0</v>
      </c>
      <c r="G34" s="95">
        <f>FUZ_rawdata!CU35</f>
        <v>0</v>
      </c>
      <c r="H34" s="95">
        <f>FUZ_rawdata!CV35</f>
        <v>0</v>
      </c>
      <c r="I34" s="95">
        <f>FUZ_rawdata!CW35</f>
        <v>0</v>
      </c>
    </row>
    <row r="35" spans="1:9" x14ac:dyDescent="0.2">
      <c r="A35" s="95">
        <f>FUZ_rawdata!A36</f>
        <v>34</v>
      </c>
      <c r="B35" s="95" t="str">
        <f>FUZ_rawdata!B36</f>
        <v>2013_530_4a</v>
      </c>
      <c r="C35" s="95">
        <f>FUZ_rawdata!C36</f>
        <v>41598</v>
      </c>
      <c r="D35" s="95" t="str">
        <f>FUZ_rawdata!D36</f>
        <v>4a</v>
      </c>
      <c r="E35" s="95" t="str">
        <f>FUZ_rawdata!G36</f>
        <v>FUZ1A</v>
      </c>
      <c r="F35" s="95">
        <f>FUZ_rawdata!CT36</f>
        <v>0</v>
      </c>
      <c r="G35" s="95">
        <f>FUZ_rawdata!CU36</f>
        <v>0</v>
      </c>
      <c r="H35" s="95">
        <f>FUZ_rawdata!CV36</f>
        <v>0</v>
      </c>
      <c r="I35" s="95">
        <f>FUZ_rawdata!CW36</f>
        <v>0</v>
      </c>
    </row>
    <row r="36" spans="1:9" x14ac:dyDescent="0.2">
      <c r="A36" s="95">
        <f>FUZ_rawdata!A37</f>
        <v>35</v>
      </c>
      <c r="B36" s="95" t="str">
        <f>FUZ_rawdata!B37</f>
        <v>2013_530_4a</v>
      </c>
      <c r="C36" s="95">
        <f>FUZ_rawdata!C37</f>
        <v>41598</v>
      </c>
      <c r="D36" s="95" t="str">
        <f>FUZ_rawdata!D37</f>
        <v>4a</v>
      </c>
      <c r="E36" s="95" t="str">
        <f>FUZ_rawdata!G37</f>
        <v>FUZ1A</v>
      </c>
      <c r="F36" s="95">
        <f>FUZ_rawdata!CT37</f>
        <v>0</v>
      </c>
      <c r="G36" s="95">
        <f>FUZ_rawdata!CU37</f>
        <v>0</v>
      </c>
      <c r="H36" s="95">
        <f>FUZ_rawdata!CV37</f>
        <v>0</v>
      </c>
      <c r="I36" s="95">
        <f>FUZ_rawdata!CW37</f>
        <v>0</v>
      </c>
    </row>
    <row r="37" spans="1:9" x14ac:dyDescent="0.2">
      <c r="A37" s="95">
        <f>FUZ_rawdata!A38</f>
        <v>36</v>
      </c>
      <c r="B37" s="95" t="str">
        <f>FUZ_rawdata!B38</f>
        <v>2013_530_4a</v>
      </c>
      <c r="C37" s="95">
        <f>FUZ_rawdata!C38</f>
        <v>41598</v>
      </c>
      <c r="D37" s="95" t="str">
        <f>FUZ_rawdata!D38</f>
        <v>4a</v>
      </c>
      <c r="E37" s="95" t="str">
        <f>FUZ_rawdata!G38</f>
        <v>FUZ1A</v>
      </c>
      <c r="F37" s="95">
        <f>FUZ_rawdata!CT38</f>
        <v>0</v>
      </c>
      <c r="G37" s="95">
        <f>FUZ_rawdata!CU38</f>
        <v>0</v>
      </c>
      <c r="H37" s="95">
        <f>FUZ_rawdata!CV38</f>
        <v>0</v>
      </c>
      <c r="I37" s="95">
        <f>FUZ_rawdata!CW38</f>
        <v>0</v>
      </c>
    </row>
    <row r="38" spans="1:9" x14ac:dyDescent="0.2">
      <c r="A38" s="95">
        <f>FUZ_rawdata!A39</f>
        <v>37</v>
      </c>
      <c r="B38" s="95" t="str">
        <f>FUZ_rawdata!B39</f>
        <v>2013_530_4a</v>
      </c>
      <c r="C38" s="95">
        <f>FUZ_rawdata!C39</f>
        <v>41598</v>
      </c>
      <c r="D38" s="95" t="str">
        <f>FUZ_rawdata!D39</f>
        <v>4a</v>
      </c>
      <c r="E38" s="95" t="str">
        <f>FUZ_rawdata!G39</f>
        <v>FUZ1A</v>
      </c>
      <c r="F38" s="95">
        <f>FUZ_rawdata!CT39</f>
        <v>0</v>
      </c>
      <c r="G38" s="95">
        <f>FUZ_rawdata!CU39</f>
        <v>0</v>
      </c>
      <c r="H38" s="95">
        <f>FUZ_rawdata!CV39</f>
        <v>0</v>
      </c>
      <c r="I38" s="95">
        <f>FUZ_rawdata!CW39</f>
        <v>0</v>
      </c>
    </row>
    <row r="39" spans="1:9" x14ac:dyDescent="0.2">
      <c r="A39" s="95">
        <f>FUZ_rawdata!A40</f>
        <v>38</v>
      </c>
      <c r="B39" s="95" t="str">
        <f>FUZ_rawdata!B40</f>
        <v>2013_530_4a</v>
      </c>
      <c r="C39" s="95">
        <f>FUZ_rawdata!C40</f>
        <v>41598</v>
      </c>
      <c r="D39" s="95" t="str">
        <f>FUZ_rawdata!D40</f>
        <v>4a</v>
      </c>
      <c r="E39" s="95" t="str">
        <f>FUZ_rawdata!G40</f>
        <v>FUZ1A</v>
      </c>
      <c r="F39" s="95">
        <f>FUZ_rawdata!CT40</f>
        <v>0</v>
      </c>
      <c r="G39" s="95">
        <f>FUZ_rawdata!CU40</f>
        <v>0</v>
      </c>
      <c r="H39" s="95">
        <f>FUZ_rawdata!CV40</f>
        <v>0</v>
      </c>
      <c r="I39" s="95">
        <f>FUZ_rawdata!CW40</f>
        <v>0</v>
      </c>
    </row>
    <row r="40" spans="1:9" x14ac:dyDescent="0.2">
      <c r="A40" s="95">
        <f>FUZ_rawdata!A41</f>
        <v>39</v>
      </c>
      <c r="B40" s="95" t="str">
        <f>FUZ_rawdata!B41</f>
        <v>2013_530_4a</v>
      </c>
      <c r="C40" s="95">
        <f>FUZ_rawdata!C41</f>
        <v>41598</v>
      </c>
      <c r="D40" s="95" t="str">
        <f>FUZ_rawdata!D41</f>
        <v>4a</v>
      </c>
      <c r="E40" s="95" t="str">
        <f>FUZ_rawdata!G41</f>
        <v>FUZ1A</v>
      </c>
      <c r="F40" s="95">
        <f>FUZ_rawdata!CT41</f>
        <v>0</v>
      </c>
      <c r="G40" s="95">
        <f>FUZ_rawdata!CU41</f>
        <v>0</v>
      </c>
      <c r="H40" s="95">
        <f>FUZ_rawdata!CV41</f>
        <v>0</v>
      </c>
      <c r="I40" s="95">
        <f>FUZ_rawdata!CW41</f>
        <v>0</v>
      </c>
    </row>
    <row r="41" spans="1:9" x14ac:dyDescent="0.2">
      <c r="A41" s="95">
        <f>FUZ_rawdata!A42</f>
        <v>40</v>
      </c>
      <c r="B41" s="95" t="str">
        <f>FUZ_rawdata!B42</f>
        <v>2013_530_4a</v>
      </c>
      <c r="C41" s="95">
        <f>FUZ_rawdata!C42</f>
        <v>41598</v>
      </c>
      <c r="D41" s="95" t="str">
        <f>FUZ_rawdata!D42</f>
        <v>4a</v>
      </c>
      <c r="E41" s="95" t="str">
        <f>FUZ_rawdata!G42</f>
        <v>FUZ1A</v>
      </c>
      <c r="F41" s="95">
        <f>FUZ_rawdata!CT42</f>
        <v>0</v>
      </c>
      <c r="G41" s="95">
        <f>FUZ_rawdata!CU42</f>
        <v>0</v>
      </c>
      <c r="H41" s="95">
        <f>FUZ_rawdata!CV42</f>
        <v>0</v>
      </c>
      <c r="I41" s="95">
        <f>FUZ_rawdata!CW42</f>
        <v>0</v>
      </c>
    </row>
    <row r="42" spans="1:9" x14ac:dyDescent="0.2">
      <c r="A42" s="95">
        <f>FUZ_rawdata!A43</f>
        <v>41</v>
      </c>
      <c r="B42" s="95" t="str">
        <f>FUZ_rawdata!B43</f>
        <v>2013_530_4a</v>
      </c>
      <c r="C42" s="95">
        <f>FUZ_rawdata!C43</f>
        <v>41598</v>
      </c>
      <c r="D42" s="95" t="str">
        <f>FUZ_rawdata!D43</f>
        <v>4a</v>
      </c>
      <c r="E42" s="95" t="str">
        <f>FUZ_rawdata!G43</f>
        <v>FUZ1A</v>
      </c>
      <c r="F42" s="95">
        <f>FUZ_rawdata!CT43</f>
        <v>0</v>
      </c>
      <c r="G42" s="95">
        <f>FUZ_rawdata!CU43</f>
        <v>0</v>
      </c>
      <c r="H42" s="95">
        <f>FUZ_rawdata!CV43</f>
        <v>0</v>
      </c>
      <c r="I42" s="95">
        <f>FUZ_rawdata!CW43</f>
        <v>0</v>
      </c>
    </row>
    <row r="43" spans="1:9" x14ac:dyDescent="0.2">
      <c r="A43" s="95">
        <f>FUZ_rawdata!A44</f>
        <v>42</v>
      </c>
      <c r="B43" s="95" t="str">
        <f>FUZ_rawdata!B44</f>
        <v>2013_530_4a</v>
      </c>
      <c r="C43" s="95">
        <f>FUZ_rawdata!C44</f>
        <v>41598</v>
      </c>
      <c r="D43" s="95" t="str">
        <f>FUZ_rawdata!D44</f>
        <v>4a</v>
      </c>
      <c r="E43" s="95" t="str">
        <f>FUZ_rawdata!G44</f>
        <v>FUZ1A</v>
      </c>
      <c r="F43" s="95">
        <f>FUZ_rawdata!CT44</f>
        <v>0</v>
      </c>
      <c r="G43" s="95">
        <f>FUZ_rawdata!CU44</f>
        <v>0</v>
      </c>
      <c r="H43" s="95">
        <f>FUZ_rawdata!CV44</f>
        <v>0</v>
      </c>
      <c r="I43" s="95">
        <f>FUZ_rawdata!CW44</f>
        <v>0</v>
      </c>
    </row>
    <row r="44" spans="1:9" x14ac:dyDescent="0.2">
      <c r="A44" s="95">
        <f>FUZ_rawdata!A45</f>
        <v>43</v>
      </c>
      <c r="B44" s="95" t="str">
        <f>FUZ_rawdata!B45</f>
        <v>2013_530_4a</v>
      </c>
      <c r="C44" s="95">
        <f>FUZ_rawdata!C45</f>
        <v>41598</v>
      </c>
      <c r="D44" s="95" t="str">
        <f>FUZ_rawdata!D45</f>
        <v>4a</v>
      </c>
      <c r="E44" s="95" t="str">
        <f>FUZ_rawdata!G45</f>
        <v>FUZ1A</v>
      </c>
      <c r="F44" s="95">
        <f>FUZ_rawdata!CT45</f>
        <v>0</v>
      </c>
      <c r="G44" s="95">
        <f>FUZ_rawdata!CU45</f>
        <v>0</v>
      </c>
      <c r="H44" s="95">
        <f>FUZ_rawdata!CV45</f>
        <v>0</v>
      </c>
      <c r="I44" s="95">
        <f>FUZ_rawdata!CW45</f>
        <v>0</v>
      </c>
    </row>
    <row r="45" spans="1:9" x14ac:dyDescent="0.2">
      <c r="A45" s="95">
        <f>FUZ_rawdata!A46</f>
        <v>44</v>
      </c>
      <c r="B45" s="95" t="str">
        <f>FUZ_rawdata!B46</f>
        <v>2013_530_4a</v>
      </c>
      <c r="C45" s="95">
        <f>FUZ_rawdata!C46</f>
        <v>41598</v>
      </c>
      <c r="D45" s="95" t="str">
        <f>FUZ_rawdata!D46</f>
        <v>4a</v>
      </c>
      <c r="E45" s="95" t="str">
        <f>FUZ_rawdata!G46</f>
        <v>FUZ1A</v>
      </c>
      <c r="F45" s="95">
        <f>FUZ_rawdata!CT46</f>
        <v>0</v>
      </c>
      <c r="G45" s="95">
        <f>FUZ_rawdata!CU46</f>
        <v>0</v>
      </c>
      <c r="H45" s="95">
        <f>FUZ_rawdata!CV46</f>
        <v>0</v>
      </c>
      <c r="I45" s="95">
        <f>FUZ_rawdata!CW46</f>
        <v>0</v>
      </c>
    </row>
    <row r="46" spans="1:9" x14ac:dyDescent="0.2">
      <c r="A46" s="95">
        <f>FUZ_rawdata!A47</f>
        <v>45</v>
      </c>
      <c r="B46" s="95" t="str">
        <f>FUZ_rawdata!B47</f>
        <v>2013_530_4a</v>
      </c>
      <c r="C46" s="95">
        <f>FUZ_rawdata!C47</f>
        <v>41598</v>
      </c>
      <c r="D46" s="95" t="str">
        <f>FUZ_rawdata!D47</f>
        <v>4a</v>
      </c>
      <c r="E46" s="95" t="str">
        <f>FUZ_rawdata!G47</f>
        <v>FUZ1A</v>
      </c>
      <c r="F46" s="95">
        <f>FUZ_rawdata!CT47</f>
        <v>0</v>
      </c>
      <c r="G46" s="95">
        <f>FUZ_rawdata!CU47</f>
        <v>0</v>
      </c>
      <c r="H46" s="95">
        <f>FUZ_rawdata!CV47</f>
        <v>0</v>
      </c>
      <c r="I46" s="95">
        <f>FUZ_rawdata!CW47</f>
        <v>0</v>
      </c>
    </row>
    <row r="47" spans="1:9" x14ac:dyDescent="0.2">
      <c r="A47" s="95">
        <f>FUZ_rawdata!A48</f>
        <v>46</v>
      </c>
      <c r="B47" s="95" t="str">
        <f>FUZ_rawdata!B48</f>
        <v>2013_530_4a</v>
      </c>
      <c r="C47" s="95">
        <f>FUZ_rawdata!C48</f>
        <v>41598</v>
      </c>
      <c r="D47" s="95" t="str">
        <f>FUZ_rawdata!D48</f>
        <v>4a</v>
      </c>
      <c r="E47" s="95" t="str">
        <f>FUZ_rawdata!G48</f>
        <v>FUZ1A</v>
      </c>
      <c r="F47" s="95">
        <f>FUZ_rawdata!CT48</f>
        <v>0</v>
      </c>
      <c r="G47" s="95">
        <f>FUZ_rawdata!CU48</f>
        <v>0</v>
      </c>
      <c r="H47" s="95">
        <f>FUZ_rawdata!CV48</f>
        <v>0</v>
      </c>
      <c r="I47" s="95">
        <f>FUZ_rawdata!CW48</f>
        <v>0</v>
      </c>
    </row>
    <row r="48" spans="1:9" x14ac:dyDescent="0.2">
      <c r="A48" s="95">
        <f>FUZ_rawdata!A49</f>
        <v>47</v>
      </c>
      <c r="B48" s="95" t="str">
        <f>FUZ_rawdata!B49</f>
        <v>2013_530_4a</v>
      </c>
      <c r="C48" s="95">
        <f>FUZ_rawdata!C49</f>
        <v>41598</v>
      </c>
      <c r="D48" s="95" t="str">
        <f>FUZ_rawdata!D49</f>
        <v>4a</v>
      </c>
      <c r="E48" s="95" t="str">
        <f>FUZ_rawdata!G49</f>
        <v>FUZ1A</v>
      </c>
      <c r="F48" s="95">
        <f>FUZ_rawdata!CT49</f>
        <v>0</v>
      </c>
      <c r="G48" s="95">
        <f>FUZ_rawdata!CU49</f>
        <v>0</v>
      </c>
      <c r="H48" s="95">
        <f>FUZ_rawdata!CV49</f>
        <v>0</v>
      </c>
      <c r="I48" s="95">
        <f>FUZ_rawdata!CW49</f>
        <v>0</v>
      </c>
    </row>
    <row r="49" spans="1:9" x14ac:dyDescent="0.2">
      <c r="A49" s="95">
        <f>FUZ_rawdata!A50</f>
        <v>48</v>
      </c>
      <c r="B49" s="95" t="str">
        <f>FUZ_rawdata!B50</f>
        <v>2013_530_4a</v>
      </c>
      <c r="C49" s="95">
        <f>FUZ_rawdata!C50</f>
        <v>41598</v>
      </c>
      <c r="D49" s="95" t="str">
        <f>FUZ_rawdata!D50</f>
        <v>4a</v>
      </c>
      <c r="E49" s="95" t="str">
        <f>FUZ_rawdata!G50</f>
        <v>FUZ1A</v>
      </c>
      <c r="F49" s="95">
        <f>FUZ_rawdata!CT50</f>
        <v>1</v>
      </c>
      <c r="G49" s="95">
        <f>FUZ_rawdata!CU50</f>
        <v>1</v>
      </c>
      <c r="H49" s="95">
        <f>FUZ_rawdata!CV50</f>
        <v>1</v>
      </c>
      <c r="I49" s="95">
        <f>FUZ_rawdata!CW50</f>
        <v>3</v>
      </c>
    </row>
    <row r="50" spans="1:9" x14ac:dyDescent="0.2">
      <c r="A50" s="95">
        <f>FUZ_rawdata!A51</f>
        <v>49</v>
      </c>
      <c r="B50" s="95" t="str">
        <f>FUZ_rawdata!B51</f>
        <v>2013_530_4a</v>
      </c>
      <c r="C50" s="95">
        <f>FUZ_rawdata!C51</f>
        <v>41598</v>
      </c>
      <c r="D50" s="95" t="str">
        <f>FUZ_rawdata!D51</f>
        <v>4a</v>
      </c>
      <c r="E50" s="95" t="str">
        <f>FUZ_rawdata!G51</f>
        <v>FUZ1A</v>
      </c>
      <c r="F50" s="95">
        <f>FUZ_rawdata!CT51</f>
        <v>0</v>
      </c>
      <c r="G50" s="95">
        <f>FUZ_rawdata!CU51</f>
        <v>0</v>
      </c>
      <c r="H50" s="95">
        <f>FUZ_rawdata!CV51</f>
        <v>0</v>
      </c>
      <c r="I50" s="95">
        <f>FUZ_rawdata!CW51</f>
        <v>0</v>
      </c>
    </row>
    <row r="51" spans="1:9" x14ac:dyDescent="0.2">
      <c r="A51" s="95">
        <f>FUZ_rawdata!A52</f>
        <v>50</v>
      </c>
      <c r="B51" s="95" t="str">
        <f>FUZ_rawdata!B52</f>
        <v>2013_530_4a</v>
      </c>
      <c r="C51" s="95">
        <f>FUZ_rawdata!C52</f>
        <v>41598</v>
      </c>
      <c r="D51" s="95" t="str">
        <f>FUZ_rawdata!D52</f>
        <v>4a</v>
      </c>
      <c r="E51" s="95" t="str">
        <f>FUZ_rawdata!G52</f>
        <v>FUZ1A</v>
      </c>
      <c r="F51" s="95">
        <f>FUZ_rawdata!CT52</f>
        <v>0</v>
      </c>
      <c r="G51" s="95">
        <f>FUZ_rawdata!CU52</f>
        <v>0</v>
      </c>
      <c r="H51" s="95">
        <f>FUZ_rawdata!CV52</f>
        <v>0</v>
      </c>
      <c r="I51" s="95">
        <f>FUZ_rawdata!CW52</f>
        <v>0</v>
      </c>
    </row>
    <row r="52" spans="1:9" x14ac:dyDescent="0.2">
      <c r="A52" s="95">
        <f>FUZ_rawdata!A53</f>
        <v>51</v>
      </c>
      <c r="B52" s="95" t="str">
        <f>FUZ_rawdata!B53</f>
        <v>2013_530_4a</v>
      </c>
      <c r="C52" s="95">
        <f>FUZ_rawdata!C53</f>
        <v>41598</v>
      </c>
      <c r="D52" s="95" t="str">
        <f>FUZ_rawdata!D53</f>
        <v>4a</v>
      </c>
      <c r="E52" s="95" t="str">
        <f>FUZ_rawdata!G53</f>
        <v>FUZ1A</v>
      </c>
      <c r="F52" s="95">
        <f>FUZ_rawdata!CT53</f>
        <v>0</v>
      </c>
      <c r="G52" s="95">
        <f>FUZ_rawdata!CU53</f>
        <v>0</v>
      </c>
      <c r="H52" s="95">
        <f>FUZ_rawdata!CV53</f>
        <v>0</v>
      </c>
      <c r="I52" s="95">
        <f>FUZ_rawdata!CW53</f>
        <v>0</v>
      </c>
    </row>
    <row r="53" spans="1:9" x14ac:dyDescent="0.2">
      <c r="A53" s="95">
        <f>FUZ_rawdata!A54</f>
        <v>52</v>
      </c>
      <c r="B53" s="95" t="str">
        <f>FUZ_rawdata!B54</f>
        <v>2013_530_4a</v>
      </c>
      <c r="C53" s="95">
        <f>FUZ_rawdata!C54</f>
        <v>41598</v>
      </c>
      <c r="D53" s="95" t="str">
        <f>FUZ_rawdata!D54</f>
        <v>4a</v>
      </c>
      <c r="E53" s="95" t="str">
        <f>FUZ_rawdata!G54</f>
        <v>FUZ1A</v>
      </c>
      <c r="F53" s="95">
        <f>FUZ_rawdata!CT54</f>
        <v>0</v>
      </c>
      <c r="G53" s="95">
        <f>FUZ_rawdata!CU54</f>
        <v>0</v>
      </c>
      <c r="H53" s="95">
        <f>FUZ_rawdata!CV54</f>
        <v>0</v>
      </c>
      <c r="I53" s="95">
        <f>FUZ_rawdata!CW54</f>
        <v>0</v>
      </c>
    </row>
    <row r="54" spans="1:9" x14ac:dyDescent="0.2">
      <c r="A54" s="95">
        <f>FUZ_rawdata!A55</f>
        <v>53</v>
      </c>
      <c r="B54" s="95" t="str">
        <f>FUZ_rawdata!B55</f>
        <v>2013_530_4a</v>
      </c>
      <c r="C54" s="95">
        <f>FUZ_rawdata!C55</f>
        <v>41598</v>
      </c>
      <c r="D54" s="95" t="str">
        <f>FUZ_rawdata!D55</f>
        <v>4a</v>
      </c>
      <c r="E54" s="95" t="str">
        <f>FUZ_rawdata!G55</f>
        <v>FUZ1A</v>
      </c>
      <c r="F54" s="95">
        <f>FUZ_rawdata!CT55</f>
        <v>0</v>
      </c>
      <c r="G54" s="95">
        <f>FUZ_rawdata!CU55</f>
        <v>0</v>
      </c>
      <c r="H54" s="95">
        <f>FUZ_rawdata!CV55</f>
        <v>0</v>
      </c>
      <c r="I54" s="95">
        <f>FUZ_rawdata!CW55</f>
        <v>0</v>
      </c>
    </row>
    <row r="55" spans="1:9" x14ac:dyDescent="0.2">
      <c r="A55" s="95">
        <f>FUZ_rawdata!A56</f>
        <v>54</v>
      </c>
      <c r="B55" s="95" t="str">
        <f>FUZ_rawdata!B56</f>
        <v>2013_530_4a</v>
      </c>
      <c r="C55" s="95">
        <f>FUZ_rawdata!C56</f>
        <v>41598</v>
      </c>
      <c r="D55" s="95" t="str">
        <f>FUZ_rawdata!D56</f>
        <v>4a</v>
      </c>
      <c r="E55" s="95" t="str">
        <f>FUZ_rawdata!G56</f>
        <v>FUZ1A</v>
      </c>
      <c r="F55" s="95">
        <f>FUZ_rawdata!CT56</f>
        <v>0</v>
      </c>
      <c r="G55" s="95">
        <f>FUZ_rawdata!CU56</f>
        <v>0</v>
      </c>
      <c r="H55" s="95">
        <f>FUZ_rawdata!CV56</f>
        <v>0</v>
      </c>
      <c r="I55" s="95">
        <f>FUZ_rawdata!CW56</f>
        <v>0</v>
      </c>
    </row>
    <row r="56" spans="1:9" x14ac:dyDescent="0.2">
      <c r="A56" s="95">
        <f>FUZ_rawdata!A57</f>
        <v>55</v>
      </c>
      <c r="B56" s="95" t="str">
        <f>FUZ_rawdata!B57</f>
        <v>2013_530_4a</v>
      </c>
      <c r="C56" s="95">
        <f>FUZ_rawdata!C57</f>
        <v>41598</v>
      </c>
      <c r="D56" s="95" t="str">
        <f>FUZ_rawdata!D57</f>
        <v>4a</v>
      </c>
      <c r="E56" s="95" t="str">
        <f>FUZ_rawdata!G57</f>
        <v>FUZ1A</v>
      </c>
      <c r="F56" s="95">
        <f>FUZ_rawdata!CT57</f>
        <v>0</v>
      </c>
      <c r="G56" s="95">
        <f>FUZ_rawdata!CU57</f>
        <v>0</v>
      </c>
      <c r="H56" s="95">
        <f>FUZ_rawdata!CV57</f>
        <v>0</v>
      </c>
      <c r="I56" s="95">
        <f>FUZ_rawdata!CW57</f>
        <v>0</v>
      </c>
    </row>
    <row r="57" spans="1:9" x14ac:dyDescent="0.2">
      <c r="A57" s="95">
        <f>FUZ_rawdata!A58</f>
        <v>56</v>
      </c>
      <c r="B57" s="95" t="str">
        <f>FUZ_rawdata!B58</f>
        <v>2013_530_4a</v>
      </c>
      <c r="C57" s="95">
        <f>FUZ_rawdata!C58</f>
        <v>41598</v>
      </c>
      <c r="D57" s="95" t="str">
        <f>FUZ_rawdata!D58</f>
        <v>4a</v>
      </c>
      <c r="E57" s="95" t="str">
        <f>FUZ_rawdata!G58</f>
        <v>FUZ1A</v>
      </c>
      <c r="F57" s="95">
        <f>FUZ_rawdata!CT58</f>
        <v>0</v>
      </c>
      <c r="G57" s="95">
        <f>FUZ_rawdata!CU58</f>
        <v>0</v>
      </c>
      <c r="H57" s="95">
        <f>FUZ_rawdata!CV58</f>
        <v>0</v>
      </c>
      <c r="I57" s="95">
        <f>FUZ_rawdata!CW58</f>
        <v>0</v>
      </c>
    </row>
    <row r="58" spans="1:9" x14ac:dyDescent="0.2">
      <c r="A58" s="95">
        <f>FUZ_rawdata!A59</f>
        <v>57</v>
      </c>
      <c r="B58" s="95" t="str">
        <f>FUZ_rawdata!B59</f>
        <v>2013_530_4a</v>
      </c>
      <c r="C58" s="95">
        <f>FUZ_rawdata!C59</f>
        <v>41598</v>
      </c>
      <c r="D58" s="95" t="str">
        <f>FUZ_rawdata!D59</f>
        <v>4a</v>
      </c>
      <c r="E58" s="95" t="str">
        <f>FUZ_rawdata!G59</f>
        <v>FUZ1A</v>
      </c>
      <c r="F58" s="95">
        <f>FUZ_rawdata!CT59</f>
        <v>0</v>
      </c>
      <c r="G58" s="95">
        <f>FUZ_rawdata!CU59</f>
        <v>0</v>
      </c>
      <c r="H58" s="95">
        <f>FUZ_rawdata!CV59</f>
        <v>0</v>
      </c>
      <c r="I58" s="95">
        <f>FUZ_rawdata!CW59</f>
        <v>0</v>
      </c>
    </row>
    <row r="59" spans="1:9" x14ac:dyDescent="0.2">
      <c r="A59" s="95">
        <f>FUZ_rawdata!A60</f>
        <v>58</v>
      </c>
      <c r="B59" s="95" t="str">
        <f>FUZ_rawdata!B60</f>
        <v>2013_530_4a</v>
      </c>
      <c r="C59" s="95">
        <f>FUZ_rawdata!C60</f>
        <v>41598</v>
      </c>
      <c r="D59" s="95" t="str">
        <f>FUZ_rawdata!D60</f>
        <v>4a</v>
      </c>
      <c r="E59" s="95" t="str">
        <f>FUZ_rawdata!G60</f>
        <v>FUZ1A</v>
      </c>
      <c r="F59" s="95">
        <f>FUZ_rawdata!CT60</f>
        <v>0</v>
      </c>
      <c r="G59" s="95">
        <f>FUZ_rawdata!CU60</f>
        <v>0</v>
      </c>
      <c r="H59" s="95">
        <f>FUZ_rawdata!CV60</f>
        <v>0</v>
      </c>
      <c r="I59" s="95">
        <f>FUZ_rawdata!CW60</f>
        <v>0</v>
      </c>
    </row>
    <row r="60" spans="1:9" x14ac:dyDescent="0.2">
      <c r="A60" s="95">
        <f>FUZ_rawdata!A61</f>
        <v>59</v>
      </c>
      <c r="B60" s="95" t="str">
        <f>FUZ_rawdata!B61</f>
        <v>2013_530_4a</v>
      </c>
      <c r="C60" s="95">
        <f>FUZ_rawdata!C61</f>
        <v>41598</v>
      </c>
      <c r="D60" s="95" t="str">
        <f>FUZ_rawdata!D61</f>
        <v>4a</v>
      </c>
      <c r="E60" s="95" t="str">
        <f>FUZ_rawdata!G61</f>
        <v>FUZ1A</v>
      </c>
      <c r="F60" s="95">
        <f>FUZ_rawdata!CT61</f>
        <v>0</v>
      </c>
      <c r="G60" s="95">
        <f>FUZ_rawdata!CU61</f>
        <v>0</v>
      </c>
      <c r="H60" s="95">
        <f>FUZ_rawdata!CV61</f>
        <v>0</v>
      </c>
      <c r="I60" s="95">
        <f>FUZ_rawdata!CW61</f>
        <v>0</v>
      </c>
    </row>
    <row r="61" spans="1:9" x14ac:dyDescent="0.2">
      <c r="A61" s="95">
        <f>FUZ_rawdata!A62</f>
        <v>60</v>
      </c>
      <c r="B61" s="95" t="str">
        <f>FUZ_rawdata!B62</f>
        <v>2013_530_4a</v>
      </c>
      <c r="C61" s="95">
        <f>FUZ_rawdata!C62</f>
        <v>41598</v>
      </c>
      <c r="D61" s="95" t="str">
        <f>FUZ_rawdata!D62</f>
        <v>4a</v>
      </c>
      <c r="E61" s="95" t="str">
        <f>FUZ_rawdata!G62</f>
        <v>FUZ1A</v>
      </c>
      <c r="F61" s="95">
        <f>FUZ_rawdata!CT62</f>
        <v>0</v>
      </c>
      <c r="G61" s="95">
        <f>FUZ_rawdata!CU62</f>
        <v>0</v>
      </c>
      <c r="H61" s="95">
        <f>FUZ_rawdata!CV62</f>
        <v>0</v>
      </c>
      <c r="I61" s="95">
        <f>FUZ_rawdata!CW62</f>
        <v>0</v>
      </c>
    </row>
    <row r="62" spans="1:9" x14ac:dyDescent="0.2">
      <c r="A62" s="95">
        <f>FUZ_rawdata!A63</f>
        <v>61</v>
      </c>
      <c r="B62" s="95" t="str">
        <f>FUZ_rawdata!B63</f>
        <v>2013_530_4a</v>
      </c>
      <c r="C62" s="95">
        <f>FUZ_rawdata!C63</f>
        <v>41598</v>
      </c>
      <c r="D62" s="95" t="str">
        <f>FUZ_rawdata!D63</f>
        <v>4a</v>
      </c>
      <c r="E62" s="95" t="str">
        <f>FUZ_rawdata!G63</f>
        <v>FUZ1B</v>
      </c>
      <c r="F62" s="95">
        <f>FUZ_rawdata!CT63</f>
        <v>0</v>
      </c>
      <c r="G62" s="95">
        <f>FUZ_rawdata!CU63</f>
        <v>0</v>
      </c>
      <c r="H62" s="95">
        <f>FUZ_rawdata!CV63</f>
        <v>0</v>
      </c>
      <c r="I62" s="95">
        <f>FUZ_rawdata!CW63</f>
        <v>0</v>
      </c>
    </row>
    <row r="63" spans="1:9" x14ac:dyDescent="0.2">
      <c r="A63" s="95">
        <f>FUZ_rawdata!A64</f>
        <v>62</v>
      </c>
      <c r="B63" s="95" t="str">
        <f>FUZ_rawdata!B64</f>
        <v>2013_530_4a</v>
      </c>
      <c r="C63" s="95">
        <f>FUZ_rawdata!C64</f>
        <v>41598</v>
      </c>
      <c r="D63" s="95" t="str">
        <f>FUZ_rawdata!D64</f>
        <v>4a</v>
      </c>
      <c r="E63" s="95" t="str">
        <f>FUZ_rawdata!G64</f>
        <v>FUZ1B</v>
      </c>
      <c r="F63" s="95">
        <f>FUZ_rawdata!CT64</f>
        <v>0</v>
      </c>
      <c r="G63" s="95">
        <f>FUZ_rawdata!CU64</f>
        <v>0</v>
      </c>
      <c r="H63" s="95">
        <f>FUZ_rawdata!CV64</f>
        <v>0</v>
      </c>
      <c r="I63" s="95">
        <f>FUZ_rawdata!CW64</f>
        <v>0</v>
      </c>
    </row>
    <row r="64" spans="1:9" x14ac:dyDescent="0.2">
      <c r="A64" s="95">
        <f>FUZ_rawdata!A65</f>
        <v>63</v>
      </c>
      <c r="B64" s="95" t="str">
        <f>FUZ_rawdata!B65</f>
        <v>2013_530_4a</v>
      </c>
      <c r="C64" s="95">
        <f>FUZ_rawdata!C65</f>
        <v>41598</v>
      </c>
      <c r="D64" s="95" t="str">
        <f>FUZ_rawdata!D65</f>
        <v>4a</v>
      </c>
      <c r="E64" s="95" t="str">
        <f>FUZ_rawdata!G65</f>
        <v>FUZ1B</v>
      </c>
      <c r="F64" s="95">
        <f>FUZ_rawdata!CT65</f>
        <v>0</v>
      </c>
      <c r="G64" s="95">
        <f>FUZ_rawdata!CU65</f>
        <v>0</v>
      </c>
      <c r="H64" s="95">
        <f>FUZ_rawdata!CV65</f>
        <v>0</v>
      </c>
      <c r="I64" s="95">
        <f>FUZ_rawdata!CW65</f>
        <v>0</v>
      </c>
    </row>
    <row r="65" spans="1:9" x14ac:dyDescent="0.2">
      <c r="A65" s="95">
        <f>FUZ_rawdata!A66</f>
        <v>64</v>
      </c>
      <c r="B65" s="95" t="str">
        <f>FUZ_rawdata!B66</f>
        <v>2013_530_4a</v>
      </c>
      <c r="C65" s="95">
        <f>FUZ_rawdata!C66</f>
        <v>41598</v>
      </c>
      <c r="D65" s="95" t="str">
        <f>FUZ_rawdata!D66</f>
        <v>4a</v>
      </c>
      <c r="E65" s="95" t="str">
        <f>FUZ_rawdata!G66</f>
        <v>FUZ1B</v>
      </c>
      <c r="F65" s="95">
        <f>FUZ_rawdata!CT66</f>
        <v>0</v>
      </c>
      <c r="G65" s="95">
        <f>FUZ_rawdata!CU66</f>
        <v>0</v>
      </c>
      <c r="H65" s="95">
        <f>FUZ_rawdata!CV66</f>
        <v>0</v>
      </c>
      <c r="I65" s="95">
        <f>FUZ_rawdata!CW66</f>
        <v>0</v>
      </c>
    </row>
    <row r="66" spans="1:9" x14ac:dyDescent="0.2">
      <c r="A66" s="95">
        <f>FUZ_rawdata!A67</f>
        <v>65</v>
      </c>
      <c r="B66" s="95" t="str">
        <f>FUZ_rawdata!B67</f>
        <v>2013_530_4a</v>
      </c>
      <c r="C66" s="95">
        <f>FUZ_rawdata!C67</f>
        <v>41598</v>
      </c>
      <c r="D66" s="95" t="str">
        <f>FUZ_rawdata!D67</f>
        <v>4a</v>
      </c>
      <c r="E66" s="95" t="str">
        <f>FUZ_rawdata!G67</f>
        <v>FUZ1B</v>
      </c>
      <c r="F66" s="95">
        <f>FUZ_rawdata!CT67</f>
        <v>0</v>
      </c>
      <c r="G66" s="95">
        <f>FUZ_rawdata!CU67</f>
        <v>0</v>
      </c>
      <c r="H66" s="95">
        <f>FUZ_rawdata!CV67</f>
        <v>0</v>
      </c>
      <c r="I66" s="95">
        <f>FUZ_rawdata!CW67</f>
        <v>0</v>
      </c>
    </row>
    <row r="67" spans="1:9" x14ac:dyDescent="0.2">
      <c r="A67" s="95">
        <f>FUZ_rawdata!A68</f>
        <v>66</v>
      </c>
      <c r="B67" s="95" t="str">
        <f>FUZ_rawdata!B68</f>
        <v>2013_530_4a</v>
      </c>
      <c r="C67" s="95">
        <f>FUZ_rawdata!C68</f>
        <v>41598</v>
      </c>
      <c r="D67" s="95" t="str">
        <f>FUZ_rawdata!D68</f>
        <v>4a</v>
      </c>
      <c r="E67" s="95" t="str">
        <f>FUZ_rawdata!G68</f>
        <v>FUZ1B</v>
      </c>
      <c r="F67" s="95">
        <f>FUZ_rawdata!CT68</f>
        <v>0</v>
      </c>
      <c r="G67" s="95">
        <f>FUZ_rawdata!CU68</f>
        <v>0</v>
      </c>
      <c r="H67" s="95">
        <f>FUZ_rawdata!CV68</f>
        <v>0</v>
      </c>
      <c r="I67" s="95">
        <f>FUZ_rawdata!CW68</f>
        <v>0</v>
      </c>
    </row>
    <row r="68" spans="1:9" x14ac:dyDescent="0.2">
      <c r="A68" s="95">
        <f>FUZ_rawdata!A69</f>
        <v>67</v>
      </c>
      <c r="B68" s="95" t="str">
        <f>FUZ_rawdata!B69</f>
        <v>2013_530_4a</v>
      </c>
      <c r="C68" s="95">
        <f>FUZ_rawdata!C69</f>
        <v>41598</v>
      </c>
      <c r="D68" s="95" t="str">
        <f>FUZ_rawdata!D69</f>
        <v>4a</v>
      </c>
      <c r="E68" s="95" t="str">
        <f>FUZ_rawdata!G69</f>
        <v>FUZ1B</v>
      </c>
      <c r="F68" s="95">
        <f>FUZ_rawdata!CT69</f>
        <v>0</v>
      </c>
      <c r="G68" s="95">
        <f>FUZ_rawdata!CU69</f>
        <v>0</v>
      </c>
      <c r="H68" s="95">
        <f>FUZ_rawdata!CV69</f>
        <v>0</v>
      </c>
      <c r="I68" s="95">
        <f>FUZ_rawdata!CW69</f>
        <v>0</v>
      </c>
    </row>
    <row r="69" spans="1:9" x14ac:dyDescent="0.2">
      <c r="A69" s="95">
        <f>FUZ_rawdata!A70</f>
        <v>68</v>
      </c>
      <c r="B69" s="95" t="str">
        <f>FUZ_rawdata!B70</f>
        <v>2013_530_4a</v>
      </c>
      <c r="C69" s="95">
        <f>FUZ_rawdata!C70</f>
        <v>41598</v>
      </c>
      <c r="D69" s="95" t="str">
        <f>FUZ_rawdata!D70</f>
        <v>4a</v>
      </c>
      <c r="E69" s="95" t="str">
        <f>FUZ_rawdata!G70</f>
        <v>FUZ1B</v>
      </c>
      <c r="F69" s="95">
        <f>FUZ_rawdata!CT70</f>
        <v>0</v>
      </c>
      <c r="G69" s="95">
        <f>FUZ_rawdata!CU70</f>
        <v>0</v>
      </c>
      <c r="H69" s="95">
        <f>FUZ_rawdata!CV70</f>
        <v>0</v>
      </c>
      <c r="I69" s="95">
        <f>FUZ_rawdata!CW70</f>
        <v>0</v>
      </c>
    </row>
    <row r="70" spans="1:9" x14ac:dyDescent="0.2">
      <c r="A70" s="95">
        <f>FUZ_rawdata!A71</f>
        <v>69</v>
      </c>
      <c r="B70" s="95" t="str">
        <f>FUZ_rawdata!B71</f>
        <v>2013_530_4a</v>
      </c>
      <c r="C70" s="95">
        <f>FUZ_rawdata!C71</f>
        <v>41598</v>
      </c>
      <c r="D70" s="95" t="str">
        <f>FUZ_rawdata!D71</f>
        <v>4a</v>
      </c>
      <c r="E70" s="95" t="str">
        <f>FUZ_rawdata!G71</f>
        <v>FUZ1B</v>
      </c>
      <c r="F70" s="95">
        <f>FUZ_rawdata!CT71</f>
        <v>0</v>
      </c>
      <c r="G70" s="95">
        <f>FUZ_rawdata!CU71</f>
        <v>0</v>
      </c>
      <c r="H70" s="95">
        <f>FUZ_rawdata!CV71</f>
        <v>0</v>
      </c>
      <c r="I70" s="95">
        <f>FUZ_rawdata!CW71</f>
        <v>0</v>
      </c>
    </row>
    <row r="71" spans="1:9" x14ac:dyDescent="0.2">
      <c r="A71" s="95">
        <f>FUZ_rawdata!A72</f>
        <v>70</v>
      </c>
      <c r="B71" s="95" t="str">
        <f>FUZ_rawdata!B72</f>
        <v>2013_530_4a</v>
      </c>
      <c r="C71" s="95">
        <f>FUZ_rawdata!C72</f>
        <v>41598</v>
      </c>
      <c r="D71" s="95" t="str">
        <f>FUZ_rawdata!D72</f>
        <v>4a</v>
      </c>
      <c r="E71" s="95" t="str">
        <f>FUZ_rawdata!G72</f>
        <v>FUZ1B</v>
      </c>
      <c r="F71" s="95">
        <f>FUZ_rawdata!CT72</f>
        <v>1</v>
      </c>
      <c r="G71" s="95">
        <f>FUZ_rawdata!CU72</f>
        <v>1</v>
      </c>
      <c r="H71" s="95">
        <f>FUZ_rawdata!CV72</f>
        <v>0</v>
      </c>
      <c r="I71" s="95">
        <f>FUZ_rawdata!CW72</f>
        <v>3</v>
      </c>
    </row>
    <row r="72" spans="1:9" x14ac:dyDescent="0.2">
      <c r="A72" s="95">
        <f>FUZ_rawdata!A73</f>
        <v>71</v>
      </c>
      <c r="B72" s="95" t="str">
        <f>FUZ_rawdata!B73</f>
        <v>2013_530_4a</v>
      </c>
      <c r="C72" s="95">
        <f>FUZ_rawdata!C73</f>
        <v>41598</v>
      </c>
      <c r="D72" s="95" t="str">
        <f>FUZ_rawdata!D73</f>
        <v>4a</v>
      </c>
      <c r="E72" s="95" t="str">
        <f>FUZ_rawdata!G73</f>
        <v>FUZ1B</v>
      </c>
      <c r="F72" s="95">
        <f>FUZ_rawdata!CT73</f>
        <v>0</v>
      </c>
      <c r="G72" s="95">
        <f>FUZ_rawdata!CU73</f>
        <v>0</v>
      </c>
      <c r="H72" s="95">
        <f>FUZ_rawdata!CV73</f>
        <v>0</v>
      </c>
      <c r="I72" s="95">
        <f>FUZ_rawdata!CW73</f>
        <v>0</v>
      </c>
    </row>
    <row r="73" spans="1:9" x14ac:dyDescent="0.2">
      <c r="A73" s="95">
        <f>FUZ_rawdata!A74</f>
        <v>72</v>
      </c>
      <c r="B73" s="95" t="str">
        <f>FUZ_rawdata!B74</f>
        <v>2013_530_4a</v>
      </c>
      <c r="C73" s="95">
        <f>FUZ_rawdata!C74</f>
        <v>41598</v>
      </c>
      <c r="D73" s="95" t="str">
        <f>FUZ_rawdata!D74</f>
        <v>4a</v>
      </c>
      <c r="E73" s="95" t="str">
        <f>FUZ_rawdata!G74</f>
        <v>FUZ1B</v>
      </c>
      <c r="F73" s="95">
        <f>FUZ_rawdata!CT74</f>
        <v>0</v>
      </c>
      <c r="G73" s="95">
        <f>FUZ_rawdata!CU74</f>
        <v>0</v>
      </c>
      <c r="H73" s="95">
        <f>FUZ_rawdata!CV74</f>
        <v>0</v>
      </c>
      <c r="I73" s="95">
        <f>FUZ_rawdata!CW74</f>
        <v>0</v>
      </c>
    </row>
    <row r="74" spans="1:9" x14ac:dyDescent="0.2">
      <c r="A74" s="95">
        <f>FUZ_rawdata!A75</f>
        <v>73</v>
      </c>
      <c r="B74" s="95" t="str">
        <f>FUZ_rawdata!B75</f>
        <v>2013_530_4a</v>
      </c>
      <c r="C74" s="95">
        <f>FUZ_rawdata!C75</f>
        <v>41598</v>
      </c>
      <c r="D74" s="95" t="str">
        <f>FUZ_rawdata!D75</f>
        <v>4a</v>
      </c>
      <c r="E74" s="95" t="str">
        <f>FUZ_rawdata!G75</f>
        <v>FUZ1B</v>
      </c>
      <c r="F74" s="95">
        <f>FUZ_rawdata!CT75</f>
        <v>0</v>
      </c>
      <c r="G74" s="95">
        <f>FUZ_rawdata!CU75</f>
        <v>0</v>
      </c>
      <c r="H74" s="95">
        <f>FUZ_rawdata!CV75</f>
        <v>0</v>
      </c>
      <c r="I74" s="95">
        <f>FUZ_rawdata!CW75</f>
        <v>0</v>
      </c>
    </row>
    <row r="75" spans="1:9" x14ac:dyDescent="0.2">
      <c r="A75" s="95">
        <f>FUZ_rawdata!A76</f>
        <v>74</v>
      </c>
      <c r="B75" s="95" t="str">
        <f>FUZ_rawdata!B76</f>
        <v>2013_530_4a</v>
      </c>
      <c r="C75" s="95">
        <f>FUZ_rawdata!C76</f>
        <v>41598</v>
      </c>
      <c r="D75" s="95" t="str">
        <f>FUZ_rawdata!D76</f>
        <v>4a</v>
      </c>
      <c r="E75" s="95" t="str">
        <f>FUZ_rawdata!G76</f>
        <v>FUZ1B</v>
      </c>
      <c r="F75" s="95">
        <f>FUZ_rawdata!CT76</f>
        <v>0</v>
      </c>
      <c r="G75" s="95">
        <f>FUZ_rawdata!CU76</f>
        <v>0</v>
      </c>
      <c r="H75" s="95">
        <f>FUZ_rawdata!CV76</f>
        <v>0</v>
      </c>
      <c r="I75" s="95">
        <f>FUZ_rawdata!CW76</f>
        <v>0</v>
      </c>
    </row>
    <row r="76" spans="1:9" x14ac:dyDescent="0.2">
      <c r="A76" s="95">
        <f>FUZ_rawdata!A77</f>
        <v>75</v>
      </c>
      <c r="B76" s="95" t="str">
        <f>FUZ_rawdata!B77</f>
        <v>2013_530_4a</v>
      </c>
      <c r="C76" s="95">
        <f>FUZ_rawdata!C77</f>
        <v>41598</v>
      </c>
      <c r="D76" s="95" t="str">
        <f>FUZ_rawdata!D77</f>
        <v>4a</v>
      </c>
      <c r="E76" s="95" t="str">
        <f>FUZ_rawdata!G77</f>
        <v>FUZ1B</v>
      </c>
      <c r="F76" s="95">
        <f>FUZ_rawdata!CT77</f>
        <v>0</v>
      </c>
      <c r="G76" s="95">
        <f>FUZ_rawdata!CU77</f>
        <v>0</v>
      </c>
      <c r="H76" s="95">
        <f>FUZ_rawdata!CV77</f>
        <v>0</v>
      </c>
      <c r="I76" s="95">
        <f>FUZ_rawdata!CW77</f>
        <v>0</v>
      </c>
    </row>
    <row r="77" spans="1:9" x14ac:dyDescent="0.2">
      <c r="A77" s="95">
        <f>FUZ_rawdata!A78</f>
        <v>76</v>
      </c>
      <c r="B77" s="95" t="str">
        <f>FUZ_rawdata!B78</f>
        <v>2013_530_4a</v>
      </c>
      <c r="C77" s="95">
        <f>FUZ_rawdata!C78</f>
        <v>41598</v>
      </c>
      <c r="D77" s="95" t="str">
        <f>FUZ_rawdata!D78</f>
        <v>4a</v>
      </c>
      <c r="E77" s="95" t="str">
        <f>FUZ_rawdata!G78</f>
        <v>FUZ1B</v>
      </c>
      <c r="F77" s="95">
        <f>FUZ_rawdata!CT78</f>
        <v>0</v>
      </c>
      <c r="G77" s="95">
        <f>FUZ_rawdata!CU78</f>
        <v>0</v>
      </c>
      <c r="H77" s="95">
        <f>FUZ_rawdata!CV78</f>
        <v>0</v>
      </c>
      <c r="I77" s="95">
        <f>FUZ_rawdata!CW78</f>
        <v>0</v>
      </c>
    </row>
    <row r="78" spans="1:9" x14ac:dyDescent="0.2">
      <c r="A78" s="95">
        <f>FUZ_rawdata!A79</f>
        <v>77</v>
      </c>
      <c r="B78" s="95" t="str">
        <f>FUZ_rawdata!B79</f>
        <v>2013_530_4a</v>
      </c>
      <c r="C78" s="95">
        <f>FUZ_rawdata!C79</f>
        <v>41598</v>
      </c>
      <c r="D78" s="95" t="str">
        <f>FUZ_rawdata!D79</f>
        <v>4a</v>
      </c>
      <c r="E78" s="95" t="str">
        <f>FUZ_rawdata!G79</f>
        <v>FUZ1B</v>
      </c>
      <c r="F78" s="95">
        <f>FUZ_rawdata!CT79</f>
        <v>0</v>
      </c>
      <c r="G78" s="95">
        <f>FUZ_rawdata!CU79</f>
        <v>0</v>
      </c>
      <c r="H78" s="95">
        <f>FUZ_rawdata!CV79</f>
        <v>0</v>
      </c>
      <c r="I78" s="95">
        <f>FUZ_rawdata!CW79</f>
        <v>0</v>
      </c>
    </row>
    <row r="79" spans="1:9" x14ac:dyDescent="0.2">
      <c r="A79" s="95">
        <f>FUZ_rawdata!A80</f>
        <v>78</v>
      </c>
      <c r="B79" s="95" t="str">
        <f>FUZ_rawdata!B80</f>
        <v>2013_530_4a</v>
      </c>
      <c r="C79" s="95">
        <f>FUZ_rawdata!C80</f>
        <v>41598</v>
      </c>
      <c r="D79" s="95" t="str">
        <f>FUZ_rawdata!D80</f>
        <v>4a</v>
      </c>
      <c r="E79" s="95" t="str">
        <f>FUZ_rawdata!G80</f>
        <v>FUZ1B</v>
      </c>
      <c r="F79" s="95">
        <f>FUZ_rawdata!CT80</f>
        <v>0</v>
      </c>
      <c r="G79" s="95">
        <f>FUZ_rawdata!CU80</f>
        <v>0</v>
      </c>
      <c r="H79" s="95">
        <f>FUZ_rawdata!CV80</f>
        <v>0</v>
      </c>
      <c r="I79" s="95">
        <f>FUZ_rawdata!CW80</f>
        <v>0</v>
      </c>
    </row>
    <row r="80" spans="1:9" x14ac:dyDescent="0.2">
      <c r="A80" s="95">
        <f>FUZ_rawdata!A81</f>
        <v>79</v>
      </c>
      <c r="B80" s="95" t="str">
        <f>FUZ_rawdata!B81</f>
        <v>2013_530_4a</v>
      </c>
      <c r="C80" s="95">
        <f>FUZ_rawdata!C81</f>
        <v>41598</v>
      </c>
      <c r="D80" s="95" t="str">
        <f>FUZ_rawdata!D81</f>
        <v>4a</v>
      </c>
      <c r="E80" s="95" t="str">
        <f>FUZ_rawdata!G81</f>
        <v>FUZ1B</v>
      </c>
      <c r="F80" s="95">
        <f>FUZ_rawdata!CT81</f>
        <v>0</v>
      </c>
      <c r="G80" s="95">
        <f>FUZ_rawdata!CU81</f>
        <v>0</v>
      </c>
      <c r="H80" s="95">
        <f>FUZ_rawdata!CV81</f>
        <v>0</v>
      </c>
      <c r="I80" s="95">
        <f>FUZ_rawdata!CW81</f>
        <v>0</v>
      </c>
    </row>
    <row r="81" spans="1:9" x14ac:dyDescent="0.2">
      <c r="A81" s="95">
        <f>FUZ_rawdata!A82</f>
        <v>80</v>
      </c>
      <c r="B81" s="95" t="str">
        <f>FUZ_rawdata!B82</f>
        <v>2013_530_4a</v>
      </c>
      <c r="C81" s="95">
        <f>FUZ_rawdata!C82</f>
        <v>41598</v>
      </c>
      <c r="D81" s="95" t="str">
        <f>FUZ_rawdata!D82</f>
        <v>4a</v>
      </c>
      <c r="E81" s="95" t="str">
        <f>FUZ_rawdata!G82</f>
        <v>FUZ1B</v>
      </c>
      <c r="F81" s="95">
        <f>FUZ_rawdata!CT82</f>
        <v>0</v>
      </c>
      <c r="G81" s="95">
        <f>FUZ_rawdata!CU82</f>
        <v>0</v>
      </c>
      <c r="H81" s="95">
        <f>FUZ_rawdata!CV82</f>
        <v>0</v>
      </c>
      <c r="I81" s="95">
        <f>FUZ_rawdata!CW82</f>
        <v>0</v>
      </c>
    </row>
    <row r="82" spans="1:9" x14ac:dyDescent="0.2">
      <c r="A82" s="95">
        <f>FUZ_rawdata!A83</f>
        <v>81</v>
      </c>
      <c r="B82" s="95" t="str">
        <f>FUZ_rawdata!B83</f>
        <v>2013_530_4a</v>
      </c>
      <c r="C82" s="95">
        <f>FUZ_rawdata!C83</f>
        <v>41598</v>
      </c>
      <c r="D82" s="95" t="str">
        <f>FUZ_rawdata!D83</f>
        <v>4a</v>
      </c>
      <c r="E82" s="95" t="str">
        <f>FUZ_rawdata!G83</f>
        <v>FUZ1B</v>
      </c>
      <c r="F82" s="95">
        <f>FUZ_rawdata!CT83</f>
        <v>0</v>
      </c>
      <c r="G82" s="95">
        <f>FUZ_rawdata!CU83</f>
        <v>0</v>
      </c>
      <c r="H82" s="95">
        <f>FUZ_rawdata!CV83</f>
        <v>0</v>
      </c>
      <c r="I82" s="95">
        <f>FUZ_rawdata!CW83</f>
        <v>0</v>
      </c>
    </row>
    <row r="83" spans="1:9" x14ac:dyDescent="0.2">
      <c r="A83" s="95">
        <f>FUZ_rawdata!A84</f>
        <v>82</v>
      </c>
      <c r="B83" s="95" t="str">
        <f>FUZ_rawdata!B84</f>
        <v>2013_530_4a</v>
      </c>
      <c r="C83" s="95">
        <f>FUZ_rawdata!C84</f>
        <v>41598</v>
      </c>
      <c r="D83" s="95" t="str">
        <f>FUZ_rawdata!D84</f>
        <v>4a</v>
      </c>
      <c r="E83" s="95" t="str">
        <f>FUZ_rawdata!G84</f>
        <v>FUZ1B</v>
      </c>
      <c r="F83" s="95">
        <f>FUZ_rawdata!CT84</f>
        <v>0</v>
      </c>
      <c r="G83" s="95">
        <f>FUZ_rawdata!CU84</f>
        <v>0</v>
      </c>
      <c r="H83" s="95">
        <f>FUZ_rawdata!CV84</f>
        <v>0</v>
      </c>
      <c r="I83" s="95">
        <f>FUZ_rawdata!CW84</f>
        <v>0</v>
      </c>
    </row>
    <row r="84" spans="1:9" x14ac:dyDescent="0.2">
      <c r="A84" s="95">
        <f>FUZ_rawdata!A85</f>
        <v>83</v>
      </c>
      <c r="B84" s="95" t="str">
        <f>FUZ_rawdata!B85</f>
        <v>2013_530_4a</v>
      </c>
      <c r="C84" s="95">
        <f>FUZ_rawdata!C85</f>
        <v>41598</v>
      </c>
      <c r="D84" s="95" t="str">
        <f>FUZ_rawdata!D85</f>
        <v>4a</v>
      </c>
      <c r="E84" s="95" t="str">
        <f>FUZ_rawdata!G85</f>
        <v>FUZ1B</v>
      </c>
      <c r="F84" s="95">
        <f>FUZ_rawdata!CT85</f>
        <v>0</v>
      </c>
      <c r="G84" s="95">
        <f>FUZ_rawdata!CU85</f>
        <v>0</v>
      </c>
      <c r="H84" s="95">
        <f>FUZ_rawdata!CV85</f>
        <v>0</v>
      </c>
      <c r="I84" s="95">
        <f>FUZ_rawdata!CW85</f>
        <v>0</v>
      </c>
    </row>
    <row r="85" spans="1:9" x14ac:dyDescent="0.2">
      <c r="A85" s="95">
        <f>FUZ_rawdata!A86</f>
        <v>84</v>
      </c>
      <c r="B85" s="95" t="str">
        <f>FUZ_rawdata!B86</f>
        <v>2013_530_4a</v>
      </c>
      <c r="C85" s="95">
        <f>FUZ_rawdata!C86</f>
        <v>41598</v>
      </c>
      <c r="D85" s="95" t="str">
        <f>FUZ_rawdata!D86</f>
        <v>4a</v>
      </c>
      <c r="E85" s="95" t="str">
        <f>FUZ_rawdata!G86</f>
        <v>FUZ1B</v>
      </c>
      <c r="F85" s="95">
        <f>FUZ_rawdata!CT86</f>
        <v>0</v>
      </c>
      <c r="G85" s="95">
        <f>FUZ_rawdata!CU86</f>
        <v>0</v>
      </c>
      <c r="H85" s="95">
        <f>FUZ_rawdata!CV86</f>
        <v>0</v>
      </c>
      <c r="I85" s="95">
        <f>FUZ_rawdata!CW86</f>
        <v>0</v>
      </c>
    </row>
    <row r="86" spans="1:9" x14ac:dyDescent="0.2">
      <c r="A86" s="95">
        <f>FUZ_rawdata!A87</f>
        <v>85</v>
      </c>
      <c r="B86" s="95" t="str">
        <f>FUZ_rawdata!B87</f>
        <v>2013_530_4a</v>
      </c>
      <c r="C86" s="95">
        <f>FUZ_rawdata!C87</f>
        <v>41598</v>
      </c>
      <c r="D86" s="95" t="str">
        <f>FUZ_rawdata!D87</f>
        <v>4a</v>
      </c>
      <c r="E86" s="95" t="str">
        <f>FUZ_rawdata!G87</f>
        <v>FUZ1B</v>
      </c>
      <c r="F86" s="95">
        <f>FUZ_rawdata!CT87</f>
        <v>0</v>
      </c>
      <c r="G86" s="95">
        <f>FUZ_rawdata!CU87</f>
        <v>0</v>
      </c>
      <c r="H86" s="95">
        <f>FUZ_rawdata!CV87</f>
        <v>0</v>
      </c>
      <c r="I86" s="95">
        <f>FUZ_rawdata!CW87</f>
        <v>0</v>
      </c>
    </row>
    <row r="87" spans="1:9" x14ac:dyDescent="0.2">
      <c r="A87" s="95">
        <f>FUZ_rawdata!A88</f>
        <v>86</v>
      </c>
      <c r="B87" s="95" t="str">
        <f>FUZ_rawdata!B88</f>
        <v>2013_530_4a</v>
      </c>
      <c r="C87" s="95">
        <f>FUZ_rawdata!C88</f>
        <v>41598</v>
      </c>
      <c r="D87" s="95" t="str">
        <f>FUZ_rawdata!D88</f>
        <v>4a</v>
      </c>
      <c r="E87" s="95" t="str">
        <f>FUZ_rawdata!G88</f>
        <v>FUZ1B</v>
      </c>
      <c r="F87" s="95">
        <f>FUZ_rawdata!CT88</f>
        <v>0</v>
      </c>
      <c r="G87" s="95">
        <f>FUZ_rawdata!CU88</f>
        <v>0</v>
      </c>
      <c r="H87" s="95">
        <f>FUZ_rawdata!CV88</f>
        <v>0</v>
      </c>
      <c r="I87" s="95">
        <f>FUZ_rawdata!CW88</f>
        <v>0</v>
      </c>
    </row>
    <row r="88" spans="1:9" x14ac:dyDescent="0.2">
      <c r="A88" s="95">
        <f>FUZ_rawdata!A89</f>
        <v>87</v>
      </c>
      <c r="B88" s="95" t="str">
        <f>FUZ_rawdata!B89</f>
        <v>2013_530_4a</v>
      </c>
      <c r="C88" s="95">
        <f>FUZ_rawdata!C89</f>
        <v>41598</v>
      </c>
      <c r="D88" s="95" t="str">
        <f>FUZ_rawdata!D89</f>
        <v>4a</v>
      </c>
      <c r="E88" s="95" t="str">
        <f>FUZ_rawdata!G89</f>
        <v>FUZ1B</v>
      </c>
      <c r="F88" s="95">
        <f>FUZ_rawdata!CT89</f>
        <v>0</v>
      </c>
      <c r="G88" s="95">
        <f>FUZ_rawdata!CU89</f>
        <v>0</v>
      </c>
      <c r="H88" s="95">
        <f>FUZ_rawdata!CV89</f>
        <v>0</v>
      </c>
      <c r="I88" s="95">
        <f>FUZ_rawdata!CW89</f>
        <v>0</v>
      </c>
    </row>
    <row r="89" spans="1:9" x14ac:dyDescent="0.2">
      <c r="A89" s="95">
        <f>FUZ_rawdata!A90</f>
        <v>88</v>
      </c>
      <c r="B89" s="95" t="str">
        <f>FUZ_rawdata!B90</f>
        <v>2013_530_4a</v>
      </c>
      <c r="C89" s="95">
        <f>FUZ_rawdata!C90</f>
        <v>41598</v>
      </c>
      <c r="D89" s="95" t="str">
        <f>FUZ_rawdata!D90</f>
        <v>4a</v>
      </c>
      <c r="E89" s="95" t="str">
        <f>FUZ_rawdata!G90</f>
        <v>FUZ1B</v>
      </c>
      <c r="F89" s="95">
        <f>FUZ_rawdata!CT90</f>
        <v>0</v>
      </c>
      <c r="G89" s="95">
        <f>FUZ_rawdata!CU90</f>
        <v>0</v>
      </c>
      <c r="H89" s="95">
        <f>FUZ_rawdata!CV90</f>
        <v>0</v>
      </c>
      <c r="I89" s="95">
        <f>FUZ_rawdata!CW90</f>
        <v>0</v>
      </c>
    </row>
    <row r="90" spans="1:9" x14ac:dyDescent="0.2">
      <c r="A90" s="95">
        <f>FUZ_rawdata!A91</f>
        <v>89</v>
      </c>
      <c r="B90" s="95" t="str">
        <f>FUZ_rawdata!B91</f>
        <v>2013_530_4a</v>
      </c>
      <c r="C90" s="95">
        <f>FUZ_rawdata!C91</f>
        <v>41598</v>
      </c>
      <c r="D90" s="95" t="str">
        <f>FUZ_rawdata!D91</f>
        <v>4a</v>
      </c>
      <c r="E90" s="95" t="str">
        <f>FUZ_rawdata!G91</f>
        <v>FUZ1B</v>
      </c>
      <c r="F90" s="95">
        <f>FUZ_rawdata!CT91</f>
        <v>0</v>
      </c>
      <c r="G90" s="95">
        <f>FUZ_rawdata!CU91</f>
        <v>0</v>
      </c>
      <c r="H90" s="95">
        <f>FUZ_rawdata!CV91</f>
        <v>0</v>
      </c>
      <c r="I90" s="95">
        <f>FUZ_rawdata!CW91</f>
        <v>0</v>
      </c>
    </row>
    <row r="91" spans="1:9" x14ac:dyDescent="0.2">
      <c r="A91" s="95">
        <f>FUZ_rawdata!A92</f>
        <v>90</v>
      </c>
      <c r="B91" s="95" t="str">
        <f>FUZ_rawdata!B92</f>
        <v>2013_530_4a</v>
      </c>
      <c r="C91" s="95">
        <f>FUZ_rawdata!C92</f>
        <v>41598</v>
      </c>
      <c r="D91" s="95" t="str">
        <f>FUZ_rawdata!D92</f>
        <v>4a</v>
      </c>
      <c r="E91" s="95" t="str">
        <f>FUZ_rawdata!G92</f>
        <v>FUZ1B</v>
      </c>
      <c r="F91" s="95">
        <f>FUZ_rawdata!CT92</f>
        <v>0</v>
      </c>
      <c r="G91" s="95">
        <f>FUZ_rawdata!CU92</f>
        <v>0</v>
      </c>
      <c r="H91" s="95">
        <f>FUZ_rawdata!CV92</f>
        <v>0</v>
      </c>
      <c r="I91" s="95">
        <f>FUZ_rawdata!CW92</f>
        <v>0</v>
      </c>
    </row>
    <row r="92" spans="1:9" x14ac:dyDescent="0.2">
      <c r="A92" s="95">
        <f>FUZ_rawdata!A93</f>
        <v>91</v>
      </c>
      <c r="B92" s="95" t="str">
        <f>FUZ_rawdata!B93</f>
        <v>2013_530_4a</v>
      </c>
      <c r="C92" s="95">
        <f>FUZ_rawdata!C93</f>
        <v>41598</v>
      </c>
      <c r="D92" s="95" t="str">
        <f>FUZ_rawdata!D93</f>
        <v>4a</v>
      </c>
      <c r="E92" s="95" t="str">
        <f>FUZ_rawdata!G93</f>
        <v>FUZ1B</v>
      </c>
      <c r="F92" s="95">
        <f>FUZ_rawdata!CT93</f>
        <v>1</v>
      </c>
      <c r="G92" s="95">
        <f>FUZ_rawdata!CU93</f>
        <v>0</v>
      </c>
      <c r="H92" s="95">
        <f>FUZ_rawdata!CV93</f>
        <v>0</v>
      </c>
      <c r="I92" s="95">
        <f>FUZ_rawdata!CW93</f>
        <v>0</v>
      </c>
    </row>
    <row r="93" spans="1:9" x14ac:dyDescent="0.2">
      <c r="A93" s="95">
        <f>FUZ_rawdata!A94</f>
        <v>92</v>
      </c>
      <c r="B93" s="95" t="str">
        <f>FUZ_rawdata!B94</f>
        <v>2013_530_4a</v>
      </c>
      <c r="C93" s="95">
        <f>FUZ_rawdata!C94</f>
        <v>41598</v>
      </c>
      <c r="D93" s="95" t="str">
        <f>FUZ_rawdata!D94</f>
        <v>4a</v>
      </c>
      <c r="E93" s="95" t="str">
        <f>FUZ_rawdata!G94</f>
        <v>FUZ1B</v>
      </c>
      <c r="F93" s="95">
        <f>FUZ_rawdata!CT94</f>
        <v>0</v>
      </c>
      <c r="G93" s="95">
        <f>FUZ_rawdata!CU94</f>
        <v>0</v>
      </c>
      <c r="H93" s="95">
        <f>FUZ_rawdata!CV94</f>
        <v>0</v>
      </c>
      <c r="I93" s="95">
        <f>FUZ_rawdata!CW94</f>
        <v>0</v>
      </c>
    </row>
    <row r="94" spans="1:9" x14ac:dyDescent="0.2">
      <c r="A94" s="95">
        <f>FUZ_rawdata!A95</f>
        <v>93</v>
      </c>
      <c r="B94" s="95" t="str">
        <f>FUZ_rawdata!B95</f>
        <v>2013_530_4a</v>
      </c>
      <c r="C94" s="95">
        <f>FUZ_rawdata!C95</f>
        <v>41598</v>
      </c>
      <c r="D94" s="95" t="str">
        <f>FUZ_rawdata!D95</f>
        <v>4a</v>
      </c>
      <c r="E94" s="95" t="str">
        <f>FUZ_rawdata!G95</f>
        <v>FUZ1B</v>
      </c>
      <c r="F94" s="95">
        <f>FUZ_rawdata!CT95</f>
        <v>0</v>
      </c>
      <c r="G94" s="95">
        <f>FUZ_rawdata!CU95</f>
        <v>0</v>
      </c>
      <c r="H94" s="95">
        <f>FUZ_rawdata!CV95</f>
        <v>0</v>
      </c>
      <c r="I94" s="95">
        <f>FUZ_rawdata!CW95</f>
        <v>0</v>
      </c>
    </row>
    <row r="95" spans="1:9" x14ac:dyDescent="0.2">
      <c r="A95" s="95">
        <f>FUZ_rawdata!A96</f>
        <v>94</v>
      </c>
      <c r="B95" s="95" t="str">
        <f>FUZ_rawdata!B96</f>
        <v>2013_530_4a</v>
      </c>
      <c r="C95" s="95">
        <f>FUZ_rawdata!C96</f>
        <v>41598</v>
      </c>
      <c r="D95" s="95" t="str">
        <f>FUZ_rawdata!D96</f>
        <v>4a</v>
      </c>
      <c r="E95" s="95" t="str">
        <f>FUZ_rawdata!G96</f>
        <v>FUZ1B</v>
      </c>
      <c r="F95" s="95">
        <f>FUZ_rawdata!CT96</f>
        <v>0</v>
      </c>
      <c r="G95" s="95">
        <f>FUZ_rawdata!CU96</f>
        <v>0</v>
      </c>
      <c r="H95" s="95">
        <f>FUZ_rawdata!CV96</f>
        <v>0</v>
      </c>
      <c r="I95" s="95">
        <f>FUZ_rawdata!CW96</f>
        <v>0</v>
      </c>
    </row>
    <row r="96" spans="1:9" x14ac:dyDescent="0.2">
      <c r="A96" s="95">
        <f>FUZ_rawdata!A97</f>
        <v>95</v>
      </c>
      <c r="B96" s="95" t="str">
        <f>FUZ_rawdata!B97</f>
        <v>2013_530_4a</v>
      </c>
      <c r="C96" s="95">
        <f>FUZ_rawdata!C97</f>
        <v>41598</v>
      </c>
      <c r="D96" s="95" t="str">
        <f>FUZ_rawdata!D97</f>
        <v>4a</v>
      </c>
      <c r="E96" s="95" t="str">
        <f>FUZ_rawdata!G97</f>
        <v>FUZ1B</v>
      </c>
      <c r="F96" s="95">
        <f>FUZ_rawdata!CT97</f>
        <v>0</v>
      </c>
      <c r="G96" s="95">
        <f>FUZ_rawdata!CU97</f>
        <v>0</v>
      </c>
      <c r="H96" s="95">
        <f>FUZ_rawdata!CV97</f>
        <v>0</v>
      </c>
      <c r="I96" s="95">
        <f>FUZ_rawdata!CW97</f>
        <v>0</v>
      </c>
    </row>
    <row r="97" spans="1:9" x14ac:dyDescent="0.2">
      <c r="A97" s="95">
        <f>FUZ_rawdata!A98</f>
        <v>96</v>
      </c>
      <c r="B97" s="95" t="str">
        <f>FUZ_rawdata!B98</f>
        <v>2013_530_4a</v>
      </c>
      <c r="C97" s="95">
        <f>FUZ_rawdata!C98</f>
        <v>41598</v>
      </c>
      <c r="D97" s="95" t="str">
        <f>FUZ_rawdata!D98</f>
        <v>4a</v>
      </c>
      <c r="E97" s="95" t="str">
        <f>FUZ_rawdata!G98</f>
        <v>FUZ1B</v>
      </c>
      <c r="F97" s="95">
        <f>FUZ_rawdata!CT98</f>
        <v>0</v>
      </c>
      <c r="G97" s="95">
        <f>FUZ_rawdata!CU98</f>
        <v>0</v>
      </c>
      <c r="H97" s="95">
        <f>FUZ_rawdata!CV98</f>
        <v>0</v>
      </c>
      <c r="I97" s="95">
        <f>FUZ_rawdata!CW98</f>
        <v>0</v>
      </c>
    </row>
    <row r="98" spans="1:9" x14ac:dyDescent="0.2">
      <c r="A98" s="95">
        <f>FUZ_rawdata!A99</f>
        <v>97</v>
      </c>
      <c r="B98" s="95" t="str">
        <f>FUZ_rawdata!B99</f>
        <v>2013_530_4a</v>
      </c>
      <c r="C98" s="95">
        <f>FUZ_rawdata!C99</f>
        <v>41598</v>
      </c>
      <c r="D98" s="95" t="str">
        <f>FUZ_rawdata!D99</f>
        <v>4a</v>
      </c>
      <c r="E98" s="95" t="str">
        <f>FUZ_rawdata!G99</f>
        <v>FUZ1B</v>
      </c>
      <c r="F98" s="95">
        <f>FUZ_rawdata!CT99</f>
        <v>0</v>
      </c>
      <c r="G98" s="95">
        <f>FUZ_rawdata!CU99</f>
        <v>0</v>
      </c>
      <c r="H98" s="95">
        <f>FUZ_rawdata!CV99</f>
        <v>0</v>
      </c>
      <c r="I98" s="95">
        <f>FUZ_rawdata!CW99</f>
        <v>0</v>
      </c>
    </row>
    <row r="99" spans="1:9" x14ac:dyDescent="0.2">
      <c r="A99" s="95">
        <f>FUZ_rawdata!A100</f>
        <v>98</v>
      </c>
      <c r="B99" s="95" t="str">
        <f>FUZ_rawdata!B100</f>
        <v>2013_530_4a</v>
      </c>
      <c r="C99" s="95">
        <f>FUZ_rawdata!C100</f>
        <v>41598</v>
      </c>
      <c r="D99" s="95" t="str">
        <f>FUZ_rawdata!D100</f>
        <v>4a</v>
      </c>
      <c r="E99" s="95" t="str">
        <f>FUZ_rawdata!G100</f>
        <v>FUZ1B</v>
      </c>
      <c r="F99" s="95">
        <f>FUZ_rawdata!CT100</f>
        <v>1</v>
      </c>
      <c r="G99" s="95">
        <f>FUZ_rawdata!CU100</f>
        <v>1</v>
      </c>
      <c r="H99" s="95">
        <f>FUZ_rawdata!CV100</f>
        <v>1</v>
      </c>
      <c r="I99" s="95">
        <f>FUZ_rawdata!CW100</f>
        <v>2</v>
      </c>
    </row>
    <row r="100" spans="1:9" x14ac:dyDescent="0.2">
      <c r="A100" s="95">
        <f>FUZ_rawdata!A101</f>
        <v>99</v>
      </c>
      <c r="B100" s="95" t="str">
        <f>FUZ_rawdata!B101</f>
        <v>2013_530_4a</v>
      </c>
      <c r="C100" s="95">
        <f>FUZ_rawdata!C101</f>
        <v>41598</v>
      </c>
      <c r="D100" s="95" t="str">
        <f>FUZ_rawdata!D101</f>
        <v>4a</v>
      </c>
      <c r="E100" s="95" t="str">
        <f>FUZ_rawdata!G101</f>
        <v>FUZ1B</v>
      </c>
      <c r="F100" s="95">
        <f>FUZ_rawdata!CT101</f>
        <v>0</v>
      </c>
      <c r="G100" s="95">
        <f>FUZ_rawdata!CU101</f>
        <v>0</v>
      </c>
      <c r="H100" s="95">
        <f>FUZ_rawdata!CV101</f>
        <v>0</v>
      </c>
      <c r="I100" s="95">
        <f>FUZ_rawdata!CW101</f>
        <v>0</v>
      </c>
    </row>
    <row r="101" spans="1:9" x14ac:dyDescent="0.2">
      <c r="A101" s="95">
        <f>FUZ_rawdata!A102</f>
        <v>100</v>
      </c>
      <c r="B101" s="95" t="str">
        <f>FUZ_rawdata!B102</f>
        <v>2013_530_4a</v>
      </c>
      <c r="C101" s="95">
        <f>FUZ_rawdata!C102</f>
        <v>41598</v>
      </c>
      <c r="D101" s="95" t="str">
        <f>FUZ_rawdata!D102</f>
        <v>4a</v>
      </c>
      <c r="E101" s="95" t="str">
        <f>FUZ_rawdata!G102</f>
        <v>FUZ1B</v>
      </c>
      <c r="F101" s="95">
        <f>FUZ_rawdata!CT102</f>
        <v>0</v>
      </c>
      <c r="G101" s="95">
        <f>FUZ_rawdata!CU102</f>
        <v>0</v>
      </c>
      <c r="H101" s="95">
        <f>FUZ_rawdata!CV102</f>
        <v>0</v>
      </c>
      <c r="I101" s="95">
        <f>FUZ_rawdata!CW102</f>
        <v>0</v>
      </c>
    </row>
    <row r="102" spans="1:9" x14ac:dyDescent="0.2">
      <c r="A102" s="95">
        <f>FUZ_rawdata!A103</f>
        <v>101</v>
      </c>
      <c r="B102" s="95" t="str">
        <f>FUZ_rawdata!B103</f>
        <v>2013_530_4a</v>
      </c>
      <c r="C102" s="95">
        <f>FUZ_rawdata!C103</f>
        <v>41598</v>
      </c>
      <c r="D102" s="95" t="str">
        <f>FUZ_rawdata!D103</f>
        <v>4a</v>
      </c>
      <c r="E102" s="95" t="str">
        <f>FUZ_rawdata!G103</f>
        <v>FUZ1B</v>
      </c>
      <c r="F102" s="95">
        <f>FUZ_rawdata!CT103</f>
        <v>0</v>
      </c>
      <c r="G102" s="95">
        <f>FUZ_rawdata!CU103</f>
        <v>0</v>
      </c>
      <c r="H102" s="95">
        <f>FUZ_rawdata!CV103</f>
        <v>0</v>
      </c>
      <c r="I102" s="95">
        <f>FUZ_rawdata!CW103</f>
        <v>0</v>
      </c>
    </row>
    <row r="103" spans="1:9" x14ac:dyDescent="0.2">
      <c r="A103" s="95">
        <f>FUZ_rawdata!A104</f>
        <v>102</v>
      </c>
      <c r="B103" s="95" t="str">
        <f>FUZ_rawdata!B104</f>
        <v>2013_530_4a</v>
      </c>
      <c r="C103" s="95">
        <f>FUZ_rawdata!C104</f>
        <v>41598</v>
      </c>
      <c r="D103" s="95" t="str">
        <f>FUZ_rawdata!D104</f>
        <v>4a</v>
      </c>
      <c r="E103" s="95" t="str">
        <f>FUZ_rawdata!G104</f>
        <v>FUZ1B</v>
      </c>
      <c r="F103" s="95">
        <f>FUZ_rawdata!CT104</f>
        <v>0</v>
      </c>
      <c r="G103" s="95">
        <f>FUZ_rawdata!CU104</f>
        <v>0</v>
      </c>
      <c r="H103" s="95">
        <f>FUZ_rawdata!CV104</f>
        <v>0</v>
      </c>
      <c r="I103" s="95">
        <f>FUZ_rawdata!CW104</f>
        <v>0</v>
      </c>
    </row>
    <row r="104" spans="1:9" x14ac:dyDescent="0.2">
      <c r="A104" s="95">
        <f>FUZ_rawdata!A105</f>
        <v>103</v>
      </c>
      <c r="B104" s="95" t="str">
        <f>FUZ_rawdata!B105</f>
        <v>2013_530_4a</v>
      </c>
      <c r="C104" s="95">
        <f>FUZ_rawdata!C105</f>
        <v>41598</v>
      </c>
      <c r="D104" s="95" t="str">
        <f>FUZ_rawdata!D105</f>
        <v>4a</v>
      </c>
      <c r="E104" s="95" t="str">
        <f>FUZ_rawdata!G105</f>
        <v>FUZ1B</v>
      </c>
      <c r="F104" s="95">
        <f>FUZ_rawdata!CT105</f>
        <v>0</v>
      </c>
      <c r="G104" s="95">
        <f>FUZ_rawdata!CU105</f>
        <v>0</v>
      </c>
      <c r="H104" s="95">
        <f>FUZ_rawdata!CV105</f>
        <v>0</v>
      </c>
      <c r="I104" s="95">
        <f>FUZ_rawdata!CW105</f>
        <v>0</v>
      </c>
    </row>
    <row r="105" spans="1:9" x14ac:dyDescent="0.2">
      <c r="A105" s="95">
        <f>FUZ_rawdata!A106</f>
        <v>104</v>
      </c>
      <c r="B105" s="95" t="str">
        <f>FUZ_rawdata!B106</f>
        <v>2013_530_4a</v>
      </c>
      <c r="C105" s="95">
        <f>FUZ_rawdata!C106</f>
        <v>41598</v>
      </c>
      <c r="D105" s="95" t="str">
        <f>FUZ_rawdata!D106</f>
        <v>4a</v>
      </c>
      <c r="E105" s="95" t="str">
        <f>FUZ_rawdata!G106</f>
        <v>FUZ1B</v>
      </c>
      <c r="F105" s="95">
        <f>FUZ_rawdata!CT106</f>
        <v>0</v>
      </c>
      <c r="G105" s="95">
        <f>FUZ_rawdata!CU106</f>
        <v>0</v>
      </c>
      <c r="H105" s="95">
        <f>FUZ_rawdata!CV106</f>
        <v>0</v>
      </c>
      <c r="I105" s="95">
        <f>FUZ_rawdata!CW106</f>
        <v>0</v>
      </c>
    </row>
    <row r="106" spans="1:9" x14ac:dyDescent="0.2">
      <c r="A106" s="95">
        <f>FUZ_rawdata!A107</f>
        <v>105</v>
      </c>
      <c r="B106" s="95" t="str">
        <f>FUZ_rawdata!B107</f>
        <v>2013_530_4a</v>
      </c>
      <c r="C106" s="95">
        <f>FUZ_rawdata!C107</f>
        <v>41598</v>
      </c>
      <c r="D106" s="95" t="str">
        <f>FUZ_rawdata!D107</f>
        <v>4a</v>
      </c>
      <c r="E106" s="95" t="str">
        <f>FUZ_rawdata!G107</f>
        <v>FUZ1B</v>
      </c>
      <c r="F106" s="95">
        <f>FUZ_rawdata!CT107</f>
        <v>0</v>
      </c>
      <c r="G106" s="95">
        <f>FUZ_rawdata!CU107</f>
        <v>0</v>
      </c>
      <c r="H106" s="95">
        <f>FUZ_rawdata!CV107</f>
        <v>0</v>
      </c>
      <c r="I106" s="95">
        <f>FUZ_rawdata!CW107</f>
        <v>0</v>
      </c>
    </row>
    <row r="107" spans="1:9" x14ac:dyDescent="0.2">
      <c r="A107" s="95">
        <f>FUZ_rawdata!A108</f>
        <v>106</v>
      </c>
      <c r="B107" s="95" t="str">
        <f>FUZ_rawdata!B108</f>
        <v>2013_530_4a</v>
      </c>
      <c r="C107" s="95">
        <f>FUZ_rawdata!C108</f>
        <v>41598</v>
      </c>
      <c r="D107" s="95" t="str">
        <f>FUZ_rawdata!D108</f>
        <v>4a</v>
      </c>
      <c r="E107" s="95" t="str">
        <f>FUZ_rawdata!G108</f>
        <v>FUZ1B</v>
      </c>
      <c r="F107" s="95">
        <f>FUZ_rawdata!CT108</f>
        <v>0</v>
      </c>
      <c r="G107" s="95">
        <f>FUZ_rawdata!CU108</f>
        <v>0</v>
      </c>
      <c r="H107" s="95">
        <f>FUZ_rawdata!CV108</f>
        <v>0</v>
      </c>
      <c r="I107" s="95">
        <f>FUZ_rawdata!CW108</f>
        <v>0</v>
      </c>
    </row>
    <row r="108" spans="1:9" x14ac:dyDescent="0.2">
      <c r="A108" s="95">
        <f>FUZ_rawdata!A109</f>
        <v>107</v>
      </c>
      <c r="B108" s="95" t="str">
        <f>FUZ_rawdata!B109</f>
        <v>2013_530_4a</v>
      </c>
      <c r="C108" s="95">
        <f>FUZ_rawdata!C109</f>
        <v>41598</v>
      </c>
      <c r="D108" s="95" t="str">
        <f>FUZ_rawdata!D109</f>
        <v>4a</v>
      </c>
      <c r="E108" s="95" t="str">
        <f>FUZ_rawdata!G109</f>
        <v>FUZ1B</v>
      </c>
      <c r="F108" s="95">
        <f>FUZ_rawdata!CT109</f>
        <v>0</v>
      </c>
      <c r="G108" s="95">
        <f>FUZ_rawdata!CU109</f>
        <v>0</v>
      </c>
      <c r="H108" s="95">
        <f>FUZ_rawdata!CV109</f>
        <v>0</v>
      </c>
      <c r="I108" s="95">
        <f>FUZ_rawdata!CW109</f>
        <v>0</v>
      </c>
    </row>
    <row r="109" spans="1:9" x14ac:dyDescent="0.2">
      <c r="A109" s="95">
        <f>FUZ_rawdata!A110</f>
        <v>108</v>
      </c>
      <c r="B109" s="95" t="str">
        <f>FUZ_rawdata!B110</f>
        <v>2013_530_4a</v>
      </c>
      <c r="C109" s="95">
        <f>FUZ_rawdata!C110</f>
        <v>41598</v>
      </c>
      <c r="D109" s="95" t="str">
        <f>FUZ_rawdata!D110</f>
        <v>4a</v>
      </c>
      <c r="E109" s="95" t="str">
        <f>FUZ_rawdata!G110</f>
        <v>FUZ1B</v>
      </c>
      <c r="F109" s="95">
        <f>FUZ_rawdata!CT110</f>
        <v>0</v>
      </c>
      <c r="G109" s="95">
        <f>FUZ_rawdata!CU110</f>
        <v>0</v>
      </c>
      <c r="H109" s="95">
        <f>FUZ_rawdata!CV110</f>
        <v>0</v>
      </c>
      <c r="I109" s="95">
        <f>FUZ_rawdata!CW110</f>
        <v>0</v>
      </c>
    </row>
    <row r="110" spans="1:9" x14ac:dyDescent="0.2">
      <c r="A110" s="95">
        <f>FUZ_rawdata!A111</f>
        <v>109</v>
      </c>
      <c r="B110" s="95" t="str">
        <f>FUZ_rawdata!B111</f>
        <v>2013_530_4a</v>
      </c>
      <c r="C110" s="95">
        <f>FUZ_rawdata!C111</f>
        <v>41598</v>
      </c>
      <c r="D110" s="95" t="str">
        <f>FUZ_rawdata!D111</f>
        <v>4a</v>
      </c>
      <c r="E110" s="95" t="str">
        <f>FUZ_rawdata!G111</f>
        <v>FUZ1B</v>
      </c>
      <c r="F110" s="95">
        <f>FUZ_rawdata!CT111</f>
        <v>0</v>
      </c>
      <c r="G110" s="95">
        <f>FUZ_rawdata!CU111</f>
        <v>0</v>
      </c>
      <c r="H110" s="95">
        <f>FUZ_rawdata!CV111</f>
        <v>0</v>
      </c>
      <c r="I110" s="95">
        <f>FUZ_rawdata!CW111</f>
        <v>0</v>
      </c>
    </row>
    <row r="111" spans="1:9" x14ac:dyDescent="0.2">
      <c r="A111" s="95">
        <f>FUZ_rawdata!A112</f>
        <v>110</v>
      </c>
      <c r="B111" s="95" t="str">
        <f>FUZ_rawdata!B112</f>
        <v>2013_530_4a</v>
      </c>
      <c r="C111" s="95">
        <f>FUZ_rawdata!C112</f>
        <v>41598</v>
      </c>
      <c r="D111" s="95" t="str">
        <f>FUZ_rawdata!D112</f>
        <v>4a</v>
      </c>
      <c r="E111" s="95" t="str">
        <f>FUZ_rawdata!G112</f>
        <v>FUZ1B</v>
      </c>
      <c r="F111" s="95">
        <f>FUZ_rawdata!CT112</f>
        <v>0</v>
      </c>
      <c r="G111" s="95">
        <f>FUZ_rawdata!CU112</f>
        <v>0</v>
      </c>
      <c r="H111" s="95">
        <f>FUZ_rawdata!CV112</f>
        <v>0</v>
      </c>
      <c r="I111" s="95">
        <f>FUZ_rawdata!CW112</f>
        <v>0</v>
      </c>
    </row>
    <row r="112" spans="1:9" x14ac:dyDescent="0.2">
      <c r="A112" s="95">
        <f>FUZ_rawdata!A113</f>
        <v>111</v>
      </c>
      <c r="B112" s="95" t="str">
        <f>FUZ_rawdata!B113</f>
        <v>2013_530_4a</v>
      </c>
      <c r="C112" s="95">
        <f>FUZ_rawdata!C113</f>
        <v>41598</v>
      </c>
      <c r="D112" s="95" t="str">
        <f>FUZ_rawdata!D113</f>
        <v>4a</v>
      </c>
      <c r="E112" s="95" t="str">
        <f>FUZ_rawdata!G113</f>
        <v>FUZ1B</v>
      </c>
      <c r="F112" s="95">
        <f>FUZ_rawdata!CT113</f>
        <v>0</v>
      </c>
      <c r="G112" s="95">
        <f>FUZ_rawdata!CU113</f>
        <v>0</v>
      </c>
      <c r="H112" s="95">
        <f>FUZ_rawdata!CV113</f>
        <v>0</v>
      </c>
      <c r="I112" s="95">
        <f>FUZ_rawdata!CW113</f>
        <v>0</v>
      </c>
    </row>
    <row r="113" spans="1:9" x14ac:dyDescent="0.2">
      <c r="A113" s="95">
        <f>FUZ_rawdata!A114</f>
        <v>112</v>
      </c>
      <c r="B113" s="95" t="str">
        <f>FUZ_rawdata!B114</f>
        <v>2013_530_4a</v>
      </c>
      <c r="C113" s="95">
        <f>FUZ_rawdata!C114</f>
        <v>41598</v>
      </c>
      <c r="D113" s="95" t="str">
        <f>FUZ_rawdata!D114</f>
        <v>4a</v>
      </c>
      <c r="E113" s="95" t="str">
        <f>FUZ_rawdata!G114</f>
        <v>FUZ1B</v>
      </c>
      <c r="F113" s="95">
        <f>FUZ_rawdata!CT114</f>
        <v>0</v>
      </c>
      <c r="G113" s="95">
        <f>FUZ_rawdata!CU114</f>
        <v>0</v>
      </c>
      <c r="H113" s="95">
        <f>FUZ_rawdata!CV114</f>
        <v>0</v>
      </c>
      <c r="I113" s="95">
        <f>FUZ_rawdata!CW114</f>
        <v>0</v>
      </c>
    </row>
    <row r="114" spans="1:9" x14ac:dyDescent="0.2">
      <c r="A114" s="95">
        <f>FUZ_rawdata!A115</f>
        <v>113</v>
      </c>
      <c r="B114" s="95" t="str">
        <f>FUZ_rawdata!B115</f>
        <v>2013_530_4a</v>
      </c>
      <c r="C114" s="95">
        <f>FUZ_rawdata!C115</f>
        <v>41598</v>
      </c>
      <c r="D114" s="95" t="str">
        <f>FUZ_rawdata!D115</f>
        <v>4a</v>
      </c>
      <c r="E114" s="95" t="str">
        <f>FUZ_rawdata!G115</f>
        <v>FUZ1B</v>
      </c>
      <c r="F114" s="95">
        <f>FUZ_rawdata!CT115</f>
        <v>0</v>
      </c>
      <c r="G114" s="95">
        <f>FUZ_rawdata!CU115</f>
        <v>0</v>
      </c>
      <c r="H114" s="95">
        <f>FUZ_rawdata!CV115</f>
        <v>0</v>
      </c>
      <c r="I114" s="95">
        <f>FUZ_rawdata!CW115</f>
        <v>0</v>
      </c>
    </row>
    <row r="115" spans="1:9" x14ac:dyDescent="0.2">
      <c r="A115" s="95">
        <f>FUZ_rawdata!A116</f>
        <v>114</v>
      </c>
      <c r="B115" s="95" t="str">
        <f>FUZ_rawdata!B116</f>
        <v>2013_530_4a</v>
      </c>
      <c r="C115" s="95">
        <f>FUZ_rawdata!C116</f>
        <v>41598</v>
      </c>
      <c r="D115" s="95" t="str">
        <f>FUZ_rawdata!D116</f>
        <v>4a</v>
      </c>
      <c r="E115" s="95" t="str">
        <f>FUZ_rawdata!G116</f>
        <v>FUZ1B</v>
      </c>
      <c r="F115" s="95">
        <f>FUZ_rawdata!CT116</f>
        <v>0</v>
      </c>
      <c r="G115" s="95">
        <f>FUZ_rawdata!CU116</f>
        <v>0</v>
      </c>
      <c r="H115" s="95">
        <f>FUZ_rawdata!CV116</f>
        <v>0</v>
      </c>
      <c r="I115" s="95">
        <f>FUZ_rawdata!CW116</f>
        <v>0</v>
      </c>
    </row>
    <row r="116" spans="1:9" x14ac:dyDescent="0.2">
      <c r="A116" s="95">
        <f>FUZ_rawdata!A117</f>
        <v>115</v>
      </c>
      <c r="B116" s="95" t="str">
        <f>FUZ_rawdata!B117</f>
        <v>2013_530_4a</v>
      </c>
      <c r="C116" s="95">
        <f>FUZ_rawdata!C117</f>
        <v>41598</v>
      </c>
      <c r="D116" s="95" t="str">
        <f>FUZ_rawdata!D117</f>
        <v>4a</v>
      </c>
      <c r="E116" s="95" t="str">
        <f>FUZ_rawdata!G117</f>
        <v>FUZ1B</v>
      </c>
      <c r="F116" s="95">
        <f>FUZ_rawdata!CT117</f>
        <v>0</v>
      </c>
      <c r="G116" s="95">
        <f>FUZ_rawdata!CU117</f>
        <v>0</v>
      </c>
      <c r="H116" s="95">
        <f>FUZ_rawdata!CV117</f>
        <v>0</v>
      </c>
      <c r="I116" s="95">
        <f>FUZ_rawdata!CW117</f>
        <v>0</v>
      </c>
    </row>
    <row r="117" spans="1:9" x14ac:dyDescent="0.2">
      <c r="A117" s="95">
        <f>FUZ_rawdata!A118</f>
        <v>116</v>
      </c>
      <c r="B117" s="95" t="str">
        <f>FUZ_rawdata!B118</f>
        <v>2013_530_4a</v>
      </c>
      <c r="C117" s="95">
        <f>FUZ_rawdata!C118</f>
        <v>41598</v>
      </c>
      <c r="D117" s="95" t="str">
        <f>FUZ_rawdata!D118</f>
        <v>4a</v>
      </c>
      <c r="E117" s="95" t="str">
        <f>FUZ_rawdata!G118</f>
        <v>FUZ1B</v>
      </c>
      <c r="F117" s="95">
        <f>FUZ_rawdata!CT118</f>
        <v>0</v>
      </c>
      <c r="G117" s="95">
        <f>FUZ_rawdata!CU118</f>
        <v>0</v>
      </c>
      <c r="H117" s="95">
        <f>FUZ_rawdata!CV118</f>
        <v>0</v>
      </c>
      <c r="I117" s="95">
        <f>FUZ_rawdata!CW118</f>
        <v>0</v>
      </c>
    </row>
    <row r="118" spans="1:9" x14ac:dyDescent="0.2">
      <c r="A118" s="95">
        <f>FUZ_rawdata!A119</f>
        <v>117</v>
      </c>
      <c r="B118" s="95" t="str">
        <f>FUZ_rawdata!B119</f>
        <v>2013_530_4a</v>
      </c>
      <c r="C118" s="95">
        <f>FUZ_rawdata!C119</f>
        <v>41598</v>
      </c>
      <c r="D118" s="95" t="str">
        <f>FUZ_rawdata!D119</f>
        <v>4a</v>
      </c>
      <c r="E118" s="95" t="str">
        <f>FUZ_rawdata!G119</f>
        <v>FUZ1B</v>
      </c>
      <c r="F118" s="95">
        <f>FUZ_rawdata!CT119</f>
        <v>0</v>
      </c>
      <c r="G118" s="95">
        <f>FUZ_rawdata!CU119</f>
        <v>0</v>
      </c>
      <c r="H118" s="95">
        <f>FUZ_rawdata!CV119</f>
        <v>0</v>
      </c>
      <c r="I118" s="95">
        <f>FUZ_rawdata!CW119</f>
        <v>0</v>
      </c>
    </row>
    <row r="119" spans="1:9" x14ac:dyDescent="0.2">
      <c r="A119" s="95">
        <f>FUZ_rawdata!A120</f>
        <v>118</v>
      </c>
      <c r="B119" s="95" t="str">
        <f>FUZ_rawdata!B120</f>
        <v>2013_530_4a</v>
      </c>
      <c r="C119" s="95">
        <f>FUZ_rawdata!C120</f>
        <v>41598</v>
      </c>
      <c r="D119" s="95" t="str">
        <f>FUZ_rawdata!D120</f>
        <v>4a</v>
      </c>
      <c r="E119" s="95" t="str">
        <f>FUZ_rawdata!G120</f>
        <v>FUZ1B</v>
      </c>
      <c r="F119" s="95">
        <f>FUZ_rawdata!CT120</f>
        <v>0</v>
      </c>
      <c r="G119" s="95">
        <f>FUZ_rawdata!CU120</f>
        <v>0</v>
      </c>
      <c r="H119" s="95">
        <f>FUZ_rawdata!CV120</f>
        <v>0</v>
      </c>
      <c r="I119" s="95">
        <f>FUZ_rawdata!CW120</f>
        <v>0</v>
      </c>
    </row>
    <row r="120" spans="1:9" x14ac:dyDescent="0.2">
      <c r="A120" s="95">
        <f>FUZ_rawdata!A121</f>
        <v>119</v>
      </c>
      <c r="B120" s="95" t="str">
        <f>FUZ_rawdata!B121</f>
        <v>2013_530_4a</v>
      </c>
      <c r="C120" s="95">
        <f>FUZ_rawdata!C121</f>
        <v>41598</v>
      </c>
      <c r="D120" s="95" t="str">
        <f>FUZ_rawdata!D121</f>
        <v>4a</v>
      </c>
      <c r="E120" s="95" t="str">
        <f>FUZ_rawdata!G121</f>
        <v>FUZ1B</v>
      </c>
      <c r="F120" s="95">
        <f>FUZ_rawdata!CT121</f>
        <v>0</v>
      </c>
      <c r="G120" s="95">
        <f>FUZ_rawdata!CU121</f>
        <v>0</v>
      </c>
      <c r="H120" s="95">
        <f>FUZ_rawdata!CV121</f>
        <v>0</v>
      </c>
      <c r="I120" s="95">
        <f>FUZ_rawdata!CW121</f>
        <v>0</v>
      </c>
    </row>
    <row r="121" spans="1:9" x14ac:dyDescent="0.2">
      <c r="A121" s="95">
        <f>FUZ_rawdata!A122</f>
        <v>120</v>
      </c>
      <c r="B121" s="95" t="str">
        <f>FUZ_rawdata!B122</f>
        <v>2013_530_4a</v>
      </c>
      <c r="C121" s="95">
        <f>FUZ_rawdata!C122</f>
        <v>41598</v>
      </c>
      <c r="D121" s="95" t="str">
        <f>FUZ_rawdata!D122</f>
        <v>4a</v>
      </c>
      <c r="E121" s="95" t="str">
        <f>FUZ_rawdata!G122</f>
        <v>FUZ1B</v>
      </c>
      <c r="F121" s="95">
        <f>FUZ_rawdata!CT122</f>
        <v>0</v>
      </c>
      <c r="G121" s="95">
        <f>FUZ_rawdata!CU122</f>
        <v>0</v>
      </c>
      <c r="H121" s="95">
        <f>FUZ_rawdata!CV122</f>
        <v>0</v>
      </c>
      <c r="I121" s="95">
        <f>FUZ_rawdata!CW122</f>
        <v>0</v>
      </c>
    </row>
    <row r="122" spans="1:9" x14ac:dyDescent="0.2">
      <c r="A122" s="95">
        <f>FUZ_rawdata!A123</f>
        <v>121</v>
      </c>
      <c r="B122" s="95" t="str">
        <f>FUZ_rawdata!B123</f>
        <v>2013_530_4a</v>
      </c>
      <c r="C122" s="95">
        <f>FUZ_rawdata!C123</f>
        <v>41598</v>
      </c>
      <c r="D122" s="95" t="str">
        <f>FUZ_rawdata!D123</f>
        <v>4a</v>
      </c>
      <c r="E122" s="95" t="str">
        <f>FUZ_rawdata!G123</f>
        <v>FUZ1B</v>
      </c>
      <c r="F122" s="95">
        <f>FUZ_rawdata!CT123</f>
        <v>0</v>
      </c>
      <c r="G122" s="95">
        <f>FUZ_rawdata!CU123</f>
        <v>0</v>
      </c>
      <c r="H122" s="95">
        <f>FUZ_rawdata!CV123</f>
        <v>0</v>
      </c>
      <c r="I122" s="95">
        <f>FUZ_rawdata!CW123</f>
        <v>0</v>
      </c>
    </row>
    <row r="123" spans="1:9" x14ac:dyDescent="0.2">
      <c r="A123" s="95">
        <f>FUZ_rawdata!A124</f>
        <v>122</v>
      </c>
      <c r="B123" s="95" t="str">
        <f>FUZ_rawdata!B124</f>
        <v>2013_530_4a</v>
      </c>
      <c r="C123" s="95">
        <f>FUZ_rawdata!C124</f>
        <v>41598</v>
      </c>
      <c r="D123" s="95" t="str">
        <f>FUZ_rawdata!D124</f>
        <v>4a</v>
      </c>
      <c r="E123" s="95" t="str">
        <f>FUZ_rawdata!G124</f>
        <v>FUZ1B</v>
      </c>
      <c r="F123" s="95">
        <f>FUZ_rawdata!CT124</f>
        <v>0</v>
      </c>
      <c r="G123" s="95">
        <f>FUZ_rawdata!CU124</f>
        <v>0</v>
      </c>
      <c r="H123" s="95">
        <f>FUZ_rawdata!CV124</f>
        <v>0</v>
      </c>
      <c r="I123" s="95">
        <f>FUZ_rawdata!CW124</f>
        <v>0</v>
      </c>
    </row>
    <row r="124" spans="1:9" x14ac:dyDescent="0.2">
      <c r="A124" s="95">
        <f>FUZ_rawdata!A125</f>
        <v>123</v>
      </c>
      <c r="B124" s="95" t="str">
        <f>FUZ_rawdata!B125</f>
        <v>2014_394_1a</v>
      </c>
      <c r="C124" s="95">
        <f>FUZ_rawdata!C125</f>
        <v>41891</v>
      </c>
      <c r="D124" s="95" t="str">
        <f>FUZ_rawdata!D125</f>
        <v>1a</v>
      </c>
      <c r="E124" s="95" t="str">
        <f>FUZ_rawdata!G125</f>
        <v>FUZ2A</v>
      </c>
      <c r="F124" s="95">
        <f>FUZ_rawdata!CT125</f>
        <v>0</v>
      </c>
      <c r="G124" s="95">
        <f>FUZ_rawdata!CU125</f>
        <v>0</v>
      </c>
      <c r="H124" s="95">
        <f>FUZ_rawdata!CV125</f>
        <v>0</v>
      </c>
      <c r="I124" s="95">
        <f>FUZ_rawdata!CW125</f>
        <v>0</v>
      </c>
    </row>
    <row r="125" spans="1:9" x14ac:dyDescent="0.2">
      <c r="A125" s="95">
        <f>FUZ_rawdata!A126</f>
        <v>124</v>
      </c>
      <c r="B125" s="95" t="str">
        <f>FUZ_rawdata!B126</f>
        <v>2014_394_1a</v>
      </c>
      <c r="C125" s="95">
        <f>FUZ_rawdata!C126</f>
        <v>41891</v>
      </c>
      <c r="D125" s="95" t="str">
        <f>FUZ_rawdata!D126</f>
        <v>1a</v>
      </c>
      <c r="E125" s="95" t="str">
        <f>FUZ_rawdata!G126</f>
        <v>FUZ2A</v>
      </c>
      <c r="F125" s="95">
        <f>FUZ_rawdata!CT126</f>
        <v>0</v>
      </c>
      <c r="G125" s="95">
        <f>FUZ_rawdata!CU126</f>
        <v>0</v>
      </c>
      <c r="H125" s="95">
        <f>FUZ_rawdata!CV126</f>
        <v>0</v>
      </c>
      <c r="I125" s="95">
        <f>FUZ_rawdata!CW126</f>
        <v>0</v>
      </c>
    </row>
    <row r="126" spans="1:9" x14ac:dyDescent="0.2">
      <c r="A126" s="95">
        <f>FUZ_rawdata!A127</f>
        <v>125</v>
      </c>
      <c r="B126" s="95" t="str">
        <f>FUZ_rawdata!B127</f>
        <v>2014_394_1a</v>
      </c>
      <c r="C126" s="95">
        <f>FUZ_rawdata!C127</f>
        <v>41891</v>
      </c>
      <c r="D126" s="95" t="str">
        <f>FUZ_rawdata!D127</f>
        <v>1a</v>
      </c>
      <c r="E126" s="95" t="str">
        <f>FUZ_rawdata!G127</f>
        <v>FUZ2A</v>
      </c>
      <c r="F126" s="95">
        <f>FUZ_rawdata!CT127</f>
        <v>0</v>
      </c>
      <c r="G126" s="95">
        <f>FUZ_rawdata!CU127</f>
        <v>0</v>
      </c>
      <c r="H126" s="95">
        <f>FUZ_rawdata!CV127</f>
        <v>0</v>
      </c>
      <c r="I126" s="95">
        <f>FUZ_rawdata!CW127</f>
        <v>0</v>
      </c>
    </row>
    <row r="127" spans="1:9" x14ac:dyDescent="0.2">
      <c r="A127" s="95">
        <f>FUZ_rawdata!A128</f>
        <v>126</v>
      </c>
      <c r="B127" s="95" t="str">
        <f>FUZ_rawdata!B128</f>
        <v>2014_394_1a</v>
      </c>
      <c r="C127" s="95">
        <f>FUZ_rawdata!C128</f>
        <v>41891</v>
      </c>
      <c r="D127" s="95" t="str">
        <f>FUZ_rawdata!D128</f>
        <v>1a</v>
      </c>
      <c r="E127" s="95" t="str">
        <f>FUZ_rawdata!G128</f>
        <v>FUZ2A</v>
      </c>
      <c r="F127" s="95">
        <f>FUZ_rawdata!CT128</f>
        <v>0</v>
      </c>
      <c r="G127" s="95">
        <f>FUZ_rawdata!CU128</f>
        <v>0</v>
      </c>
      <c r="H127" s="95">
        <f>FUZ_rawdata!CV128</f>
        <v>0</v>
      </c>
      <c r="I127" s="95">
        <f>FUZ_rawdata!CW128</f>
        <v>0</v>
      </c>
    </row>
    <row r="128" spans="1:9" x14ac:dyDescent="0.2">
      <c r="A128" s="95">
        <f>FUZ_rawdata!A129</f>
        <v>127</v>
      </c>
      <c r="B128" s="95" t="str">
        <f>FUZ_rawdata!B129</f>
        <v>2014_394_1a</v>
      </c>
      <c r="C128" s="95">
        <f>FUZ_rawdata!C129</f>
        <v>41891</v>
      </c>
      <c r="D128" s="95" t="str">
        <f>FUZ_rawdata!D129</f>
        <v>1a</v>
      </c>
      <c r="E128" s="95" t="str">
        <f>FUZ_rawdata!G129</f>
        <v>FUZ2A</v>
      </c>
      <c r="F128" s="95">
        <f>FUZ_rawdata!CT129</f>
        <v>0</v>
      </c>
      <c r="G128" s="95">
        <f>FUZ_rawdata!CU129</f>
        <v>0</v>
      </c>
      <c r="H128" s="95">
        <f>FUZ_rawdata!CV129</f>
        <v>0</v>
      </c>
      <c r="I128" s="95">
        <f>FUZ_rawdata!CW129</f>
        <v>0</v>
      </c>
    </row>
    <row r="129" spans="1:9" x14ac:dyDescent="0.2">
      <c r="A129" s="95">
        <f>FUZ_rawdata!A130</f>
        <v>128</v>
      </c>
      <c r="B129" s="95" t="str">
        <f>FUZ_rawdata!B130</f>
        <v>2014_394_1a</v>
      </c>
      <c r="C129" s="95">
        <f>FUZ_rawdata!C130</f>
        <v>41891</v>
      </c>
      <c r="D129" s="95" t="str">
        <f>FUZ_rawdata!D130</f>
        <v>1a</v>
      </c>
      <c r="E129" s="95" t="str">
        <f>FUZ_rawdata!G130</f>
        <v>FUZ2A</v>
      </c>
      <c r="F129" s="95">
        <f>FUZ_rawdata!CT130</f>
        <v>0</v>
      </c>
      <c r="G129" s="95">
        <f>FUZ_rawdata!CU130</f>
        <v>0</v>
      </c>
      <c r="H129" s="95">
        <f>FUZ_rawdata!CV130</f>
        <v>0</v>
      </c>
      <c r="I129" s="95">
        <f>FUZ_rawdata!CW130</f>
        <v>0</v>
      </c>
    </row>
    <row r="130" spans="1:9" x14ac:dyDescent="0.2">
      <c r="A130" s="95">
        <f>FUZ_rawdata!A131</f>
        <v>129</v>
      </c>
      <c r="B130" s="95" t="str">
        <f>FUZ_rawdata!B131</f>
        <v>2014_394_1a</v>
      </c>
      <c r="C130" s="95">
        <f>FUZ_rawdata!C131</f>
        <v>41891</v>
      </c>
      <c r="D130" s="95" t="str">
        <f>FUZ_rawdata!D131</f>
        <v>1a</v>
      </c>
      <c r="E130" s="95" t="str">
        <f>FUZ_rawdata!G131</f>
        <v>FUZ2A</v>
      </c>
      <c r="F130" s="95">
        <f>FUZ_rawdata!CT131</f>
        <v>0</v>
      </c>
      <c r="G130" s="95">
        <f>FUZ_rawdata!CU131</f>
        <v>0</v>
      </c>
      <c r="H130" s="95">
        <f>FUZ_rawdata!CV131</f>
        <v>0</v>
      </c>
      <c r="I130" s="95">
        <f>FUZ_rawdata!CW131</f>
        <v>0</v>
      </c>
    </row>
    <row r="131" spans="1:9" x14ac:dyDescent="0.2">
      <c r="A131" s="95">
        <f>FUZ_rawdata!A132</f>
        <v>130</v>
      </c>
      <c r="B131" s="95" t="str">
        <f>FUZ_rawdata!B132</f>
        <v>2014_394_1a</v>
      </c>
      <c r="C131" s="95">
        <f>FUZ_rawdata!C132</f>
        <v>41891</v>
      </c>
      <c r="D131" s="95" t="str">
        <f>FUZ_rawdata!D132</f>
        <v>1a</v>
      </c>
      <c r="E131" s="95" t="str">
        <f>FUZ_rawdata!G132</f>
        <v>FUZ2A</v>
      </c>
      <c r="F131" s="95">
        <f>FUZ_rawdata!CT132</f>
        <v>0</v>
      </c>
      <c r="G131" s="95">
        <f>FUZ_rawdata!CU132</f>
        <v>0</v>
      </c>
      <c r="H131" s="95">
        <f>FUZ_rawdata!CV132</f>
        <v>0</v>
      </c>
      <c r="I131" s="95">
        <f>FUZ_rawdata!CW132</f>
        <v>0</v>
      </c>
    </row>
    <row r="132" spans="1:9" x14ac:dyDescent="0.2">
      <c r="A132" s="95">
        <f>FUZ_rawdata!A133</f>
        <v>131</v>
      </c>
      <c r="B132" s="95" t="str">
        <f>FUZ_rawdata!B133</f>
        <v>2014_394_1a</v>
      </c>
      <c r="C132" s="95">
        <f>FUZ_rawdata!C133</f>
        <v>41891</v>
      </c>
      <c r="D132" s="95" t="str">
        <f>FUZ_rawdata!D133</f>
        <v>1a</v>
      </c>
      <c r="E132" s="95" t="str">
        <f>FUZ_rawdata!G133</f>
        <v>FUZ2A</v>
      </c>
      <c r="F132" s="95">
        <f>FUZ_rawdata!CT133</f>
        <v>1</v>
      </c>
      <c r="G132" s="95">
        <f>FUZ_rawdata!CU133</f>
        <v>1</v>
      </c>
      <c r="H132" s="95">
        <f>FUZ_rawdata!CV133</f>
        <v>1</v>
      </c>
      <c r="I132" s="95">
        <f>FUZ_rawdata!CW133</f>
        <v>3</v>
      </c>
    </row>
    <row r="133" spans="1:9" x14ac:dyDescent="0.2">
      <c r="A133" s="95">
        <f>FUZ_rawdata!A134</f>
        <v>132</v>
      </c>
      <c r="B133" s="95" t="str">
        <f>FUZ_rawdata!B134</f>
        <v>2014_394_1a</v>
      </c>
      <c r="C133" s="95">
        <f>FUZ_rawdata!C134</f>
        <v>41891</v>
      </c>
      <c r="D133" s="95" t="str">
        <f>FUZ_rawdata!D134</f>
        <v>1a</v>
      </c>
      <c r="E133" s="95" t="str">
        <f>FUZ_rawdata!G134</f>
        <v>FUZ2A</v>
      </c>
      <c r="F133" s="95">
        <f>FUZ_rawdata!CT134</f>
        <v>0</v>
      </c>
      <c r="G133" s="95">
        <f>FUZ_rawdata!CU134</f>
        <v>0</v>
      </c>
      <c r="H133" s="95">
        <f>FUZ_rawdata!CV134</f>
        <v>0</v>
      </c>
      <c r="I133" s="95">
        <f>FUZ_rawdata!CW134</f>
        <v>0</v>
      </c>
    </row>
    <row r="134" spans="1:9" x14ac:dyDescent="0.2">
      <c r="A134" s="95">
        <f>FUZ_rawdata!A135</f>
        <v>133</v>
      </c>
      <c r="B134" s="95" t="str">
        <f>FUZ_rawdata!B135</f>
        <v>2014_394_1a</v>
      </c>
      <c r="C134" s="95">
        <f>FUZ_rawdata!C135</f>
        <v>41891</v>
      </c>
      <c r="D134" s="95" t="str">
        <f>FUZ_rawdata!D135</f>
        <v>1a</v>
      </c>
      <c r="E134" s="95" t="str">
        <f>FUZ_rawdata!G135</f>
        <v>FUZ2A</v>
      </c>
      <c r="F134" s="95">
        <f>FUZ_rawdata!CT135</f>
        <v>0</v>
      </c>
      <c r="G134" s="95">
        <f>FUZ_rawdata!CU135</f>
        <v>0</v>
      </c>
      <c r="H134" s="95">
        <f>FUZ_rawdata!CV135</f>
        <v>0</v>
      </c>
      <c r="I134" s="95">
        <f>FUZ_rawdata!CW135</f>
        <v>0</v>
      </c>
    </row>
    <row r="135" spans="1:9" x14ac:dyDescent="0.2">
      <c r="A135" s="95">
        <f>FUZ_rawdata!A136</f>
        <v>134</v>
      </c>
      <c r="B135" s="95" t="str">
        <f>FUZ_rawdata!B136</f>
        <v>2014_394_1a</v>
      </c>
      <c r="C135" s="95">
        <f>FUZ_rawdata!C136</f>
        <v>41891</v>
      </c>
      <c r="D135" s="95" t="str">
        <f>FUZ_rawdata!D136</f>
        <v>1a</v>
      </c>
      <c r="E135" s="95" t="str">
        <f>FUZ_rawdata!G136</f>
        <v>FUZ2A</v>
      </c>
      <c r="F135" s="95">
        <f>FUZ_rawdata!CT136</f>
        <v>1</v>
      </c>
      <c r="G135" s="95">
        <f>FUZ_rawdata!CU136</f>
        <v>1</v>
      </c>
      <c r="H135" s="95">
        <f>FUZ_rawdata!CV136</f>
        <v>1</v>
      </c>
      <c r="I135" s="95">
        <f>FUZ_rawdata!CW136</f>
        <v>3</v>
      </c>
    </row>
    <row r="136" spans="1:9" x14ac:dyDescent="0.2">
      <c r="A136" s="95">
        <f>FUZ_rawdata!A137</f>
        <v>135</v>
      </c>
      <c r="B136" s="95" t="str">
        <f>FUZ_rawdata!B137</f>
        <v>2014_394_1a</v>
      </c>
      <c r="C136" s="95">
        <f>FUZ_rawdata!C137</f>
        <v>41891</v>
      </c>
      <c r="D136" s="95" t="str">
        <f>FUZ_rawdata!D137</f>
        <v>1a</v>
      </c>
      <c r="E136" s="95" t="str">
        <f>FUZ_rawdata!G137</f>
        <v>FUZ2A</v>
      </c>
      <c r="F136" s="95">
        <f>FUZ_rawdata!CT137</f>
        <v>1</v>
      </c>
      <c r="G136" s="95">
        <f>FUZ_rawdata!CU137</f>
        <v>0</v>
      </c>
      <c r="H136" s="95">
        <f>FUZ_rawdata!CV137</f>
        <v>0</v>
      </c>
      <c r="I136" s="95">
        <f>FUZ_rawdata!CW137</f>
        <v>0</v>
      </c>
    </row>
    <row r="137" spans="1:9" x14ac:dyDescent="0.2">
      <c r="A137" s="95">
        <f>FUZ_rawdata!A138</f>
        <v>136</v>
      </c>
      <c r="B137" s="95" t="str">
        <f>FUZ_rawdata!B138</f>
        <v>2014_394_1a</v>
      </c>
      <c r="C137" s="95">
        <f>FUZ_rawdata!C138</f>
        <v>41891</v>
      </c>
      <c r="D137" s="95" t="str">
        <f>FUZ_rawdata!D138</f>
        <v>1a</v>
      </c>
      <c r="E137" s="95" t="str">
        <f>FUZ_rawdata!G138</f>
        <v>FUZ2A</v>
      </c>
      <c r="F137" s="95">
        <f>FUZ_rawdata!CT138</f>
        <v>0</v>
      </c>
      <c r="G137" s="95">
        <f>FUZ_rawdata!CU138</f>
        <v>0</v>
      </c>
      <c r="H137" s="95">
        <f>FUZ_rawdata!CV138</f>
        <v>0</v>
      </c>
      <c r="I137" s="95">
        <f>FUZ_rawdata!CW138</f>
        <v>0</v>
      </c>
    </row>
    <row r="138" spans="1:9" x14ac:dyDescent="0.2">
      <c r="A138" s="95">
        <f>FUZ_rawdata!A139</f>
        <v>137</v>
      </c>
      <c r="B138" s="95" t="str">
        <f>FUZ_rawdata!B139</f>
        <v>2014_394_1a</v>
      </c>
      <c r="C138" s="95">
        <f>FUZ_rawdata!C139</f>
        <v>41891</v>
      </c>
      <c r="D138" s="95" t="str">
        <f>FUZ_rawdata!D139</f>
        <v>1a</v>
      </c>
      <c r="E138" s="95" t="str">
        <f>FUZ_rawdata!G139</f>
        <v>FUZ2A</v>
      </c>
      <c r="F138" s="95">
        <f>FUZ_rawdata!CT139</f>
        <v>0</v>
      </c>
      <c r="G138" s="95">
        <f>FUZ_rawdata!CU139</f>
        <v>0</v>
      </c>
      <c r="H138" s="95">
        <f>FUZ_rawdata!CV139</f>
        <v>0</v>
      </c>
      <c r="I138" s="95">
        <f>FUZ_rawdata!CW139</f>
        <v>0</v>
      </c>
    </row>
    <row r="139" spans="1:9" x14ac:dyDescent="0.2">
      <c r="A139" s="95">
        <f>FUZ_rawdata!A140</f>
        <v>138</v>
      </c>
      <c r="B139" s="95" t="str">
        <f>FUZ_rawdata!B140</f>
        <v>2014_394_1a</v>
      </c>
      <c r="C139" s="95">
        <f>FUZ_rawdata!C140</f>
        <v>41891</v>
      </c>
      <c r="D139" s="95" t="str">
        <f>FUZ_rawdata!D140</f>
        <v>1a</v>
      </c>
      <c r="E139" s="95" t="str">
        <f>FUZ_rawdata!G140</f>
        <v>FUZ2A</v>
      </c>
      <c r="F139" s="95">
        <f>FUZ_rawdata!CT140</f>
        <v>0</v>
      </c>
      <c r="G139" s="95">
        <f>FUZ_rawdata!CU140</f>
        <v>0</v>
      </c>
      <c r="H139" s="95">
        <f>FUZ_rawdata!CV140</f>
        <v>0</v>
      </c>
      <c r="I139" s="95">
        <f>FUZ_rawdata!CW140</f>
        <v>0</v>
      </c>
    </row>
    <row r="140" spans="1:9" x14ac:dyDescent="0.2">
      <c r="A140" s="95">
        <f>FUZ_rawdata!A141</f>
        <v>139</v>
      </c>
      <c r="B140" s="95" t="str">
        <f>FUZ_rawdata!B141</f>
        <v>2014_394_1a</v>
      </c>
      <c r="C140" s="95">
        <f>FUZ_rawdata!C141</f>
        <v>41891</v>
      </c>
      <c r="D140" s="95" t="str">
        <f>FUZ_rawdata!D141</f>
        <v>1a</v>
      </c>
      <c r="E140" s="95" t="str">
        <f>FUZ_rawdata!G141</f>
        <v>FUZ2A</v>
      </c>
      <c r="F140" s="95">
        <f>FUZ_rawdata!CT141</f>
        <v>0</v>
      </c>
      <c r="G140" s="95">
        <f>FUZ_rawdata!CU141</f>
        <v>0</v>
      </c>
      <c r="H140" s="95">
        <f>FUZ_rawdata!CV141</f>
        <v>0</v>
      </c>
      <c r="I140" s="95">
        <f>FUZ_rawdata!CW141</f>
        <v>0</v>
      </c>
    </row>
    <row r="141" spans="1:9" x14ac:dyDescent="0.2">
      <c r="A141" s="95">
        <f>FUZ_rawdata!A142</f>
        <v>140</v>
      </c>
      <c r="B141" s="95" t="str">
        <f>FUZ_rawdata!B142</f>
        <v>2014_394_1a</v>
      </c>
      <c r="C141" s="95">
        <f>FUZ_rawdata!C142</f>
        <v>41891</v>
      </c>
      <c r="D141" s="95" t="str">
        <f>FUZ_rawdata!D142</f>
        <v>1a</v>
      </c>
      <c r="E141" s="95" t="str">
        <f>FUZ_rawdata!G142</f>
        <v>FUZ2A</v>
      </c>
      <c r="F141" s="95">
        <f>FUZ_rawdata!CT142</f>
        <v>0</v>
      </c>
      <c r="G141" s="95">
        <f>FUZ_rawdata!CU142</f>
        <v>0</v>
      </c>
      <c r="H141" s="95">
        <f>FUZ_rawdata!CV142</f>
        <v>0</v>
      </c>
      <c r="I141" s="95">
        <f>FUZ_rawdata!CW142</f>
        <v>0</v>
      </c>
    </row>
    <row r="142" spans="1:9" x14ac:dyDescent="0.2">
      <c r="A142" s="95">
        <f>FUZ_rawdata!A143</f>
        <v>141</v>
      </c>
      <c r="B142" s="95" t="str">
        <f>FUZ_rawdata!B143</f>
        <v>2014_394_1a</v>
      </c>
      <c r="C142" s="95">
        <f>FUZ_rawdata!C143</f>
        <v>41891</v>
      </c>
      <c r="D142" s="95" t="str">
        <f>FUZ_rawdata!D143</f>
        <v>1a</v>
      </c>
      <c r="E142" s="95" t="str">
        <f>FUZ_rawdata!G143</f>
        <v>FUZ2A</v>
      </c>
      <c r="F142" s="95">
        <f>FUZ_rawdata!CT143</f>
        <v>0</v>
      </c>
      <c r="G142" s="95">
        <f>FUZ_rawdata!CU143</f>
        <v>0</v>
      </c>
      <c r="H142" s="95">
        <f>FUZ_rawdata!CV143</f>
        <v>0</v>
      </c>
      <c r="I142" s="95">
        <f>FUZ_rawdata!CW143</f>
        <v>0</v>
      </c>
    </row>
    <row r="143" spans="1:9" x14ac:dyDescent="0.2">
      <c r="A143" s="95">
        <f>FUZ_rawdata!A144</f>
        <v>142</v>
      </c>
      <c r="B143" s="95" t="str">
        <f>FUZ_rawdata!B144</f>
        <v>2014_394_1a</v>
      </c>
      <c r="C143" s="95">
        <f>FUZ_rawdata!C144</f>
        <v>41891</v>
      </c>
      <c r="D143" s="95" t="str">
        <f>FUZ_rawdata!D144</f>
        <v>1a</v>
      </c>
      <c r="E143" s="95" t="str">
        <f>FUZ_rawdata!G144</f>
        <v>FUZ2A</v>
      </c>
      <c r="F143" s="95">
        <f>FUZ_rawdata!CT144</f>
        <v>0</v>
      </c>
      <c r="G143" s="95">
        <f>FUZ_rawdata!CU144</f>
        <v>0</v>
      </c>
      <c r="H143" s="95">
        <f>FUZ_rawdata!CV144</f>
        <v>0</v>
      </c>
      <c r="I143" s="95">
        <f>FUZ_rawdata!CW144</f>
        <v>0</v>
      </c>
    </row>
    <row r="144" spans="1:9" x14ac:dyDescent="0.2">
      <c r="A144" s="95">
        <f>FUZ_rawdata!A145</f>
        <v>143</v>
      </c>
      <c r="B144" s="95" t="str">
        <f>FUZ_rawdata!B145</f>
        <v>2014_394_1a</v>
      </c>
      <c r="C144" s="95">
        <f>FUZ_rawdata!C145</f>
        <v>41891</v>
      </c>
      <c r="D144" s="95" t="str">
        <f>FUZ_rawdata!D145</f>
        <v>1a</v>
      </c>
      <c r="E144" s="95" t="str">
        <f>FUZ_rawdata!G145</f>
        <v>FUZ2A</v>
      </c>
      <c r="F144" s="95">
        <f>FUZ_rawdata!CT145</f>
        <v>0</v>
      </c>
      <c r="G144" s="95">
        <f>FUZ_rawdata!CU145</f>
        <v>0</v>
      </c>
      <c r="H144" s="95">
        <f>FUZ_rawdata!CV145</f>
        <v>0</v>
      </c>
      <c r="I144" s="95">
        <f>FUZ_rawdata!CW145</f>
        <v>0</v>
      </c>
    </row>
    <row r="145" spans="1:9" x14ac:dyDescent="0.2">
      <c r="A145" s="95">
        <f>FUZ_rawdata!A146</f>
        <v>144</v>
      </c>
      <c r="B145" s="95" t="str">
        <f>FUZ_rawdata!B146</f>
        <v>2014_394_1a</v>
      </c>
      <c r="C145" s="95">
        <f>FUZ_rawdata!C146</f>
        <v>41891</v>
      </c>
      <c r="D145" s="95" t="str">
        <f>FUZ_rawdata!D146</f>
        <v>1a</v>
      </c>
      <c r="E145" s="95" t="str">
        <f>FUZ_rawdata!G146</f>
        <v>FUZ2A</v>
      </c>
      <c r="F145" s="95">
        <f>FUZ_rawdata!CT146</f>
        <v>0</v>
      </c>
      <c r="G145" s="95">
        <f>FUZ_rawdata!CU146</f>
        <v>0</v>
      </c>
      <c r="H145" s="95">
        <f>FUZ_rawdata!CV146</f>
        <v>0</v>
      </c>
      <c r="I145" s="95">
        <f>FUZ_rawdata!CW146</f>
        <v>0</v>
      </c>
    </row>
    <row r="146" spans="1:9" x14ac:dyDescent="0.2">
      <c r="A146" s="95">
        <f>FUZ_rawdata!A147</f>
        <v>145</v>
      </c>
      <c r="B146" s="95" t="str">
        <f>FUZ_rawdata!B147</f>
        <v>2014_394_1a</v>
      </c>
      <c r="C146" s="95">
        <f>FUZ_rawdata!C147</f>
        <v>41891</v>
      </c>
      <c r="D146" s="95" t="str">
        <f>FUZ_rawdata!D147</f>
        <v>1a</v>
      </c>
      <c r="E146" s="95" t="str">
        <f>FUZ_rawdata!G147</f>
        <v>FUZ2A</v>
      </c>
      <c r="F146" s="95">
        <f>FUZ_rawdata!CT147</f>
        <v>0</v>
      </c>
      <c r="G146" s="95">
        <f>FUZ_rawdata!CU147</f>
        <v>0</v>
      </c>
      <c r="H146" s="95">
        <f>FUZ_rawdata!CV147</f>
        <v>0</v>
      </c>
      <c r="I146" s="95">
        <f>FUZ_rawdata!CW147</f>
        <v>0</v>
      </c>
    </row>
    <row r="147" spans="1:9" x14ac:dyDescent="0.2">
      <c r="A147" s="95">
        <f>FUZ_rawdata!A148</f>
        <v>146</v>
      </c>
      <c r="B147" s="95" t="str">
        <f>FUZ_rawdata!B148</f>
        <v>2014_394_1a</v>
      </c>
      <c r="C147" s="95">
        <f>FUZ_rawdata!C148</f>
        <v>41891</v>
      </c>
      <c r="D147" s="95" t="str">
        <f>FUZ_rawdata!D148</f>
        <v>1a</v>
      </c>
      <c r="E147" s="95" t="str">
        <f>FUZ_rawdata!G148</f>
        <v>FUZ2A</v>
      </c>
      <c r="F147" s="95">
        <f>FUZ_rawdata!CT148</f>
        <v>0</v>
      </c>
      <c r="G147" s="95">
        <f>FUZ_rawdata!CU148</f>
        <v>0</v>
      </c>
      <c r="H147" s="95">
        <f>FUZ_rawdata!CV148</f>
        <v>0</v>
      </c>
      <c r="I147" s="95">
        <f>FUZ_rawdata!CW148</f>
        <v>0</v>
      </c>
    </row>
    <row r="148" spans="1:9" x14ac:dyDescent="0.2">
      <c r="A148" s="95">
        <f>FUZ_rawdata!A149</f>
        <v>147</v>
      </c>
      <c r="B148" s="95" t="str">
        <f>FUZ_rawdata!B149</f>
        <v>2014_394_1a</v>
      </c>
      <c r="C148" s="95">
        <f>FUZ_rawdata!C149</f>
        <v>41891</v>
      </c>
      <c r="D148" s="95" t="str">
        <f>FUZ_rawdata!D149</f>
        <v>1a</v>
      </c>
      <c r="E148" s="95" t="str">
        <f>FUZ_rawdata!G149</f>
        <v>FUZ2A</v>
      </c>
      <c r="F148" s="95">
        <f>FUZ_rawdata!CT149</f>
        <v>1</v>
      </c>
      <c r="G148" s="95">
        <f>FUZ_rawdata!CU149</f>
        <v>0</v>
      </c>
      <c r="H148" s="95">
        <f>FUZ_rawdata!CV149</f>
        <v>0</v>
      </c>
      <c r="I148" s="95">
        <f>FUZ_rawdata!CW149</f>
        <v>0</v>
      </c>
    </row>
    <row r="149" spans="1:9" x14ac:dyDescent="0.2">
      <c r="A149" s="95">
        <f>FUZ_rawdata!A150</f>
        <v>148</v>
      </c>
      <c r="B149" s="95" t="str">
        <f>FUZ_rawdata!B150</f>
        <v>2014_394_1a</v>
      </c>
      <c r="C149" s="95">
        <f>FUZ_rawdata!C150</f>
        <v>41891</v>
      </c>
      <c r="D149" s="95" t="str">
        <f>FUZ_rawdata!D150</f>
        <v>1a</v>
      </c>
      <c r="E149" s="95" t="str">
        <f>FUZ_rawdata!G150</f>
        <v>FUZ2A</v>
      </c>
      <c r="F149" s="95">
        <f>FUZ_rawdata!CT150</f>
        <v>0</v>
      </c>
      <c r="G149" s="95">
        <f>FUZ_rawdata!CU150</f>
        <v>0</v>
      </c>
      <c r="H149" s="95">
        <f>FUZ_rawdata!CV150</f>
        <v>0</v>
      </c>
      <c r="I149" s="95">
        <f>FUZ_rawdata!CW150</f>
        <v>0</v>
      </c>
    </row>
    <row r="150" spans="1:9" x14ac:dyDescent="0.2">
      <c r="A150" s="95">
        <f>FUZ_rawdata!A151</f>
        <v>149</v>
      </c>
      <c r="B150" s="95" t="str">
        <f>FUZ_rawdata!B151</f>
        <v>2014_394_1a</v>
      </c>
      <c r="C150" s="95">
        <f>FUZ_rawdata!C151</f>
        <v>41891</v>
      </c>
      <c r="D150" s="95" t="str">
        <f>FUZ_rawdata!D151</f>
        <v>1a</v>
      </c>
      <c r="E150" s="95" t="str">
        <f>FUZ_rawdata!G151</f>
        <v>FUZ2A</v>
      </c>
      <c r="F150" s="95">
        <f>FUZ_rawdata!CT151</f>
        <v>0</v>
      </c>
      <c r="G150" s="95">
        <f>FUZ_rawdata!CU151</f>
        <v>0</v>
      </c>
      <c r="H150" s="95">
        <f>FUZ_rawdata!CV151</f>
        <v>0</v>
      </c>
      <c r="I150" s="95">
        <f>FUZ_rawdata!CW151</f>
        <v>0</v>
      </c>
    </row>
    <row r="151" spans="1:9" x14ac:dyDescent="0.2">
      <c r="A151" s="95">
        <f>FUZ_rawdata!A152</f>
        <v>150</v>
      </c>
      <c r="B151" s="95" t="str">
        <f>FUZ_rawdata!B152</f>
        <v>2014_394_1a</v>
      </c>
      <c r="C151" s="95">
        <f>FUZ_rawdata!C152</f>
        <v>41891</v>
      </c>
      <c r="D151" s="95" t="str">
        <f>FUZ_rawdata!D152</f>
        <v>1a</v>
      </c>
      <c r="E151" s="95" t="str">
        <f>FUZ_rawdata!G152</f>
        <v>FUZ2A</v>
      </c>
      <c r="F151" s="95">
        <f>FUZ_rawdata!CT152</f>
        <v>0</v>
      </c>
      <c r="G151" s="95">
        <f>FUZ_rawdata!CU152</f>
        <v>0</v>
      </c>
      <c r="H151" s="95">
        <f>FUZ_rawdata!CV152</f>
        <v>0</v>
      </c>
      <c r="I151" s="95">
        <f>FUZ_rawdata!CW152</f>
        <v>0</v>
      </c>
    </row>
    <row r="152" spans="1:9" x14ac:dyDescent="0.2">
      <c r="A152" s="95">
        <f>FUZ_rawdata!A153</f>
        <v>151</v>
      </c>
      <c r="B152" s="95" t="str">
        <f>FUZ_rawdata!B153</f>
        <v>2014_394_1a</v>
      </c>
      <c r="C152" s="95">
        <f>FUZ_rawdata!C153</f>
        <v>41891</v>
      </c>
      <c r="D152" s="95" t="str">
        <f>FUZ_rawdata!D153</f>
        <v>1a</v>
      </c>
      <c r="E152" s="95" t="str">
        <f>FUZ_rawdata!G153</f>
        <v>FUZ2A</v>
      </c>
      <c r="F152" s="95">
        <f>FUZ_rawdata!CT153</f>
        <v>0</v>
      </c>
      <c r="G152" s="95">
        <f>FUZ_rawdata!CU153</f>
        <v>0</v>
      </c>
      <c r="H152" s="95">
        <f>FUZ_rawdata!CV153</f>
        <v>0</v>
      </c>
      <c r="I152" s="95">
        <f>FUZ_rawdata!CW153</f>
        <v>0</v>
      </c>
    </row>
    <row r="153" spans="1:9" x14ac:dyDescent="0.2">
      <c r="A153" s="95">
        <f>FUZ_rawdata!A154</f>
        <v>152</v>
      </c>
      <c r="B153" s="95" t="str">
        <f>FUZ_rawdata!B154</f>
        <v>2014_394_1a</v>
      </c>
      <c r="C153" s="95">
        <f>FUZ_rawdata!C154</f>
        <v>41891</v>
      </c>
      <c r="D153" s="95" t="str">
        <f>FUZ_rawdata!D154</f>
        <v>1a</v>
      </c>
      <c r="E153" s="95" t="str">
        <f>FUZ_rawdata!G154</f>
        <v>FUZ2A</v>
      </c>
      <c r="F153" s="95">
        <f>FUZ_rawdata!CT154</f>
        <v>0</v>
      </c>
      <c r="G153" s="95">
        <f>FUZ_rawdata!CU154</f>
        <v>0</v>
      </c>
      <c r="H153" s="95">
        <f>FUZ_rawdata!CV154</f>
        <v>0</v>
      </c>
      <c r="I153" s="95">
        <f>FUZ_rawdata!CW154</f>
        <v>0</v>
      </c>
    </row>
    <row r="154" spans="1:9" x14ac:dyDescent="0.2">
      <c r="A154" s="95">
        <f>FUZ_rawdata!A155</f>
        <v>153</v>
      </c>
      <c r="B154" s="95" t="str">
        <f>FUZ_rawdata!B155</f>
        <v>2014_394_1a</v>
      </c>
      <c r="C154" s="95">
        <f>FUZ_rawdata!C155</f>
        <v>41891</v>
      </c>
      <c r="D154" s="95" t="str">
        <f>FUZ_rawdata!D155</f>
        <v>1a</v>
      </c>
      <c r="E154" s="95" t="str">
        <f>FUZ_rawdata!G155</f>
        <v>FUZ2A</v>
      </c>
      <c r="F154" s="95">
        <f>FUZ_rawdata!CT155</f>
        <v>0</v>
      </c>
      <c r="G154" s="95">
        <f>FUZ_rawdata!CU155</f>
        <v>0</v>
      </c>
      <c r="H154" s="95">
        <f>FUZ_rawdata!CV155</f>
        <v>0</v>
      </c>
      <c r="I154" s="95">
        <f>FUZ_rawdata!CW155</f>
        <v>0</v>
      </c>
    </row>
    <row r="155" spans="1:9" x14ac:dyDescent="0.2">
      <c r="A155" s="95">
        <f>FUZ_rawdata!A156</f>
        <v>154</v>
      </c>
      <c r="B155" s="95" t="str">
        <f>FUZ_rawdata!B156</f>
        <v>2014_394_1a</v>
      </c>
      <c r="C155" s="95">
        <f>FUZ_rawdata!C156</f>
        <v>41891</v>
      </c>
      <c r="D155" s="95" t="str">
        <f>FUZ_rawdata!D156</f>
        <v>1a</v>
      </c>
      <c r="E155" s="95" t="str">
        <f>FUZ_rawdata!G156</f>
        <v>FUZ2A</v>
      </c>
      <c r="F155" s="95">
        <f>FUZ_rawdata!CT156</f>
        <v>0</v>
      </c>
      <c r="G155" s="95">
        <f>FUZ_rawdata!CU156</f>
        <v>0</v>
      </c>
      <c r="H155" s="95">
        <f>FUZ_rawdata!CV156</f>
        <v>0</v>
      </c>
      <c r="I155" s="95">
        <f>FUZ_rawdata!CW156</f>
        <v>0</v>
      </c>
    </row>
    <row r="156" spans="1:9" x14ac:dyDescent="0.2">
      <c r="A156" s="95">
        <f>FUZ_rawdata!A157</f>
        <v>155</v>
      </c>
      <c r="B156" s="95" t="str">
        <f>FUZ_rawdata!B157</f>
        <v>2014_394_1a</v>
      </c>
      <c r="C156" s="95">
        <f>FUZ_rawdata!C157</f>
        <v>41891</v>
      </c>
      <c r="D156" s="95" t="str">
        <f>FUZ_rawdata!D157</f>
        <v>1a</v>
      </c>
      <c r="E156" s="95" t="str">
        <f>FUZ_rawdata!G157</f>
        <v>FUZ2A</v>
      </c>
      <c r="F156" s="95">
        <f>FUZ_rawdata!CT157</f>
        <v>0</v>
      </c>
      <c r="G156" s="95">
        <f>FUZ_rawdata!CU157</f>
        <v>0</v>
      </c>
      <c r="H156" s="95">
        <f>FUZ_rawdata!CV157</f>
        <v>0</v>
      </c>
      <c r="I156" s="95">
        <f>FUZ_rawdata!CW157</f>
        <v>0</v>
      </c>
    </row>
    <row r="157" spans="1:9" x14ac:dyDescent="0.2">
      <c r="A157" s="95">
        <f>FUZ_rawdata!A158</f>
        <v>156</v>
      </c>
      <c r="B157" s="95" t="str">
        <f>FUZ_rawdata!B158</f>
        <v>2014_394_1a</v>
      </c>
      <c r="C157" s="95">
        <f>FUZ_rawdata!C158</f>
        <v>41891</v>
      </c>
      <c r="D157" s="95" t="str">
        <f>FUZ_rawdata!D158</f>
        <v>1a</v>
      </c>
      <c r="E157" s="95" t="str">
        <f>FUZ_rawdata!G158</f>
        <v>FUZ2A</v>
      </c>
      <c r="F157" s="95">
        <f>FUZ_rawdata!CT158</f>
        <v>0</v>
      </c>
      <c r="G157" s="95">
        <f>FUZ_rawdata!CU158</f>
        <v>0</v>
      </c>
      <c r="H157" s="95">
        <f>FUZ_rawdata!CV158</f>
        <v>0</v>
      </c>
      <c r="I157" s="95">
        <f>FUZ_rawdata!CW158</f>
        <v>0</v>
      </c>
    </row>
    <row r="158" spans="1:9" x14ac:dyDescent="0.2">
      <c r="A158" s="95">
        <f>FUZ_rawdata!A159</f>
        <v>157</v>
      </c>
      <c r="B158" s="95" t="str">
        <f>FUZ_rawdata!B159</f>
        <v>2014_394_1a</v>
      </c>
      <c r="C158" s="95">
        <f>FUZ_rawdata!C159</f>
        <v>41891</v>
      </c>
      <c r="D158" s="95" t="str">
        <f>FUZ_rawdata!D159</f>
        <v>1a</v>
      </c>
      <c r="E158" s="95" t="str">
        <f>FUZ_rawdata!G159</f>
        <v>FUZ2A</v>
      </c>
      <c r="F158" s="95">
        <f>FUZ_rawdata!CT159</f>
        <v>1</v>
      </c>
      <c r="G158" s="95">
        <f>FUZ_rawdata!CU159</f>
        <v>1</v>
      </c>
      <c r="H158" s="95">
        <f>FUZ_rawdata!CV159</f>
        <v>1</v>
      </c>
      <c r="I158" s="95">
        <f>FUZ_rawdata!CW159</f>
        <v>2</v>
      </c>
    </row>
    <row r="159" spans="1:9" x14ac:dyDescent="0.2">
      <c r="A159" s="95">
        <f>FUZ_rawdata!A160</f>
        <v>158</v>
      </c>
      <c r="B159" s="95" t="str">
        <f>FUZ_rawdata!B160</f>
        <v>2014_394_1a</v>
      </c>
      <c r="C159" s="95">
        <f>FUZ_rawdata!C160</f>
        <v>41891</v>
      </c>
      <c r="D159" s="95" t="str">
        <f>FUZ_rawdata!D160</f>
        <v>1a</v>
      </c>
      <c r="E159" s="95" t="str">
        <f>FUZ_rawdata!G160</f>
        <v>FUZ2A</v>
      </c>
      <c r="F159" s="95">
        <f>FUZ_rawdata!CT160</f>
        <v>0</v>
      </c>
      <c r="G159" s="95">
        <f>FUZ_rawdata!CU160</f>
        <v>0</v>
      </c>
      <c r="H159" s="95">
        <f>FUZ_rawdata!CV160</f>
        <v>0</v>
      </c>
      <c r="I159" s="95">
        <f>FUZ_rawdata!CW160</f>
        <v>0</v>
      </c>
    </row>
    <row r="160" spans="1:9" x14ac:dyDescent="0.2">
      <c r="A160" s="95">
        <f>FUZ_rawdata!A161</f>
        <v>159</v>
      </c>
      <c r="B160" s="95" t="str">
        <f>FUZ_rawdata!B161</f>
        <v>2014_394_1a</v>
      </c>
      <c r="C160" s="95">
        <f>FUZ_rawdata!C161</f>
        <v>41891</v>
      </c>
      <c r="D160" s="95" t="str">
        <f>FUZ_rawdata!D161</f>
        <v>1a</v>
      </c>
      <c r="E160" s="95" t="str">
        <f>FUZ_rawdata!G161</f>
        <v>FUZ2A</v>
      </c>
      <c r="F160" s="95">
        <f>FUZ_rawdata!CT161</f>
        <v>0</v>
      </c>
      <c r="G160" s="95">
        <f>FUZ_rawdata!CU161</f>
        <v>0</v>
      </c>
      <c r="H160" s="95">
        <f>FUZ_rawdata!CV161</f>
        <v>0</v>
      </c>
      <c r="I160" s="95">
        <f>FUZ_rawdata!CW161</f>
        <v>0</v>
      </c>
    </row>
    <row r="161" spans="1:9" x14ac:dyDescent="0.2">
      <c r="A161" s="95">
        <f>FUZ_rawdata!A162</f>
        <v>160</v>
      </c>
      <c r="B161" s="95" t="str">
        <f>FUZ_rawdata!B162</f>
        <v>2014_394_1a</v>
      </c>
      <c r="C161" s="95">
        <f>FUZ_rawdata!C162</f>
        <v>41891</v>
      </c>
      <c r="D161" s="95" t="str">
        <f>FUZ_rawdata!D162</f>
        <v>1a</v>
      </c>
      <c r="E161" s="95" t="str">
        <f>FUZ_rawdata!G162</f>
        <v>FUZ2A</v>
      </c>
      <c r="F161" s="95">
        <f>FUZ_rawdata!CT162</f>
        <v>0</v>
      </c>
      <c r="G161" s="95">
        <f>FUZ_rawdata!CU162</f>
        <v>0</v>
      </c>
      <c r="H161" s="95">
        <f>FUZ_rawdata!CV162</f>
        <v>0</v>
      </c>
      <c r="I161" s="95">
        <f>FUZ_rawdata!CW162</f>
        <v>0</v>
      </c>
    </row>
    <row r="162" spans="1:9" x14ac:dyDescent="0.2">
      <c r="A162" s="95">
        <f>FUZ_rawdata!A163</f>
        <v>161</v>
      </c>
      <c r="B162" s="95" t="str">
        <f>FUZ_rawdata!B163</f>
        <v>2014_394_1a</v>
      </c>
      <c r="C162" s="95">
        <f>FUZ_rawdata!C163</f>
        <v>41891</v>
      </c>
      <c r="D162" s="95" t="str">
        <f>FUZ_rawdata!D163</f>
        <v>1a</v>
      </c>
      <c r="E162" s="95" t="str">
        <f>FUZ_rawdata!G163</f>
        <v>FUZ2A</v>
      </c>
      <c r="F162" s="95">
        <f>FUZ_rawdata!CT163</f>
        <v>0</v>
      </c>
      <c r="G162" s="95">
        <f>FUZ_rawdata!CU163</f>
        <v>0</v>
      </c>
      <c r="H162" s="95">
        <f>FUZ_rawdata!CV163</f>
        <v>0</v>
      </c>
      <c r="I162" s="95">
        <f>FUZ_rawdata!CW163</f>
        <v>0</v>
      </c>
    </row>
    <row r="163" spans="1:9" x14ac:dyDescent="0.2">
      <c r="A163" s="95">
        <f>FUZ_rawdata!A164</f>
        <v>162</v>
      </c>
      <c r="B163" s="95" t="str">
        <f>FUZ_rawdata!B164</f>
        <v>2014_394_1a</v>
      </c>
      <c r="C163" s="95">
        <f>FUZ_rawdata!C164</f>
        <v>41891</v>
      </c>
      <c r="D163" s="95" t="str">
        <f>FUZ_rawdata!D164</f>
        <v>1a</v>
      </c>
      <c r="E163" s="95" t="str">
        <f>FUZ_rawdata!G164</f>
        <v>FUZ2A</v>
      </c>
      <c r="F163" s="95">
        <f>FUZ_rawdata!CT164</f>
        <v>0</v>
      </c>
      <c r="G163" s="95">
        <f>FUZ_rawdata!CU164</f>
        <v>0</v>
      </c>
      <c r="H163" s="95">
        <f>FUZ_rawdata!CV164</f>
        <v>0</v>
      </c>
      <c r="I163" s="95">
        <f>FUZ_rawdata!CW164</f>
        <v>0</v>
      </c>
    </row>
    <row r="164" spans="1:9" x14ac:dyDescent="0.2">
      <c r="A164" s="95">
        <f>FUZ_rawdata!A165</f>
        <v>163</v>
      </c>
      <c r="B164" s="95" t="str">
        <f>FUZ_rawdata!B165</f>
        <v>2014_394_1a</v>
      </c>
      <c r="C164" s="95">
        <f>FUZ_rawdata!C165</f>
        <v>41891</v>
      </c>
      <c r="D164" s="95" t="str">
        <f>FUZ_rawdata!D165</f>
        <v>1a</v>
      </c>
      <c r="E164" s="95" t="str">
        <f>FUZ_rawdata!G165</f>
        <v>FUZ2A</v>
      </c>
      <c r="F164" s="95">
        <f>FUZ_rawdata!CT165</f>
        <v>0</v>
      </c>
      <c r="G164" s="95">
        <f>FUZ_rawdata!CU165</f>
        <v>0</v>
      </c>
      <c r="H164" s="95">
        <f>FUZ_rawdata!CV165</f>
        <v>0</v>
      </c>
      <c r="I164" s="95">
        <f>FUZ_rawdata!CW165</f>
        <v>0</v>
      </c>
    </row>
    <row r="165" spans="1:9" x14ac:dyDescent="0.2">
      <c r="A165" s="95">
        <f>FUZ_rawdata!A166</f>
        <v>164</v>
      </c>
      <c r="B165" s="95" t="str">
        <f>FUZ_rawdata!B166</f>
        <v>2014_410_3a</v>
      </c>
      <c r="C165" s="95">
        <f>FUZ_rawdata!C166</f>
        <v>41892</v>
      </c>
      <c r="D165" s="95" t="str">
        <f>FUZ_rawdata!D166</f>
        <v>3a</v>
      </c>
      <c r="E165" s="95" t="str">
        <f>FUZ_rawdata!G166</f>
        <v>FUZ3A</v>
      </c>
      <c r="F165" s="95">
        <f>FUZ_rawdata!CT166</f>
        <v>0</v>
      </c>
      <c r="G165" s="95">
        <f>FUZ_rawdata!CU166</f>
        <v>0</v>
      </c>
      <c r="H165" s="95">
        <f>FUZ_rawdata!CV166</f>
        <v>0</v>
      </c>
      <c r="I165" s="95">
        <f>FUZ_rawdata!CW166</f>
        <v>0</v>
      </c>
    </row>
    <row r="166" spans="1:9" x14ac:dyDescent="0.2">
      <c r="A166" s="95">
        <f>FUZ_rawdata!A167</f>
        <v>165</v>
      </c>
      <c r="B166" s="95" t="str">
        <f>FUZ_rawdata!B167</f>
        <v>2014_410_3a</v>
      </c>
      <c r="C166" s="95">
        <f>FUZ_rawdata!C167</f>
        <v>41892</v>
      </c>
      <c r="D166" s="95" t="str">
        <f>FUZ_rawdata!D167</f>
        <v>3a</v>
      </c>
      <c r="E166" s="95" t="str">
        <f>FUZ_rawdata!G167</f>
        <v>FUZ3A</v>
      </c>
      <c r="F166" s="95">
        <f>FUZ_rawdata!CT167</f>
        <v>0</v>
      </c>
      <c r="G166" s="95">
        <f>FUZ_rawdata!CU167</f>
        <v>0</v>
      </c>
      <c r="H166" s="95">
        <f>FUZ_rawdata!CV167</f>
        <v>0</v>
      </c>
      <c r="I166" s="95">
        <f>FUZ_rawdata!CW167</f>
        <v>0</v>
      </c>
    </row>
    <row r="167" spans="1:9" x14ac:dyDescent="0.2">
      <c r="A167" s="95">
        <f>FUZ_rawdata!A168</f>
        <v>166</v>
      </c>
      <c r="B167" s="95" t="str">
        <f>FUZ_rawdata!B168</f>
        <v>2014_410_3a</v>
      </c>
      <c r="C167" s="95">
        <f>FUZ_rawdata!C168</f>
        <v>41892</v>
      </c>
      <c r="D167" s="95" t="str">
        <f>FUZ_rawdata!D168</f>
        <v>3a</v>
      </c>
      <c r="E167" s="95" t="str">
        <f>FUZ_rawdata!G168</f>
        <v>FUZ3A</v>
      </c>
      <c r="F167" s="95">
        <f>FUZ_rawdata!CT168</f>
        <v>0</v>
      </c>
      <c r="G167" s="95">
        <f>FUZ_rawdata!CU168</f>
        <v>0</v>
      </c>
      <c r="H167" s="95">
        <f>FUZ_rawdata!CV168</f>
        <v>0</v>
      </c>
      <c r="I167" s="95">
        <f>FUZ_rawdata!CW168</f>
        <v>0</v>
      </c>
    </row>
    <row r="168" spans="1:9" x14ac:dyDescent="0.2">
      <c r="A168" s="95">
        <f>FUZ_rawdata!A169</f>
        <v>167</v>
      </c>
      <c r="B168" s="95" t="str">
        <f>FUZ_rawdata!B169</f>
        <v>2014_410_3a</v>
      </c>
      <c r="C168" s="95">
        <f>FUZ_rawdata!C169</f>
        <v>41892</v>
      </c>
      <c r="D168" s="95" t="str">
        <f>FUZ_rawdata!D169</f>
        <v>3a</v>
      </c>
      <c r="E168" s="95" t="str">
        <f>FUZ_rawdata!G169</f>
        <v>FUZ3A</v>
      </c>
      <c r="F168" s="95">
        <f>FUZ_rawdata!CT169</f>
        <v>0</v>
      </c>
      <c r="G168" s="95">
        <f>FUZ_rawdata!CU169</f>
        <v>0</v>
      </c>
      <c r="H168" s="95">
        <f>FUZ_rawdata!CV169</f>
        <v>0</v>
      </c>
      <c r="I168" s="95">
        <f>FUZ_rawdata!CW169</f>
        <v>0</v>
      </c>
    </row>
    <row r="169" spans="1:9" x14ac:dyDescent="0.2">
      <c r="A169" s="95">
        <f>FUZ_rawdata!A170</f>
        <v>168</v>
      </c>
      <c r="B169" s="95" t="str">
        <f>FUZ_rawdata!B170</f>
        <v>2014_410_3a</v>
      </c>
      <c r="C169" s="95">
        <f>FUZ_rawdata!C170</f>
        <v>41892</v>
      </c>
      <c r="D169" s="95" t="str">
        <f>FUZ_rawdata!D170</f>
        <v>3a</v>
      </c>
      <c r="E169" s="95" t="str">
        <f>FUZ_rawdata!G170</f>
        <v>FUZ3A</v>
      </c>
      <c r="F169" s="95">
        <f>FUZ_rawdata!CT170</f>
        <v>0</v>
      </c>
      <c r="G169" s="95">
        <f>FUZ_rawdata!CU170</f>
        <v>0</v>
      </c>
      <c r="H169" s="95">
        <f>FUZ_rawdata!CV170</f>
        <v>0</v>
      </c>
      <c r="I169" s="95">
        <f>FUZ_rawdata!CW170</f>
        <v>0</v>
      </c>
    </row>
    <row r="170" spans="1:9" x14ac:dyDescent="0.2">
      <c r="A170" s="95">
        <f>FUZ_rawdata!A171</f>
        <v>169</v>
      </c>
      <c r="B170" s="95" t="str">
        <f>FUZ_rawdata!B171</f>
        <v>2014_410_3a</v>
      </c>
      <c r="C170" s="95">
        <f>FUZ_rawdata!C171</f>
        <v>41892</v>
      </c>
      <c r="D170" s="95" t="str">
        <f>FUZ_rawdata!D171</f>
        <v>3a</v>
      </c>
      <c r="E170" s="95" t="str">
        <f>FUZ_rawdata!G171</f>
        <v>FUZ3A</v>
      </c>
      <c r="F170" s="95">
        <f>FUZ_rawdata!CT171</f>
        <v>0</v>
      </c>
      <c r="G170" s="95">
        <f>FUZ_rawdata!CU171</f>
        <v>0</v>
      </c>
      <c r="H170" s="95">
        <f>FUZ_rawdata!CV171</f>
        <v>0</v>
      </c>
      <c r="I170" s="95">
        <f>FUZ_rawdata!CW171</f>
        <v>0</v>
      </c>
    </row>
    <row r="171" spans="1:9" x14ac:dyDescent="0.2">
      <c r="A171" s="95">
        <f>FUZ_rawdata!A172</f>
        <v>170</v>
      </c>
      <c r="B171" s="95" t="str">
        <f>FUZ_rawdata!B172</f>
        <v>2014_410_3a</v>
      </c>
      <c r="C171" s="95">
        <f>FUZ_rawdata!C172</f>
        <v>41892</v>
      </c>
      <c r="D171" s="95" t="str">
        <f>FUZ_rawdata!D172</f>
        <v>3a</v>
      </c>
      <c r="E171" s="95" t="str">
        <f>FUZ_rawdata!G172</f>
        <v>FUZ3A</v>
      </c>
      <c r="F171" s="95">
        <f>FUZ_rawdata!CT172</f>
        <v>0</v>
      </c>
      <c r="G171" s="95">
        <f>FUZ_rawdata!CU172</f>
        <v>0</v>
      </c>
      <c r="H171" s="95">
        <f>FUZ_rawdata!CV172</f>
        <v>0</v>
      </c>
      <c r="I171" s="95">
        <f>FUZ_rawdata!CW172</f>
        <v>0</v>
      </c>
    </row>
    <row r="172" spans="1:9" x14ac:dyDescent="0.2">
      <c r="A172" s="95">
        <f>FUZ_rawdata!A173</f>
        <v>171</v>
      </c>
      <c r="B172" s="95" t="str">
        <f>FUZ_rawdata!B173</f>
        <v>2014_410_3a</v>
      </c>
      <c r="C172" s="95">
        <f>FUZ_rawdata!C173</f>
        <v>41892</v>
      </c>
      <c r="D172" s="95" t="str">
        <f>FUZ_rawdata!D173</f>
        <v>3a</v>
      </c>
      <c r="E172" s="95" t="str">
        <f>FUZ_rawdata!G173</f>
        <v>FUZ3A</v>
      </c>
      <c r="F172" s="95">
        <f>FUZ_rawdata!CT173</f>
        <v>0</v>
      </c>
      <c r="G172" s="95">
        <f>FUZ_rawdata!CU173</f>
        <v>0</v>
      </c>
      <c r="H172" s="95">
        <f>FUZ_rawdata!CV173</f>
        <v>0</v>
      </c>
      <c r="I172" s="95">
        <f>FUZ_rawdata!CW173</f>
        <v>0</v>
      </c>
    </row>
    <row r="173" spans="1:9" x14ac:dyDescent="0.2">
      <c r="A173" s="95">
        <f>FUZ_rawdata!A174</f>
        <v>172</v>
      </c>
      <c r="B173" s="95" t="str">
        <f>FUZ_rawdata!B174</f>
        <v>2014_410_3a</v>
      </c>
      <c r="C173" s="95">
        <f>FUZ_rawdata!C174</f>
        <v>41892</v>
      </c>
      <c r="D173" s="95" t="str">
        <f>FUZ_rawdata!D174</f>
        <v>3a</v>
      </c>
      <c r="E173" s="95" t="str">
        <f>FUZ_rawdata!G174</f>
        <v>FUZ3A</v>
      </c>
      <c r="F173" s="95">
        <f>FUZ_rawdata!CT174</f>
        <v>1</v>
      </c>
      <c r="G173" s="95">
        <f>FUZ_rawdata!CU174</f>
        <v>1</v>
      </c>
      <c r="H173" s="95">
        <f>FUZ_rawdata!CV174</f>
        <v>1</v>
      </c>
      <c r="I173" s="95">
        <f>FUZ_rawdata!CW174</f>
        <v>2</v>
      </c>
    </row>
    <row r="174" spans="1:9" x14ac:dyDescent="0.2">
      <c r="A174" s="95">
        <f>FUZ_rawdata!A175</f>
        <v>173</v>
      </c>
      <c r="B174" s="95" t="str">
        <f>FUZ_rawdata!B175</f>
        <v>2014_410_3a</v>
      </c>
      <c r="C174" s="95">
        <f>FUZ_rawdata!C175</f>
        <v>41892</v>
      </c>
      <c r="D174" s="95" t="str">
        <f>FUZ_rawdata!D175</f>
        <v>3a</v>
      </c>
      <c r="E174" s="95" t="str">
        <f>FUZ_rawdata!G175</f>
        <v>FUZ3A</v>
      </c>
      <c r="F174" s="95">
        <f>FUZ_rawdata!CT175</f>
        <v>0</v>
      </c>
      <c r="G174" s="95">
        <f>FUZ_rawdata!CU175</f>
        <v>0</v>
      </c>
      <c r="H174" s="95">
        <f>FUZ_rawdata!CV175</f>
        <v>0</v>
      </c>
      <c r="I174" s="95">
        <f>FUZ_rawdata!CW175</f>
        <v>0</v>
      </c>
    </row>
    <row r="175" spans="1:9" x14ac:dyDescent="0.2">
      <c r="A175" s="95">
        <f>FUZ_rawdata!A176</f>
        <v>174</v>
      </c>
      <c r="B175" s="95" t="str">
        <f>FUZ_rawdata!B176</f>
        <v>2014_410_3a</v>
      </c>
      <c r="C175" s="95">
        <f>FUZ_rawdata!C176</f>
        <v>41892</v>
      </c>
      <c r="D175" s="95" t="str">
        <f>FUZ_rawdata!D176</f>
        <v>3a</v>
      </c>
      <c r="E175" s="95" t="str">
        <f>FUZ_rawdata!G176</f>
        <v>FUZ3A</v>
      </c>
      <c r="F175" s="95">
        <f>FUZ_rawdata!CT176</f>
        <v>0</v>
      </c>
      <c r="G175" s="95">
        <f>FUZ_rawdata!CU176</f>
        <v>0</v>
      </c>
      <c r="H175" s="95">
        <f>FUZ_rawdata!CV176</f>
        <v>0</v>
      </c>
      <c r="I175" s="95">
        <f>FUZ_rawdata!CW176</f>
        <v>0</v>
      </c>
    </row>
    <row r="176" spans="1:9" x14ac:dyDescent="0.2">
      <c r="A176" s="95">
        <f>FUZ_rawdata!A177</f>
        <v>175</v>
      </c>
      <c r="B176" s="95" t="str">
        <f>FUZ_rawdata!B177</f>
        <v>2014_410_3a</v>
      </c>
      <c r="C176" s="95">
        <f>FUZ_rawdata!C177</f>
        <v>41892</v>
      </c>
      <c r="D176" s="95" t="str">
        <f>FUZ_rawdata!D177</f>
        <v>3a</v>
      </c>
      <c r="E176" s="95" t="str">
        <f>FUZ_rawdata!G177</f>
        <v>FUZ3A</v>
      </c>
      <c r="F176" s="95">
        <f>FUZ_rawdata!CT177</f>
        <v>0</v>
      </c>
      <c r="G176" s="95">
        <f>FUZ_rawdata!CU177</f>
        <v>0</v>
      </c>
      <c r="H176" s="95">
        <f>FUZ_rawdata!CV177</f>
        <v>0</v>
      </c>
      <c r="I176" s="95">
        <f>FUZ_rawdata!CW177</f>
        <v>0</v>
      </c>
    </row>
    <row r="177" spans="1:9" x14ac:dyDescent="0.2">
      <c r="A177" s="95">
        <f>FUZ_rawdata!A178</f>
        <v>176</v>
      </c>
      <c r="B177" s="95" t="str">
        <f>FUZ_rawdata!B178</f>
        <v>2014_410_3a</v>
      </c>
      <c r="C177" s="95">
        <f>FUZ_rawdata!C178</f>
        <v>41892</v>
      </c>
      <c r="D177" s="95" t="str">
        <f>FUZ_rawdata!D178</f>
        <v>3a</v>
      </c>
      <c r="E177" s="95" t="str">
        <f>FUZ_rawdata!G178</f>
        <v>FUZ3A</v>
      </c>
      <c r="F177" s="95">
        <f>FUZ_rawdata!CT178</f>
        <v>0</v>
      </c>
      <c r="G177" s="95">
        <f>FUZ_rawdata!CU178</f>
        <v>0</v>
      </c>
      <c r="H177" s="95">
        <f>FUZ_rawdata!CV178</f>
        <v>0</v>
      </c>
      <c r="I177" s="95">
        <f>FUZ_rawdata!CW178</f>
        <v>0</v>
      </c>
    </row>
    <row r="178" spans="1:9" x14ac:dyDescent="0.2">
      <c r="A178" s="95">
        <f>FUZ_rawdata!A179</f>
        <v>177</v>
      </c>
      <c r="B178" s="95" t="str">
        <f>FUZ_rawdata!B179</f>
        <v>2014_410_3a</v>
      </c>
      <c r="C178" s="95">
        <f>FUZ_rawdata!C179</f>
        <v>41892</v>
      </c>
      <c r="D178" s="95" t="str">
        <f>FUZ_rawdata!D179</f>
        <v>3a</v>
      </c>
      <c r="E178" s="95" t="str">
        <f>FUZ_rawdata!G179</f>
        <v>FUZ3A</v>
      </c>
      <c r="F178" s="95">
        <f>FUZ_rawdata!CT179</f>
        <v>0</v>
      </c>
      <c r="G178" s="95">
        <f>FUZ_rawdata!CU179</f>
        <v>0</v>
      </c>
      <c r="H178" s="95">
        <f>FUZ_rawdata!CV179</f>
        <v>0</v>
      </c>
      <c r="I178" s="95">
        <f>FUZ_rawdata!CW179</f>
        <v>0</v>
      </c>
    </row>
    <row r="179" spans="1:9" x14ac:dyDescent="0.2">
      <c r="A179" s="95">
        <f>FUZ_rawdata!A180</f>
        <v>178</v>
      </c>
      <c r="B179" s="95" t="str">
        <f>FUZ_rawdata!B180</f>
        <v>2014_410_3a</v>
      </c>
      <c r="C179" s="95">
        <f>FUZ_rawdata!C180</f>
        <v>41892</v>
      </c>
      <c r="D179" s="95" t="str">
        <f>FUZ_rawdata!D180</f>
        <v>3a</v>
      </c>
      <c r="E179" s="95" t="str">
        <f>FUZ_rawdata!G180</f>
        <v>FUZ3A</v>
      </c>
      <c r="F179" s="95">
        <f>FUZ_rawdata!CT180</f>
        <v>0</v>
      </c>
      <c r="G179" s="95">
        <f>FUZ_rawdata!CU180</f>
        <v>0</v>
      </c>
      <c r="H179" s="95">
        <f>FUZ_rawdata!CV180</f>
        <v>0</v>
      </c>
      <c r="I179" s="95">
        <f>FUZ_rawdata!CW180</f>
        <v>0</v>
      </c>
    </row>
    <row r="180" spans="1:9" x14ac:dyDescent="0.2">
      <c r="A180" s="95">
        <f>FUZ_rawdata!A181</f>
        <v>179</v>
      </c>
      <c r="B180" s="95" t="str">
        <f>FUZ_rawdata!B181</f>
        <v>2014_410_3a</v>
      </c>
      <c r="C180" s="95">
        <f>FUZ_rawdata!C181</f>
        <v>41892</v>
      </c>
      <c r="D180" s="95" t="str">
        <f>FUZ_rawdata!D181</f>
        <v>3a</v>
      </c>
      <c r="E180" s="95" t="str">
        <f>FUZ_rawdata!G181</f>
        <v>FUZ3A</v>
      </c>
      <c r="F180" s="95">
        <f>FUZ_rawdata!CT181</f>
        <v>0</v>
      </c>
      <c r="G180" s="95">
        <f>FUZ_rawdata!CU181</f>
        <v>0</v>
      </c>
      <c r="H180" s="95">
        <f>FUZ_rawdata!CV181</f>
        <v>0</v>
      </c>
      <c r="I180" s="95">
        <f>FUZ_rawdata!CW181</f>
        <v>0</v>
      </c>
    </row>
    <row r="181" spans="1:9" x14ac:dyDescent="0.2">
      <c r="A181" s="95">
        <f>FUZ_rawdata!A182</f>
        <v>180</v>
      </c>
      <c r="B181" s="95" t="str">
        <f>FUZ_rawdata!B182</f>
        <v>2014_410_3a</v>
      </c>
      <c r="C181" s="95">
        <f>FUZ_rawdata!C182</f>
        <v>41892</v>
      </c>
      <c r="D181" s="95" t="str">
        <f>FUZ_rawdata!D182</f>
        <v>3a</v>
      </c>
      <c r="E181" s="95" t="str">
        <f>FUZ_rawdata!G182</f>
        <v>FUZ3A</v>
      </c>
      <c r="F181" s="95">
        <f>FUZ_rawdata!CT182</f>
        <v>0</v>
      </c>
      <c r="G181" s="95">
        <f>FUZ_rawdata!CU182</f>
        <v>0</v>
      </c>
      <c r="H181" s="95">
        <f>FUZ_rawdata!CV182</f>
        <v>0</v>
      </c>
      <c r="I181" s="95">
        <f>FUZ_rawdata!CW182</f>
        <v>0</v>
      </c>
    </row>
    <row r="182" spans="1:9" x14ac:dyDescent="0.2">
      <c r="A182" s="95">
        <f>FUZ_rawdata!A183</f>
        <v>181</v>
      </c>
      <c r="B182" s="95" t="str">
        <f>FUZ_rawdata!B183</f>
        <v>2014_410_3a</v>
      </c>
      <c r="C182" s="95">
        <f>FUZ_rawdata!C183</f>
        <v>41892</v>
      </c>
      <c r="D182" s="95" t="str">
        <f>FUZ_rawdata!D183</f>
        <v>3a</v>
      </c>
      <c r="E182" s="95" t="str">
        <f>FUZ_rawdata!G183</f>
        <v>FUZ3A</v>
      </c>
      <c r="F182" s="95">
        <f>FUZ_rawdata!CT183</f>
        <v>0</v>
      </c>
      <c r="G182" s="95">
        <f>FUZ_rawdata!CU183</f>
        <v>0</v>
      </c>
      <c r="H182" s="95">
        <f>FUZ_rawdata!CV183</f>
        <v>0</v>
      </c>
      <c r="I182" s="95">
        <f>FUZ_rawdata!CW183</f>
        <v>0</v>
      </c>
    </row>
    <row r="183" spans="1:9" x14ac:dyDescent="0.2">
      <c r="A183" s="95">
        <f>FUZ_rawdata!A184</f>
        <v>182</v>
      </c>
      <c r="B183" s="95" t="str">
        <f>FUZ_rawdata!B184</f>
        <v>2014_410_3a</v>
      </c>
      <c r="C183" s="95">
        <f>FUZ_rawdata!C184</f>
        <v>41892</v>
      </c>
      <c r="D183" s="95" t="str">
        <f>FUZ_rawdata!D184</f>
        <v>3a</v>
      </c>
      <c r="E183" s="95" t="str">
        <f>FUZ_rawdata!G184</f>
        <v>FUZ3A</v>
      </c>
      <c r="F183" s="95">
        <f>FUZ_rawdata!CT184</f>
        <v>0</v>
      </c>
      <c r="G183" s="95">
        <f>FUZ_rawdata!CU184</f>
        <v>0</v>
      </c>
      <c r="H183" s="95">
        <f>FUZ_rawdata!CV184</f>
        <v>0</v>
      </c>
      <c r="I183" s="95">
        <f>FUZ_rawdata!CW184</f>
        <v>0</v>
      </c>
    </row>
    <row r="184" spans="1:9" x14ac:dyDescent="0.2">
      <c r="A184" s="95">
        <f>FUZ_rawdata!A185</f>
        <v>183</v>
      </c>
      <c r="B184" s="95" t="str">
        <f>FUZ_rawdata!B185</f>
        <v>2014_410_3a</v>
      </c>
      <c r="C184" s="95">
        <f>FUZ_rawdata!C185</f>
        <v>41892</v>
      </c>
      <c r="D184" s="95" t="str">
        <f>FUZ_rawdata!D185</f>
        <v>3a</v>
      </c>
      <c r="E184" s="95" t="str">
        <f>FUZ_rawdata!G185</f>
        <v>FUZ3A</v>
      </c>
      <c r="F184" s="95">
        <f>FUZ_rawdata!CT185</f>
        <v>0</v>
      </c>
      <c r="G184" s="95">
        <f>FUZ_rawdata!CU185</f>
        <v>0</v>
      </c>
      <c r="H184" s="95">
        <f>FUZ_rawdata!CV185</f>
        <v>0</v>
      </c>
      <c r="I184" s="95">
        <f>FUZ_rawdata!CW185</f>
        <v>0</v>
      </c>
    </row>
    <row r="185" spans="1:9" x14ac:dyDescent="0.2">
      <c r="A185" s="95">
        <f>FUZ_rawdata!A186</f>
        <v>184</v>
      </c>
      <c r="B185" s="95" t="str">
        <f>FUZ_rawdata!B186</f>
        <v>2014_410_3a</v>
      </c>
      <c r="C185" s="95">
        <f>FUZ_rawdata!C186</f>
        <v>41892</v>
      </c>
      <c r="D185" s="95" t="str">
        <f>FUZ_rawdata!D186</f>
        <v>3a</v>
      </c>
      <c r="E185" s="95" t="str">
        <f>FUZ_rawdata!G186</f>
        <v>FUZ3A</v>
      </c>
      <c r="F185" s="95">
        <f>FUZ_rawdata!CT186</f>
        <v>0</v>
      </c>
      <c r="G185" s="95">
        <f>FUZ_rawdata!CU186</f>
        <v>0</v>
      </c>
      <c r="H185" s="95">
        <f>FUZ_rawdata!CV186</f>
        <v>0</v>
      </c>
      <c r="I185" s="95">
        <f>FUZ_rawdata!CW186</f>
        <v>0</v>
      </c>
    </row>
    <row r="186" spans="1:9" x14ac:dyDescent="0.2">
      <c r="A186" s="95">
        <f>FUZ_rawdata!A187</f>
        <v>185</v>
      </c>
      <c r="B186" s="95" t="str">
        <f>FUZ_rawdata!B187</f>
        <v>2014_410_3a</v>
      </c>
      <c r="C186" s="95">
        <f>FUZ_rawdata!C187</f>
        <v>41892</v>
      </c>
      <c r="D186" s="95" t="str">
        <f>FUZ_rawdata!D187</f>
        <v>3a</v>
      </c>
      <c r="E186" s="95" t="str">
        <f>FUZ_rawdata!G187</f>
        <v>FUZ3A</v>
      </c>
      <c r="F186" s="95">
        <f>FUZ_rawdata!CT187</f>
        <v>1</v>
      </c>
      <c r="G186" s="95">
        <f>FUZ_rawdata!CU187</f>
        <v>1</v>
      </c>
      <c r="H186" s="95">
        <f>FUZ_rawdata!CV187</f>
        <v>1</v>
      </c>
      <c r="I186" s="95">
        <f>FUZ_rawdata!CW187</f>
        <v>2</v>
      </c>
    </row>
    <row r="187" spans="1:9" x14ac:dyDescent="0.2">
      <c r="A187" s="95">
        <f>FUZ_rawdata!A188</f>
        <v>186</v>
      </c>
      <c r="B187" s="95" t="str">
        <f>FUZ_rawdata!B188</f>
        <v>2014_410_3a</v>
      </c>
      <c r="C187" s="95">
        <f>FUZ_rawdata!C188</f>
        <v>41892</v>
      </c>
      <c r="D187" s="95" t="str">
        <f>FUZ_rawdata!D188</f>
        <v>3a</v>
      </c>
      <c r="E187" s="95" t="str">
        <f>FUZ_rawdata!G188</f>
        <v>FUZ3A</v>
      </c>
      <c r="F187" s="95">
        <f>FUZ_rawdata!CT188</f>
        <v>0</v>
      </c>
      <c r="G187" s="95">
        <f>FUZ_rawdata!CU188</f>
        <v>0</v>
      </c>
      <c r="H187" s="95">
        <f>FUZ_rawdata!CV188</f>
        <v>0</v>
      </c>
      <c r="I187" s="95">
        <f>FUZ_rawdata!CW188</f>
        <v>0</v>
      </c>
    </row>
    <row r="188" spans="1:9" x14ac:dyDescent="0.2">
      <c r="A188" s="95">
        <f>FUZ_rawdata!A189</f>
        <v>187</v>
      </c>
      <c r="B188" s="95" t="str">
        <f>FUZ_rawdata!B189</f>
        <v>2014_410_3a</v>
      </c>
      <c r="C188" s="95">
        <f>FUZ_rawdata!C189</f>
        <v>41892</v>
      </c>
      <c r="D188" s="95" t="str">
        <f>FUZ_rawdata!D189</f>
        <v>3a</v>
      </c>
      <c r="E188" s="95" t="str">
        <f>FUZ_rawdata!G189</f>
        <v>FUZ3A</v>
      </c>
      <c r="F188" s="95">
        <f>FUZ_rawdata!CT189</f>
        <v>0</v>
      </c>
      <c r="G188" s="95">
        <f>FUZ_rawdata!CU189</f>
        <v>0</v>
      </c>
      <c r="H188" s="95">
        <f>FUZ_rawdata!CV189</f>
        <v>0</v>
      </c>
      <c r="I188" s="95">
        <f>FUZ_rawdata!CW189</f>
        <v>0</v>
      </c>
    </row>
    <row r="189" spans="1:9" x14ac:dyDescent="0.2">
      <c r="A189" s="95">
        <f>FUZ_rawdata!A190</f>
        <v>188</v>
      </c>
      <c r="B189" s="95" t="str">
        <f>FUZ_rawdata!B190</f>
        <v>2014_410_3a</v>
      </c>
      <c r="C189" s="95">
        <f>FUZ_rawdata!C190</f>
        <v>41892</v>
      </c>
      <c r="D189" s="95" t="str">
        <f>FUZ_rawdata!D190</f>
        <v>3a</v>
      </c>
      <c r="E189" s="95" t="str">
        <f>FUZ_rawdata!G190</f>
        <v>FUZ3A</v>
      </c>
      <c r="F189" s="95">
        <f>FUZ_rawdata!CT190</f>
        <v>0</v>
      </c>
      <c r="G189" s="95">
        <f>FUZ_rawdata!CU190</f>
        <v>0</v>
      </c>
      <c r="H189" s="95">
        <f>FUZ_rawdata!CV190</f>
        <v>0</v>
      </c>
      <c r="I189" s="95">
        <f>FUZ_rawdata!CW190</f>
        <v>0</v>
      </c>
    </row>
    <row r="190" spans="1:9" x14ac:dyDescent="0.2">
      <c r="A190" s="95">
        <f>FUZ_rawdata!A191</f>
        <v>189</v>
      </c>
      <c r="B190" s="95" t="str">
        <f>FUZ_rawdata!B191</f>
        <v>2014_410_3a</v>
      </c>
      <c r="C190" s="95">
        <f>FUZ_rawdata!C191</f>
        <v>41892</v>
      </c>
      <c r="D190" s="95" t="str">
        <f>FUZ_rawdata!D191</f>
        <v>3a</v>
      </c>
      <c r="E190" s="95" t="str">
        <f>FUZ_rawdata!G191</f>
        <v>FUZ3A</v>
      </c>
      <c r="F190" s="95">
        <f>FUZ_rawdata!CT191</f>
        <v>0</v>
      </c>
      <c r="G190" s="95">
        <f>FUZ_rawdata!CU191</f>
        <v>0</v>
      </c>
      <c r="H190" s="95">
        <f>FUZ_rawdata!CV191</f>
        <v>0</v>
      </c>
      <c r="I190" s="95">
        <f>FUZ_rawdata!CW191</f>
        <v>0</v>
      </c>
    </row>
    <row r="191" spans="1:9" x14ac:dyDescent="0.2">
      <c r="A191" s="95">
        <f>FUZ_rawdata!A192</f>
        <v>190</v>
      </c>
      <c r="B191" s="95" t="str">
        <f>FUZ_rawdata!B192</f>
        <v>2014_410_3a</v>
      </c>
      <c r="C191" s="95">
        <f>FUZ_rawdata!C192</f>
        <v>41892</v>
      </c>
      <c r="D191" s="95" t="str">
        <f>FUZ_rawdata!D192</f>
        <v>3a</v>
      </c>
      <c r="E191" s="95" t="str">
        <f>FUZ_rawdata!G192</f>
        <v>FUZ3A</v>
      </c>
      <c r="F191" s="95">
        <f>FUZ_rawdata!CT192</f>
        <v>0</v>
      </c>
      <c r="G191" s="95">
        <f>FUZ_rawdata!CU192</f>
        <v>0</v>
      </c>
      <c r="H191" s="95">
        <f>FUZ_rawdata!CV192</f>
        <v>0</v>
      </c>
      <c r="I191" s="95">
        <f>FUZ_rawdata!CW192</f>
        <v>0</v>
      </c>
    </row>
    <row r="192" spans="1:9" x14ac:dyDescent="0.2">
      <c r="A192" s="95">
        <f>FUZ_rawdata!A193</f>
        <v>191</v>
      </c>
      <c r="B192" s="95" t="str">
        <f>FUZ_rawdata!B193</f>
        <v>2014_410_3a</v>
      </c>
      <c r="C192" s="95">
        <f>FUZ_rawdata!C193</f>
        <v>41892</v>
      </c>
      <c r="D192" s="95" t="str">
        <f>FUZ_rawdata!D193</f>
        <v>3a</v>
      </c>
      <c r="E192" s="95" t="str">
        <f>FUZ_rawdata!G193</f>
        <v>FUZ3A</v>
      </c>
      <c r="F192" s="95">
        <f>FUZ_rawdata!CT193</f>
        <v>0</v>
      </c>
      <c r="G192" s="95">
        <f>FUZ_rawdata!CU193</f>
        <v>0</v>
      </c>
      <c r="H192" s="95">
        <f>FUZ_rawdata!CV193</f>
        <v>0</v>
      </c>
      <c r="I192" s="95">
        <f>FUZ_rawdata!CW193</f>
        <v>0</v>
      </c>
    </row>
    <row r="193" spans="1:9" x14ac:dyDescent="0.2">
      <c r="A193" s="95">
        <f>FUZ_rawdata!A194</f>
        <v>192</v>
      </c>
      <c r="B193" s="95" t="str">
        <f>FUZ_rawdata!B194</f>
        <v>2014_410_3a</v>
      </c>
      <c r="C193" s="95">
        <f>FUZ_rawdata!C194</f>
        <v>41892</v>
      </c>
      <c r="D193" s="95" t="str">
        <f>FUZ_rawdata!D194</f>
        <v>3a</v>
      </c>
      <c r="E193" s="95" t="str">
        <f>FUZ_rawdata!G194</f>
        <v>FUZ3A</v>
      </c>
      <c r="F193" s="95">
        <f>FUZ_rawdata!CT194</f>
        <v>0</v>
      </c>
      <c r="G193" s="95">
        <f>FUZ_rawdata!CU194</f>
        <v>0</v>
      </c>
      <c r="H193" s="95">
        <f>FUZ_rawdata!CV194</f>
        <v>0</v>
      </c>
      <c r="I193" s="95">
        <f>FUZ_rawdata!CW194</f>
        <v>0</v>
      </c>
    </row>
    <row r="194" spans="1:9" x14ac:dyDescent="0.2">
      <c r="A194" s="95">
        <f>FUZ_rawdata!A195</f>
        <v>193</v>
      </c>
      <c r="B194" s="95" t="str">
        <f>FUZ_rawdata!B195</f>
        <v>2014_410_3a</v>
      </c>
      <c r="C194" s="95">
        <f>FUZ_rawdata!C195</f>
        <v>41892</v>
      </c>
      <c r="D194" s="95" t="str">
        <f>FUZ_rawdata!D195</f>
        <v>3a</v>
      </c>
      <c r="E194" s="95" t="str">
        <f>FUZ_rawdata!G195</f>
        <v>FUZ3A</v>
      </c>
      <c r="F194" s="95">
        <f>FUZ_rawdata!CT195</f>
        <v>0</v>
      </c>
      <c r="G194" s="95">
        <f>FUZ_rawdata!CU195</f>
        <v>0</v>
      </c>
      <c r="H194" s="95">
        <f>FUZ_rawdata!CV195</f>
        <v>0</v>
      </c>
      <c r="I194" s="95">
        <f>FUZ_rawdata!CW195</f>
        <v>0</v>
      </c>
    </row>
    <row r="195" spans="1:9" x14ac:dyDescent="0.2">
      <c r="A195" s="95">
        <f>FUZ_rawdata!A196</f>
        <v>194</v>
      </c>
      <c r="B195" s="95" t="str">
        <f>FUZ_rawdata!B196</f>
        <v>2014_410_3a</v>
      </c>
      <c r="C195" s="95">
        <f>FUZ_rawdata!C196</f>
        <v>41892</v>
      </c>
      <c r="D195" s="95" t="str">
        <f>FUZ_rawdata!D196</f>
        <v>3a</v>
      </c>
      <c r="E195" s="95" t="str">
        <f>FUZ_rawdata!G196</f>
        <v>FUZ3A</v>
      </c>
      <c r="F195" s="95">
        <f>FUZ_rawdata!CT196</f>
        <v>0</v>
      </c>
      <c r="G195" s="95">
        <f>FUZ_rawdata!CU196</f>
        <v>0</v>
      </c>
      <c r="H195" s="95">
        <f>FUZ_rawdata!CV196</f>
        <v>0</v>
      </c>
      <c r="I195" s="95">
        <f>FUZ_rawdata!CW196</f>
        <v>0</v>
      </c>
    </row>
    <row r="196" spans="1:9" x14ac:dyDescent="0.2">
      <c r="A196" s="95">
        <f>FUZ_rawdata!A197</f>
        <v>195</v>
      </c>
      <c r="B196" s="95" t="str">
        <f>FUZ_rawdata!B197</f>
        <v>2014_410_3a</v>
      </c>
      <c r="C196" s="95">
        <f>FUZ_rawdata!C197</f>
        <v>41892</v>
      </c>
      <c r="D196" s="95" t="str">
        <f>FUZ_rawdata!D197</f>
        <v>3a</v>
      </c>
      <c r="E196" s="95" t="str">
        <f>FUZ_rawdata!G197</f>
        <v>FUZ3A</v>
      </c>
      <c r="F196" s="95">
        <f>FUZ_rawdata!CT197</f>
        <v>0</v>
      </c>
      <c r="G196" s="95">
        <f>FUZ_rawdata!CU197</f>
        <v>0</v>
      </c>
      <c r="H196" s="95">
        <f>FUZ_rawdata!CV197</f>
        <v>0</v>
      </c>
      <c r="I196" s="95">
        <f>FUZ_rawdata!CW197</f>
        <v>0</v>
      </c>
    </row>
    <row r="197" spans="1:9" x14ac:dyDescent="0.2">
      <c r="A197" s="95">
        <f>FUZ_rawdata!A198</f>
        <v>196</v>
      </c>
      <c r="B197" s="95" t="str">
        <f>FUZ_rawdata!B198</f>
        <v>2014_410_3a</v>
      </c>
      <c r="C197" s="95">
        <f>FUZ_rawdata!C198</f>
        <v>41892</v>
      </c>
      <c r="D197" s="95" t="str">
        <f>FUZ_rawdata!D198</f>
        <v>3a</v>
      </c>
      <c r="E197" s="95" t="str">
        <f>FUZ_rawdata!G198</f>
        <v>FUZ3A</v>
      </c>
      <c r="F197" s="95">
        <f>FUZ_rawdata!CT198</f>
        <v>0</v>
      </c>
      <c r="G197" s="95">
        <f>FUZ_rawdata!CU198</f>
        <v>0</v>
      </c>
      <c r="H197" s="95">
        <f>FUZ_rawdata!CV198</f>
        <v>0</v>
      </c>
      <c r="I197" s="95">
        <f>FUZ_rawdata!CW198</f>
        <v>0</v>
      </c>
    </row>
    <row r="198" spans="1:9" x14ac:dyDescent="0.2">
      <c r="A198" s="95">
        <f>FUZ_rawdata!A199</f>
        <v>197</v>
      </c>
      <c r="B198" s="95" t="str">
        <f>FUZ_rawdata!B199</f>
        <v>2014_410_3a</v>
      </c>
      <c r="C198" s="95">
        <f>FUZ_rawdata!C199</f>
        <v>41892</v>
      </c>
      <c r="D198" s="95" t="str">
        <f>FUZ_rawdata!D199</f>
        <v>3a</v>
      </c>
      <c r="E198" s="95" t="str">
        <f>FUZ_rawdata!G199</f>
        <v>FUZ3A</v>
      </c>
      <c r="F198" s="95">
        <f>FUZ_rawdata!CT199</f>
        <v>0</v>
      </c>
      <c r="G198" s="95">
        <f>FUZ_rawdata!CU199</f>
        <v>0</v>
      </c>
      <c r="H198" s="95">
        <f>FUZ_rawdata!CV199</f>
        <v>0</v>
      </c>
      <c r="I198" s="95">
        <f>FUZ_rawdata!CW199</f>
        <v>0</v>
      </c>
    </row>
    <row r="199" spans="1:9" x14ac:dyDescent="0.2">
      <c r="A199" s="95">
        <f>FUZ_rawdata!A200</f>
        <v>198</v>
      </c>
      <c r="B199" s="95" t="str">
        <f>FUZ_rawdata!B200</f>
        <v>2014_410_3a</v>
      </c>
      <c r="C199" s="95">
        <f>FUZ_rawdata!C200</f>
        <v>41892</v>
      </c>
      <c r="D199" s="95" t="str">
        <f>FUZ_rawdata!D200</f>
        <v>3a</v>
      </c>
      <c r="E199" s="95" t="str">
        <f>FUZ_rawdata!G200</f>
        <v>FUZ3A</v>
      </c>
      <c r="F199" s="95">
        <f>FUZ_rawdata!CT200</f>
        <v>0</v>
      </c>
      <c r="G199" s="95">
        <f>FUZ_rawdata!CU200</f>
        <v>0</v>
      </c>
      <c r="H199" s="95">
        <f>FUZ_rawdata!CV200</f>
        <v>0</v>
      </c>
      <c r="I199" s="95">
        <f>FUZ_rawdata!CW200</f>
        <v>0</v>
      </c>
    </row>
    <row r="200" spans="1:9" x14ac:dyDescent="0.2">
      <c r="A200" s="95">
        <f>FUZ_rawdata!A201</f>
        <v>199</v>
      </c>
      <c r="B200" s="95" t="str">
        <f>FUZ_rawdata!B201</f>
        <v>2014_410_3a</v>
      </c>
      <c r="C200" s="95">
        <f>FUZ_rawdata!C201</f>
        <v>41892</v>
      </c>
      <c r="D200" s="95" t="str">
        <f>FUZ_rawdata!D201</f>
        <v>3a</v>
      </c>
      <c r="E200" s="95" t="str">
        <f>FUZ_rawdata!G201</f>
        <v>FUZ3A</v>
      </c>
      <c r="F200" s="95">
        <f>FUZ_rawdata!CT201</f>
        <v>0</v>
      </c>
      <c r="G200" s="95">
        <f>FUZ_rawdata!CU201</f>
        <v>0</v>
      </c>
      <c r="H200" s="95">
        <f>FUZ_rawdata!CV201</f>
        <v>0</v>
      </c>
      <c r="I200" s="95">
        <f>FUZ_rawdata!CW201</f>
        <v>0</v>
      </c>
    </row>
    <row r="201" spans="1:9" x14ac:dyDescent="0.2">
      <c r="A201" s="95">
        <f>FUZ_rawdata!A202</f>
        <v>200</v>
      </c>
      <c r="B201" s="95" t="str">
        <f>FUZ_rawdata!B202</f>
        <v>2014_532_3a</v>
      </c>
      <c r="C201" s="95">
        <f>FUZ_rawdata!C202</f>
        <v>41919</v>
      </c>
      <c r="D201" s="95" t="str">
        <f>FUZ_rawdata!D202</f>
        <v>3a</v>
      </c>
      <c r="E201" s="95" t="str">
        <f>FUZ_rawdata!G202</f>
        <v>FUZ4A</v>
      </c>
      <c r="F201" s="95">
        <f>FUZ_rawdata!CT202</f>
        <v>0</v>
      </c>
      <c r="G201" s="95">
        <f>FUZ_rawdata!CU202</f>
        <v>0</v>
      </c>
      <c r="H201" s="95">
        <f>FUZ_rawdata!CV202</f>
        <v>0</v>
      </c>
      <c r="I201" s="95">
        <f>FUZ_rawdata!CW202</f>
        <v>0</v>
      </c>
    </row>
    <row r="202" spans="1:9" x14ac:dyDescent="0.2">
      <c r="A202" s="95">
        <f>FUZ_rawdata!A203</f>
        <v>201</v>
      </c>
      <c r="B202" s="95" t="str">
        <f>FUZ_rawdata!B203</f>
        <v>2014_532_3a</v>
      </c>
      <c r="C202" s="95">
        <f>FUZ_rawdata!C203</f>
        <v>41919</v>
      </c>
      <c r="D202" s="95" t="str">
        <f>FUZ_rawdata!D203</f>
        <v>3a</v>
      </c>
      <c r="E202" s="95" t="str">
        <f>FUZ_rawdata!G203</f>
        <v>FUZ4A</v>
      </c>
      <c r="F202" s="95">
        <f>FUZ_rawdata!CT203</f>
        <v>0</v>
      </c>
      <c r="G202" s="95">
        <f>FUZ_rawdata!CU203</f>
        <v>0</v>
      </c>
      <c r="H202" s="95">
        <f>FUZ_rawdata!CV203</f>
        <v>0</v>
      </c>
      <c r="I202" s="95">
        <f>FUZ_rawdata!CW203</f>
        <v>0</v>
      </c>
    </row>
    <row r="203" spans="1:9" x14ac:dyDescent="0.2">
      <c r="A203" s="95">
        <f>FUZ_rawdata!A204</f>
        <v>202</v>
      </c>
      <c r="B203" s="95" t="str">
        <f>FUZ_rawdata!B204</f>
        <v>2014_532_3a</v>
      </c>
      <c r="C203" s="95">
        <f>FUZ_rawdata!C204</f>
        <v>41919</v>
      </c>
      <c r="D203" s="95" t="str">
        <f>FUZ_rawdata!D204</f>
        <v>3a</v>
      </c>
      <c r="E203" s="95" t="str">
        <f>FUZ_rawdata!G204</f>
        <v>FUZ4A</v>
      </c>
      <c r="F203" s="95">
        <f>FUZ_rawdata!CT204</f>
        <v>0</v>
      </c>
      <c r="G203" s="95">
        <f>FUZ_rawdata!CU204</f>
        <v>0</v>
      </c>
      <c r="H203" s="95">
        <f>FUZ_rawdata!CV204</f>
        <v>0</v>
      </c>
      <c r="I203" s="95">
        <f>FUZ_rawdata!CW204</f>
        <v>0</v>
      </c>
    </row>
    <row r="204" spans="1:9" x14ac:dyDescent="0.2">
      <c r="A204" s="95">
        <f>FUZ_rawdata!A205</f>
        <v>203</v>
      </c>
      <c r="B204" s="95" t="str">
        <f>FUZ_rawdata!B205</f>
        <v>2014_532_3a</v>
      </c>
      <c r="C204" s="95">
        <f>FUZ_rawdata!C205</f>
        <v>41919</v>
      </c>
      <c r="D204" s="95" t="str">
        <f>FUZ_rawdata!D205</f>
        <v>3a</v>
      </c>
      <c r="E204" s="95" t="str">
        <f>FUZ_rawdata!G205</f>
        <v>FUZ4A</v>
      </c>
      <c r="F204" s="95">
        <f>FUZ_rawdata!CT205</f>
        <v>0</v>
      </c>
      <c r="G204" s="95">
        <f>FUZ_rawdata!CU205</f>
        <v>0</v>
      </c>
      <c r="H204" s="95">
        <f>FUZ_rawdata!CV205</f>
        <v>0</v>
      </c>
      <c r="I204" s="95">
        <f>FUZ_rawdata!CW205</f>
        <v>0</v>
      </c>
    </row>
    <row r="205" spans="1:9" x14ac:dyDescent="0.2">
      <c r="A205" s="95">
        <f>FUZ_rawdata!A206</f>
        <v>204</v>
      </c>
      <c r="B205" s="95" t="str">
        <f>FUZ_rawdata!B206</f>
        <v>2014_532_3a</v>
      </c>
      <c r="C205" s="95">
        <f>FUZ_rawdata!C206</f>
        <v>41919</v>
      </c>
      <c r="D205" s="95" t="str">
        <f>FUZ_rawdata!D206</f>
        <v>3a</v>
      </c>
      <c r="E205" s="95" t="str">
        <f>FUZ_rawdata!G206</f>
        <v>FUZ4A</v>
      </c>
      <c r="F205" s="95">
        <f>FUZ_rawdata!CT206</f>
        <v>0</v>
      </c>
      <c r="G205" s="95">
        <f>FUZ_rawdata!CU206</f>
        <v>0</v>
      </c>
      <c r="H205" s="95">
        <f>FUZ_rawdata!CV206</f>
        <v>0</v>
      </c>
      <c r="I205" s="95">
        <f>FUZ_rawdata!CW206</f>
        <v>0</v>
      </c>
    </row>
    <row r="206" spans="1:9" x14ac:dyDescent="0.2">
      <c r="A206" s="95">
        <f>FUZ_rawdata!A207</f>
        <v>205</v>
      </c>
      <c r="B206" s="95" t="str">
        <f>FUZ_rawdata!B207</f>
        <v>2014_532_3a</v>
      </c>
      <c r="C206" s="95">
        <f>FUZ_rawdata!C207</f>
        <v>41919</v>
      </c>
      <c r="D206" s="95" t="str">
        <f>FUZ_rawdata!D207</f>
        <v>3a</v>
      </c>
      <c r="E206" s="95" t="str">
        <f>FUZ_rawdata!G207</f>
        <v>FUZ4A</v>
      </c>
      <c r="F206" s="95">
        <f>FUZ_rawdata!CT207</f>
        <v>0</v>
      </c>
      <c r="G206" s="95">
        <f>FUZ_rawdata!CU207</f>
        <v>0</v>
      </c>
      <c r="H206" s="95">
        <f>FUZ_rawdata!CV207</f>
        <v>0</v>
      </c>
      <c r="I206" s="95">
        <f>FUZ_rawdata!CW207</f>
        <v>0</v>
      </c>
    </row>
    <row r="207" spans="1:9" x14ac:dyDescent="0.2">
      <c r="A207" s="95">
        <f>FUZ_rawdata!A208</f>
        <v>206</v>
      </c>
      <c r="B207" s="95" t="str">
        <f>FUZ_rawdata!B208</f>
        <v>2014_532_3a</v>
      </c>
      <c r="C207" s="95">
        <f>FUZ_rawdata!C208</f>
        <v>41919</v>
      </c>
      <c r="D207" s="95" t="str">
        <f>FUZ_rawdata!D208</f>
        <v>3a</v>
      </c>
      <c r="E207" s="95" t="str">
        <f>FUZ_rawdata!G208</f>
        <v>FUZ4A</v>
      </c>
      <c r="F207" s="95">
        <f>FUZ_rawdata!CT208</f>
        <v>0</v>
      </c>
      <c r="G207" s="95">
        <f>FUZ_rawdata!CU208</f>
        <v>0</v>
      </c>
      <c r="H207" s="95">
        <f>FUZ_rawdata!CV208</f>
        <v>0</v>
      </c>
      <c r="I207" s="95">
        <f>FUZ_rawdata!CW208</f>
        <v>0</v>
      </c>
    </row>
    <row r="208" spans="1:9" x14ac:dyDescent="0.2">
      <c r="A208" s="95">
        <f>FUZ_rawdata!A209</f>
        <v>207</v>
      </c>
      <c r="B208" s="95" t="str">
        <f>FUZ_rawdata!B209</f>
        <v>2014_532_3a</v>
      </c>
      <c r="C208" s="95">
        <f>FUZ_rawdata!C209</f>
        <v>41919</v>
      </c>
      <c r="D208" s="95" t="str">
        <f>FUZ_rawdata!D209</f>
        <v>3a</v>
      </c>
      <c r="E208" s="95" t="str">
        <f>FUZ_rawdata!G209</f>
        <v>FUZ4A</v>
      </c>
      <c r="F208" s="95">
        <f>FUZ_rawdata!CT209</f>
        <v>0</v>
      </c>
      <c r="G208" s="95">
        <f>FUZ_rawdata!CU209</f>
        <v>0</v>
      </c>
      <c r="H208" s="95">
        <f>FUZ_rawdata!CV209</f>
        <v>0</v>
      </c>
      <c r="I208" s="95">
        <f>FUZ_rawdata!CW209</f>
        <v>0</v>
      </c>
    </row>
    <row r="209" spans="1:9" x14ac:dyDescent="0.2">
      <c r="A209" s="95">
        <f>FUZ_rawdata!A210</f>
        <v>208</v>
      </c>
      <c r="B209" s="95" t="str">
        <f>FUZ_rawdata!B210</f>
        <v>2014_532_3a</v>
      </c>
      <c r="C209" s="95">
        <f>FUZ_rawdata!C210</f>
        <v>41919</v>
      </c>
      <c r="D209" s="95" t="str">
        <f>FUZ_rawdata!D210</f>
        <v>3a</v>
      </c>
      <c r="E209" s="95" t="str">
        <f>FUZ_rawdata!G210</f>
        <v>FUZ4A</v>
      </c>
      <c r="F209" s="95">
        <f>FUZ_rawdata!CT210</f>
        <v>0</v>
      </c>
      <c r="G209" s="95">
        <f>FUZ_rawdata!CU210</f>
        <v>0</v>
      </c>
      <c r="H209" s="95">
        <f>FUZ_rawdata!CV210</f>
        <v>0</v>
      </c>
      <c r="I209" s="95">
        <f>FUZ_rawdata!CW210</f>
        <v>0</v>
      </c>
    </row>
    <row r="210" spans="1:9" x14ac:dyDescent="0.2">
      <c r="A210" s="95">
        <f>FUZ_rawdata!A211</f>
        <v>209</v>
      </c>
      <c r="B210" s="95" t="str">
        <f>FUZ_rawdata!B211</f>
        <v>2014_532_3a</v>
      </c>
      <c r="C210" s="95">
        <f>FUZ_rawdata!C211</f>
        <v>41919</v>
      </c>
      <c r="D210" s="95" t="str">
        <f>FUZ_rawdata!D211</f>
        <v>3a</v>
      </c>
      <c r="E210" s="95" t="str">
        <f>FUZ_rawdata!G211</f>
        <v>FUZ4A</v>
      </c>
      <c r="F210" s="95">
        <f>FUZ_rawdata!CT211</f>
        <v>0</v>
      </c>
      <c r="G210" s="95">
        <f>FUZ_rawdata!CU211</f>
        <v>0</v>
      </c>
      <c r="H210" s="95">
        <f>FUZ_rawdata!CV211</f>
        <v>0</v>
      </c>
      <c r="I210" s="95">
        <f>FUZ_rawdata!CW211</f>
        <v>0</v>
      </c>
    </row>
    <row r="211" spans="1:9" x14ac:dyDescent="0.2">
      <c r="A211" s="95">
        <f>FUZ_rawdata!A212</f>
        <v>210</v>
      </c>
      <c r="B211" s="95" t="str">
        <f>FUZ_rawdata!B212</f>
        <v>2014_532_3a</v>
      </c>
      <c r="C211" s="95">
        <f>FUZ_rawdata!C212</f>
        <v>41919</v>
      </c>
      <c r="D211" s="95" t="str">
        <f>FUZ_rawdata!D212</f>
        <v>3a</v>
      </c>
      <c r="E211" s="95" t="str">
        <f>FUZ_rawdata!G212</f>
        <v>FUZ4A</v>
      </c>
      <c r="F211" s="95">
        <f>FUZ_rawdata!CT212</f>
        <v>0</v>
      </c>
      <c r="G211" s="95">
        <f>FUZ_rawdata!CU212</f>
        <v>0</v>
      </c>
      <c r="H211" s="95">
        <f>FUZ_rawdata!CV212</f>
        <v>0</v>
      </c>
      <c r="I211" s="95">
        <f>FUZ_rawdata!CW212</f>
        <v>0</v>
      </c>
    </row>
    <row r="212" spans="1:9" x14ac:dyDescent="0.2">
      <c r="A212" s="95">
        <f>FUZ_rawdata!A213</f>
        <v>211</v>
      </c>
      <c r="B212" s="95" t="str">
        <f>FUZ_rawdata!B213</f>
        <v>2014_532_3a</v>
      </c>
      <c r="C212" s="95">
        <f>FUZ_rawdata!C213</f>
        <v>41919</v>
      </c>
      <c r="D212" s="95" t="str">
        <f>FUZ_rawdata!D213</f>
        <v>3a</v>
      </c>
      <c r="E212" s="95" t="str">
        <f>FUZ_rawdata!G213</f>
        <v>FUZ4A</v>
      </c>
      <c r="F212" s="95">
        <f>FUZ_rawdata!CT213</f>
        <v>0</v>
      </c>
      <c r="G212" s="95">
        <f>FUZ_rawdata!CU213</f>
        <v>0</v>
      </c>
      <c r="H212" s="95">
        <f>FUZ_rawdata!CV213</f>
        <v>0</v>
      </c>
      <c r="I212" s="95">
        <f>FUZ_rawdata!CW213</f>
        <v>0</v>
      </c>
    </row>
    <row r="213" spans="1:9" x14ac:dyDescent="0.2">
      <c r="A213" s="95">
        <f>FUZ_rawdata!A214</f>
        <v>212</v>
      </c>
      <c r="B213" s="95" t="str">
        <f>FUZ_rawdata!B214</f>
        <v>2014_532_3a</v>
      </c>
      <c r="C213" s="95">
        <f>FUZ_rawdata!C214</f>
        <v>41919</v>
      </c>
      <c r="D213" s="95" t="str">
        <f>FUZ_rawdata!D214</f>
        <v>3a</v>
      </c>
      <c r="E213" s="95" t="str">
        <f>FUZ_rawdata!G214</f>
        <v>FUZ4A</v>
      </c>
      <c r="F213" s="95">
        <f>FUZ_rawdata!CT214</f>
        <v>0</v>
      </c>
      <c r="G213" s="95">
        <f>FUZ_rawdata!CU214</f>
        <v>0</v>
      </c>
      <c r="H213" s="95">
        <f>FUZ_rawdata!CV214</f>
        <v>0</v>
      </c>
      <c r="I213" s="95">
        <f>FUZ_rawdata!CW214</f>
        <v>0</v>
      </c>
    </row>
    <row r="214" spans="1:9" x14ac:dyDescent="0.2">
      <c r="A214" s="95">
        <f>FUZ_rawdata!A215</f>
        <v>213</v>
      </c>
      <c r="B214" s="95" t="str">
        <f>FUZ_rawdata!B215</f>
        <v>2014_532_3a</v>
      </c>
      <c r="C214" s="95">
        <f>FUZ_rawdata!C215</f>
        <v>41919</v>
      </c>
      <c r="D214" s="95" t="str">
        <f>FUZ_rawdata!D215</f>
        <v>3a</v>
      </c>
      <c r="E214" s="95" t="str">
        <f>FUZ_rawdata!G215</f>
        <v>FUZ4A</v>
      </c>
      <c r="F214" s="95">
        <f>FUZ_rawdata!CT215</f>
        <v>0</v>
      </c>
      <c r="G214" s="95">
        <f>FUZ_rawdata!CU215</f>
        <v>0</v>
      </c>
      <c r="H214" s="95">
        <f>FUZ_rawdata!CV215</f>
        <v>0</v>
      </c>
      <c r="I214" s="95">
        <f>FUZ_rawdata!CW215</f>
        <v>0</v>
      </c>
    </row>
    <row r="215" spans="1:9" x14ac:dyDescent="0.2">
      <c r="A215" s="95">
        <f>FUZ_rawdata!A216</f>
        <v>214</v>
      </c>
      <c r="B215" s="95" t="str">
        <f>FUZ_rawdata!B216</f>
        <v>2014_532_3a</v>
      </c>
      <c r="C215" s="95">
        <f>FUZ_rawdata!C216</f>
        <v>41919</v>
      </c>
      <c r="D215" s="95" t="str">
        <f>FUZ_rawdata!D216</f>
        <v>3a</v>
      </c>
      <c r="E215" s="95" t="str">
        <f>FUZ_rawdata!G216</f>
        <v>FUZ4A</v>
      </c>
      <c r="F215" s="95">
        <f>FUZ_rawdata!CT216</f>
        <v>0</v>
      </c>
      <c r="G215" s="95">
        <f>FUZ_rawdata!CU216</f>
        <v>0</v>
      </c>
      <c r="H215" s="95">
        <f>FUZ_rawdata!CV216</f>
        <v>0</v>
      </c>
      <c r="I215" s="95">
        <f>FUZ_rawdata!CW216</f>
        <v>0</v>
      </c>
    </row>
    <row r="216" spans="1:9" x14ac:dyDescent="0.2">
      <c r="A216" s="95">
        <f>FUZ_rawdata!A217</f>
        <v>215</v>
      </c>
      <c r="B216" s="95" t="str">
        <f>FUZ_rawdata!B217</f>
        <v>2014_532_3a</v>
      </c>
      <c r="C216" s="95">
        <f>FUZ_rawdata!C217</f>
        <v>41919</v>
      </c>
      <c r="D216" s="95" t="str">
        <f>FUZ_rawdata!D217</f>
        <v>3a</v>
      </c>
      <c r="E216" s="95" t="str">
        <f>FUZ_rawdata!G217</f>
        <v>FUZ4A</v>
      </c>
      <c r="F216" s="95">
        <f>FUZ_rawdata!CT217</f>
        <v>0</v>
      </c>
      <c r="G216" s="95">
        <f>FUZ_rawdata!CU217</f>
        <v>0</v>
      </c>
      <c r="H216" s="95">
        <f>FUZ_rawdata!CV217</f>
        <v>0</v>
      </c>
      <c r="I216" s="95">
        <f>FUZ_rawdata!CW217</f>
        <v>0</v>
      </c>
    </row>
    <row r="217" spans="1:9" x14ac:dyDescent="0.2">
      <c r="A217" s="95">
        <f>FUZ_rawdata!A218</f>
        <v>216</v>
      </c>
      <c r="B217" s="95" t="str">
        <f>FUZ_rawdata!B218</f>
        <v>2014_532_3a</v>
      </c>
      <c r="C217" s="95">
        <f>FUZ_rawdata!C218</f>
        <v>41919</v>
      </c>
      <c r="D217" s="95" t="str">
        <f>FUZ_rawdata!D218</f>
        <v>3a</v>
      </c>
      <c r="E217" s="95" t="str">
        <f>FUZ_rawdata!G218</f>
        <v>FUZ4A</v>
      </c>
      <c r="F217" s="95">
        <f>FUZ_rawdata!CT218</f>
        <v>0</v>
      </c>
      <c r="G217" s="95">
        <f>FUZ_rawdata!CU218</f>
        <v>0</v>
      </c>
      <c r="H217" s="95">
        <f>FUZ_rawdata!CV218</f>
        <v>0</v>
      </c>
      <c r="I217" s="95">
        <f>FUZ_rawdata!CW218</f>
        <v>0</v>
      </c>
    </row>
    <row r="218" spans="1:9" x14ac:dyDescent="0.2">
      <c r="A218" s="95">
        <f>FUZ_rawdata!A219</f>
        <v>217</v>
      </c>
      <c r="B218" s="95" t="str">
        <f>FUZ_rawdata!B219</f>
        <v>2014_532_3a</v>
      </c>
      <c r="C218" s="95">
        <f>FUZ_rawdata!C219</f>
        <v>41919</v>
      </c>
      <c r="D218" s="95" t="str">
        <f>FUZ_rawdata!D219</f>
        <v>3a</v>
      </c>
      <c r="E218" s="95" t="str">
        <f>FUZ_rawdata!G219</f>
        <v>FUZ4A</v>
      </c>
      <c r="F218" s="95">
        <f>FUZ_rawdata!CT219</f>
        <v>0</v>
      </c>
      <c r="G218" s="95">
        <f>FUZ_rawdata!CU219</f>
        <v>0</v>
      </c>
      <c r="H218" s="95">
        <f>FUZ_rawdata!CV219</f>
        <v>0</v>
      </c>
      <c r="I218" s="95">
        <f>FUZ_rawdata!CW219</f>
        <v>0</v>
      </c>
    </row>
    <row r="219" spans="1:9" x14ac:dyDescent="0.2">
      <c r="A219" s="95">
        <f>FUZ_rawdata!A220</f>
        <v>218</v>
      </c>
      <c r="B219" s="95" t="str">
        <f>FUZ_rawdata!B220</f>
        <v>2014_532_3a</v>
      </c>
      <c r="C219" s="95">
        <f>FUZ_rawdata!C220</f>
        <v>41919</v>
      </c>
      <c r="D219" s="95" t="str">
        <f>FUZ_rawdata!D220</f>
        <v>3a</v>
      </c>
      <c r="E219" s="95" t="str">
        <f>FUZ_rawdata!G220</f>
        <v>FUZ4A</v>
      </c>
      <c r="F219" s="95">
        <f>FUZ_rawdata!CT220</f>
        <v>0</v>
      </c>
      <c r="G219" s="95">
        <f>FUZ_rawdata!CU220</f>
        <v>0</v>
      </c>
      <c r="H219" s="95">
        <f>FUZ_rawdata!CV220</f>
        <v>0</v>
      </c>
      <c r="I219" s="95">
        <f>FUZ_rawdata!CW220</f>
        <v>0</v>
      </c>
    </row>
    <row r="220" spans="1:9" x14ac:dyDescent="0.2">
      <c r="A220" s="95">
        <f>FUZ_rawdata!A221</f>
        <v>219</v>
      </c>
      <c r="B220" s="95" t="str">
        <f>FUZ_rawdata!B221</f>
        <v>2014_532_3a</v>
      </c>
      <c r="C220" s="95">
        <f>FUZ_rawdata!C221</f>
        <v>41919</v>
      </c>
      <c r="D220" s="95" t="str">
        <f>FUZ_rawdata!D221</f>
        <v>3a</v>
      </c>
      <c r="E220" s="95" t="str">
        <f>FUZ_rawdata!G221</f>
        <v>FUZ4A</v>
      </c>
      <c r="F220" s="95">
        <f>FUZ_rawdata!CT221</f>
        <v>0</v>
      </c>
      <c r="G220" s="95">
        <f>FUZ_rawdata!CU221</f>
        <v>0</v>
      </c>
      <c r="H220" s="95">
        <f>FUZ_rawdata!CV221</f>
        <v>0</v>
      </c>
      <c r="I220" s="95">
        <f>FUZ_rawdata!CW221</f>
        <v>0</v>
      </c>
    </row>
    <row r="221" spans="1:9" x14ac:dyDescent="0.2">
      <c r="A221" s="95">
        <f>FUZ_rawdata!A222</f>
        <v>220</v>
      </c>
      <c r="B221" s="95" t="str">
        <f>FUZ_rawdata!B222</f>
        <v>2014_532_3a</v>
      </c>
      <c r="C221" s="95">
        <f>FUZ_rawdata!C222</f>
        <v>41919</v>
      </c>
      <c r="D221" s="95" t="str">
        <f>FUZ_rawdata!D222</f>
        <v>3a</v>
      </c>
      <c r="E221" s="95" t="str">
        <f>FUZ_rawdata!G222</f>
        <v>FUZ4A</v>
      </c>
      <c r="F221" s="95">
        <f>FUZ_rawdata!CT222</f>
        <v>0</v>
      </c>
      <c r="G221" s="95">
        <f>FUZ_rawdata!CU222</f>
        <v>0</v>
      </c>
      <c r="H221" s="95">
        <f>FUZ_rawdata!CV222</f>
        <v>0</v>
      </c>
      <c r="I221" s="95">
        <f>FUZ_rawdata!CW222</f>
        <v>0</v>
      </c>
    </row>
    <row r="222" spans="1:9" x14ac:dyDescent="0.2">
      <c r="A222" s="95">
        <f>FUZ_rawdata!A223</f>
        <v>221</v>
      </c>
      <c r="B222" s="95" t="str">
        <f>FUZ_rawdata!B223</f>
        <v>2014_532_3a</v>
      </c>
      <c r="C222" s="95">
        <f>FUZ_rawdata!C223</f>
        <v>41919</v>
      </c>
      <c r="D222" s="95" t="str">
        <f>FUZ_rawdata!D223</f>
        <v>3a</v>
      </c>
      <c r="E222" s="95" t="str">
        <f>FUZ_rawdata!G223</f>
        <v>FUZ4A</v>
      </c>
      <c r="F222" s="95">
        <f>FUZ_rawdata!CT223</f>
        <v>0</v>
      </c>
      <c r="G222" s="95">
        <f>FUZ_rawdata!CU223</f>
        <v>0</v>
      </c>
      <c r="H222" s="95">
        <f>FUZ_rawdata!CV223</f>
        <v>0</v>
      </c>
      <c r="I222" s="95">
        <f>FUZ_rawdata!CW223</f>
        <v>0</v>
      </c>
    </row>
    <row r="223" spans="1:9" x14ac:dyDescent="0.2">
      <c r="A223" s="95">
        <f>FUZ_rawdata!A224</f>
        <v>222</v>
      </c>
      <c r="B223" s="95" t="str">
        <f>FUZ_rawdata!B224</f>
        <v>2014_532_3a</v>
      </c>
      <c r="C223" s="95">
        <f>FUZ_rawdata!C224</f>
        <v>41919</v>
      </c>
      <c r="D223" s="95" t="str">
        <f>FUZ_rawdata!D224</f>
        <v>3a</v>
      </c>
      <c r="E223" s="95" t="str">
        <f>FUZ_rawdata!G224</f>
        <v>FUZ4A</v>
      </c>
      <c r="F223" s="95">
        <f>FUZ_rawdata!CT224</f>
        <v>0</v>
      </c>
      <c r="G223" s="95">
        <f>FUZ_rawdata!CU224</f>
        <v>0</v>
      </c>
      <c r="H223" s="95">
        <f>FUZ_rawdata!CV224</f>
        <v>0</v>
      </c>
      <c r="I223" s="95">
        <f>FUZ_rawdata!CW224</f>
        <v>0</v>
      </c>
    </row>
    <row r="224" spans="1:9" x14ac:dyDescent="0.2">
      <c r="A224" s="95">
        <f>FUZ_rawdata!A225</f>
        <v>223</v>
      </c>
      <c r="B224" s="95" t="str">
        <f>FUZ_rawdata!B225</f>
        <v>2014_532_3a</v>
      </c>
      <c r="C224" s="95">
        <f>FUZ_rawdata!C225</f>
        <v>41919</v>
      </c>
      <c r="D224" s="95" t="str">
        <f>FUZ_rawdata!D225</f>
        <v>3a</v>
      </c>
      <c r="E224" s="95" t="str">
        <f>FUZ_rawdata!G225</f>
        <v>FUZ4A</v>
      </c>
      <c r="F224" s="95">
        <f>FUZ_rawdata!CT225</f>
        <v>0</v>
      </c>
      <c r="G224" s="95">
        <f>FUZ_rawdata!CU225</f>
        <v>0</v>
      </c>
      <c r="H224" s="95">
        <f>FUZ_rawdata!CV225</f>
        <v>0</v>
      </c>
      <c r="I224" s="95">
        <f>FUZ_rawdata!CW225</f>
        <v>0</v>
      </c>
    </row>
    <row r="225" spans="1:9" x14ac:dyDescent="0.2">
      <c r="A225" s="95">
        <f>FUZ_rawdata!A226</f>
        <v>224</v>
      </c>
      <c r="B225" s="95" t="str">
        <f>FUZ_rawdata!B226</f>
        <v>2014_532_3a</v>
      </c>
      <c r="C225" s="95">
        <f>FUZ_rawdata!C226</f>
        <v>41919</v>
      </c>
      <c r="D225" s="95" t="str">
        <f>FUZ_rawdata!D226</f>
        <v>3a</v>
      </c>
      <c r="E225" s="95" t="str">
        <f>FUZ_rawdata!G226</f>
        <v>FUZ4A</v>
      </c>
      <c r="F225" s="95">
        <f>FUZ_rawdata!CT226</f>
        <v>0</v>
      </c>
      <c r="G225" s="95">
        <f>FUZ_rawdata!CU226</f>
        <v>0</v>
      </c>
      <c r="H225" s="95">
        <f>FUZ_rawdata!CV226</f>
        <v>0</v>
      </c>
      <c r="I225" s="95">
        <f>FUZ_rawdata!CW226</f>
        <v>0</v>
      </c>
    </row>
    <row r="226" spans="1:9" x14ac:dyDescent="0.2">
      <c r="A226" s="95">
        <f>FUZ_rawdata!A227</f>
        <v>225</v>
      </c>
      <c r="B226" s="95" t="str">
        <f>FUZ_rawdata!B227</f>
        <v>2014_532_3a</v>
      </c>
      <c r="C226" s="95">
        <f>FUZ_rawdata!C227</f>
        <v>41919</v>
      </c>
      <c r="D226" s="95" t="str">
        <f>FUZ_rawdata!D227</f>
        <v>3a</v>
      </c>
      <c r="E226" s="95" t="str">
        <f>FUZ_rawdata!G227</f>
        <v>FUZ4A</v>
      </c>
      <c r="F226" s="95">
        <f>FUZ_rawdata!CT227</f>
        <v>0</v>
      </c>
      <c r="G226" s="95">
        <f>FUZ_rawdata!CU227</f>
        <v>0</v>
      </c>
      <c r="H226" s="95">
        <f>FUZ_rawdata!CV227</f>
        <v>0</v>
      </c>
      <c r="I226" s="95">
        <f>FUZ_rawdata!CW227</f>
        <v>0</v>
      </c>
    </row>
    <row r="227" spans="1:9" x14ac:dyDescent="0.2">
      <c r="A227" s="95">
        <f>FUZ_rawdata!A228</f>
        <v>226</v>
      </c>
      <c r="B227" s="95" t="str">
        <f>FUZ_rawdata!B228</f>
        <v>2014_532_3a</v>
      </c>
      <c r="C227" s="95">
        <f>FUZ_rawdata!C228</f>
        <v>41919</v>
      </c>
      <c r="D227" s="95" t="str">
        <f>FUZ_rawdata!D228</f>
        <v>3a</v>
      </c>
      <c r="E227" s="95" t="str">
        <f>FUZ_rawdata!G228</f>
        <v>FUZ4A</v>
      </c>
      <c r="F227" s="95">
        <f>FUZ_rawdata!CT228</f>
        <v>0</v>
      </c>
      <c r="G227" s="95">
        <f>FUZ_rawdata!CU228</f>
        <v>0</v>
      </c>
      <c r="H227" s="95">
        <f>FUZ_rawdata!CV228</f>
        <v>0</v>
      </c>
      <c r="I227" s="95">
        <f>FUZ_rawdata!CW228</f>
        <v>0</v>
      </c>
    </row>
    <row r="228" spans="1:9" x14ac:dyDescent="0.2">
      <c r="A228" s="95">
        <f>FUZ_rawdata!A229</f>
        <v>227</v>
      </c>
      <c r="B228" s="95" t="str">
        <f>FUZ_rawdata!B229</f>
        <v>2014_532_3a</v>
      </c>
      <c r="C228" s="95">
        <f>FUZ_rawdata!C229</f>
        <v>41919</v>
      </c>
      <c r="D228" s="95" t="str">
        <f>FUZ_rawdata!D229</f>
        <v>3a</v>
      </c>
      <c r="E228" s="95" t="str">
        <f>FUZ_rawdata!G229</f>
        <v>FUZ4A</v>
      </c>
      <c r="F228" s="95">
        <f>FUZ_rawdata!CT229</f>
        <v>0</v>
      </c>
      <c r="G228" s="95">
        <f>FUZ_rawdata!CU229</f>
        <v>0</v>
      </c>
      <c r="H228" s="95">
        <f>FUZ_rawdata!CV229</f>
        <v>0</v>
      </c>
      <c r="I228" s="95">
        <f>FUZ_rawdata!CW229</f>
        <v>0</v>
      </c>
    </row>
    <row r="229" spans="1:9" x14ac:dyDescent="0.2">
      <c r="A229" s="95">
        <f>FUZ_rawdata!A230</f>
        <v>228</v>
      </c>
      <c r="B229" s="95" t="str">
        <f>FUZ_rawdata!B230</f>
        <v>2014_532_3a</v>
      </c>
      <c r="C229" s="95">
        <f>FUZ_rawdata!C230</f>
        <v>41919</v>
      </c>
      <c r="D229" s="95" t="str">
        <f>FUZ_rawdata!D230</f>
        <v>3a</v>
      </c>
      <c r="E229" s="95" t="str">
        <f>FUZ_rawdata!G230</f>
        <v>FUZ4A</v>
      </c>
      <c r="F229" s="95">
        <f>FUZ_rawdata!CT230</f>
        <v>0</v>
      </c>
      <c r="G229" s="95">
        <f>FUZ_rawdata!CU230</f>
        <v>0</v>
      </c>
      <c r="H229" s="95">
        <f>FUZ_rawdata!CV230</f>
        <v>0</v>
      </c>
      <c r="I229" s="95">
        <f>FUZ_rawdata!CW230</f>
        <v>0</v>
      </c>
    </row>
    <row r="230" spans="1:9" x14ac:dyDescent="0.2">
      <c r="A230" s="95">
        <f>FUZ_rawdata!A231</f>
        <v>229</v>
      </c>
      <c r="B230" s="95" t="str">
        <f>FUZ_rawdata!B231</f>
        <v>2014_532_3a</v>
      </c>
      <c r="C230" s="95">
        <f>FUZ_rawdata!C231</f>
        <v>41919</v>
      </c>
      <c r="D230" s="95" t="str">
        <f>FUZ_rawdata!D231</f>
        <v>3a</v>
      </c>
      <c r="E230" s="95" t="str">
        <f>FUZ_rawdata!G231</f>
        <v>FUZ4A</v>
      </c>
      <c r="F230" s="95">
        <f>FUZ_rawdata!CT231</f>
        <v>0</v>
      </c>
      <c r="G230" s="95">
        <f>FUZ_rawdata!CU231</f>
        <v>0</v>
      </c>
      <c r="H230" s="95">
        <f>FUZ_rawdata!CV231</f>
        <v>0</v>
      </c>
      <c r="I230" s="95">
        <f>FUZ_rawdata!CW231</f>
        <v>0</v>
      </c>
    </row>
    <row r="231" spans="1:9" x14ac:dyDescent="0.2">
      <c r="A231" s="95">
        <f>FUZ_rawdata!A232</f>
        <v>230</v>
      </c>
      <c r="B231" s="95" t="str">
        <f>FUZ_rawdata!B232</f>
        <v>2014_532_3a</v>
      </c>
      <c r="C231" s="95">
        <f>FUZ_rawdata!C232</f>
        <v>41919</v>
      </c>
      <c r="D231" s="95" t="str">
        <f>FUZ_rawdata!D232</f>
        <v>3a</v>
      </c>
      <c r="E231" s="95" t="str">
        <f>FUZ_rawdata!G232</f>
        <v>FUZ4A</v>
      </c>
      <c r="F231" s="95">
        <f>FUZ_rawdata!CT232</f>
        <v>0</v>
      </c>
      <c r="G231" s="95">
        <f>FUZ_rawdata!CU232</f>
        <v>0</v>
      </c>
      <c r="H231" s="95">
        <f>FUZ_rawdata!CV232</f>
        <v>0</v>
      </c>
      <c r="I231" s="95">
        <f>FUZ_rawdata!CW232</f>
        <v>0</v>
      </c>
    </row>
    <row r="232" spans="1:9" x14ac:dyDescent="0.2">
      <c r="A232" s="95">
        <f>FUZ_rawdata!A233</f>
        <v>231</v>
      </c>
      <c r="B232" s="95" t="str">
        <f>FUZ_rawdata!B233</f>
        <v>2014_532_3a</v>
      </c>
      <c r="C232" s="95">
        <f>FUZ_rawdata!C233</f>
        <v>41919</v>
      </c>
      <c r="D232" s="95" t="str">
        <f>FUZ_rawdata!D233</f>
        <v>3a</v>
      </c>
      <c r="E232" s="95" t="str">
        <f>FUZ_rawdata!G233</f>
        <v>FUZ4A</v>
      </c>
      <c r="F232" s="95">
        <f>FUZ_rawdata!CT233</f>
        <v>0</v>
      </c>
      <c r="G232" s="95">
        <f>FUZ_rawdata!CU233</f>
        <v>0</v>
      </c>
      <c r="H232" s="95">
        <f>FUZ_rawdata!CV233</f>
        <v>0</v>
      </c>
      <c r="I232" s="95">
        <f>FUZ_rawdata!CW233</f>
        <v>0</v>
      </c>
    </row>
    <row r="233" spans="1:9" x14ac:dyDescent="0.2">
      <c r="A233" s="95">
        <f>FUZ_rawdata!A234</f>
        <v>232</v>
      </c>
      <c r="B233" s="95" t="str">
        <f>FUZ_rawdata!B234</f>
        <v>2014_532_3a</v>
      </c>
      <c r="C233" s="95">
        <f>FUZ_rawdata!C234</f>
        <v>41919</v>
      </c>
      <c r="D233" s="95" t="str">
        <f>FUZ_rawdata!D234</f>
        <v>3a</v>
      </c>
      <c r="E233" s="95" t="str">
        <f>FUZ_rawdata!G234</f>
        <v>FUZ4A</v>
      </c>
      <c r="F233" s="95">
        <f>FUZ_rawdata!CT234</f>
        <v>0</v>
      </c>
      <c r="G233" s="95">
        <f>FUZ_rawdata!CU234</f>
        <v>0</v>
      </c>
      <c r="H233" s="95">
        <f>FUZ_rawdata!CV234</f>
        <v>0</v>
      </c>
      <c r="I233" s="95">
        <f>FUZ_rawdata!CW234</f>
        <v>0</v>
      </c>
    </row>
    <row r="234" spans="1:9" x14ac:dyDescent="0.2">
      <c r="A234" s="95">
        <f>FUZ_rawdata!A235</f>
        <v>233</v>
      </c>
      <c r="B234" s="95" t="str">
        <f>FUZ_rawdata!B235</f>
        <v>2014_532_3a</v>
      </c>
      <c r="C234" s="95">
        <f>FUZ_rawdata!C235</f>
        <v>41919</v>
      </c>
      <c r="D234" s="95" t="str">
        <f>FUZ_rawdata!D235</f>
        <v>3a</v>
      </c>
      <c r="E234" s="95" t="str">
        <f>FUZ_rawdata!G235</f>
        <v>FUZ4A</v>
      </c>
      <c r="F234" s="95">
        <f>FUZ_rawdata!CT235</f>
        <v>0</v>
      </c>
      <c r="G234" s="95">
        <f>FUZ_rawdata!CU235</f>
        <v>0</v>
      </c>
      <c r="H234" s="95">
        <f>FUZ_rawdata!CV235</f>
        <v>0</v>
      </c>
      <c r="I234" s="95">
        <f>FUZ_rawdata!CW235</f>
        <v>0</v>
      </c>
    </row>
    <row r="235" spans="1:9" x14ac:dyDescent="0.2">
      <c r="A235" s="95">
        <f>FUZ_rawdata!A236</f>
        <v>234</v>
      </c>
      <c r="B235" s="95" t="str">
        <f>FUZ_rawdata!B236</f>
        <v>2014_532_3a</v>
      </c>
      <c r="C235" s="95">
        <f>FUZ_rawdata!C236</f>
        <v>41919</v>
      </c>
      <c r="D235" s="95" t="str">
        <f>FUZ_rawdata!D236</f>
        <v>3a</v>
      </c>
      <c r="E235" s="95" t="str">
        <f>FUZ_rawdata!G236</f>
        <v>FUZ4A</v>
      </c>
      <c r="F235" s="95">
        <f>FUZ_rawdata!CT236</f>
        <v>0</v>
      </c>
      <c r="G235" s="95">
        <f>FUZ_rawdata!CU236</f>
        <v>0</v>
      </c>
      <c r="H235" s="95">
        <f>FUZ_rawdata!CV236</f>
        <v>0</v>
      </c>
      <c r="I235" s="95">
        <f>FUZ_rawdata!CW236</f>
        <v>0</v>
      </c>
    </row>
    <row r="236" spans="1:9" x14ac:dyDescent="0.2">
      <c r="A236" s="95">
        <f>FUZ_rawdata!A237</f>
        <v>235</v>
      </c>
      <c r="B236" s="95" t="str">
        <f>FUZ_rawdata!B237</f>
        <v>2014_532_3a</v>
      </c>
      <c r="C236" s="95">
        <f>FUZ_rawdata!C237</f>
        <v>41919</v>
      </c>
      <c r="D236" s="95" t="str">
        <f>FUZ_rawdata!D237</f>
        <v>3a</v>
      </c>
      <c r="E236" s="95" t="str">
        <f>FUZ_rawdata!G237</f>
        <v>FUZ4A</v>
      </c>
      <c r="F236" s="95">
        <f>FUZ_rawdata!CT237</f>
        <v>0</v>
      </c>
      <c r="G236" s="95">
        <f>FUZ_rawdata!CU237</f>
        <v>0</v>
      </c>
      <c r="H236" s="95">
        <f>FUZ_rawdata!CV237</f>
        <v>0</v>
      </c>
      <c r="I236" s="95">
        <f>FUZ_rawdata!CW237</f>
        <v>0</v>
      </c>
    </row>
    <row r="237" spans="1:9" x14ac:dyDescent="0.2">
      <c r="A237" s="95">
        <f>FUZ_rawdata!A238</f>
        <v>236</v>
      </c>
      <c r="B237" s="95" t="str">
        <f>FUZ_rawdata!B238</f>
        <v>2014_532_3a</v>
      </c>
      <c r="C237" s="95">
        <f>FUZ_rawdata!C238</f>
        <v>41919</v>
      </c>
      <c r="D237" s="95" t="str">
        <f>FUZ_rawdata!D238</f>
        <v>3a</v>
      </c>
      <c r="E237" s="95" t="str">
        <f>FUZ_rawdata!G238</f>
        <v>FUZ4A</v>
      </c>
      <c r="F237" s="95">
        <f>FUZ_rawdata!CT238</f>
        <v>0</v>
      </c>
      <c r="G237" s="95">
        <f>FUZ_rawdata!CU238</f>
        <v>0</v>
      </c>
      <c r="H237" s="95">
        <f>FUZ_rawdata!CV238</f>
        <v>0</v>
      </c>
      <c r="I237" s="95">
        <f>FUZ_rawdata!CW238</f>
        <v>0</v>
      </c>
    </row>
    <row r="238" spans="1:9" x14ac:dyDescent="0.2">
      <c r="A238" s="95">
        <f>FUZ_rawdata!A239</f>
        <v>237</v>
      </c>
      <c r="B238" s="95" t="str">
        <f>FUZ_rawdata!B239</f>
        <v>2014_532_3a</v>
      </c>
      <c r="C238" s="95">
        <f>FUZ_rawdata!C239</f>
        <v>41919</v>
      </c>
      <c r="D238" s="95" t="str">
        <f>FUZ_rawdata!D239</f>
        <v>3a</v>
      </c>
      <c r="E238" s="95" t="str">
        <f>FUZ_rawdata!G239</f>
        <v>FUZ4A</v>
      </c>
      <c r="F238" s="95">
        <f>FUZ_rawdata!CT239</f>
        <v>0</v>
      </c>
      <c r="G238" s="95">
        <f>FUZ_rawdata!CU239</f>
        <v>0</v>
      </c>
      <c r="H238" s="95">
        <f>FUZ_rawdata!CV239</f>
        <v>0</v>
      </c>
      <c r="I238" s="95">
        <f>FUZ_rawdata!CW239</f>
        <v>0</v>
      </c>
    </row>
    <row r="239" spans="1:9" x14ac:dyDescent="0.2">
      <c r="A239" s="95">
        <f>FUZ_rawdata!A240</f>
        <v>238</v>
      </c>
      <c r="B239" s="95" t="str">
        <f>FUZ_rawdata!B240</f>
        <v>2014_532_3a</v>
      </c>
      <c r="C239" s="95">
        <f>FUZ_rawdata!C240</f>
        <v>41919</v>
      </c>
      <c r="D239" s="95" t="str">
        <f>FUZ_rawdata!D240</f>
        <v>3a</v>
      </c>
      <c r="E239" s="95" t="str">
        <f>FUZ_rawdata!G240</f>
        <v>FUZ4A</v>
      </c>
      <c r="F239" s="95">
        <f>FUZ_rawdata!CT240</f>
        <v>0</v>
      </c>
      <c r="G239" s="95">
        <f>FUZ_rawdata!CU240</f>
        <v>0</v>
      </c>
      <c r="H239" s="95">
        <f>FUZ_rawdata!CV240</f>
        <v>0</v>
      </c>
      <c r="I239" s="95">
        <f>FUZ_rawdata!CW240</f>
        <v>0</v>
      </c>
    </row>
    <row r="240" spans="1:9" x14ac:dyDescent="0.2">
      <c r="A240" s="95">
        <f>FUZ_rawdata!A241</f>
        <v>239</v>
      </c>
      <c r="B240" s="95" t="str">
        <f>FUZ_rawdata!B241</f>
        <v>2014_532_3a</v>
      </c>
      <c r="C240" s="95">
        <f>FUZ_rawdata!C241</f>
        <v>41919</v>
      </c>
      <c r="D240" s="95" t="str">
        <f>FUZ_rawdata!D241</f>
        <v>3a</v>
      </c>
      <c r="E240" s="95" t="str">
        <f>FUZ_rawdata!G241</f>
        <v>FUZ4A</v>
      </c>
      <c r="F240" s="95">
        <f>FUZ_rawdata!CT241</f>
        <v>0</v>
      </c>
      <c r="G240" s="95">
        <f>FUZ_rawdata!CU241</f>
        <v>0</v>
      </c>
      <c r="H240" s="95">
        <f>FUZ_rawdata!CV241</f>
        <v>0</v>
      </c>
      <c r="I240" s="95">
        <f>FUZ_rawdata!CW241</f>
        <v>0</v>
      </c>
    </row>
    <row r="241" spans="1:9" x14ac:dyDescent="0.2">
      <c r="A241" s="95">
        <f>FUZ_rawdata!A242</f>
        <v>240</v>
      </c>
      <c r="B241" s="95" t="str">
        <f>FUZ_rawdata!B242</f>
        <v>2014_532_3a</v>
      </c>
      <c r="C241" s="95">
        <f>FUZ_rawdata!C242</f>
        <v>41919</v>
      </c>
      <c r="D241" s="95" t="str">
        <f>FUZ_rawdata!D242</f>
        <v>3a</v>
      </c>
      <c r="E241" s="95" t="str">
        <f>FUZ_rawdata!G242</f>
        <v>FUZ4A</v>
      </c>
      <c r="F241" s="95">
        <f>FUZ_rawdata!CT242</f>
        <v>0</v>
      </c>
      <c r="G241" s="95">
        <f>FUZ_rawdata!CU242</f>
        <v>0</v>
      </c>
      <c r="H241" s="95">
        <f>FUZ_rawdata!CV242</f>
        <v>0</v>
      </c>
      <c r="I241" s="95">
        <f>FUZ_rawdata!CW242</f>
        <v>0</v>
      </c>
    </row>
    <row r="242" spans="1:9" x14ac:dyDescent="0.2">
      <c r="A242" s="95">
        <f>FUZ_rawdata!A243</f>
        <v>241</v>
      </c>
      <c r="B242" s="95" t="str">
        <f>FUZ_rawdata!B243</f>
        <v>2014_532_3a</v>
      </c>
      <c r="C242" s="95">
        <f>FUZ_rawdata!C243</f>
        <v>41919</v>
      </c>
      <c r="D242" s="95" t="str">
        <f>FUZ_rawdata!D243</f>
        <v>3a</v>
      </c>
      <c r="E242" s="95" t="str">
        <f>FUZ_rawdata!G243</f>
        <v>FUZ4A</v>
      </c>
      <c r="F242" s="95">
        <f>FUZ_rawdata!CT243</f>
        <v>0</v>
      </c>
      <c r="G242" s="95">
        <f>FUZ_rawdata!CU243</f>
        <v>0</v>
      </c>
      <c r="H242" s="95">
        <f>FUZ_rawdata!CV243</f>
        <v>0</v>
      </c>
      <c r="I242" s="95">
        <f>FUZ_rawdata!CW243</f>
        <v>0</v>
      </c>
    </row>
    <row r="243" spans="1:9" x14ac:dyDescent="0.2">
      <c r="A243" s="95">
        <f>FUZ_rawdata!A244</f>
        <v>242</v>
      </c>
      <c r="B243" s="95" t="str">
        <f>FUZ_rawdata!B244</f>
        <v>2014_532_3a</v>
      </c>
      <c r="C243" s="95">
        <f>FUZ_rawdata!C244</f>
        <v>41919</v>
      </c>
      <c r="D243" s="95" t="str">
        <f>FUZ_rawdata!D244</f>
        <v>3a</v>
      </c>
      <c r="E243" s="95" t="str">
        <f>FUZ_rawdata!G244</f>
        <v>FUZ4A</v>
      </c>
      <c r="F243" s="95">
        <f>FUZ_rawdata!CT244</f>
        <v>0</v>
      </c>
      <c r="G243" s="95">
        <f>FUZ_rawdata!CU244</f>
        <v>0</v>
      </c>
      <c r="H243" s="95">
        <f>FUZ_rawdata!CV244</f>
        <v>0</v>
      </c>
      <c r="I243" s="95">
        <f>FUZ_rawdata!CW244</f>
        <v>0</v>
      </c>
    </row>
    <row r="244" spans="1:9" x14ac:dyDescent="0.2">
      <c r="A244" s="95">
        <f>FUZ_rawdata!A245</f>
        <v>243</v>
      </c>
      <c r="B244" s="95" t="str">
        <f>FUZ_rawdata!B245</f>
        <v>2014_532_3a</v>
      </c>
      <c r="C244" s="95">
        <f>FUZ_rawdata!C245</f>
        <v>41919</v>
      </c>
      <c r="D244" s="95" t="str">
        <f>FUZ_rawdata!D245</f>
        <v>3a</v>
      </c>
      <c r="E244" s="95" t="str">
        <f>FUZ_rawdata!G245</f>
        <v>FUZ4A</v>
      </c>
      <c r="F244" s="95">
        <f>FUZ_rawdata!CT245</f>
        <v>0</v>
      </c>
      <c r="G244" s="95">
        <f>FUZ_rawdata!CU245</f>
        <v>0</v>
      </c>
      <c r="H244" s="95">
        <f>FUZ_rawdata!CV245</f>
        <v>0</v>
      </c>
      <c r="I244" s="95">
        <f>FUZ_rawdata!CW245</f>
        <v>0</v>
      </c>
    </row>
    <row r="245" spans="1:9" x14ac:dyDescent="0.2">
      <c r="A245" s="95">
        <f>FUZ_rawdata!A246</f>
        <v>244</v>
      </c>
      <c r="B245" s="95" t="str">
        <f>FUZ_rawdata!B246</f>
        <v>2014_532_3a</v>
      </c>
      <c r="C245" s="95">
        <f>FUZ_rawdata!C246</f>
        <v>41919</v>
      </c>
      <c r="D245" s="95" t="str">
        <f>FUZ_rawdata!D246</f>
        <v>3a</v>
      </c>
      <c r="E245" s="95" t="str">
        <f>FUZ_rawdata!G246</f>
        <v>FUZ4A</v>
      </c>
      <c r="F245" s="95">
        <f>FUZ_rawdata!CT246</f>
        <v>0</v>
      </c>
      <c r="G245" s="95">
        <f>FUZ_rawdata!CU246</f>
        <v>0</v>
      </c>
      <c r="H245" s="95">
        <f>FUZ_rawdata!CV246</f>
        <v>0</v>
      </c>
      <c r="I245" s="95">
        <f>FUZ_rawdata!CW246</f>
        <v>0</v>
      </c>
    </row>
    <row r="246" spans="1:9" x14ac:dyDescent="0.2">
      <c r="A246" s="95">
        <f>FUZ_rawdata!A247</f>
        <v>245</v>
      </c>
      <c r="B246" s="95" t="str">
        <f>FUZ_rawdata!B247</f>
        <v>2014_532_3a</v>
      </c>
      <c r="C246" s="95">
        <f>FUZ_rawdata!C247</f>
        <v>41919</v>
      </c>
      <c r="D246" s="95" t="str">
        <f>FUZ_rawdata!D247</f>
        <v>3a</v>
      </c>
      <c r="E246" s="95" t="str">
        <f>FUZ_rawdata!G247</f>
        <v>FUZ4A</v>
      </c>
      <c r="F246" s="95">
        <f>FUZ_rawdata!CT247</f>
        <v>0</v>
      </c>
      <c r="G246" s="95">
        <f>FUZ_rawdata!CU247</f>
        <v>0</v>
      </c>
      <c r="H246" s="95">
        <f>FUZ_rawdata!CV247</f>
        <v>0</v>
      </c>
      <c r="I246" s="95">
        <f>FUZ_rawdata!CW247</f>
        <v>0</v>
      </c>
    </row>
    <row r="247" spans="1:9" x14ac:dyDescent="0.2">
      <c r="A247" s="95">
        <f>FUZ_rawdata!A248</f>
        <v>246</v>
      </c>
      <c r="B247" s="95" t="str">
        <f>FUZ_rawdata!B248</f>
        <v>2014_532_3a</v>
      </c>
      <c r="C247" s="95">
        <f>FUZ_rawdata!C248</f>
        <v>41919</v>
      </c>
      <c r="D247" s="95" t="str">
        <f>FUZ_rawdata!D248</f>
        <v>3a</v>
      </c>
      <c r="E247" s="95" t="str">
        <f>FUZ_rawdata!G248</f>
        <v>FUZ4A</v>
      </c>
      <c r="F247" s="95">
        <f>FUZ_rawdata!CT248</f>
        <v>0</v>
      </c>
      <c r="G247" s="95">
        <f>FUZ_rawdata!CU248</f>
        <v>0</v>
      </c>
      <c r="H247" s="95">
        <f>FUZ_rawdata!CV248</f>
        <v>0</v>
      </c>
      <c r="I247" s="95">
        <f>FUZ_rawdata!CW248</f>
        <v>0</v>
      </c>
    </row>
    <row r="248" spans="1:9" x14ac:dyDescent="0.2">
      <c r="A248" s="95">
        <f>FUZ_rawdata!A249</f>
        <v>247</v>
      </c>
      <c r="B248" s="95" t="str">
        <f>FUZ_rawdata!B249</f>
        <v>2014_532_3a</v>
      </c>
      <c r="C248" s="95">
        <f>FUZ_rawdata!C249</f>
        <v>41919</v>
      </c>
      <c r="D248" s="95" t="str">
        <f>FUZ_rawdata!D249</f>
        <v>3a</v>
      </c>
      <c r="E248" s="95" t="str">
        <f>FUZ_rawdata!G249</f>
        <v>FUZ4A</v>
      </c>
      <c r="F248" s="95">
        <f>FUZ_rawdata!CT249</f>
        <v>0</v>
      </c>
      <c r="G248" s="95">
        <f>FUZ_rawdata!CU249</f>
        <v>0</v>
      </c>
      <c r="H248" s="95">
        <f>FUZ_rawdata!CV249</f>
        <v>0</v>
      </c>
      <c r="I248" s="95">
        <f>FUZ_rawdata!CW249</f>
        <v>0</v>
      </c>
    </row>
    <row r="249" spans="1:9" x14ac:dyDescent="0.2">
      <c r="A249" s="95">
        <f>FUZ_rawdata!A250</f>
        <v>248</v>
      </c>
      <c r="B249" s="95" t="str">
        <f>FUZ_rawdata!B250</f>
        <v>2014_532_3a</v>
      </c>
      <c r="C249" s="95">
        <f>FUZ_rawdata!C250</f>
        <v>41919</v>
      </c>
      <c r="D249" s="95" t="str">
        <f>FUZ_rawdata!D250</f>
        <v>3a</v>
      </c>
      <c r="E249" s="95" t="str">
        <f>FUZ_rawdata!G250</f>
        <v>FUZ4A</v>
      </c>
      <c r="F249" s="95">
        <f>FUZ_rawdata!CT250</f>
        <v>0</v>
      </c>
      <c r="G249" s="95">
        <f>FUZ_rawdata!CU250</f>
        <v>0</v>
      </c>
      <c r="H249" s="95">
        <f>FUZ_rawdata!CV250</f>
        <v>0</v>
      </c>
      <c r="I249" s="95">
        <f>FUZ_rawdata!CW250</f>
        <v>0</v>
      </c>
    </row>
    <row r="250" spans="1:9" x14ac:dyDescent="0.2">
      <c r="A250" s="95">
        <f>FUZ_rawdata!A251</f>
        <v>249</v>
      </c>
      <c r="B250" s="95" t="str">
        <f>FUZ_rawdata!B251</f>
        <v>2014_532_3a</v>
      </c>
      <c r="C250" s="95">
        <f>FUZ_rawdata!C251</f>
        <v>41919</v>
      </c>
      <c r="D250" s="95" t="str">
        <f>FUZ_rawdata!D251</f>
        <v>3a</v>
      </c>
      <c r="E250" s="95" t="str">
        <f>FUZ_rawdata!G251</f>
        <v>FUZ4A</v>
      </c>
      <c r="F250" s="95">
        <f>FUZ_rawdata!CT251</f>
        <v>0</v>
      </c>
      <c r="G250" s="95">
        <f>FUZ_rawdata!CU251</f>
        <v>0</v>
      </c>
      <c r="H250" s="95">
        <f>FUZ_rawdata!CV251</f>
        <v>0</v>
      </c>
      <c r="I250" s="95">
        <f>FUZ_rawdata!CW251</f>
        <v>0</v>
      </c>
    </row>
    <row r="251" spans="1:9" x14ac:dyDescent="0.2">
      <c r="A251" s="95">
        <f>FUZ_rawdata!A252</f>
        <v>250</v>
      </c>
      <c r="B251" s="95" t="str">
        <f>FUZ_rawdata!B252</f>
        <v>2014_532_3a</v>
      </c>
      <c r="C251" s="95">
        <f>FUZ_rawdata!C252</f>
        <v>41919</v>
      </c>
      <c r="D251" s="95" t="str">
        <f>FUZ_rawdata!D252</f>
        <v>3a</v>
      </c>
      <c r="E251" s="95" t="str">
        <f>FUZ_rawdata!G252</f>
        <v>FUZ4A</v>
      </c>
      <c r="F251" s="95">
        <f>FUZ_rawdata!CT252</f>
        <v>0</v>
      </c>
      <c r="G251" s="95">
        <f>FUZ_rawdata!CU252</f>
        <v>0</v>
      </c>
      <c r="H251" s="95">
        <f>FUZ_rawdata!CV252</f>
        <v>0</v>
      </c>
      <c r="I251" s="95">
        <f>FUZ_rawdata!CW252</f>
        <v>0</v>
      </c>
    </row>
    <row r="252" spans="1:9" x14ac:dyDescent="0.2">
      <c r="A252" s="95">
        <f>FUZ_rawdata!A253</f>
        <v>251</v>
      </c>
      <c r="B252" s="95" t="str">
        <f>FUZ_rawdata!B253</f>
        <v>2014_532_3a</v>
      </c>
      <c r="C252" s="95">
        <f>FUZ_rawdata!C253</f>
        <v>41919</v>
      </c>
      <c r="D252" s="95" t="str">
        <f>FUZ_rawdata!D253</f>
        <v>3a</v>
      </c>
      <c r="E252" s="95" t="str">
        <f>FUZ_rawdata!G253</f>
        <v>FUZ4A</v>
      </c>
      <c r="F252" s="95">
        <f>FUZ_rawdata!CT253</f>
        <v>0</v>
      </c>
      <c r="G252" s="95">
        <f>FUZ_rawdata!CU253</f>
        <v>0</v>
      </c>
      <c r="H252" s="95">
        <f>FUZ_rawdata!CV253</f>
        <v>0</v>
      </c>
      <c r="I252" s="95">
        <f>FUZ_rawdata!CW253</f>
        <v>0</v>
      </c>
    </row>
    <row r="253" spans="1:9" x14ac:dyDescent="0.2">
      <c r="A253" s="95">
        <f>FUZ_rawdata!A254</f>
        <v>252</v>
      </c>
      <c r="B253" s="95" t="str">
        <f>FUZ_rawdata!B254</f>
        <v>2014_532_3a</v>
      </c>
      <c r="C253" s="95">
        <f>FUZ_rawdata!C254</f>
        <v>41919</v>
      </c>
      <c r="D253" s="95" t="str">
        <f>FUZ_rawdata!D254</f>
        <v>3a</v>
      </c>
      <c r="E253" s="95" t="str">
        <f>FUZ_rawdata!G254</f>
        <v>FUZ4A</v>
      </c>
      <c r="F253" s="95">
        <f>FUZ_rawdata!CT254</f>
        <v>0</v>
      </c>
      <c r="G253" s="95">
        <f>FUZ_rawdata!CU254</f>
        <v>0</v>
      </c>
      <c r="H253" s="95">
        <f>FUZ_rawdata!CV254</f>
        <v>0</v>
      </c>
      <c r="I253" s="95">
        <f>FUZ_rawdata!CW254</f>
        <v>0</v>
      </c>
    </row>
    <row r="254" spans="1:9" x14ac:dyDescent="0.2">
      <c r="A254" s="95">
        <f>FUZ_rawdata!A255</f>
        <v>253</v>
      </c>
      <c r="B254" s="95" t="str">
        <f>FUZ_rawdata!B255</f>
        <v>2014_532_3a</v>
      </c>
      <c r="C254" s="95">
        <f>FUZ_rawdata!C255</f>
        <v>41919</v>
      </c>
      <c r="D254" s="95" t="str">
        <f>FUZ_rawdata!D255</f>
        <v>3a</v>
      </c>
      <c r="E254" s="95" t="str">
        <f>FUZ_rawdata!G255</f>
        <v>FUZ4A</v>
      </c>
      <c r="F254" s="95">
        <f>FUZ_rawdata!CT255</f>
        <v>0</v>
      </c>
      <c r="G254" s="95">
        <f>FUZ_rawdata!CU255</f>
        <v>0</v>
      </c>
      <c r="H254" s="95">
        <f>FUZ_rawdata!CV255</f>
        <v>0</v>
      </c>
      <c r="I254" s="95">
        <f>FUZ_rawdata!CW255</f>
        <v>0</v>
      </c>
    </row>
    <row r="255" spans="1:9" x14ac:dyDescent="0.2">
      <c r="A255" s="95">
        <f>FUZ_rawdata!A256</f>
        <v>254</v>
      </c>
      <c r="B255" s="95" t="str">
        <f>FUZ_rawdata!B256</f>
        <v>2014_532_3a</v>
      </c>
      <c r="C255" s="95">
        <f>FUZ_rawdata!C256</f>
        <v>41919</v>
      </c>
      <c r="D255" s="95" t="str">
        <f>FUZ_rawdata!D256</f>
        <v>3a</v>
      </c>
      <c r="E255" s="95" t="str">
        <f>FUZ_rawdata!G256</f>
        <v>FUZ4A</v>
      </c>
      <c r="F255" s="95">
        <f>FUZ_rawdata!CT256</f>
        <v>0</v>
      </c>
      <c r="G255" s="95">
        <f>FUZ_rawdata!CU256</f>
        <v>0</v>
      </c>
      <c r="H255" s="95">
        <f>FUZ_rawdata!CV256</f>
        <v>0</v>
      </c>
      <c r="I255" s="95">
        <f>FUZ_rawdata!CW256</f>
        <v>0</v>
      </c>
    </row>
    <row r="256" spans="1:9" x14ac:dyDescent="0.2">
      <c r="A256" s="95">
        <f>FUZ_rawdata!A257</f>
        <v>255</v>
      </c>
      <c r="B256" s="95" t="str">
        <f>FUZ_rawdata!B257</f>
        <v>2014_532_3a</v>
      </c>
      <c r="C256" s="95">
        <f>FUZ_rawdata!C257</f>
        <v>41919</v>
      </c>
      <c r="D256" s="95" t="str">
        <f>FUZ_rawdata!D257</f>
        <v>3a</v>
      </c>
      <c r="E256" s="95" t="str">
        <f>FUZ_rawdata!G257</f>
        <v>FUZ4A</v>
      </c>
      <c r="F256" s="95">
        <f>FUZ_rawdata!CT257</f>
        <v>0</v>
      </c>
      <c r="G256" s="95">
        <f>FUZ_rawdata!CU257</f>
        <v>0</v>
      </c>
      <c r="H256" s="95">
        <f>FUZ_rawdata!CV257</f>
        <v>0</v>
      </c>
      <c r="I256" s="95">
        <f>FUZ_rawdata!CW257</f>
        <v>0</v>
      </c>
    </row>
    <row r="257" spans="1:9" x14ac:dyDescent="0.2">
      <c r="A257" s="95">
        <f>FUZ_rawdata!A258</f>
        <v>256</v>
      </c>
      <c r="B257" s="95" t="str">
        <f>FUZ_rawdata!B258</f>
        <v>2014_532_3a</v>
      </c>
      <c r="C257" s="95">
        <f>FUZ_rawdata!C258</f>
        <v>41919</v>
      </c>
      <c r="D257" s="95" t="str">
        <f>FUZ_rawdata!D258</f>
        <v>3a</v>
      </c>
      <c r="E257" s="95" t="str">
        <f>FUZ_rawdata!G258</f>
        <v>FUZ4A</v>
      </c>
      <c r="F257" s="95">
        <f>FUZ_rawdata!CT258</f>
        <v>0</v>
      </c>
      <c r="G257" s="95">
        <f>FUZ_rawdata!CU258</f>
        <v>0</v>
      </c>
      <c r="H257" s="95">
        <f>FUZ_rawdata!CV258</f>
        <v>0</v>
      </c>
      <c r="I257" s="95">
        <f>FUZ_rawdata!CW258</f>
        <v>0</v>
      </c>
    </row>
    <row r="258" spans="1:9" x14ac:dyDescent="0.2">
      <c r="A258" s="95">
        <f>FUZ_rawdata!A259</f>
        <v>257</v>
      </c>
      <c r="B258" s="95" t="str">
        <f>FUZ_rawdata!B259</f>
        <v>2014_532_3a</v>
      </c>
      <c r="C258" s="95">
        <f>FUZ_rawdata!C259</f>
        <v>41919</v>
      </c>
      <c r="D258" s="95" t="str">
        <f>FUZ_rawdata!D259</f>
        <v>3a</v>
      </c>
      <c r="E258" s="95" t="str">
        <f>FUZ_rawdata!G259</f>
        <v>FUZ4A</v>
      </c>
      <c r="F258" s="95">
        <f>FUZ_rawdata!CT259</f>
        <v>0</v>
      </c>
      <c r="G258" s="95">
        <f>FUZ_rawdata!CU259</f>
        <v>0</v>
      </c>
      <c r="H258" s="95">
        <f>FUZ_rawdata!CV259</f>
        <v>0</v>
      </c>
      <c r="I258" s="95">
        <f>FUZ_rawdata!CW259</f>
        <v>0</v>
      </c>
    </row>
    <row r="259" spans="1:9" x14ac:dyDescent="0.2">
      <c r="A259" s="95">
        <f>FUZ_rawdata!A260</f>
        <v>258</v>
      </c>
      <c r="B259" s="95" t="str">
        <f>FUZ_rawdata!B260</f>
        <v>2014_532_3a</v>
      </c>
      <c r="C259" s="95">
        <f>FUZ_rawdata!C260</f>
        <v>41919</v>
      </c>
      <c r="D259" s="95" t="str">
        <f>FUZ_rawdata!D260</f>
        <v>3a</v>
      </c>
      <c r="E259" s="95" t="str">
        <f>FUZ_rawdata!G260</f>
        <v>FUZ4A</v>
      </c>
      <c r="F259" s="95">
        <f>FUZ_rawdata!CT260</f>
        <v>0</v>
      </c>
      <c r="G259" s="95">
        <f>FUZ_rawdata!CU260</f>
        <v>0</v>
      </c>
      <c r="H259" s="95">
        <f>FUZ_rawdata!CV260</f>
        <v>0</v>
      </c>
      <c r="I259" s="95">
        <f>FUZ_rawdata!CW260</f>
        <v>0</v>
      </c>
    </row>
    <row r="260" spans="1:9" x14ac:dyDescent="0.2">
      <c r="A260" s="95">
        <f>FUZ_rawdata!A261</f>
        <v>259</v>
      </c>
      <c r="B260" s="95" t="str">
        <f>FUZ_rawdata!B261</f>
        <v>2014_532_3a</v>
      </c>
      <c r="C260" s="95">
        <f>FUZ_rawdata!C261</f>
        <v>41919</v>
      </c>
      <c r="D260" s="95" t="str">
        <f>FUZ_rawdata!D261</f>
        <v>3a</v>
      </c>
      <c r="E260" s="95" t="str">
        <f>FUZ_rawdata!G261</f>
        <v>FUZ4A</v>
      </c>
      <c r="F260" s="95">
        <f>FUZ_rawdata!CT261</f>
        <v>0</v>
      </c>
      <c r="G260" s="95">
        <f>FUZ_rawdata!CU261</f>
        <v>0</v>
      </c>
      <c r="H260" s="95">
        <f>FUZ_rawdata!CV261</f>
        <v>0</v>
      </c>
      <c r="I260" s="95">
        <f>FUZ_rawdata!CW261</f>
        <v>0</v>
      </c>
    </row>
    <row r="261" spans="1:9" x14ac:dyDescent="0.2">
      <c r="A261" s="95">
        <f>FUZ_rawdata!A262</f>
        <v>260</v>
      </c>
      <c r="B261" s="95" t="str">
        <f>FUZ_rawdata!B262</f>
        <v>2014_532_3a</v>
      </c>
      <c r="C261" s="95">
        <f>FUZ_rawdata!C262</f>
        <v>41919</v>
      </c>
      <c r="D261" s="95" t="str">
        <f>FUZ_rawdata!D262</f>
        <v>3a</v>
      </c>
      <c r="E261" s="95" t="str">
        <f>FUZ_rawdata!G262</f>
        <v>FUZ4B</v>
      </c>
      <c r="F261" s="95">
        <f>FUZ_rawdata!CT262</f>
        <v>0</v>
      </c>
      <c r="G261" s="95">
        <f>FUZ_rawdata!CU262</f>
        <v>0</v>
      </c>
      <c r="H261" s="95">
        <f>FUZ_rawdata!CV262</f>
        <v>0</v>
      </c>
      <c r="I261" s="95">
        <f>FUZ_rawdata!CW262</f>
        <v>0</v>
      </c>
    </row>
    <row r="262" spans="1:9" x14ac:dyDescent="0.2">
      <c r="A262" s="95">
        <f>FUZ_rawdata!A263</f>
        <v>261</v>
      </c>
      <c r="B262" s="95" t="str">
        <f>FUZ_rawdata!B263</f>
        <v>2014_532_3a</v>
      </c>
      <c r="C262" s="95">
        <f>FUZ_rawdata!C263</f>
        <v>41919</v>
      </c>
      <c r="D262" s="95" t="str">
        <f>FUZ_rawdata!D263</f>
        <v>3a</v>
      </c>
      <c r="E262" s="95" t="str">
        <f>FUZ_rawdata!G263</f>
        <v>FUZ4B</v>
      </c>
      <c r="F262" s="95">
        <f>FUZ_rawdata!CT263</f>
        <v>0</v>
      </c>
      <c r="G262" s="95">
        <f>FUZ_rawdata!CU263</f>
        <v>0</v>
      </c>
      <c r="H262" s="95">
        <f>FUZ_rawdata!CV263</f>
        <v>0</v>
      </c>
      <c r="I262" s="95">
        <f>FUZ_rawdata!CW263</f>
        <v>0</v>
      </c>
    </row>
    <row r="263" spans="1:9" x14ac:dyDescent="0.2">
      <c r="A263" s="95">
        <f>FUZ_rawdata!A264</f>
        <v>262</v>
      </c>
      <c r="B263" s="95" t="str">
        <f>FUZ_rawdata!B264</f>
        <v>2014_532_3a</v>
      </c>
      <c r="C263" s="95">
        <f>FUZ_rawdata!C264</f>
        <v>41919</v>
      </c>
      <c r="D263" s="95" t="str">
        <f>FUZ_rawdata!D264</f>
        <v>3a</v>
      </c>
      <c r="E263" s="95" t="str">
        <f>FUZ_rawdata!G264</f>
        <v>FUZ4B</v>
      </c>
      <c r="F263" s="95">
        <f>FUZ_rawdata!CT264</f>
        <v>0</v>
      </c>
      <c r="G263" s="95">
        <f>FUZ_rawdata!CU264</f>
        <v>0</v>
      </c>
      <c r="H263" s="95">
        <f>FUZ_rawdata!CV264</f>
        <v>0</v>
      </c>
      <c r="I263" s="95">
        <f>FUZ_rawdata!CW264</f>
        <v>0</v>
      </c>
    </row>
    <row r="264" spans="1:9" x14ac:dyDescent="0.2">
      <c r="A264" s="95">
        <f>FUZ_rawdata!A265</f>
        <v>263</v>
      </c>
      <c r="B264" s="95" t="str">
        <f>FUZ_rawdata!B265</f>
        <v>2014_532_3a</v>
      </c>
      <c r="C264" s="95">
        <f>FUZ_rawdata!C265</f>
        <v>41919</v>
      </c>
      <c r="D264" s="95" t="str">
        <f>FUZ_rawdata!D265</f>
        <v>3a</v>
      </c>
      <c r="E264" s="95" t="str">
        <f>FUZ_rawdata!G265</f>
        <v>FUZ4B</v>
      </c>
      <c r="F264" s="95">
        <f>FUZ_rawdata!CT265</f>
        <v>0</v>
      </c>
      <c r="G264" s="95">
        <f>FUZ_rawdata!CU265</f>
        <v>0</v>
      </c>
      <c r="H264" s="95">
        <f>FUZ_rawdata!CV265</f>
        <v>0</v>
      </c>
      <c r="I264" s="95">
        <f>FUZ_rawdata!CW265</f>
        <v>0</v>
      </c>
    </row>
    <row r="265" spans="1:9" x14ac:dyDescent="0.2">
      <c r="A265" s="95">
        <f>FUZ_rawdata!A266</f>
        <v>264</v>
      </c>
      <c r="B265" s="95" t="str">
        <f>FUZ_rawdata!B266</f>
        <v>2014_532_3a</v>
      </c>
      <c r="C265" s="95">
        <f>FUZ_rawdata!C266</f>
        <v>41919</v>
      </c>
      <c r="D265" s="95" t="str">
        <f>FUZ_rawdata!D266</f>
        <v>3a</v>
      </c>
      <c r="E265" s="95" t="str">
        <f>FUZ_rawdata!G266</f>
        <v>FUZ4B</v>
      </c>
      <c r="F265" s="95">
        <f>FUZ_rawdata!CT266</f>
        <v>0</v>
      </c>
      <c r="G265" s="95">
        <f>FUZ_rawdata!CU266</f>
        <v>0</v>
      </c>
      <c r="H265" s="95">
        <f>FUZ_rawdata!CV266</f>
        <v>0</v>
      </c>
      <c r="I265" s="95">
        <f>FUZ_rawdata!CW266</f>
        <v>0</v>
      </c>
    </row>
    <row r="266" spans="1:9" x14ac:dyDescent="0.2">
      <c r="A266" s="95">
        <f>FUZ_rawdata!A267</f>
        <v>265</v>
      </c>
      <c r="B266" s="95" t="str">
        <f>FUZ_rawdata!B267</f>
        <v>2014_532_3a</v>
      </c>
      <c r="C266" s="95">
        <f>FUZ_rawdata!C267</f>
        <v>41919</v>
      </c>
      <c r="D266" s="95" t="str">
        <f>FUZ_rawdata!D267</f>
        <v>3a</v>
      </c>
      <c r="E266" s="95" t="str">
        <f>FUZ_rawdata!G267</f>
        <v>FUZ4B</v>
      </c>
      <c r="F266" s="95">
        <f>FUZ_rawdata!CT267</f>
        <v>0</v>
      </c>
      <c r="G266" s="95">
        <f>FUZ_rawdata!CU267</f>
        <v>0</v>
      </c>
      <c r="H266" s="95">
        <f>FUZ_rawdata!CV267</f>
        <v>0</v>
      </c>
      <c r="I266" s="95">
        <f>FUZ_rawdata!CW267</f>
        <v>0</v>
      </c>
    </row>
    <row r="267" spans="1:9" x14ac:dyDescent="0.2">
      <c r="A267" s="95">
        <f>FUZ_rawdata!A268</f>
        <v>266</v>
      </c>
      <c r="B267" s="95" t="str">
        <f>FUZ_rawdata!B268</f>
        <v>2014_532_3a</v>
      </c>
      <c r="C267" s="95">
        <f>FUZ_rawdata!C268</f>
        <v>41919</v>
      </c>
      <c r="D267" s="95" t="str">
        <f>FUZ_rawdata!D268</f>
        <v>3a</v>
      </c>
      <c r="E267" s="95" t="str">
        <f>FUZ_rawdata!G268</f>
        <v>FUZ4B</v>
      </c>
      <c r="F267" s="95">
        <f>FUZ_rawdata!CT268</f>
        <v>0</v>
      </c>
      <c r="G267" s="95">
        <f>FUZ_rawdata!CU268</f>
        <v>0</v>
      </c>
      <c r="H267" s="95">
        <f>FUZ_rawdata!CV268</f>
        <v>0</v>
      </c>
      <c r="I267" s="95">
        <f>FUZ_rawdata!CW268</f>
        <v>0</v>
      </c>
    </row>
    <row r="268" spans="1:9" x14ac:dyDescent="0.2">
      <c r="A268" s="95">
        <f>FUZ_rawdata!A269</f>
        <v>267</v>
      </c>
      <c r="B268" s="95" t="str">
        <f>FUZ_rawdata!B269</f>
        <v>2014_532_3a</v>
      </c>
      <c r="C268" s="95">
        <f>FUZ_rawdata!C269</f>
        <v>41919</v>
      </c>
      <c r="D268" s="95" t="str">
        <f>FUZ_rawdata!D269</f>
        <v>3a</v>
      </c>
      <c r="E268" s="95" t="str">
        <f>FUZ_rawdata!G269</f>
        <v>FUZ4B</v>
      </c>
      <c r="F268" s="95">
        <f>FUZ_rawdata!CT269</f>
        <v>0</v>
      </c>
      <c r="G268" s="95">
        <f>FUZ_rawdata!CU269</f>
        <v>0</v>
      </c>
      <c r="H268" s="95">
        <f>FUZ_rawdata!CV269</f>
        <v>0</v>
      </c>
      <c r="I268" s="95">
        <f>FUZ_rawdata!CW269</f>
        <v>0</v>
      </c>
    </row>
    <row r="269" spans="1:9" x14ac:dyDescent="0.2">
      <c r="A269" s="95">
        <f>FUZ_rawdata!A270</f>
        <v>268</v>
      </c>
      <c r="B269" s="95" t="str">
        <f>FUZ_rawdata!B270</f>
        <v>2014_532_3a</v>
      </c>
      <c r="C269" s="95">
        <f>FUZ_rawdata!C270</f>
        <v>41919</v>
      </c>
      <c r="D269" s="95" t="str">
        <f>FUZ_rawdata!D270</f>
        <v>3a</v>
      </c>
      <c r="E269" s="95" t="str">
        <f>FUZ_rawdata!G270</f>
        <v>FUZ4B</v>
      </c>
      <c r="F269" s="95">
        <f>FUZ_rawdata!CT270</f>
        <v>0</v>
      </c>
      <c r="G269" s="95">
        <f>FUZ_rawdata!CU270</f>
        <v>0</v>
      </c>
      <c r="H269" s="95">
        <f>FUZ_rawdata!CV270</f>
        <v>0</v>
      </c>
      <c r="I269" s="95">
        <f>FUZ_rawdata!CW270</f>
        <v>0</v>
      </c>
    </row>
    <row r="270" spans="1:9" x14ac:dyDescent="0.2">
      <c r="A270" s="95">
        <f>FUZ_rawdata!A271</f>
        <v>269</v>
      </c>
      <c r="B270" s="95" t="str">
        <f>FUZ_rawdata!B271</f>
        <v>2014_532_3a</v>
      </c>
      <c r="C270" s="95">
        <f>FUZ_rawdata!C271</f>
        <v>41919</v>
      </c>
      <c r="D270" s="95" t="str">
        <f>FUZ_rawdata!D271</f>
        <v>3a</v>
      </c>
      <c r="E270" s="95" t="str">
        <f>FUZ_rawdata!G271</f>
        <v>FUZ4B</v>
      </c>
      <c r="F270" s="95">
        <f>FUZ_rawdata!CT271</f>
        <v>0</v>
      </c>
      <c r="G270" s="95">
        <f>FUZ_rawdata!CU271</f>
        <v>0</v>
      </c>
      <c r="H270" s="95">
        <f>FUZ_rawdata!CV271</f>
        <v>0</v>
      </c>
      <c r="I270" s="95">
        <f>FUZ_rawdata!CW271</f>
        <v>0</v>
      </c>
    </row>
    <row r="271" spans="1:9" x14ac:dyDescent="0.2">
      <c r="A271" s="95">
        <f>FUZ_rawdata!A272</f>
        <v>270</v>
      </c>
      <c r="B271" s="95" t="str">
        <f>FUZ_rawdata!B272</f>
        <v>2014_532_3a</v>
      </c>
      <c r="C271" s="95">
        <f>FUZ_rawdata!C272</f>
        <v>41919</v>
      </c>
      <c r="D271" s="95" t="str">
        <f>FUZ_rawdata!D272</f>
        <v>3a</v>
      </c>
      <c r="E271" s="95" t="str">
        <f>FUZ_rawdata!G272</f>
        <v>FUZ4B</v>
      </c>
      <c r="F271" s="95">
        <f>FUZ_rawdata!CT272</f>
        <v>0</v>
      </c>
      <c r="G271" s="95">
        <f>FUZ_rawdata!CU272</f>
        <v>0</v>
      </c>
      <c r="H271" s="95">
        <f>FUZ_rawdata!CV272</f>
        <v>0</v>
      </c>
      <c r="I271" s="95">
        <f>FUZ_rawdata!CW272</f>
        <v>0</v>
      </c>
    </row>
    <row r="272" spans="1:9" x14ac:dyDescent="0.2">
      <c r="A272" s="95">
        <f>FUZ_rawdata!A273</f>
        <v>271</v>
      </c>
      <c r="B272" s="95" t="str">
        <f>FUZ_rawdata!B273</f>
        <v>2014_532_3a</v>
      </c>
      <c r="C272" s="95">
        <f>FUZ_rawdata!C273</f>
        <v>41919</v>
      </c>
      <c r="D272" s="95" t="str">
        <f>FUZ_rawdata!D273</f>
        <v>3a</v>
      </c>
      <c r="E272" s="95" t="str">
        <f>FUZ_rawdata!G273</f>
        <v>FUZ4B</v>
      </c>
      <c r="F272" s="95">
        <f>FUZ_rawdata!CT273</f>
        <v>0</v>
      </c>
      <c r="G272" s="95">
        <f>FUZ_rawdata!CU273</f>
        <v>0</v>
      </c>
      <c r="H272" s="95">
        <f>FUZ_rawdata!CV273</f>
        <v>0</v>
      </c>
      <c r="I272" s="95">
        <f>FUZ_rawdata!CW273</f>
        <v>0</v>
      </c>
    </row>
    <row r="273" spans="1:9" x14ac:dyDescent="0.2">
      <c r="A273" s="95">
        <f>FUZ_rawdata!A274</f>
        <v>272</v>
      </c>
      <c r="B273" s="95" t="str">
        <f>FUZ_rawdata!B274</f>
        <v>2014_532_3a</v>
      </c>
      <c r="C273" s="95">
        <f>FUZ_rawdata!C274</f>
        <v>41919</v>
      </c>
      <c r="D273" s="95" t="str">
        <f>FUZ_rawdata!D274</f>
        <v>3a</v>
      </c>
      <c r="E273" s="95" t="str">
        <f>FUZ_rawdata!G274</f>
        <v>FUZ4B</v>
      </c>
      <c r="F273" s="95">
        <f>FUZ_rawdata!CT274</f>
        <v>0</v>
      </c>
      <c r="G273" s="95">
        <f>FUZ_rawdata!CU274</f>
        <v>0</v>
      </c>
      <c r="H273" s="95">
        <f>FUZ_rawdata!CV274</f>
        <v>0</v>
      </c>
      <c r="I273" s="95">
        <f>FUZ_rawdata!CW274</f>
        <v>0</v>
      </c>
    </row>
    <row r="274" spans="1:9" x14ac:dyDescent="0.2">
      <c r="A274" s="95">
        <f>FUZ_rawdata!A275</f>
        <v>273</v>
      </c>
      <c r="B274" s="95" t="str">
        <f>FUZ_rawdata!B275</f>
        <v>2014_532_3a</v>
      </c>
      <c r="C274" s="95">
        <f>FUZ_rawdata!C275</f>
        <v>41919</v>
      </c>
      <c r="D274" s="95" t="str">
        <f>FUZ_rawdata!D275</f>
        <v>3a</v>
      </c>
      <c r="E274" s="95" t="str">
        <f>FUZ_rawdata!G275</f>
        <v>FUZ4B</v>
      </c>
      <c r="F274" s="95">
        <f>FUZ_rawdata!CT275</f>
        <v>0</v>
      </c>
      <c r="G274" s="95">
        <f>FUZ_rawdata!CU275</f>
        <v>0</v>
      </c>
      <c r="H274" s="95">
        <f>FUZ_rawdata!CV275</f>
        <v>0</v>
      </c>
      <c r="I274" s="95">
        <f>FUZ_rawdata!CW275</f>
        <v>0</v>
      </c>
    </row>
    <row r="275" spans="1:9" x14ac:dyDescent="0.2">
      <c r="A275" s="95">
        <f>FUZ_rawdata!A276</f>
        <v>274</v>
      </c>
      <c r="B275" s="95" t="str">
        <f>FUZ_rawdata!B276</f>
        <v>2014_532_3a</v>
      </c>
      <c r="C275" s="95">
        <f>FUZ_rawdata!C276</f>
        <v>41919</v>
      </c>
      <c r="D275" s="95" t="str">
        <f>FUZ_rawdata!D276</f>
        <v>3a</v>
      </c>
      <c r="E275" s="95" t="str">
        <f>FUZ_rawdata!G276</f>
        <v>FUZ4B</v>
      </c>
      <c r="F275" s="95">
        <f>FUZ_rawdata!CT276</f>
        <v>0</v>
      </c>
      <c r="G275" s="95">
        <f>FUZ_rawdata!CU276</f>
        <v>0</v>
      </c>
      <c r="H275" s="95">
        <f>FUZ_rawdata!CV276</f>
        <v>0</v>
      </c>
      <c r="I275" s="95">
        <f>FUZ_rawdata!CW276</f>
        <v>0</v>
      </c>
    </row>
    <row r="276" spans="1:9" x14ac:dyDescent="0.2">
      <c r="A276" s="95">
        <f>FUZ_rawdata!A277</f>
        <v>275</v>
      </c>
      <c r="B276" s="95" t="str">
        <f>FUZ_rawdata!B277</f>
        <v>2014_532_3a</v>
      </c>
      <c r="C276" s="95">
        <f>FUZ_rawdata!C277</f>
        <v>41919</v>
      </c>
      <c r="D276" s="95" t="str">
        <f>FUZ_rawdata!D277</f>
        <v>3a</v>
      </c>
      <c r="E276" s="95" t="str">
        <f>FUZ_rawdata!G277</f>
        <v>FUZ4B</v>
      </c>
      <c r="F276" s="95">
        <f>FUZ_rawdata!CT277</f>
        <v>0</v>
      </c>
      <c r="G276" s="95">
        <f>FUZ_rawdata!CU277</f>
        <v>0</v>
      </c>
      <c r="H276" s="95">
        <f>FUZ_rawdata!CV277</f>
        <v>0</v>
      </c>
      <c r="I276" s="95">
        <f>FUZ_rawdata!CW277</f>
        <v>0</v>
      </c>
    </row>
    <row r="277" spans="1:9" x14ac:dyDescent="0.2">
      <c r="A277" s="95">
        <f>FUZ_rawdata!A278</f>
        <v>276</v>
      </c>
      <c r="B277" s="95" t="str">
        <f>FUZ_rawdata!B278</f>
        <v>2014_532_3a</v>
      </c>
      <c r="C277" s="95">
        <f>FUZ_rawdata!C278</f>
        <v>41919</v>
      </c>
      <c r="D277" s="95" t="str">
        <f>FUZ_rawdata!D278</f>
        <v>3a</v>
      </c>
      <c r="E277" s="95" t="str">
        <f>FUZ_rawdata!G278</f>
        <v>FUZ4B</v>
      </c>
      <c r="F277" s="95">
        <f>FUZ_rawdata!CT278</f>
        <v>0</v>
      </c>
      <c r="G277" s="95">
        <f>FUZ_rawdata!CU278</f>
        <v>0</v>
      </c>
      <c r="H277" s="95">
        <f>FUZ_rawdata!CV278</f>
        <v>0</v>
      </c>
      <c r="I277" s="95">
        <f>FUZ_rawdata!CW278</f>
        <v>0</v>
      </c>
    </row>
    <row r="278" spans="1:9" x14ac:dyDescent="0.2">
      <c r="A278" s="95">
        <f>FUZ_rawdata!A279</f>
        <v>277</v>
      </c>
      <c r="B278" s="95" t="str">
        <f>FUZ_rawdata!B279</f>
        <v>2014_532_3a</v>
      </c>
      <c r="C278" s="95">
        <f>FUZ_rawdata!C279</f>
        <v>41919</v>
      </c>
      <c r="D278" s="95" t="str">
        <f>FUZ_rawdata!D279</f>
        <v>3a</v>
      </c>
      <c r="E278" s="95" t="str">
        <f>FUZ_rawdata!G279</f>
        <v>FUZ4B</v>
      </c>
      <c r="F278" s="95">
        <f>FUZ_rawdata!CT279</f>
        <v>0</v>
      </c>
      <c r="G278" s="95">
        <f>FUZ_rawdata!CU279</f>
        <v>0</v>
      </c>
      <c r="H278" s="95">
        <f>FUZ_rawdata!CV279</f>
        <v>0</v>
      </c>
      <c r="I278" s="95">
        <f>FUZ_rawdata!CW279</f>
        <v>0</v>
      </c>
    </row>
    <row r="279" spans="1:9" x14ac:dyDescent="0.2">
      <c r="A279" s="95">
        <f>FUZ_rawdata!A280</f>
        <v>278</v>
      </c>
      <c r="B279" s="95" t="str">
        <f>FUZ_rawdata!B280</f>
        <v>2014_532_3a</v>
      </c>
      <c r="C279" s="95">
        <f>FUZ_rawdata!C280</f>
        <v>41919</v>
      </c>
      <c r="D279" s="95" t="str">
        <f>FUZ_rawdata!D280</f>
        <v>3a</v>
      </c>
      <c r="E279" s="95" t="str">
        <f>FUZ_rawdata!G280</f>
        <v>FUZ4B</v>
      </c>
      <c r="F279" s="95">
        <f>FUZ_rawdata!CT280</f>
        <v>0</v>
      </c>
      <c r="G279" s="95">
        <f>FUZ_rawdata!CU280</f>
        <v>0</v>
      </c>
      <c r="H279" s="95">
        <f>FUZ_rawdata!CV280</f>
        <v>0</v>
      </c>
      <c r="I279" s="95">
        <f>FUZ_rawdata!CW280</f>
        <v>0</v>
      </c>
    </row>
    <row r="280" spans="1:9" x14ac:dyDescent="0.2">
      <c r="A280" s="95">
        <f>FUZ_rawdata!A281</f>
        <v>279</v>
      </c>
      <c r="B280" s="95" t="str">
        <f>FUZ_rawdata!B281</f>
        <v>2014_532_3a</v>
      </c>
      <c r="C280" s="95">
        <f>FUZ_rawdata!C281</f>
        <v>41919</v>
      </c>
      <c r="D280" s="95" t="str">
        <f>FUZ_rawdata!D281</f>
        <v>3a</v>
      </c>
      <c r="E280" s="95" t="str">
        <f>FUZ_rawdata!G281</f>
        <v>FUZ4B</v>
      </c>
      <c r="F280" s="95">
        <f>FUZ_rawdata!CT281</f>
        <v>0</v>
      </c>
      <c r="G280" s="95">
        <f>FUZ_rawdata!CU281</f>
        <v>0</v>
      </c>
      <c r="H280" s="95">
        <f>FUZ_rawdata!CV281</f>
        <v>0</v>
      </c>
      <c r="I280" s="95">
        <f>FUZ_rawdata!CW281</f>
        <v>0</v>
      </c>
    </row>
    <row r="281" spans="1:9" x14ac:dyDescent="0.2">
      <c r="A281" s="95">
        <f>FUZ_rawdata!A282</f>
        <v>280</v>
      </c>
      <c r="B281" s="95" t="str">
        <f>FUZ_rawdata!B282</f>
        <v>2014_532_3a</v>
      </c>
      <c r="C281" s="95">
        <f>FUZ_rawdata!C282</f>
        <v>41919</v>
      </c>
      <c r="D281" s="95" t="str">
        <f>FUZ_rawdata!D282</f>
        <v>3a</v>
      </c>
      <c r="E281" s="95" t="str">
        <f>FUZ_rawdata!G282</f>
        <v>FUZ4B</v>
      </c>
      <c r="F281" s="95">
        <f>FUZ_rawdata!CT282</f>
        <v>0</v>
      </c>
      <c r="G281" s="95">
        <f>FUZ_rawdata!CU282</f>
        <v>0</v>
      </c>
      <c r="H281" s="95">
        <f>FUZ_rawdata!CV282</f>
        <v>0</v>
      </c>
      <c r="I281" s="95">
        <f>FUZ_rawdata!CW282</f>
        <v>0</v>
      </c>
    </row>
    <row r="282" spans="1:9" x14ac:dyDescent="0.2">
      <c r="A282" s="95">
        <f>FUZ_rawdata!A283</f>
        <v>281</v>
      </c>
      <c r="B282" s="95" t="str">
        <f>FUZ_rawdata!B283</f>
        <v>2014_532_3a</v>
      </c>
      <c r="C282" s="95">
        <f>FUZ_rawdata!C283</f>
        <v>41919</v>
      </c>
      <c r="D282" s="95" t="str">
        <f>FUZ_rawdata!D283</f>
        <v>3a</v>
      </c>
      <c r="E282" s="95" t="str">
        <f>FUZ_rawdata!G283</f>
        <v>FUZ4B</v>
      </c>
      <c r="F282" s="95">
        <f>FUZ_rawdata!CT283</f>
        <v>0</v>
      </c>
      <c r="G282" s="95">
        <f>FUZ_rawdata!CU283</f>
        <v>0</v>
      </c>
      <c r="H282" s="95">
        <f>FUZ_rawdata!CV283</f>
        <v>0</v>
      </c>
      <c r="I282" s="95">
        <f>FUZ_rawdata!CW283</f>
        <v>0</v>
      </c>
    </row>
    <row r="283" spans="1:9" x14ac:dyDescent="0.2">
      <c r="A283" s="95">
        <f>FUZ_rawdata!A284</f>
        <v>282</v>
      </c>
      <c r="B283" s="95" t="str">
        <f>FUZ_rawdata!B284</f>
        <v>2014_532_3a</v>
      </c>
      <c r="C283" s="95">
        <f>FUZ_rawdata!C284</f>
        <v>41919</v>
      </c>
      <c r="D283" s="95" t="str">
        <f>FUZ_rawdata!D284</f>
        <v>3a</v>
      </c>
      <c r="E283" s="95" t="str">
        <f>FUZ_rawdata!G284</f>
        <v>FUZ4B</v>
      </c>
      <c r="F283" s="95">
        <f>FUZ_rawdata!CT284</f>
        <v>0</v>
      </c>
      <c r="G283" s="95">
        <f>FUZ_rawdata!CU284</f>
        <v>0</v>
      </c>
      <c r="H283" s="95">
        <f>FUZ_rawdata!CV284</f>
        <v>0</v>
      </c>
      <c r="I283" s="95">
        <f>FUZ_rawdata!CW284</f>
        <v>0</v>
      </c>
    </row>
    <row r="284" spans="1:9" x14ac:dyDescent="0.2">
      <c r="A284" s="95">
        <f>FUZ_rawdata!A285</f>
        <v>283</v>
      </c>
      <c r="B284" s="95" t="str">
        <f>FUZ_rawdata!B285</f>
        <v>2014_532_3a</v>
      </c>
      <c r="C284" s="95">
        <f>FUZ_rawdata!C285</f>
        <v>41919</v>
      </c>
      <c r="D284" s="95" t="str">
        <f>FUZ_rawdata!D285</f>
        <v>3a</v>
      </c>
      <c r="E284" s="95" t="str">
        <f>FUZ_rawdata!G285</f>
        <v>FUZ4B</v>
      </c>
      <c r="F284" s="95">
        <f>FUZ_rawdata!CT285</f>
        <v>0</v>
      </c>
      <c r="G284" s="95">
        <f>FUZ_rawdata!CU285</f>
        <v>0</v>
      </c>
      <c r="H284" s="95">
        <f>FUZ_rawdata!CV285</f>
        <v>0</v>
      </c>
      <c r="I284" s="95">
        <f>FUZ_rawdata!CW285</f>
        <v>0</v>
      </c>
    </row>
    <row r="285" spans="1:9" x14ac:dyDescent="0.2">
      <c r="A285" s="95">
        <f>FUZ_rawdata!A286</f>
        <v>284</v>
      </c>
      <c r="B285" s="95" t="str">
        <f>FUZ_rawdata!B286</f>
        <v>2014_532_3a</v>
      </c>
      <c r="C285" s="95">
        <f>FUZ_rawdata!C286</f>
        <v>41919</v>
      </c>
      <c r="D285" s="95" t="str">
        <f>FUZ_rawdata!D286</f>
        <v>3a</v>
      </c>
      <c r="E285" s="95" t="str">
        <f>FUZ_rawdata!G286</f>
        <v>FUZ4B</v>
      </c>
      <c r="F285" s="95">
        <f>FUZ_rawdata!CT286</f>
        <v>0</v>
      </c>
      <c r="G285" s="95">
        <f>FUZ_rawdata!CU286</f>
        <v>0</v>
      </c>
      <c r="H285" s="95">
        <f>FUZ_rawdata!CV286</f>
        <v>0</v>
      </c>
      <c r="I285" s="95">
        <f>FUZ_rawdata!CW286</f>
        <v>0</v>
      </c>
    </row>
    <row r="286" spans="1:9" x14ac:dyDescent="0.2">
      <c r="A286" s="95">
        <f>FUZ_rawdata!A287</f>
        <v>285</v>
      </c>
      <c r="B286" s="95" t="str">
        <f>FUZ_rawdata!B287</f>
        <v>2014_532_3a</v>
      </c>
      <c r="C286" s="95">
        <f>FUZ_rawdata!C287</f>
        <v>41919</v>
      </c>
      <c r="D286" s="95" t="str">
        <f>FUZ_rawdata!D287</f>
        <v>3a</v>
      </c>
      <c r="E286" s="95" t="str">
        <f>FUZ_rawdata!G287</f>
        <v>FUZ4B</v>
      </c>
      <c r="F286" s="95">
        <f>FUZ_rawdata!CT287</f>
        <v>0</v>
      </c>
      <c r="G286" s="95">
        <f>FUZ_rawdata!CU287</f>
        <v>0</v>
      </c>
      <c r="H286" s="95">
        <f>FUZ_rawdata!CV287</f>
        <v>0</v>
      </c>
      <c r="I286" s="95">
        <f>FUZ_rawdata!CW287</f>
        <v>0</v>
      </c>
    </row>
    <row r="287" spans="1:9" x14ac:dyDescent="0.2">
      <c r="A287" s="95">
        <f>FUZ_rawdata!A288</f>
        <v>286</v>
      </c>
      <c r="B287" s="95" t="str">
        <f>FUZ_rawdata!B288</f>
        <v>2014_532_3a</v>
      </c>
      <c r="C287" s="95">
        <f>FUZ_rawdata!C288</f>
        <v>41919</v>
      </c>
      <c r="D287" s="95" t="str">
        <f>FUZ_rawdata!D288</f>
        <v>3a</v>
      </c>
      <c r="E287" s="95" t="str">
        <f>FUZ_rawdata!G288</f>
        <v>FUZ4B</v>
      </c>
      <c r="F287" s="95">
        <f>FUZ_rawdata!CT288</f>
        <v>0</v>
      </c>
      <c r="G287" s="95">
        <f>FUZ_rawdata!CU288</f>
        <v>0</v>
      </c>
      <c r="H287" s="95">
        <f>FUZ_rawdata!CV288</f>
        <v>0</v>
      </c>
      <c r="I287" s="95">
        <f>FUZ_rawdata!CW288</f>
        <v>0</v>
      </c>
    </row>
    <row r="288" spans="1:9" x14ac:dyDescent="0.2">
      <c r="A288" s="95">
        <f>FUZ_rawdata!A289</f>
        <v>287</v>
      </c>
      <c r="B288" s="95" t="str">
        <f>FUZ_rawdata!B289</f>
        <v>2014_532_3a</v>
      </c>
      <c r="C288" s="95">
        <f>FUZ_rawdata!C289</f>
        <v>41919</v>
      </c>
      <c r="D288" s="95" t="str">
        <f>FUZ_rawdata!D289</f>
        <v>3a</v>
      </c>
      <c r="E288" s="95" t="str">
        <f>FUZ_rawdata!G289</f>
        <v>FUZ4B</v>
      </c>
      <c r="F288" s="95">
        <f>FUZ_rawdata!CT289</f>
        <v>0</v>
      </c>
      <c r="G288" s="95">
        <f>FUZ_rawdata!CU289</f>
        <v>0</v>
      </c>
      <c r="H288" s="95">
        <f>FUZ_rawdata!CV289</f>
        <v>0</v>
      </c>
      <c r="I288" s="95">
        <f>FUZ_rawdata!CW289</f>
        <v>0</v>
      </c>
    </row>
    <row r="289" spans="1:9" x14ac:dyDescent="0.2">
      <c r="A289" s="95">
        <f>FUZ_rawdata!A290</f>
        <v>288</v>
      </c>
      <c r="B289" s="95" t="str">
        <f>FUZ_rawdata!B290</f>
        <v>2014_532_3a</v>
      </c>
      <c r="C289" s="95">
        <f>FUZ_rawdata!C290</f>
        <v>41919</v>
      </c>
      <c r="D289" s="95" t="str">
        <f>FUZ_rawdata!D290</f>
        <v>3a</v>
      </c>
      <c r="E289" s="95" t="str">
        <f>FUZ_rawdata!G290</f>
        <v>FUZ4B</v>
      </c>
      <c r="F289" s="95">
        <f>FUZ_rawdata!CT290</f>
        <v>0</v>
      </c>
      <c r="G289" s="95">
        <f>FUZ_rawdata!CU290</f>
        <v>0</v>
      </c>
      <c r="H289" s="95">
        <f>FUZ_rawdata!CV290</f>
        <v>0</v>
      </c>
      <c r="I289" s="95">
        <f>FUZ_rawdata!CW290</f>
        <v>0</v>
      </c>
    </row>
    <row r="290" spans="1:9" x14ac:dyDescent="0.2">
      <c r="A290" s="95">
        <f>FUZ_rawdata!A291</f>
        <v>289</v>
      </c>
      <c r="B290" s="95" t="str">
        <f>FUZ_rawdata!B291</f>
        <v>2014_532_3a</v>
      </c>
      <c r="C290" s="95">
        <f>FUZ_rawdata!C291</f>
        <v>41919</v>
      </c>
      <c r="D290" s="95" t="str">
        <f>FUZ_rawdata!D291</f>
        <v>3a</v>
      </c>
      <c r="E290" s="95" t="str">
        <f>FUZ_rawdata!G291</f>
        <v>FUZ4B</v>
      </c>
      <c r="F290" s="95">
        <f>FUZ_rawdata!CT291</f>
        <v>0</v>
      </c>
      <c r="G290" s="95">
        <f>FUZ_rawdata!CU291</f>
        <v>0</v>
      </c>
      <c r="H290" s="95">
        <f>FUZ_rawdata!CV291</f>
        <v>0</v>
      </c>
      <c r="I290" s="95">
        <f>FUZ_rawdata!CW291</f>
        <v>0</v>
      </c>
    </row>
    <row r="291" spans="1:9" x14ac:dyDescent="0.2">
      <c r="A291" s="95">
        <f>FUZ_rawdata!A292</f>
        <v>290</v>
      </c>
      <c r="B291" s="95" t="str">
        <f>FUZ_rawdata!B292</f>
        <v>2014_532_3a</v>
      </c>
      <c r="C291" s="95">
        <f>FUZ_rawdata!C292</f>
        <v>41919</v>
      </c>
      <c r="D291" s="95" t="str">
        <f>FUZ_rawdata!D292</f>
        <v>3a</v>
      </c>
      <c r="E291" s="95" t="str">
        <f>FUZ_rawdata!G292</f>
        <v>FUZ4B</v>
      </c>
      <c r="F291" s="95">
        <f>FUZ_rawdata!CT292</f>
        <v>0</v>
      </c>
      <c r="G291" s="95">
        <f>FUZ_rawdata!CU292</f>
        <v>0</v>
      </c>
      <c r="H291" s="95">
        <f>FUZ_rawdata!CV292</f>
        <v>0</v>
      </c>
      <c r="I291" s="95">
        <f>FUZ_rawdata!CW292</f>
        <v>0</v>
      </c>
    </row>
    <row r="292" spans="1:9" x14ac:dyDescent="0.2">
      <c r="A292" s="95">
        <f>FUZ_rawdata!A293</f>
        <v>291</v>
      </c>
      <c r="B292" s="95" t="str">
        <f>FUZ_rawdata!B293</f>
        <v>2014_532_3a</v>
      </c>
      <c r="C292" s="95">
        <f>FUZ_rawdata!C293</f>
        <v>41919</v>
      </c>
      <c r="D292" s="95" t="str">
        <f>FUZ_rawdata!D293</f>
        <v>3a</v>
      </c>
      <c r="E292" s="95" t="str">
        <f>FUZ_rawdata!G293</f>
        <v>FUZ4B</v>
      </c>
      <c r="F292" s="95">
        <f>FUZ_rawdata!CT293</f>
        <v>0</v>
      </c>
      <c r="G292" s="95">
        <f>FUZ_rawdata!CU293</f>
        <v>0</v>
      </c>
      <c r="H292" s="95">
        <f>FUZ_rawdata!CV293</f>
        <v>0</v>
      </c>
      <c r="I292" s="95">
        <f>FUZ_rawdata!CW293</f>
        <v>0</v>
      </c>
    </row>
    <row r="293" spans="1:9" x14ac:dyDescent="0.2">
      <c r="A293" s="95">
        <f>FUZ_rawdata!A294</f>
        <v>292</v>
      </c>
      <c r="B293" s="95" t="str">
        <f>FUZ_rawdata!B294</f>
        <v>2014_532_3a</v>
      </c>
      <c r="C293" s="95">
        <f>FUZ_rawdata!C294</f>
        <v>41919</v>
      </c>
      <c r="D293" s="95" t="str">
        <f>FUZ_rawdata!D294</f>
        <v>3a</v>
      </c>
      <c r="E293" s="95" t="str">
        <f>FUZ_rawdata!G294</f>
        <v>FUZ4B</v>
      </c>
      <c r="F293" s="95">
        <f>FUZ_rawdata!CT294</f>
        <v>0</v>
      </c>
      <c r="G293" s="95">
        <f>FUZ_rawdata!CU294</f>
        <v>0</v>
      </c>
      <c r="H293" s="95">
        <f>FUZ_rawdata!CV294</f>
        <v>0</v>
      </c>
      <c r="I293" s="95">
        <f>FUZ_rawdata!CW294</f>
        <v>0</v>
      </c>
    </row>
    <row r="294" spans="1:9" x14ac:dyDescent="0.2">
      <c r="A294" s="95">
        <f>FUZ_rawdata!A295</f>
        <v>293</v>
      </c>
      <c r="B294" s="95" t="str">
        <f>FUZ_rawdata!B295</f>
        <v>2014_532_3a</v>
      </c>
      <c r="C294" s="95">
        <f>FUZ_rawdata!C295</f>
        <v>41919</v>
      </c>
      <c r="D294" s="95" t="str">
        <f>FUZ_rawdata!D295</f>
        <v>3a</v>
      </c>
      <c r="E294" s="95" t="str">
        <f>FUZ_rawdata!G295</f>
        <v>FUZ4B</v>
      </c>
      <c r="F294" s="95">
        <f>FUZ_rawdata!CT295</f>
        <v>0</v>
      </c>
      <c r="G294" s="95">
        <f>FUZ_rawdata!CU295</f>
        <v>0</v>
      </c>
      <c r="H294" s="95">
        <f>FUZ_rawdata!CV295</f>
        <v>0</v>
      </c>
      <c r="I294" s="95">
        <f>FUZ_rawdata!CW295</f>
        <v>0</v>
      </c>
    </row>
    <row r="295" spans="1:9" x14ac:dyDescent="0.2">
      <c r="A295" s="95">
        <f>FUZ_rawdata!A296</f>
        <v>294</v>
      </c>
      <c r="B295" s="95" t="str">
        <f>FUZ_rawdata!B296</f>
        <v>2014_532_3a</v>
      </c>
      <c r="C295" s="95">
        <f>FUZ_rawdata!C296</f>
        <v>41919</v>
      </c>
      <c r="D295" s="95" t="str">
        <f>FUZ_rawdata!D296</f>
        <v>3a</v>
      </c>
      <c r="E295" s="95" t="str">
        <f>FUZ_rawdata!G296</f>
        <v>FUZ4B</v>
      </c>
      <c r="F295" s="95">
        <f>FUZ_rawdata!CT296</f>
        <v>0</v>
      </c>
      <c r="G295" s="95">
        <f>FUZ_rawdata!CU296</f>
        <v>0</v>
      </c>
      <c r="H295" s="95">
        <f>FUZ_rawdata!CV296</f>
        <v>0</v>
      </c>
      <c r="I295" s="95">
        <f>FUZ_rawdata!CW296</f>
        <v>0</v>
      </c>
    </row>
    <row r="296" spans="1:9" x14ac:dyDescent="0.2">
      <c r="A296" s="95">
        <f>FUZ_rawdata!A297</f>
        <v>295</v>
      </c>
      <c r="B296" s="95" t="str">
        <f>FUZ_rawdata!B297</f>
        <v>2014_532_3a</v>
      </c>
      <c r="C296" s="95">
        <f>FUZ_rawdata!C297</f>
        <v>41919</v>
      </c>
      <c r="D296" s="95" t="str">
        <f>FUZ_rawdata!D297</f>
        <v>3a</v>
      </c>
      <c r="E296" s="95" t="str">
        <f>FUZ_rawdata!G297</f>
        <v>FUZ4B</v>
      </c>
      <c r="F296" s="95">
        <f>FUZ_rawdata!CT297</f>
        <v>0</v>
      </c>
      <c r="G296" s="95">
        <f>FUZ_rawdata!CU297</f>
        <v>0</v>
      </c>
      <c r="H296" s="95">
        <f>FUZ_rawdata!CV297</f>
        <v>0</v>
      </c>
      <c r="I296" s="95">
        <f>FUZ_rawdata!CW297</f>
        <v>0</v>
      </c>
    </row>
    <row r="297" spans="1:9" x14ac:dyDescent="0.2">
      <c r="A297" s="95">
        <f>FUZ_rawdata!A298</f>
        <v>296</v>
      </c>
      <c r="B297" s="95" t="str">
        <f>FUZ_rawdata!B298</f>
        <v>2013_408_7</v>
      </c>
      <c r="C297" s="95">
        <f>FUZ_rawdata!C298</f>
        <v>41571</v>
      </c>
      <c r="D297" s="95">
        <f>FUZ_rawdata!D298</f>
        <v>7</v>
      </c>
      <c r="E297" s="95" t="str">
        <f>FUZ_rawdata!G298</f>
        <v>FUZ5A</v>
      </c>
      <c r="F297" s="95">
        <f>FUZ_rawdata!CT298</f>
        <v>0</v>
      </c>
      <c r="G297" s="95">
        <f>FUZ_rawdata!CU298</f>
        <v>0</v>
      </c>
      <c r="H297" s="95">
        <f>FUZ_rawdata!CV298</f>
        <v>0</v>
      </c>
      <c r="I297" s="95">
        <f>FUZ_rawdata!CW298</f>
        <v>0</v>
      </c>
    </row>
    <row r="298" spans="1:9" x14ac:dyDescent="0.2">
      <c r="A298" s="95">
        <f>FUZ_rawdata!A299</f>
        <v>297</v>
      </c>
      <c r="B298" s="95" t="str">
        <f>FUZ_rawdata!B299</f>
        <v>2013_408_7</v>
      </c>
      <c r="C298" s="95">
        <f>FUZ_rawdata!C299</f>
        <v>41571</v>
      </c>
      <c r="D298" s="95">
        <f>FUZ_rawdata!D299</f>
        <v>7</v>
      </c>
      <c r="E298" s="95" t="str">
        <f>FUZ_rawdata!G299</f>
        <v>FUZ5A</v>
      </c>
      <c r="F298" s="95">
        <f>FUZ_rawdata!CT299</f>
        <v>0</v>
      </c>
      <c r="G298" s="95">
        <f>FUZ_rawdata!CU299</f>
        <v>0</v>
      </c>
      <c r="H298" s="95">
        <f>FUZ_rawdata!CV299</f>
        <v>0</v>
      </c>
      <c r="I298" s="95">
        <f>FUZ_rawdata!CW299</f>
        <v>0</v>
      </c>
    </row>
    <row r="299" spans="1:9" x14ac:dyDescent="0.2">
      <c r="A299" s="95">
        <f>FUZ_rawdata!A300</f>
        <v>298</v>
      </c>
      <c r="B299" s="95" t="str">
        <f>FUZ_rawdata!B300</f>
        <v>2013_408_7</v>
      </c>
      <c r="C299" s="95">
        <f>FUZ_rawdata!C300</f>
        <v>41571</v>
      </c>
      <c r="D299" s="95">
        <f>FUZ_rawdata!D300</f>
        <v>7</v>
      </c>
      <c r="E299" s="95" t="str">
        <f>FUZ_rawdata!G300</f>
        <v>FUZ5A</v>
      </c>
      <c r="F299" s="95">
        <f>FUZ_rawdata!CT300</f>
        <v>0</v>
      </c>
      <c r="G299" s="95">
        <f>FUZ_rawdata!CU300</f>
        <v>0</v>
      </c>
      <c r="H299" s="95">
        <f>FUZ_rawdata!CV300</f>
        <v>0</v>
      </c>
      <c r="I299" s="95">
        <f>FUZ_rawdata!CW300</f>
        <v>0</v>
      </c>
    </row>
    <row r="300" spans="1:9" x14ac:dyDescent="0.2">
      <c r="A300" s="95">
        <f>FUZ_rawdata!A301</f>
        <v>299</v>
      </c>
      <c r="B300" s="95" t="str">
        <f>FUZ_rawdata!B301</f>
        <v>2013_408_7</v>
      </c>
      <c r="C300" s="95">
        <f>FUZ_rawdata!C301</f>
        <v>41571</v>
      </c>
      <c r="D300" s="95">
        <f>FUZ_rawdata!D301</f>
        <v>7</v>
      </c>
      <c r="E300" s="95" t="str">
        <f>FUZ_rawdata!G301</f>
        <v>FUZ5A</v>
      </c>
      <c r="F300" s="95">
        <f>FUZ_rawdata!CT301</f>
        <v>0</v>
      </c>
      <c r="G300" s="95">
        <f>FUZ_rawdata!CU301</f>
        <v>0</v>
      </c>
      <c r="H300" s="95">
        <f>FUZ_rawdata!CV301</f>
        <v>0</v>
      </c>
      <c r="I300" s="95">
        <f>FUZ_rawdata!CW301</f>
        <v>0</v>
      </c>
    </row>
    <row r="301" spans="1:9" x14ac:dyDescent="0.2">
      <c r="A301" s="95">
        <f>FUZ_rawdata!A302</f>
        <v>300</v>
      </c>
      <c r="B301" s="95" t="str">
        <f>FUZ_rawdata!B302</f>
        <v>2013_408_7</v>
      </c>
      <c r="C301" s="95">
        <f>FUZ_rawdata!C302</f>
        <v>41571</v>
      </c>
      <c r="D301" s="95">
        <f>FUZ_rawdata!D302</f>
        <v>7</v>
      </c>
      <c r="E301" s="95" t="str">
        <f>FUZ_rawdata!G302</f>
        <v>FUZ5A</v>
      </c>
      <c r="F301" s="95">
        <f>FUZ_rawdata!CT302</f>
        <v>0</v>
      </c>
      <c r="G301" s="95">
        <f>FUZ_rawdata!CU302</f>
        <v>0</v>
      </c>
      <c r="H301" s="95">
        <f>FUZ_rawdata!CV302</f>
        <v>0</v>
      </c>
      <c r="I301" s="95">
        <f>FUZ_rawdata!CW302</f>
        <v>0</v>
      </c>
    </row>
    <row r="302" spans="1:9" x14ac:dyDescent="0.2">
      <c r="A302" s="95">
        <f>FUZ_rawdata!A303</f>
        <v>301</v>
      </c>
      <c r="B302" s="95" t="str">
        <f>FUZ_rawdata!B303</f>
        <v>2013_408_7</v>
      </c>
      <c r="C302" s="95">
        <f>FUZ_rawdata!C303</f>
        <v>41571</v>
      </c>
      <c r="D302" s="95">
        <f>FUZ_rawdata!D303</f>
        <v>7</v>
      </c>
      <c r="E302" s="95" t="str">
        <f>FUZ_rawdata!G303</f>
        <v>FUZ5A</v>
      </c>
      <c r="F302" s="95">
        <f>FUZ_rawdata!CT303</f>
        <v>0</v>
      </c>
      <c r="G302" s="95">
        <f>FUZ_rawdata!CU303</f>
        <v>0</v>
      </c>
      <c r="H302" s="95">
        <f>FUZ_rawdata!CV303</f>
        <v>0</v>
      </c>
      <c r="I302" s="95">
        <f>FUZ_rawdata!CW303</f>
        <v>0</v>
      </c>
    </row>
    <row r="303" spans="1:9" x14ac:dyDescent="0.2">
      <c r="A303" s="95">
        <f>FUZ_rawdata!A304</f>
        <v>302</v>
      </c>
      <c r="B303" s="95" t="str">
        <f>FUZ_rawdata!B304</f>
        <v>2013_408_7</v>
      </c>
      <c r="C303" s="95">
        <f>FUZ_rawdata!C304</f>
        <v>41571</v>
      </c>
      <c r="D303" s="95">
        <f>FUZ_rawdata!D304</f>
        <v>7</v>
      </c>
      <c r="E303" s="95" t="str">
        <f>FUZ_rawdata!G304</f>
        <v>FUZ5A</v>
      </c>
      <c r="F303" s="95">
        <f>FUZ_rawdata!CT304</f>
        <v>0</v>
      </c>
      <c r="G303" s="95">
        <f>FUZ_rawdata!CU304</f>
        <v>0</v>
      </c>
      <c r="H303" s="95">
        <f>FUZ_rawdata!CV304</f>
        <v>0</v>
      </c>
      <c r="I303" s="95">
        <f>FUZ_rawdata!CW304</f>
        <v>0</v>
      </c>
    </row>
    <row r="304" spans="1:9" x14ac:dyDescent="0.2">
      <c r="A304" s="95">
        <f>FUZ_rawdata!A305</f>
        <v>303</v>
      </c>
      <c r="B304" s="95" t="str">
        <f>FUZ_rawdata!B305</f>
        <v>2013_408_7</v>
      </c>
      <c r="C304" s="95">
        <f>FUZ_rawdata!C305</f>
        <v>41571</v>
      </c>
      <c r="D304" s="95">
        <f>FUZ_rawdata!D305</f>
        <v>7</v>
      </c>
      <c r="E304" s="95" t="str">
        <f>FUZ_rawdata!G305</f>
        <v>FUZ5A</v>
      </c>
      <c r="F304" s="95">
        <f>FUZ_rawdata!CT305</f>
        <v>0</v>
      </c>
      <c r="G304" s="95">
        <f>FUZ_rawdata!CU305</f>
        <v>0</v>
      </c>
      <c r="H304" s="95">
        <f>FUZ_rawdata!CV305</f>
        <v>0</v>
      </c>
      <c r="I304" s="95">
        <f>FUZ_rawdata!CW305</f>
        <v>0</v>
      </c>
    </row>
    <row r="305" spans="1:9" x14ac:dyDescent="0.2">
      <c r="A305" s="95">
        <f>FUZ_rawdata!A306</f>
        <v>304</v>
      </c>
      <c r="B305" s="95" t="str">
        <f>FUZ_rawdata!B306</f>
        <v>2013_408_7</v>
      </c>
      <c r="C305" s="95">
        <f>FUZ_rawdata!C306</f>
        <v>41571</v>
      </c>
      <c r="D305" s="95">
        <f>FUZ_rawdata!D306</f>
        <v>7</v>
      </c>
      <c r="E305" s="95" t="str">
        <f>FUZ_rawdata!G306</f>
        <v>FUZ5A</v>
      </c>
      <c r="F305" s="95">
        <f>FUZ_rawdata!CT306</f>
        <v>0</v>
      </c>
      <c r="G305" s="95">
        <f>FUZ_rawdata!CU306</f>
        <v>0</v>
      </c>
      <c r="H305" s="95">
        <f>FUZ_rawdata!CV306</f>
        <v>0</v>
      </c>
      <c r="I305" s="95">
        <f>FUZ_rawdata!CW306</f>
        <v>0</v>
      </c>
    </row>
    <row r="306" spans="1:9" x14ac:dyDescent="0.2">
      <c r="A306" s="95">
        <f>FUZ_rawdata!A307</f>
        <v>305</v>
      </c>
      <c r="B306" s="95" t="str">
        <f>FUZ_rawdata!B307</f>
        <v>2013_408_7</v>
      </c>
      <c r="C306" s="95">
        <f>FUZ_rawdata!C307</f>
        <v>41571</v>
      </c>
      <c r="D306" s="95">
        <f>FUZ_rawdata!D307</f>
        <v>7</v>
      </c>
      <c r="E306" s="95" t="str">
        <f>FUZ_rawdata!G307</f>
        <v>FUZ5A</v>
      </c>
      <c r="F306" s="95">
        <f>FUZ_rawdata!CT307</f>
        <v>0</v>
      </c>
      <c r="G306" s="95">
        <f>FUZ_rawdata!CU307</f>
        <v>0</v>
      </c>
      <c r="H306" s="95">
        <f>FUZ_rawdata!CV307</f>
        <v>0</v>
      </c>
      <c r="I306" s="95">
        <f>FUZ_rawdata!CW307</f>
        <v>0</v>
      </c>
    </row>
    <row r="307" spans="1:9" x14ac:dyDescent="0.2">
      <c r="A307" s="95">
        <f>FUZ_rawdata!A308</f>
        <v>306</v>
      </c>
      <c r="B307" s="95" t="str">
        <f>FUZ_rawdata!B308</f>
        <v>2013_408_7</v>
      </c>
      <c r="C307" s="95">
        <f>FUZ_rawdata!C308</f>
        <v>41571</v>
      </c>
      <c r="D307" s="95">
        <f>FUZ_rawdata!D308</f>
        <v>7</v>
      </c>
      <c r="E307" s="95" t="str">
        <f>FUZ_rawdata!G308</f>
        <v>FUZ5A</v>
      </c>
      <c r="F307" s="95">
        <f>FUZ_rawdata!CT308</f>
        <v>0</v>
      </c>
      <c r="G307" s="95">
        <f>FUZ_rawdata!CU308</f>
        <v>0</v>
      </c>
      <c r="H307" s="95">
        <f>FUZ_rawdata!CV308</f>
        <v>0</v>
      </c>
      <c r="I307" s="95">
        <f>FUZ_rawdata!CW308</f>
        <v>0</v>
      </c>
    </row>
    <row r="308" spans="1:9" x14ac:dyDescent="0.2">
      <c r="A308" s="95">
        <f>FUZ_rawdata!A309</f>
        <v>307</v>
      </c>
      <c r="B308" s="95" t="str">
        <f>FUZ_rawdata!B309</f>
        <v>2013_408_7</v>
      </c>
      <c r="C308" s="95">
        <f>FUZ_rawdata!C309</f>
        <v>41571</v>
      </c>
      <c r="D308" s="95">
        <f>FUZ_rawdata!D309</f>
        <v>7</v>
      </c>
      <c r="E308" s="95" t="str">
        <f>FUZ_rawdata!G309</f>
        <v>FUZ5A</v>
      </c>
      <c r="F308" s="95">
        <f>FUZ_rawdata!CT309</f>
        <v>0</v>
      </c>
      <c r="G308" s="95">
        <f>FUZ_rawdata!CU309</f>
        <v>0</v>
      </c>
      <c r="H308" s="95">
        <f>FUZ_rawdata!CV309</f>
        <v>0</v>
      </c>
      <c r="I308" s="95">
        <f>FUZ_rawdata!CW309</f>
        <v>0</v>
      </c>
    </row>
    <row r="309" spans="1:9" x14ac:dyDescent="0.2">
      <c r="A309" s="95">
        <f>FUZ_rawdata!A310</f>
        <v>308</v>
      </c>
      <c r="B309" s="95" t="str">
        <f>FUZ_rawdata!B310</f>
        <v>2013_408_7</v>
      </c>
      <c r="C309" s="95">
        <f>FUZ_rawdata!C310</f>
        <v>41571</v>
      </c>
      <c r="D309" s="95">
        <f>FUZ_rawdata!D310</f>
        <v>7</v>
      </c>
      <c r="E309" s="95" t="str">
        <f>FUZ_rawdata!G310</f>
        <v>FUZ5A</v>
      </c>
      <c r="F309" s="95">
        <f>FUZ_rawdata!CT310</f>
        <v>0</v>
      </c>
      <c r="G309" s="95">
        <f>FUZ_rawdata!CU310</f>
        <v>0</v>
      </c>
      <c r="H309" s="95">
        <f>FUZ_rawdata!CV310</f>
        <v>0</v>
      </c>
      <c r="I309" s="95">
        <f>FUZ_rawdata!CW310</f>
        <v>0</v>
      </c>
    </row>
    <row r="310" spans="1:9" x14ac:dyDescent="0.2">
      <c r="A310" s="95">
        <f>FUZ_rawdata!A311</f>
        <v>309</v>
      </c>
      <c r="B310" s="95" t="str">
        <f>FUZ_rawdata!B311</f>
        <v>2013_408_7</v>
      </c>
      <c r="C310" s="95">
        <f>FUZ_rawdata!C311</f>
        <v>41571</v>
      </c>
      <c r="D310" s="95">
        <f>FUZ_rawdata!D311</f>
        <v>7</v>
      </c>
      <c r="E310" s="95" t="str">
        <f>FUZ_rawdata!G311</f>
        <v>FUZ5A</v>
      </c>
      <c r="F310" s="95">
        <f>FUZ_rawdata!CT311</f>
        <v>0</v>
      </c>
      <c r="G310" s="95">
        <f>FUZ_rawdata!CU311</f>
        <v>0</v>
      </c>
      <c r="H310" s="95">
        <f>FUZ_rawdata!CV311</f>
        <v>0</v>
      </c>
      <c r="I310" s="95">
        <f>FUZ_rawdata!CW311</f>
        <v>0</v>
      </c>
    </row>
    <row r="311" spans="1:9" x14ac:dyDescent="0.2">
      <c r="A311" s="95">
        <f>FUZ_rawdata!A312</f>
        <v>310</v>
      </c>
      <c r="B311" s="95" t="str">
        <f>FUZ_rawdata!B312</f>
        <v>2013_408_7</v>
      </c>
      <c r="C311" s="95">
        <f>FUZ_rawdata!C312</f>
        <v>41571</v>
      </c>
      <c r="D311" s="95">
        <f>FUZ_rawdata!D312</f>
        <v>7</v>
      </c>
      <c r="E311" s="95" t="str">
        <f>FUZ_rawdata!G312</f>
        <v>FUZ5A</v>
      </c>
      <c r="F311" s="95">
        <f>FUZ_rawdata!CT312</f>
        <v>0</v>
      </c>
      <c r="G311" s="95">
        <f>FUZ_rawdata!CU312</f>
        <v>0</v>
      </c>
      <c r="H311" s="95">
        <f>FUZ_rawdata!CV312</f>
        <v>0</v>
      </c>
      <c r="I311" s="95">
        <f>FUZ_rawdata!CW312</f>
        <v>0</v>
      </c>
    </row>
    <row r="312" spans="1:9" x14ac:dyDescent="0.2">
      <c r="A312" s="95">
        <f>FUZ_rawdata!A313</f>
        <v>311</v>
      </c>
      <c r="B312" s="95" t="str">
        <f>FUZ_rawdata!B313</f>
        <v>2013_408_7</v>
      </c>
      <c r="C312" s="95">
        <f>FUZ_rawdata!C313</f>
        <v>41571</v>
      </c>
      <c r="D312" s="95">
        <f>FUZ_rawdata!D313</f>
        <v>7</v>
      </c>
      <c r="E312" s="95" t="str">
        <f>FUZ_rawdata!G313</f>
        <v>FUZ5A</v>
      </c>
      <c r="F312" s="95">
        <f>FUZ_rawdata!CT313</f>
        <v>0</v>
      </c>
      <c r="G312" s="95">
        <f>FUZ_rawdata!CU313</f>
        <v>0</v>
      </c>
      <c r="H312" s="95">
        <f>FUZ_rawdata!CV313</f>
        <v>0</v>
      </c>
      <c r="I312" s="95">
        <f>FUZ_rawdata!CW313</f>
        <v>0</v>
      </c>
    </row>
    <row r="313" spans="1:9" x14ac:dyDescent="0.2">
      <c r="A313" s="95">
        <f>FUZ_rawdata!A314</f>
        <v>312</v>
      </c>
      <c r="B313" s="95" t="str">
        <f>FUZ_rawdata!B314</f>
        <v>2013_408_7</v>
      </c>
      <c r="C313" s="95">
        <f>FUZ_rawdata!C314</f>
        <v>41571</v>
      </c>
      <c r="D313" s="95">
        <f>FUZ_rawdata!D314</f>
        <v>7</v>
      </c>
      <c r="E313" s="95" t="str">
        <f>FUZ_rawdata!G314</f>
        <v>FUZ5A</v>
      </c>
      <c r="F313" s="95">
        <f>FUZ_rawdata!CT314</f>
        <v>0</v>
      </c>
      <c r="G313" s="95">
        <f>FUZ_rawdata!CU314</f>
        <v>0</v>
      </c>
      <c r="H313" s="95">
        <f>FUZ_rawdata!CV314</f>
        <v>0</v>
      </c>
      <c r="I313" s="95">
        <f>FUZ_rawdata!CW314</f>
        <v>0</v>
      </c>
    </row>
    <row r="314" spans="1:9" x14ac:dyDescent="0.2">
      <c r="A314" s="95">
        <f>FUZ_rawdata!A315</f>
        <v>313</v>
      </c>
      <c r="B314" s="95" t="str">
        <f>FUZ_rawdata!B315</f>
        <v>2013_408_7</v>
      </c>
      <c r="C314" s="95">
        <f>FUZ_rawdata!C315</f>
        <v>41571</v>
      </c>
      <c r="D314" s="95">
        <f>FUZ_rawdata!D315</f>
        <v>7</v>
      </c>
      <c r="E314" s="95" t="str">
        <f>FUZ_rawdata!G315</f>
        <v>FUZ5A</v>
      </c>
      <c r="F314" s="95">
        <f>FUZ_rawdata!CT315</f>
        <v>0</v>
      </c>
      <c r="G314" s="95">
        <f>FUZ_rawdata!CU315</f>
        <v>0</v>
      </c>
      <c r="H314" s="95">
        <f>FUZ_rawdata!CV315</f>
        <v>0</v>
      </c>
      <c r="I314" s="95">
        <f>FUZ_rawdata!CW315</f>
        <v>0</v>
      </c>
    </row>
    <row r="315" spans="1:9" x14ac:dyDescent="0.2">
      <c r="A315" s="95">
        <f>FUZ_rawdata!A316</f>
        <v>314</v>
      </c>
      <c r="B315" s="95" t="str">
        <f>FUZ_rawdata!B316</f>
        <v>2013_408_7</v>
      </c>
      <c r="C315" s="95">
        <f>FUZ_rawdata!C316</f>
        <v>41571</v>
      </c>
      <c r="D315" s="95">
        <f>FUZ_rawdata!D316</f>
        <v>7</v>
      </c>
      <c r="E315" s="95" t="str">
        <f>FUZ_rawdata!G316</f>
        <v>FUZ5A</v>
      </c>
      <c r="F315" s="95">
        <f>FUZ_rawdata!CT316</f>
        <v>0</v>
      </c>
      <c r="G315" s="95">
        <f>FUZ_rawdata!CU316</f>
        <v>0</v>
      </c>
      <c r="H315" s="95">
        <f>FUZ_rawdata!CV316</f>
        <v>0</v>
      </c>
      <c r="I315" s="95">
        <f>FUZ_rawdata!CW316</f>
        <v>0</v>
      </c>
    </row>
    <row r="316" spans="1:9" x14ac:dyDescent="0.2">
      <c r="A316" s="95">
        <f>FUZ_rawdata!A317</f>
        <v>315</v>
      </c>
      <c r="B316" s="95" t="str">
        <f>FUZ_rawdata!B317</f>
        <v>2013_408_7</v>
      </c>
      <c r="C316" s="95">
        <f>FUZ_rawdata!C317</f>
        <v>41571</v>
      </c>
      <c r="D316" s="95">
        <f>FUZ_rawdata!D317</f>
        <v>7</v>
      </c>
      <c r="E316" s="95" t="str">
        <f>FUZ_rawdata!G317</f>
        <v>FUZ5A</v>
      </c>
      <c r="F316" s="95">
        <f>FUZ_rawdata!CT317</f>
        <v>0</v>
      </c>
      <c r="G316" s="95">
        <f>FUZ_rawdata!CU317</f>
        <v>0</v>
      </c>
      <c r="H316" s="95">
        <f>FUZ_rawdata!CV317</f>
        <v>0</v>
      </c>
      <c r="I316" s="95">
        <f>FUZ_rawdata!CW317</f>
        <v>0</v>
      </c>
    </row>
    <row r="317" spans="1:9" x14ac:dyDescent="0.2">
      <c r="A317" s="95">
        <f>FUZ_rawdata!A318</f>
        <v>316</v>
      </c>
      <c r="B317" s="95" t="str">
        <f>FUZ_rawdata!B318</f>
        <v>2013_408_7</v>
      </c>
      <c r="C317" s="95">
        <f>FUZ_rawdata!C318</f>
        <v>41571</v>
      </c>
      <c r="D317" s="95">
        <f>FUZ_rawdata!D318</f>
        <v>7</v>
      </c>
      <c r="E317" s="95" t="str">
        <f>FUZ_rawdata!G318</f>
        <v>FUZ5A</v>
      </c>
      <c r="F317" s="95">
        <f>FUZ_rawdata!CT318</f>
        <v>0</v>
      </c>
      <c r="G317" s="95">
        <f>FUZ_rawdata!CU318</f>
        <v>0</v>
      </c>
      <c r="H317" s="95">
        <f>FUZ_rawdata!CV318</f>
        <v>0</v>
      </c>
      <c r="I317" s="95">
        <f>FUZ_rawdata!CW318</f>
        <v>0</v>
      </c>
    </row>
    <row r="318" spans="1:9" x14ac:dyDescent="0.2">
      <c r="A318" s="95">
        <f>FUZ_rawdata!A319</f>
        <v>317</v>
      </c>
      <c r="B318" s="95" t="str">
        <f>FUZ_rawdata!B319</f>
        <v>2013_408_7</v>
      </c>
      <c r="C318" s="95">
        <f>FUZ_rawdata!C319</f>
        <v>41571</v>
      </c>
      <c r="D318" s="95">
        <f>FUZ_rawdata!D319</f>
        <v>7</v>
      </c>
      <c r="E318" s="95" t="str">
        <f>FUZ_rawdata!G319</f>
        <v>FUZ5A</v>
      </c>
      <c r="F318" s="95">
        <f>FUZ_rawdata!CT319</f>
        <v>1</v>
      </c>
      <c r="G318" s="95">
        <f>FUZ_rawdata!CU319</f>
        <v>1</v>
      </c>
      <c r="H318" s="95">
        <f>FUZ_rawdata!CV319</f>
        <v>1</v>
      </c>
      <c r="I318" s="95">
        <f>FUZ_rawdata!CW319</f>
        <v>2</v>
      </c>
    </row>
    <row r="319" spans="1:9" x14ac:dyDescent="0.2">
      <c r="A319" s="95">
        <f>FUZ_rawdata!A320</f>
        <v>318</v>
      </c>
      <c r="B319" s="95" t="str">
        <f>FUZ_rawdata!B320</f>
        <v>2013_408_7</v>
      </c>
      <c r="C319" s="95">
        <f>FUZ_rawdata!C320</f>
        <v>41571</v>
      </c>
      <c r="D319" s="95">
        <f>FUZ_rawdata!D320</f>
        <v>7</v>
      </c>
      <c r="E319" s="95" t="str">
        <f>FUZ_rawdata!G320</f>
        <v>FUZ5A</v>
      </c>
      <c r="F319" s="95">
        <f>FUZ_rawdata!CT320</f>
        <v>0</v>
      </c>
      <c r="G319" s="95">
        <f>FUZ_rawdata!CU320</f>
        <v>0</v>
      </c>
      <c r="H319" s="95">
        <f>FUZ_rawdata!CV320</f>
        <v>0</v>
      </c>
      <c r="I319" s="95">
        <f>FUZ_rawdata!CW320</f>
        <v>0</v>
      </c>
    </row>
    <row r="320" spans="1:9" x14ac:dyDescent="0.2">
      <c r="A320" s="95">
        <f>FUZ_rawdata!A321</f>
        <v>319</v>
      </c>
      <c r="B320" s="95" t="str">
        <f>FUZ_rawdata!B321</f>
        <v>2013_408_7</v>
      </c>
      <c r="C320" s="95">
        <f>FUZ_rawdata!C321</f>
        <v>41571</v>
      </c>
      <c r="D320" s="95">
        <f>FUZ_rawdata!D321</f>
        <v>7</v>
      </c>
      <c r="E320" s="95" t="str">
        <f>FUZ_rawdata!G321</f>
        <v>FUZ5A</v>
      </c>
      <c r="F320" s="95">
        <f>FUZ_rawdata!CT321</f>
        <v>0</v>
      </c>
      <c r="G320" s="95">
        <f>FUZ_rawdata!CU321</f>
        <v>0</v>
      </c>
      <c r="H320" s="95">
        <f>FUZ_rawdata!CV321</f>
        <v>0</v>
      </c>
      <c r="I320" s="95">
        <f>FUZ_rawdata!CW321</f>
        <v>0</v>
      </c>
    </row>
    <row r="321" spans="1:9" x14ac:dyDescent="0.2">
      <c r="A321" s="95">
        <f>FUZ_rawdata!A322</f>
        <v>320</v>
      </c>
      <c r="B321" s="95" t="str">
        <f>FUZ_rawdata!B322</f>
        <v>2013_408_7</v>
      </c>
      <c r="C321" s="95">
        <f>FUZ_rawdata!C322</f>
        <v>41571</v>
      </c>
      <c r="D321" s="95">
        <f>FUZ_rawdata!D322</f>
        <v>7</v>
      </c>
      <c r="E321" s="95" t="str">
        <f>FUZ_rawdata!G322</f>
        <v>FUZ5A</v>
      </c>
      <c r="F321" s="95">
        <f>FUZ_rawdata!CT322</f>
        <v>0</v>
      </c>
      <c r="G321" s="95">
        <f>FUZ_rawdata!CU322</f>
        <v>0</v>
      </c>
      <c r="H321" s="95">
        <f>FUZ_rawdata!CV322</f>
        <v>0</v>
      </c>
      <c r="I321" s="95">
        <f>FUZ_rawdata!CW322</f>
        <v>0</v>
      </c>
    </row>
    <row r="322" spans="1:9" x14ac:dyDescent="0.2">
      <c r="A322" s="95">
        <f>FUZ_rawdata!A323</f>
        <v>321</v>
      </c>
      <c r="B322" s="95" t="str">
        <f>FUZ_rawdata!B323</f>
        <v>2013_408_7</v>
      </c>
      <c r="C322" s="95">
        <f>FUZ_rawdata!C323</f>
        <v>41571</v>
      </c>
      <c r="D322" s="95">
        <f>FUZ_rawdata!D323</f>
        <v>7</v>
      </c>
      <c r="E322" s="95" t="str">
        <f>FUZ_rawdata!G323</f>
        <v>FUZ5A</v>
      </c>
      <c r="F322" s="95">
        <f>FUZ_rawdata!CT323</f>
        <v>0</v>
      </c>
      <c r="G322" s="95">
        <f>FUZ_rawdata!CU323</f>
        <v>0</v>
      </c>
      <c r="H322" s="95">
        <f>FUZ_rawdata!CV323</f>
        <v>0</v>
      </c>
      <c r="I322" s="95">
        <f>FUZ_rawdata!CW323</f>
        <v>0</v>
      </c>
    </row>
    <row r="323" spans="1:9" x14ac:dyDescent="0.2">
      <c r="A323" s="95">
        <f>FUZ_rawdata!A324</f>
        <v>322</v>
      </c>
      <c r="B323" s="95" t="str">
        <f>FUZ_rawdata!B324</f>
        <v>2013_408_7</v>
      </c>
      <c r="C323" s="95">
        <f>FUZ_rawdata!C324</f>
        <v>41571</v>
      </c>
      <c r="D323" s="95">
        <f>FUZ_rawdata!D324</f>
        <v>7</v>
      </c>
      <c r="E323" s="95" t="str">
        <f>FUZ_rawdata!G324</f>
        <v>FUZ5A</v>
      </c>
      <c r="F323" s="95">
        <f>FUZ_rawdata!CT324</f>
        <v>0</v>
      </c>
      <c r="G323" s="95">
        <f>FUZ_rawdata!CU324</f>
        <v>0</v>
      </c>
      <c r="H323" s="95">
        <f>FUZ_rawdata!CV324</f>
        <v>0</v>
      </c>
      <c r="I323" s="95">
        <f>FUZ_rawdata!CW324</f>
        <v>0</v>
      </c>
    </row>
    <row r="324" spans="1:9" x14ac:dyDescent="0.2">
      <c r="A324" s="95">
        <f>FUZ_rawdata!A325</f>
        <v>323</v>
      </c>
      <c r="B324" s="95" t="str">
        <f>FUZ_rawdata!B325</f>
        <v>2013_408_7</v>
      </c>
      <c r="C324" s="95">
        <f>FUZ_rawdata!C325</f>
        <v>41571</v>
      </c>
      <c r="D324" s="95">
        <f>FUZ_rawdata!D325</f>
        <v>7</v>
      </c>
      <c r="E324" s="95" t="str">
        <f>FUZ_rawdata!G325</f>
        <v>FUZ5A</v>
      </c>
      <c r="F324" s="95">
        <f>FUZ_rawdata!CT325</f>
        <v>0</v>
      </c>
      <c r="G324" s="95">
        <f>FUZ_rawdata!CU325</f>
        <v>0</v>
      </c>
      <c r="H324" s="95">
        <f>FUZ_rawdata!CV325</f>
        <v>0</v>
      </c>
      <c r="I324" s="95">
        <f>FUZ_rawdata!CW325</f>
        <v>0</v>
      </c>
    </row>
    <row r="325" spans="1:9" x14ac:dyDescent="0.2">
      <c r="A325" s="95">
        <f>FUZ_rawdata!A326</f>
        <v>324</v>
      </c>
      <c r="B325" s="95" t="str">
        <f>FUZ_rawdata!B326</f>
        <v>2013_408_7</v>
      </c>
      <c r="C325" s="95">
        <f>FUZ_rawdata!C326</f>
        <v>41571</v>
      </c>
      <c r="D325" s="95">
        <f>FUZ_rawdata!D326</f>
        <v>7</v>
      </c>
      <c r="E325" s="95" t="str">
        <f>FUZ_rawdata!G326</f>
        <v>FUZ5A</v>
      </c>
      <c r="F325" s="95">
        <f>FUZ_rawdata!CT326</f>
        <v>0</v>
      </c>
      <c r="G325" s="95">
        <f>FUZ_rawdata!CU326</f>
        <v>0</v>
      </c>
      <c r="H325" s="95">
        <f>FUZ_rawdata!CV326</f>
        <v>0</v>
      </c>
      <c r="I325" s="95">
        <f>FUZ_rawdata!CW326</f>
        <v>0</v>
      </c>
    </row>
    <row r="326" spans="1:9" x14ac:dyDescent="0.2">
      <c r="A326" s="95">
        <f>FUZ_rawdata!A327</f>
        <v>325</v>
      </c>
      <c r="B326" s="95" t="str">
        <f>FUZ_rawdata!B327</f>
        <v>2013_408_7</v>
      </c>
      <c r="C326" s="95">
        <f>FUZ_rawdata!C327</f>
        <v>41571</v>
      </c>
      <c r="D326" s="95">
        <f>FUZ_rawdata!D327</f>
        <v>7</v>
      </c>
      <c r="E326" s="95" t="str">
        <f>FUZ_rawdata!G327</f>
        <v>FUZ5A</v>
      </c>
      <c r="F326" s="95">
        <f>FUZ_rawdata!CT327</f>
        <v>0</v>
      </c>
      <c r="G326" s="95">
        <f>FUZ_rawdata!CU327</f>
        <v>0</v>
      </c>
      <c r="H326" s="95">
        <f>FUZ_rawdata!CV327</f>
        <v>0</v>
      </c>
      <c r="I326" s="95">
        <f>FUZ_rawdata!CW327</f>
        <v>0</v>
      </c>
    </row>
    <row r="327" spans="1:9" x14ac:dyDescent="0.2">
      <c r="A327" s="95">
        <f>FUZ_rawdata!A328</f>
        <v>326</v>
      </c>
      <c r="B327" s="95" t="str">
        <f>FUZ_rawdata!B328</f>
        <v>2013_408_7</v>
      </c>
      <c r="C327" s="95">
        <f>FUZ_rawdata!C328</f>
        <v>41571</v>
      </c>
      <c r="D327" s="95">
        <f>FUZ_rawdata!D328</f>
        <v>7</v>
      </c>
      <c r="E327" s="95" t="str">
        <f>FUZ_rawdata!G328</f>
        <v>FUZ5A</v>
      </c>
      <c r="F327" s="95">
        <f>FUZ_rawdata!CT328</f>
        <v>0</v>
      </c>
      <c r="G327" s="95">
        <f>FUZ_rawdata!CU328</f>
        <v>0</v>
      </c>
      <c r="H327" s="95">
        <f>FUZ_rawdata!CV328</f>
        <v>0</v>
      </c>
      <c r="I327" s="95">
        <f>FUZ_rawdata!CW328</f>
        <v>0</v>
      </c>
    </row>
    <row r="328" spans="1:9" x14ac:dyDescent="0.2">
      <c r="A328" s="95">
        <f>FUZ_rawdata!A329</f>
        <v>327</v>
      </c>
      <c r="B328" s="95" t="str">
        <f>FUZ_rawdata!B329</f>
        <v>2013_408_7</v>
      </c>
      <c r="C328" s="95">
        <f>FUZ_rawdata!C329</f>
        <v>41571</v>
      </c>
      <c r="D328" s="95">
        <f>FUZ_rawdata!D329</f>
        <v>7</v>
      </c>
      <c r="E328" s="95" t="str">
        <f>FUZ_rawdata!G329</f>
        <v>FUZ5A</v>
      </c>
      <c r="F328" s="95">
        <f>FUZ_rawdata!CT329</f>
        <v>0</v>
      </c>
      <c r="G328" s="95">
        <f>FUZ_rawdata!CU329</f>
        <v>0</v>
      </c>
      <c r="H328" s="95">
        <f>FUZ_rawdata!CV329</f>
        <v>0</v>
      </c>
      <c r="I328" s="95">
        <f>FUZ_rawdata!CW329</f>
        <v>0</v>
      </c>
    </row>
    <row r="329" spans="1:9" x14ac:dyDescent="0.2">
      <c r="A329" s="95">
        <f>FUZ_rawdata!A330</f>
        <v>328</v>
      </c>
      <c r="B329" s="95" t="str">
        <f>FUZ_rawdata!B330</f>
        <v>2013_408_7</v>
      </c>
      <c r="C329" s="95">
        <f>FUZ_rawdata!C330</f>
        <v>41571</v>
      </c>
      <c r="D329" s="95">
        <f>FUZ_rawdata!D330</f>
        <v>7</v>
      </c>
      <c r="E329" s="95" t="str">
        <f>FUZ_rawdata!G330</f>
        <v>FUZ5A</v>
      </c>
      <c r="F329" s="95">
        <f>FUZ_rawdata!CT330</f>
        <v>0</v>
      </c>
      <c r="G329" s="95">
        <f>FUZ_rawdata!CU330</f>
        <v>0</v>
      </c>
      <c r="H329" s="95">
        <f>FUZ_rawdata!CV330</f>
        <v>0</v>
      </c>
      <c r="I329" s="95">
        <f>FUZ_rawdata!CW330</f>
        <v>0</v>
      </c>
    </row>
    <row r="330" spans="1:9" x14ac:dyDescent="0.2">
      <c r="A330" s="95">
        <f>FUZ_rawdata!A331</f>
        <v>329</v>
      </c>
      <c r="B330" s="95" t="str">
        <f>FUZ_rawdata!B331</f>
        <v>2013_408_7</v>
      </c>
      <c r="C330" s="95">
        <f>FUZ_rawdata!C331</f>
        <v>41571</v>
      </c>
      <c r="D330" s="95">
        <f>FUZ_rawdata!D331</f>
        <v>7</v>
      </c>
      <c r="E330" s="95" t="str">
        <f>FUZ_rawdata!G331</f>
        <v>FUZ5A</v>
      </c>
      <c r="F330" s="95">
        <f>FUZ_rawdata!CT331</f>
        <v>0</v>
      </c>
      <c r="G330" s="95">
        <f>FUZ_rawdata!CU331</f>
        <v>0</v>
      </c>
      <c r="H330" s="95">
        <f>FUZ_rawdata!CV331</f>
        <v>0</v>
      </c>
      <c r="I330" s="95">
        <f>FUZ_rawdata!CW331</f>
        <v>0</v>
      </c>
    </row>
    <row r="331" spans="1:9" x14ac:dyDescent="0.2">
      <c r="A331" s="95">
        <f>FUZ_rawdata!A332</f>
        <v>330</v>
      </c>
      <c r="B331" s="95" t="str">
        <f>FUZ_rawdata!B332</f>
        <v>2013_408_7</v>
      </c>
      <c r="C331" s="95">
        <f>FUZ_rawdata!C332</f>
        <v>41571</v>
      </c>
      <c r="D331" s="95">
        <f>FUZ_rawdata!D332</f>
        <v>7</v>
      </c>
      <c r="E331" s="95" t="str">
        <f>FUZ_rawdata!G332</f>
        <v>FUZ5A</v>
      </c>
      <c r="F331" s="95">
        <f>FUZ_rawdata!CT332</f>
        <v>0</v>
      </c>
      <c r="G331" s="95">
        <f>FUZ_rawdata!CU332</f>
        <v>0</v>
      </c>
      <c r="H331" s="95">
        <f>FUZ_rawdata!CV332</f>
        <v>0</v>
      </c>
      <c r="I331" s="95">
        <f>FUZ_rawdata!CW332</f>
        <v>0</v>
      </c>
    </row>
    <row r="332" spans="1:9" x14ac:dyDescent="0.2">
      <c r="A332" s="95">
        <f>FUZ_rawdata!A333</f>
        <v>331</v>
      </c>
      <c r="B332" s="95" t="str">
        <f>FUZ_rawdata!B333</f>
        <v>2013_408_7</v>
      </c>
      <c r="C332" s="95">
        <f>FUZ_rawdata!C333</f>
        <v>41571</v>
      </c>
      <c r="D332" s="95">
        <f>FUZ_rawdata!D333</f>
        <v>7</v>
      </c>
      <c r="E332" s="95" t="str">
        <f>FUZ_rawdata!G333</f>
        <v>FUZ5A</v>
      </c>
      <c r="F332" s="95">
        <f>FUZ_rawdata!CT333</f>
        <v>0</v>
      </c>
      <c r="G332" s="95">
        <f>FUZ_rawdata!CU333</f>
        <v>0</v>
      </c>
      <c r="H332" s="95">
        <f>FUZ_rawdata!CV333</f>
        <v>0</v>
      </c>
      <c r="I332" s="95">
        <f>FUZ_rawdata!CW333</f>
        <v>0</v>
      </c>
    </row>
    <row r="333" spans="1:9" x14ac:dyDescent="0.2">
      <c r="A333" s="95">
        <f>FUZ_rawdata!A334</f>
        <v>332</v>
      </c>
      <c r="B333" s="95" t="str">
        <f>FUZ_rawdata!B334</f>
        <v>2014_583_1a</v>
      </c>
      <c r="C333" s="95">
        <f>FUZ_rawdata!C334</f>
        <v>41930</v>
      </c>
      <c r="D333" s="95" t="str">
        <f>FUZ_rawdata!D334</f>
        <v>1a</v>
      </c>
      <c r="E333" s="95" t="str">
        <f>FUZ_rawdata!G334</f>
        <v>FUZ6A</v>
      </c>
      <c r="F333" s="95">
        <f>FUZ_rawdata!CT334</f>
        <v>0</v>
      </c>
      <c r="G333" s="95">
        <f>FUZ_rawdata!CU334</f>
        <v>0</v>
      </c>
      <c r="H333" s="95">
        <f>FUZ_rawdata!CV334</f>
        <v>0</v>
      </c>
      <c r="I333" s="95">
        <f>FUZ_rawdata!CW334</f>
        <v>0</v>
      </c>
    </row>
    <row r="334" spans="1:9" x14ac:dyDescent="0.2">
      <c r="A334" s="95">
        <f>FUZ_rawdata!A335</f>
        <v>333</v>
      </c>
      <c r="B334" s="95" t="str">
        <f>FUZ_rawdata!B335</f>
        <v>2014_583_1a</v>
      </c>
      <c r="C334" s="95">
        <f>FUZ_rawdata!C335</f>
        <v>41930</v>
      </c>
      <c r="D334" s="95" t="str">
        <f>FUZ_rawdata!D335</f>
        <v>1a</v>
      </c>
      <c r="E334" s="95" t="str">
        <f>FUZ_rawdata!G335</f>
        <v>FUZ6A</v>
      </c>
      <c r="F334" s="95">
        <f>FUZ_rawdata!CT335</f>
        <v>0</v>
      </c>
      <c r="G334" s="95">
        <f>FUZ_rawdata!CU335</f>
        <v>0</v>
      </c>
      <c r="H334" s="95">
        <f>FUZ_rawdata!CV335</f>
        <v>0</v>
      </c>
      <c r="I334" s="95">
        <f>FUZ_rawdata!CW335</f>
        <v>0</v>
      </c>
    </row>
    <row r="335" spans="1:9" x14ac:dyDescent="0.2">
      <c r="A335" s="95">
        <f>FUZ_rawdata!A336</f>
        <v>334</v>
      </c>
      <c r="B335" s="95" t="str">
        <f>FUZ_rawdata!B336</f>
        <v>2014_583_1a</v>
      </c>
      <c r="C335" s="95">
        <f>FUZ_rawdata!C336</f>
        <v>41930</v>
      </c>
      <c r="D335" s="95" t="str">
        <f>FUZ_rawdata!D336</f>
        <v>1a</v>
      </c>
      <c r="E335" s="95" t="str">
        <f>FUZ_rawdata!G336</f>
        <v>FUZ6A</v>
      </c>
      <c r="F335" s="95">
        <f>FUZ_rawdata!CT336</f>
        <v>0</v>
      </c>
      <c r="G335" s="95">
        <f>FUZ_rawdata!CU336</f>
        <v>0</v>
      </c>
      <c r="H335" s="95">
        <f>FUZ_rawdata!CV336</f>
        <v>0</v>
      </c>
      <c r="I335" s="95">
        <f>FUZ_rawdata!CW336</f>
        <v>0</v>
      </c>
    </row>
    <row r="336" spans="1:9" x14ac:dyDescent="0.2">
      <c r="A336" s="95">
        <f>FUZ_rawdata!A337</f>
        <v>335</v>
      </c>
      <c r="B336" s="95" t="str">
        <f>FUZ_rawdata!B337</f>
        <v>2014_583_1a</v>
      </c>
      <c r="C336" s="95">
        <f>FUZ_rawdata!C337</f>
        <v>41930</v>
      </c>
      <c r="D336" s="95" t="str">
        <f>FUZ_rawdata!D337</f>
        <v>1a</v>
      </c>
      <c r="E336" s="95" t="str">
        <f>FUZ_rawdata!G337</f>
        <v>FUZ6A</v>
      </c>
      <c r="F336" s="95">
        <f>FUZ_rawdata!CT337</f>
        <v>0</v>
      </c>
      <c r="G336" s="95">
        <f>FUZ_rawdata!CU337</f>
        <v>0</v>
      </c>
      <c r="H336" s="95">
        <f>FUZ_rawdata!CV337</f>
        <v>0</v>
      </c>
      <c r="I336" s="95">
        <f>FUZ_rawdata!CW337</f>
        <v>0</v>
      </c>
    </row>
    <row r="337" spans="1:9" x14ac:dyDescent="0.2">
      <c r="A337" s="95">
        <f>FUZ_rawdata!A338</f>
        <v>336</v>
      </c>
      <c r="B337" s="95" t="str">
        <f>FUZ_rawdata!B338</f>
        <v>2014_583_1a</v>
      </c>
      <c r="C337" s="95">
        <f>FUZ_rawdata!C338</f>
        <v>41930</v>
      </c>
      <c r="D337" s="95" t="str">
        <f>FUZ_rawdata!D338</f>
        <v>1a</v>
      </c>
      <c r="E337" s="95" t="str">
        <f>FUZ_rawdata!G338</f>
        <v>FUZ6A</v>
      </c>
      <c r="F337" s="95">
        <f>FUZ_rawdata!CT338</f>
        <v>0</v>
      </c>
      <c r="G337" s="95">
        <f>FUZ_rawdata!CU338</f>
        <v>0</v>
      </c>
      <c r="H337" s="95">
        <f>FUZ_rawdata!CV338</f>
        <v>0</v>
      </c>
      <c r="I337" s="95">
        <f>FUZ_rawdata!CW338</f>
        <v>0</v>
      </c>
    </row>
    <row r="338" spans="1:9" x14ac:dyDescent="0.2">
      <c r="A338" s="95">
        <f>FUZ_rawdata!A339</f>
        <v>337</v>
      </c>
      <c r="B338" s="95" t="str">
        <f>FUZ_rawdata!B339</f>
        <v>2014_583_1a</v>
      </c>
      <c r="C338" s="95">
        <f>FUZ_rawdata!C339</f>
        <v>41930</v>
      </c>
      <c r="D338" s="95" t="str">
        <f>FUZ_rawdata!D339</f>
        <v>1a</v>
      </c>
      <c r="E338" s="95" t="str">
        <f>FUZ_rawdata!G339</f>
        <v>FUZ6A</v>
      </c>
      <c r="F338" s="95">
        <f>FUZ_rawdata!CT339</f>
        <v>0</v>
      </c>
      <c r="G338" s="95">
        <f>FUZ_rawdata!CU339</f>
        <v>0</v>
      </c>
      <c r="H338" s="95">
        <f>FUZ_rawdata!CV339</f>
        <v>0</v>
      </c>
      <c r="I338" s="95">
        <f>FUZ_rawdata!CW339</f>
        <v>0</v>
      </c>
    </row>
    <row r="339" spans="1:9" x14ac:dyDescent="0.2">
      <c r="A339" s="95">
        <f>FUZ_rawdata!A340</f>
        <v>338</v>
      </c>
      <c r="B339" s="95" t="str">
        <f>FUZ_rawdata!B340</f>
        <v>2014_583_1a</v>
      </c>
      <c r="C339" s="95">
        <f>FUZ_rawdata!C340</f>
        <v>41930</v>
      </c>
      <c r="D339" s="95" t="str">
        <f>FUZ_rawdata!D340</f>
        <v>1a</v>
      </c>
      <c r="E339" s="95" t="str">
        <f>FUZ_rawdata!G340</f>
        <v>FUZ6A</v>
      </c>
      <c r="F339" s="95">
        <f>FUZ_rawdata!CT340</f>
        <v>0</v>
      </c>
      <c r="G339" s="95">
        <f>FUZ_rawdata!CU340</f>
        <v>0</v>
      </c>
      <c r="H339" s="95">
        <f>FUZ_rawdata!CV340</f>
        <v>0</v>
      </c>
      <c r="I339" s="95">
        <f>FUZ_rawdata!CW340</f>
        <v>0</v>
      </c>
    </row>
    <row r="340" spans="1:9" x14ac:dyDescent="0.2">
      <c r="A340" s="95">
        <f>FUZ_rawdata!A341</f>
        <v>339</v>
      </c>
      <c r="B340" s="95" t="str">
        <f>FUZ_rawdata!B341</f>
        <v>2014_583_1a</v>
      </c>
      <c r="C340" s="95">
        <f>FUZ_rawdata!C341</f>
        <v>41930</v>
      </c>
      <c r="D340" s="95" t="str">
        <f>FUZ_rawdata!D341</f>
        <v>1a</v>
      </c>
      <c r="E340" s="95" t="str">
        <f>FUZ_rawdata!G341</f>
        <v>FUZ6A</v>
      </c>
      <c r="F340" s="95">
        <f>FUZ_rawdata!CT341</f>
        <v>1</v>
      </c>
      <c r="G340" s="95">
        <f>FUZ_rawdata!CU341</f>
        <v>1</v>
      </c>
      <c r="H340" s="95">
        <f>FUZ_rawdata!CV341</f>
        <v>1</v>
      </c>
      <c r="I340" s="95">
        <f>FUZ_rawdata!CW341</f>
        <v>2</v>
      </c>
    </row>
    <row r="341" spans="1:9" x14ac:dyDescent="0.2">
      <c r="A341" s="95">
        <f>FUZ_rawdata!A342</f>
        <v>340</v>
      </c>
      <c r="B341" s="95" t="str">
        <f>FUZ_rawdata!B342</f>
        <v>2014_583_1a</v>
      </c>
      <c r="C341" s="95">
        <f>FUZ_rawdata!C342</f>
        <v>41930</v>
      </c>
      <c r="D341" s="95" t="str">
        <f>FUZ_rawdata!D342</f>
        <v>1a</v>
      </c>
      <c r="E341" s="95" t="str">
        <f>FUZ_rawdata!G342</f>
        <v>FUZ6A</v>
      </c>
      <c r="F341" s="95">
        <f>FUZ_rawdata!CT342</f>
        <v>0</v>
      </c>
      <c r="G341" s="95">
        <f>FUZ_rawdata!CU342</f>
        <v>0</v>
      </c>
      <c r="H341" s="95">
        <f>FUZ_rawdata!CV342</f>
        <v>0</v>
      </c>
      <c r="I341" s="95">
        <f>FUZ_rawdata!CW342</f>
        <v>0</v>
      </c>
    </row>
    <row r="342" spans="1:9" x14ac:dyDescent="0.2">
      <c r="A342" s="95">
        <f>FUZ_rawdata!A343</f>
        <v>341</v>
      </c>
      <c r="B342" s="95" t="str">
        <f>FUZ_rawdata!B343</f>
        <v>2014_583_1a</v>
      </c>
      <c r="C342" s="95">
        <f>FUZ_rawdata!C343</f>
        <v>41930</v>
      </c>
      <c r="D342" s="95" t="str">
        <f>FUZ_rawdata!D343</f>
        <v>1a</v>
      </c>
      <c r="E342" s="95" t="str">
        <f>FUZ_rawdata!G343</f>
        <v>FUZ6A</v>
      </c>
      <c r="F342" s="95">
        <f>FUZ_rawdata!CT343</f>
        <v>0</v>
      </c>
      <c r="G342" s="95">
        <f>FUZ_rawdata!CU343</f>
        <v>0</v>
      </c>
      <c r="H342" s="95">
        <f>FUZ_rawdata!CV343</f>
        <v>0</v>
      </c>
      <c r="I342" s="95">
        <f>FUZ_rawdata!CW343</f>
        <v>0</v>
      </c>
    </row>
    <row r="343" spans="1:9" x14ac:dyDescent="0.2">
      <c r="A343" s="95">
        <f>FUZ_rawdata!A344</f>
        <v>342</v>
      </c>
      <c r="B343" s="95" t="str">
        <f>FUZ_rawdata!B344</f>
        <v>2014_583_1a</v>
      </c>
      <c r="C343" s="95">
        <f>FUZ_rawdata!C344</f>
        <v>41930</v>
      </c>
      <c r="D343" s="95" t="str">
        <f>FUZ_rawdata!D344</f>
        <v>1a</v>
      </c>
      <c r="E343" s="95" t="str">
        <f>FUZ_rawdata!G344</f>
        <v>FUZ6A</v>
      </c>
      <c r="F343" s="95">
        <f>FUZ_rawdata!CT344</f>
        <v>0</v>
      </c>
      <c r="G343" s="95">
        <f>FUZ_rawdata!CU344</f>
        <v>0</v>
      </c>
      <c r="H343" s="95">
        <f>FUZ_rawdata!CV344</f>
        <v>0</v>
      </c>
      <c r="I343" s="95">
        <f>FUZ_rawdata!CW344</f>
        <v>0</v>
      </c>
    </row>
    <row r="344" spans="1:9" x14ac:dyDescent="0.2">
      <c r="A344" s="95">
        <f>FUZ_rawdata!A345</f>
        <v>343</v>
      </c>
      <c r="B344" s="95" t="str">
        <f>FUZ_rawdata!B345</f>
        <v>2014_583_1a</v>
      </c>
      <c r="C344" s="95">
        <f>FUZ_rawdata!C345</f>
        <v>41930</v>
      </c>
      <c r="D344" s="95" t="str">
        <f>FUZ_rawdata!D345</f>
        <v>1a</v>
      </c>
      <c r="E344" s="95" t="str">
        <f>FUZ_rawdata!G345</f>
        <v>FUZ6A</v>
      </c>
      <c r="F344" s="95">
        <f>FUZ_rawdata!CT345</f>
        <v>0</v>
      </c>
      <c r="G344" s="95">
        <f>FUZ_rawdata!CU345</f>
        <v>0</v>
      </c>
      <c r="H344" s="95">
        <f>FUZ_rawdata!CV345</f>
        <v>0</v>
      </c>
      <c r="I344" s="95">
        <f>FUZ_rawdata!CW345</f>
        <v>0</v>
      </c>
    </row>
    <row r="345" spans="1:9" x14ac:dyDescent="0.2">
      <c r="A345" s="95">
        <f>FUZ_rawdata!A346</f>
        <v>344</v>
      </c>
      <c r="B345" s="95" t="str">
        <f>FUZ_rawdata!B346</f>
        <v>2014_583_1a</v>
      </c>
      <c r="C345" s="95">
        <f>FUZ_rawdata!C346</f>
        <v>41930</v>
      </c>
      <c r="D345" s="95" t="str">
        <f>FUZ_rawdata!D346</f>
        <v>1a</v>
      </c>
      <c r="E345" s="95" t="str">
        <f>FUZ_rawdata!G346</f>
        <v>FUZ6A</v>
      </c>
      <c r="F345" s="95">
        <f>FUZ_rawdata!CT346</f>
        <v>1</v>
      </c>
      <c r="G345" s="95">
        <f>FUZ_rawdata!CU346</f>
        <v>1</v>
      </c>
      <c r="H345" s="95">
        <f>FUZ_rawdata!CV346</f>
        <v>1</v>
      </c>
      <c r="I345" s="95">
        <f>FUZ_rawdata!CW346</f>
        <v>2</v>
      </c>
    </row>
    <row r="346" spans="1:9" x14ac:dyDescent="0.2">
      <c r="A346" s="95">
        <f>FUZ_rawdata!A347</f>
        <v>345</v>
      </c>
      <c r="B346" s="95" t="str">
        <f>FUZ_rawdata!B347</f>
        <v>2014_583_1a</v>
      </c>
      <c r="C346" s="95">
        <f>FUZ_rawdata!C347</f>
        <v>41930</v>
      </c>
      <c r="D346" s="95" t="str">
        <f>FUZ_rawdata!D347</f>
        <v>1a</v>
      </c>
      <c r="E346" s="95" t="str">
        <f>FUZ_rawdata!G347</f>
        <v>FUZ6A</v>
      </c>
      <c r="F346" s="95">
        <f>FUZ_rawdata!CT347</f>
        <v>0</v>
      </c>
      <c r="G346" s="95">
        <f>FUZ_rawdata!CU347</f>
        <v>0</v>
      </c>
      <c r="H346" s="95">
        <f>FUZ_rawdata!CV347</f>
        <v>0</v>
      </c>
      <c r="I346" s="95">
        <f>FUZ_rawdata!CW347</f>
        <v>0</v>
      </c>
    </row>
    <row r="347" spans="1:9" x14ac:dyDescent="0.2">
      <c r="A347" s="95">
        <f>FUZ_rawdata!A348</f>
        <v>346</v>
      </c>
      <c r="B347" s="95" t="str">
        <f>FUZ_rawdata!B348</f>
        <v>2014_583_1a</v>
      </c>
      <c r="C347" s="95">
        <f>FUZ_rawdata!C348</f>
        <v>41930</v>
      </c>
      <c r="D347" s="95" t="str">
        <f>FUZ_rawdata!D348</f>
        <v>1a</v>
      </c>
      <c r="E347" s="95" t="str">
        <f>FUZ_rawdata!G348</f>
        <v>FUZ6A</v>
      </c>
      <c r="F347" s="95">
        <f>FUZ_rawdata!CT348</f>
        <v>0</v>
      </c>
      <c r="G347" s="95">
        <f>FUZ_rawdata!CU348</f>
        <v>0</v>
      </c>
      <c r="H347" s="95">
        <f>FUZ_rawdata!CV348</f>
        <v>0</v>
      </c>
      <c r="I347" s="95">
        <f>FUZ_rawdata!CW348</f>
        <v>0</v>
      </c>
    </row>
    <row r="348" spans="1:9" x14ac:dyDescent="0.2">
      <c r="A348" s="95">
        <f>FUZ_rawdata!A349</f>
        <v>347</v>
      </c>
      <c r="B348" s="95" t="str">
        <f>FUZ_rawdata!B349</f>
        <v>2014_583_1a</v>
      </c>
      <c r="C348" s="95">
        <f>FUZ_rawdata!C349</f>
        <v>41930</v>
      </c>
      <c r="D348" s="95" t="str">
        <f>FUZ_rawdata!D349</f>
        <v>1a</v>
      </c>
      <c r="E348" s="95" t="str">
        <f>FUZ_rawdata!G349</f>
        <v>FUZ6A</v>
      </c>
      <c r="F348" s="95">
        <f>FUZ_rawdata!CT349</f>
        <v>0</v>
      </c>
      <c r="G348" s="95">
        <f>FUZ_rawdata!CU349</f>
        <v>0</v>
      </c>
      <c r="H348" s="95">
        <f>FUZ_rawdata!CV349</f>
        <v>0</v>
      </c>
      <c r="I348" s="95">
        <f>FUZ_rawdata!CW349</f>
        <v>0</v>
      </c>
    </row>
    <row r="349" spans="1:9" x14ac:dyDescent="0.2">
      <c r="A349" s="95">
        <f>FUZ_rawdata!A350</f>
        <v>348</v>
      </c>
      <c r="B349" s="95" t="str">
        <f>FUZ_rawdata!B350</f>
        <v>2014_583_1a</v>
      </c>
      <c r="C349" s="95">
        <f>FUZ_rawdata!C350</f>
        <v>41930</v>
      </c>
      <c r="D349" s="95" t="str">
        <f>FUZ_rawdata!D350</f>
        <v>1a</v>
      </c>
      <c r="E349" s="95" t="str">
        <f>FUZ_rawdata!G350</f>
        <v>FUZ6A</v>
      </c>
      <c r="F349" s="95">
        <f>FUZ_rawdata!CT350</f>
        <v>0</v>
      </c>
      <c r="G349" s="95">
        <f>FUZ_rawdata!CU350</f>
        <v>0</v>
      </c>
      <c r="H349" s="95">
        <f>FUZ_rawdata!CV350</f>
        <v>0</v>
      </c>
      <c r="I349" s="95">
        <f>FUZ_rawdata!CW350</f>
        <v>0</v>
      </c>
    </row>
    <row r="350" spans="1:9" x14ac:dyDescent="0.2">
      <c r="A350" s="95">
        <f>FUZ_rawdata!A351</f>
        <v>349</v>
      </c>
      <c r="B350" s="95" t="str">
        <f>FUZ_rawdata!B351</f>
        <v>2014_583_1a</v>
      </c>
      <c r="C350" s="95">
        <f>FUZ_rawdata!C351</f>
        <v>41930</v>
      </c>
      <c r="D350" s="95" t="str">
        <f>FUZ_rawdata!D351</f>
        <v>1a</v>
      </c>
      <c r="E350" s="95" t="str">
        <f>FUZ_rawdata!G351</f>
        <v>FUZ6A</v>
      </c>
      <c r="F350" s="95">
        <f>FUZ_rawdata!CT351</f>
        <v>0</v>
      </c>
      <c r="G350" s="95">
        <f>FUZ_rawdata!CU351</f>
        <v>0</v>
      </c>
      <c r="H350" s="95">
        <f>FUZ_rawdata!CV351</f>
        <v>0</v>
      </c>
      <c r="I350" s="95">
        <f>FUZ_rawdata!CW351</f>
        <v>0</v>
      </c>
    </row>
    <row r="351" spans="1:9" x14ac:dyDescent="0.2">
      <c r="A351" s="95">
        <f>FUZ_rawdata!A352</f>
        <v>350</v>
      </c>
      <c r="B351" s="95" t="str">
        <f>FUZ_rawdata!B352</f>
        <v>2014_583_1a</v>
      </c>
      <c r="C351" s="95">
        <f>FUZ_rawdata!C352</f>
        <v>41930</v>
      </c>
      <c r="D351" s="95" t="str">
        <f>FUZ_rawdata!D352</f>
        <v>1a</v>
      </c>
      <c r="E351" s="95" t="str">
        <f>FUZ_rawdata!G352</f>
        <v>FUZ6A</v>
      </c>
      <c r="F351" s="95">
        <f>FUZ_rawdata!CT352</f>
        <v>0</v>
      </c>
      <c r="G351" s="95">
        <f>FUZ_rawdata!CU352</f>
        <v>0</v>
      </c>
      <c r="H351" s="95">
        <f>FUZ_rawdata!CV352</f>
        <v>0</v>
      </c>
      <c r="I351" s="95">
        <f>FUZ_rawdata!CW352</f>
        <v>0</v>
      </c>
    </row>
    <row r="352" spans="1:9" x14ac:dyDescent="0.2">
      <c r="A352" s="95">
        <f>FUZ_rawdata!A353</f>
        <v>351</v>
      </c>
      <c r="B352" s="95" t="str">
        <f>FUZ_rawdata!B353</f>
        <v>2014_583_1a</v>
      </c>
      <c r="C352" s="95">
        <f>FUZ_rawdata!C353</f>
        <v>41930</v>
      </c>
      <c r="D352" s="95" t="str">
        <f>FUZ_rawdata!D353</f>
        <v>1a</v>
      </c>
      <c r="E352" s="95" t="str">
        <f>FUZ_rawdata!G353</f>
        <v>FUZ6A</v>
      </c>
      <c r="F352" s="95">
        <f>FUZ_rawdata!CT353</f>
        <v>0</v>
      </c>
      <c r="G352" s="95">
        <f>FUZ_rawdata!CU353</f>
        <v>0</v>
      </c>
      <c r="H352" s="95">
        <f>FUZ_rawdata!CV353</f>
        <v>0</v>
      </c>
      <c r="I352" s="95">
        <f>FUZ_rawdata!CW353</f>
        <v>0</v>
      </c>
    </row>
    <row r="353" spans="1:9" x14ac:dyDescent="0.2">
      <c r="A353" s="95">
        <f>FUZ_rawdata!A354</f>
        <v>352</v>
      </c>
      <c r="B353" s="95" t="str">
        <f>FUZ_rawdata!B354</f>
        <v>2014_583_1a</v>
      </c>
      <c r="C353" s="95">
        <f>FUZ_rawdata!C354</f>
        <v>41930</v>
      </c>
      <c r="D353" s="95" t="str">
        <f>FUZ_rawdata!D354</f>
        <v>1a</v>
      </c>
      <c r="E353" s="95" t="str">
        <f>FUZ_rawdata!G354</f>
        <v>FUZ6A</v>
      </c>
      <c r="F353" s="95">
        <f>FUZ_rawdata!CT354</f>
        <v>0</v>
      </c>
      <c r="G353" s="95">
        <f>FUZ_rawdata!CU354</f>
        <v>0</v>
      </c>
      <c r="H353" s="95">
        <f>FUZ_rawdata!CV354</f>
        <v>0</v>
      </c>
      <c r="I353" s="95">
        <f>FUZ_rawdata!CW354</f>
        <v>0</v>
      </c>
    </row>
    <row r="354" spans="1:9" x14ac:dyDescent="0.2">
      <c r="A354" s="95">
        <f>FUZ_rawdata!A355</f>
        <v>353</v>
      </c>
      <c r="B354" s="95" t="str">
        <f>FUZ_rawdata!B355</f>
        <v>2014_583_1a</v>
      </c>
      <c r="C354" s="95">
        <f>FUZ_rawdata!C355</f>
        <v>41930</v>
      </c>
      <c r="D354" s="95" t="str">
        <f>FUZ_rawdata!D355</f>
        <v>1a</v>
      </c>
      <c r="E354" s="95" t="str">
        <f>FUZ_rawdata!G355</f>
        <v>FUZ6A</v>
      </c>
      <c r="F354" s="95">
        <f>FUZ_rawdata!CT355</f>
        <v>0</v>
      </c>
      <c r="G354" s="95">
        <f>FUZ_rawdata!CU355</f>
        <v>0</v>
      </c>
      <c r="H354" s="95">
        <f>FUZ_rawdata!CV355</f>
        <v>0</v>
      </c>
      <c r="I354" s="95">
        <f>FUZ_rawdata!CW355</f>
        <v>0</v>
      </c>
    </row>
    <row r="355" spans="1:9" x14ac:dyDescent="0.2">
      <c r="A355" s="95">
        <f>FUZ_rawdata!A356</f>
        <v>354</v>
      </c>
      <c r="B355" s="95" t="str">
        <f>FUZ_rawdata!B356</f>
        <v>2014_583_1a</v>
      </c>
      <c r="C355" s="95">
        <f>FUZ_rawdata!C356</f>
        <v>41930</v>
      </c>
      <c r="D355" s="95" t="str">
        <f>FUZ_rawdata!D356</f>
        <v>1a</v>
      </c>
      <c r="E355" s="95" t="str">
        <f>FUZ_rawdata!G356</f>
        <v>FUZ6A</v>
      </c>
      <c r="F355" s="95">
        <f>FUZ_rawdata!CT356</f>
        <v>0</v>
      </c>
      <c r="G355" s="95">
        <f>FUZ_rawdata!CU356</f>
        <v>0</v>
      </c>
      <c r="H355" s="95">
        <f>FUZ_rawdata!CV356</f>
        <v>0</v>
      </c>
      <c r="I355" s="95">
        <f>FUZ_rawdata!CW356</f>
        <v>0</v>
      </c>
    </row>
    <row r="356" spans="1:9" x14ac:dyDescent="0.2">
      <c r="A356" s="95">
        <f>FUZ_rawdata!A357</f>
        <v>355</v>
      </c>
      <c r="B356" s="95" t="str">
        <f>FUZ_rawdata!B357</f>
        <v>2014_583_1a</v>
      </c>
      <c r="C356" s="95">
        <f>FUZ_rawdata!C357</f>
        <v>41930</v>
      </c>
      <c r="D356" s="95" t="str">
        <f>FUZ_rawdata!D357</f>
        <v>1a</v>
      </c>
      <c r="E356" s="95" t="str">
        <f>FUZ_rawdata!G357</f>
        <v>FUZ6A</v>
      </c>
      <c r="F356" s="95">
        <f>FUZ_rawdata!CT357</f>
        <v>0</v>
      </c>
      <c r="G356" s="95">
        <f>FUZ_rawdata!CU357</f>
        <v>0</v>
      </c>
      <c r="H356" s="95">
        <f>FUZ_rawdata!CV357</f>
        <v>0</v>
      </c>
      <c r="I356" s="95">
        <f>FUZ_rawdata!CW357</f>
        <v>0</v>
      </c>
    </row>
    <row r="357" spans="1:9" x14ac:dyDescent="0.2">
      <c r="A357" s="95">
        <f>FUZ_rawdata!A358</f>
        <v>356</v>
      </c>
      <c r="B357" s="95" t="str">
        <f>FUZ_rawdata!B358</f>
        <v>2014_583_1a</v>
      </c>
      <c r="C357" s="95">
        <f>FUZ_rawdata!C358</f>
        <v>41930</v>
      </c>
      <c r="D357" s="95" t="str">
        <f>FUZ_rawdata!D358</f>
        <v>1a</v>
      </c>
      <c r="E357" s="95" t="str">
        <f>FUZ_rawdata!G358</f>
        <v>FUZ6A</v>
      </c>
      <c r="F357" s="95">
        <f>FUZ_rawdata!CT358</f>
        <v>0</v>
      </c>
      <c r="G357" s="95">
        <f>FUZ_rawdata!CU358</f>
        <v>0</v>
      </c>
      <c r="H357" s="95">
        <f>FUZ_rawdata!CV358</f>
        <v>0</v>
      </c>
      <c r="I357" s="95">
        <f>FUZ_rawdata!CW358</f>
        <v>0</v>
      </c>
    </row>
    <row r="358" spans="1:9" x14ac:dyDescent="0.2">
      <c r="A358" s="95">
        <f>FUZ_rawdata!A359</f>
        <v>357</v>
      </c>
      <c r="B358" s="95" t="str">
        <f>FUZ_rawdata!B359</f>
        <v>2014_583_1a</v>
      </c>
      <c r="C358" s="95">
        <f>FUZ_rawdata!C359</f>
        <v>41930</v>
      </c>
      <c r="D358" s="95" t="str">
        <f>FUZ_rawdata!D359</f>
        <v>1a</v>
      </c>
      <c r="E358" s="95" t="str">
        <f>FUZ_rawdata!G359</f>
        <v>FUZ6A</v>
      </c>
      <c r="F358" s="95">
        <f>FUZ_rawdata!CT359</f>
        <v>0</v>
      </c>
      <c r="G358" s="95">
        <f>FUZ_rawdata!CU359</f>
        <v>0</v>
      </c>
      <c r="H358" s="95">
        <f>FUZ_rawdata!CV359</f>
        <v>0</v>
      </c>
      <c r="I358" s="95">
        <f>FUZ_rawdata!CW359</f>
        <v>0</v>
      </c>
    </row>
    <row r="359" spans="1:9" x14ac:dyDescent="0.2">
      <c r="A359" s="95">
        <f>FUZ_rawdata!A360</f>
        <v>358</v>
      </c>
      <c r="B359" s="95" t="str">
        <f>FUZ_rawdata!B360</f>
        <v>2014_583_1a</v>
      </c>
      <c r="C359" s="95">
        <f>FUZ_rawdata!C360</f>
        <v>41930</v>
      </c>
      <c r="D359" s="95" t="str">
        <f>FUZ_rawdata!D360</f>
        <v>1a</v>
      </c>
      <c r="E359" s="95" t="str">
        <f>FUZ_rawdata!G360</f>
        <v>FUZ6A</v>
      </c>
      <c r="F359" s="95">
        <f>FUZ_rawdata!CT360</f>
        <v>0</v>
      </c>
      <c r="G359" s="95">
        <f>FUZ_rawdata!CU360</f>
        <v>0</v>
      </c>
      <c r="H359" s="95">
        <f>FUZ_rawdata!CV360</f>
        <v>0</v>
      </c>
      <c r="I359" s="95">
        <f>FUZ_rawdata!CW360</f>
        <v>0</v>
      </c>
    </row>
    <row r="360" spans="1:9" x14ac:dyDescent="0.2">
      <c r="A360" s="95">
        <f>FUZ_rawdata!A361</f>
        <v>359</v>
      </c>
      <c r="B360" s="95" t="str">
        <f>FUZ_rawdata!B361</f>
        <v>2014_583_1a</v>
      </c>
      <c r="C360" s="95">
        <f>FUZ_rawdata!C361</f>
        <v>41930</v>
      </c>
      <c r="D360" s="95" t="str">
        <f>FUZ_rawdata!D361</f>
        <v>1a</v>
      </c>
      <c r="E360" s="95" t="str">
        <f>FUZ_rawdata!G361</f>
        <v>FUZ6A</v>
      </c>
      <c r="F360" s="95">
        <f>FUZ_rawdata!CT361</f>
        <v>0</v>
      </c>
      <c r="G360" s="95">
        <f>FUZ_rawdata!CU361</f>
        <v>0</v>
      </c>
      <c r="H360" s="95">
        <f>FUZ_rawdata!CV361</f>
        <v>0</v>
      </c>
      <c r="I360" s="95">
        <f>FUZ_rawdata!CW361</f>
        <v>0</v>
      </c>
    </row>
    <row r="361" spans="1:9" x14ac:dyDescent="0.2">
      <c r="A361" s="95">
        <f>FUZ_rawdata!A362</f>
        <v>360</v>
      </c>
      <c r="B361" s="95" t="str">
        <f>FUZ_rawdata!B362</f>
        <v>2014_583_1a</v>
      </c>
      <c r="C361" s="95">
        <f>FUZ_rawdata!C362</f>
        <v>41930</v>
      </c>
      <c r="D361" s="95" t="str">
        <f>FUZ_rawdata!D362</f>
        <v>1a</v>
      </c>
      <c r="E361" s="95" t="str">
        <f>FUZ_rawdata!G362</f>
        <v>FUZ6A</v>
      </c>
      <c r="F361" s="95">
        <f>FUZ_rawdata!CT362</f>
        <v>0</v>
      </c>
      <c r="G361" s="95">
        <f>FUZ_rawdata!CU362</f>
        <v>0</v>
      </c>
      <c r="H361" s="95">
        <f>FUZ_rawdata!CV362</f>
        <v>0</v>
      </c>
      <c r="I361" s="95">
        <f>FUZ_rawdata!CW362</f>
        <v>0</v>
      </c>
    </row>
    <row r="362" spans="1:9" x14ac:dyDescent="0.2">
      <c r="A362" s="95">
        <f>FUZ_rawdata!A363</f>
        <v>361</v>
      </c>
      <c r="B362" s="95" t="str">
        <f>FUZ_rawdata!B363</f>
        <v>2014_583_1a</v>
      </c>
      <c r="C362" s="95">
        <f>FUZ_rawdata!C363</f>
        <v>41930</v>
      </c>
      <c r="D362" s="95" t="str">
        <f>FUZ_rawdata!D363</f>
        <v>1a</v>
      </c>
      <c r="E362" s="95" t="str">
        <f>FUZ_rawdata!G363</f>
        <v>FUZ6A</v>
      </c>
      <c r="F362" s="95">
        <f>FUZ_rawdata!CT363</f>
        <v>0</v>
      </c>
      <c r="G362" s="95">
        <f>FUZ_rawdata!CU363</f>
        <v>0</v>
      </c>
      <c r="H362" s="95">
        <f>FUZ_rawdata!CV363</f>
        <v>0</v>
      </c>
      <c r="I362" s="95">
        <f>FUZ_rawdata!CW363</f>
        <v>0</v>
      </c>
    </row>
    <row r="363" spans="1:9" x14ac:dyDescent="0.2">
      <c r="A363" s="95">
        <f>FUZ_rawdata!A364</f>
        <v>362</v>
      </c>
      <c r="B363" s="95" t="str">
        <f>FUZ_rawdata!B364</f>
        <v>2014_583_1a</v>
      </c>
      <c r="C363" s="95">
        <f>FUZ_rawdata!C364</f>
        <v>41930</v>
      </c>
      <c r="D363" s="95" t="str">
        <f>FUZ_rawdata!D364</f>
        <v>1a</v>
      </c>
      <c r="E363" s="95" t="str">
        <f>FUZ_rawdata!G364</f>
        <v>FUZ6A</v>
      </c>
      <c r="F363" s="95">
        <f>FUZ_rawdata!CT364</f>
        <v>0</v>
      </c>
      <c r="G363" s="95">
        <f>FUZ_rawdata!CU364</f>
        <v>0</v>
      </c>
      <c r="H363" s="95">
        <f>FUZ_rawdata!CV364</f>
        <v>0</v>
      </c>
      <c r="I363" s="95">
        <f>FUZ_rawdata!CW364</f>
        <v>0</v>
      </c>
    </row>
    <row r="364" spans="1:9" x14ac:dyDescent="0.2">
      <c r="A364" s="95">
        <f>FUZ_rawdata!A365</f>
        <v>363</v>
      </c>
      <c r="B364" s="95" t="str">
        <f>FUZ_rawdata!B365</f>
        <v>2014_583_1a</v>
      </c>
      <c r="C364" s="95">
        <f>FUZ_rawdata!C365</f>
        <v>41930</v>
      </c>
      <c r="D364" s="95" t="str">
        <f>FUZ_rawdata!D365</f>
        <v>1a</v>
      </c>
      <c r="E364" s="95" t="str">
        <f>FUZ_rawdata!G365</f>
        <v>FUZ6A</v>
      </c>
      <c r="F364" s="95">
        <f>FUZ_rawdata!CT365</f>
        <v>0</v>
      </c>
      <c r="G364" s="95">
        <f>FUZ_rawdata!CU365</f>
        <v>0</v>
      </c>
      <c r="H364" s="95">
        <f>FUZ_rawdata!CV365</f>
        <v>0</v>
      </c>
      <c r="I364" s="95">
        <f>FUZ_rawdata!CW365</f>
        <v>0</v>
      </c>
    </row>
    <row r="365" spans="1:9" x14ac:dyDescent="0.2">
      <c r="A365" s="95">
        <f>FUZ_rawdata!A366</f>
        <v>364</v>
      </c>
      <c r="B365" s="95" t="str">
        <f>FUZ_rawdata!B366</f>
        <v>2014_583_1a</v>
      </c>
      <c r="C365" s="95">
        <f>FUZ_rawdata!C366</f>
        <v>41930</v>
      </c>
      <c r="D365" s="95" t="str">
        <f>FUZ_rawdata!D366</f>
        <v>1a</v>
      </c>
      <c r="E365" s="95" t="str">
        <f>FUZ_rawdata!G366</f>
        <v>FUZ6A</v>
      </c>
      <c r="F365" s="95">
        <f>FUZ_rawdata!CT366</f>
        <v>0</v>
      </c>
      <c r="G365" s="95">
        <f>FUZ_rawdata!CU366</f>
        <v>0</v>
      </c>
      <c r="H365" s="95">
        <f>FUZ_rawdata!CV366</f>
        <v>0</v>
      </c>
      <c r="I365" s="95">
        <f>FUZ_rawdata!CW366</f>
        <v>0</v>
      </c>
    </row>
    <row r="366" spans="1:9" x14ac:dyDescent="0.2">
      <c r="A366" s="95">
        <f>FUZ_rawdata!A367</f>
        <v>365</v>
      </c>
      <c r="B366" s="95" t="str">
        <f>FUZ_rawdata!B367</f>
        <v>2014_583_1a</v>
      </c>
      <c r="C366" s="95">
        <f>FUZ_rawdata!C367</f>
        <v>41930</v>
      </c>
      <c r="D366" s="95" t="str">
        <f>FUZ_rawdata!D367</f>
        <v>1a</v>
      </c>
      <c r="E366" s="95" t="str">
        <f>FUZ_rawdata!G367</f>
        <v>FUZ6A</v>
      </c>
      <c r="F366" s="95">
        <f>FUZ_rawdata!CT367</f>
        <v>0</v>
      </c>
      <c r="G366" s="95">
        <f>FUZ_rawdata!CU367</f>
        <v>0</v>
      </c>
      <c r="H366" s="95">
        <f>FUZ_rawdata!CV367</f>
        <v>0</v>
      </c>
      <c r="I366" s="95">
        <f>FUZ_rawdata!CW367</f>
        <v>0</v>
      </c>
    </row>
    <row r="367" spans="1:9" x14ac:dyDescent="0.2">
      <c r="A367" s="95">
        <f>FUZ_rawdata!A368</f>
        <v>366</v>
      </c>
      <c r="B367" s="95" t="str">
        <f>FUZ_rawdata!B368</f>
        <v>2014_583_1a</v>
      </c>
      <c r="C367" s="95">
        <f>FUZ_rawdata!C368</f>
        <v>41930</v>
      </c>
      <c r="D367" s="95" t="str">
        <f>FUZ_rawdata!D368</f>
        <v>1a</v>
      </c>
      <c r="E367" s="95" t="str">
        <f>FUZ_rawdata!G368</f>
        <v>FUZ6A</v>
      </c>
      <c r="F367" s="95">
        <f>FUZ_rawdata!CT368</f>
        <v>0</v>
      </c>
      <c r="G367" s="95">
        <f>FUZ_rawdata!CU368</f>
        <v>0</v>
      </c>
      <c r="H367" s="95">
        <f>FUZ_rawdata!CV368</f>
        <v>0</v>
      </c>
      <c r="I367" s="95">
        <f>FUZ_rawdata!CW368</f>
        <v>0</v>
      </c>
    </row>
    <row r="368" spans="1:9" x14ac:dyDescent="0.2">
      <c r="A368" s="95">
        <f>FUZ_rawdata!A369</f>
        <v>367</v>
      </c>
      <c r="B368" s="95" t="str">
        <f>FUZ_rawdata!B369</f>
        <v>2014_583_1a</v>
      </c>
      <c r="C368" s="95">
        <f>FUZ_rawdata!C369</f>
        <v>41930</v>
      </c>
      <c r="D368" s="95" t="str">
        <f>FUZ_rawdata!D369</f>
        <v>1a</v>
      </c>
      <c r="E368" s="95" t="str">
        <f>FUZ_rawdata!G369</f>
        <v>FUZ6A</v>
      </c>
      <c r="F368" s="95">
        <f>FUZ_rawdata!CT369</f>
        <v>0</v>
      </c>
      <c r="G368" s="95">
        <f>FUZ_rawdata!CU369</f>
        <v>0</v>
      </c>
      <c r="H368" s="95">
        <f>FUZ_rawdata!CV369</f>
        <v>0</v>
      </c>
      <c r="I368" s="95">
        <f>FUZ_rawdata!CW369</f>
        <v>0</v>
      </c>
    </row>
    <row r="369" spans="1:9" x14ac:dyDescent="0.2">
      <c r="A369" s="95">
        <f>FUZ_rawdata!A370</f>
        <v>368</v>
      </c>
      <c r="B369" s="95" t="str">
        <f>FUZ_rawdata!B370</f>
        <v>2014_601_2c</v>
      </c>
      <c r="C369" s="95">
        <f>FUZ_rawdata!C370</f>
        <v>41934</v>
      </c>
      <c r="D369" s="95" t="str">
        <f>FUZ_rawdata!D370</f>
        <v>2c</v>
      </c>
      <c r="E369" s="95" t="str">
        <f>FUZ_rawdata!G370</f>
        <v>FUZ7A</v>
      </c>
      <c r="F369" s="95">
        <f>FUZ_rawdata!CT370</f>
        <v>0</v>
      </c>
      <c r="G369" s="95">
        <f>FUZ_rawdata!CU370</f>
        <v>0</v>
      </c>
      <c r="H369" s="95">
        <f>FUZ_rawdata!CV370</f>
        <v>0</v>
      </c>
      <c r="I369" s="95">
        <f>FUZ_rawdata!CW370</f>
        <v>0</v>
      </c>
    </row>
    <row r="370" spans="1:9" x14ac:dyDescent="0.2">
      <c r="A370" s="95">
        <f>FUZ_rawdata!A371</f>
        <v>369</v>
      </c>
      <c r="B370" s="95" t="str">
        <f>FUZ_rawdata!B371</f>
        <v>2014_601_2c</v>
      </c>
      <c r="C370" s="95">
        <f>FUZ_rawdata!C371</f>
        <v>41934</v>
      </c>
      <c r="D370" s="95" t="str">
        <f>FUZ_rawdata!D371</f>
        <v>2c</v>
      </c>
      <c r="E370" s="95" t="str">
        <f>FUZ_rawdata!G371</f>
        <v>FUZ7A</v>
      </c>
      <c r="F370" s="95">
        <f>FUZ_rawdata!CT371</f>
        <v>0</v>
      </c>
      <c r="G370" s="95">
        <f>FUZ_rawdata!CU371</f>
        <v>0</v>
      </c>
      <c r="H370" s="95">
        <f>FUZ_rawdata!CV371</f>
        <v>0</v>
      </c>
      <c r="I370" s="95">
        <f>FUZ_rawdata!CW371</f>
        <v>0</v>
      </c>
    </row>
    <row r="371" spans="1:9" x14ac:dyDescent="0.2">
      <c r="A371" s="95">
        <f>FUZ_rawdata!A372</f>
        <v>370</v>
      </c>
      <c r="B371" s="95" t="str">
        <f>FUZ_rawdata!B372</f>
        <v>2014_601_2c</v>
      </c>
      <c r="C371" s="95">
        <f>FUZ_rawdata!C372</f>
        <v>41934</v>
      </c>
      <c r="D371" s="95" t="str">
        <f>FUZ_rawdata!D372</f>
        <v>2c</v>
      </c>
      <c r="E371" s="95" t="str">
        <f>FUZ_rawdata!G372</f>
        <v>FUZ7A</v>
      </c>
      <c r="F371" s="95">
        <f>FUZ_rawdata!CT372</f>
        <v>0</v>
      </c>
      <c r="G371" s="95">
        <f>FUZ_rawdata!CU372</f>
        <v>0</v>
      </c>
      <c r="H371" s="95">
        <f>FUZ_rawdata!CV372</f>
        <v>0</v>
      </c>
      <c r="I371" s="95">
        <f>FUZ_rawdata!CW372</f>
        <v>0</v>
      </c>
    </row>
    <row r="372" spans="1:9" x14ac:dyDescent="0.2">
      <c r="A372" s="95">
        <f>FUZ_rawdata!A373</f>
        <v>371</v>
      </c>
      <c r="B372" s="95" t="str">
        <f>FUZ_rawdata!B373</f>
        <v>2014_601_2c</v>
      </c>
      <c r="C372" s="95">
        <f>FUZ_rawdata!C373</f>
        <v>41934</v>
      </c>
      <c r="D372" s="95" t="str">
        <f>FUZ_rawdata!D373</f>
        <v>2c</v>
      </c>
      <c r="E372" s="95" t="str">
        <f>FUZ_rawdata!G373</f>
        <v>FUZ7A</v>
      </c>
      <c r="F372" s="95">
        <f>FUZ_rawdata!CT373</f>
        <v>0</v>
      </c>
      <c r="G372" s="95">
        <f>FUZ_rawdata!CU373</f>
        <v>0</v>
      </c>
      <c r="H372" s="95">
        <f>FUZ_rawdata!CV373</f>
        <v>0</v>
      </c>
      <c r="I372" s="95">
        <f>FUZ_rawdata!CW373</f>
        <v>0</v>
      </c>
    </row>
    <row r="373" spans="1:9" x14ac:dyDescent="0.2">
      <c r="A373" s="95">
        <f>FUZ_rawdata!A374</f>
        <v>372</v>
      </c>
      <c r="B373" s="95" t="str">
        <f>FUZ_rawdata!B374</f>
        <v>2014_601_2c</v>
      </c>
      <c r="C373" s="95">
        <f>FUZ_rawdata!C374</f>
        <v>41934</v>
      </c>
      <c r="D373" s="95" t="str">
        <f>FUZ_rawdata!D374</f>
        <v>2c</v>
      </c>
      <c r="E373" s="95" t="str">
        <f>FUZ_rawdata!G374</f>
        <v>FUZ7A</v>
      </c>
      <c r="F373" s="95">
        <f>FUZ_rawdata!CT374</f>
        <v>0</v>
      </c>
      <c r="G373" s="95">
        <f>FUZ_rawdata!CU374</f>
        <v>0</v>
      </c>
      <c r="H373" s="95">
        <f>FUZ_rawdata!CV374</f>
        <v>0</v>
      </c>
      <c r="I373" s="95">
        <f>FUZ_rawdata!CW374</f>
        <v>0</v>
      </c>
    </row>
    <row r="374" spans="1:9" x14ac:dyDescent="0.2">
      <c r="A374" s="95">
        <f>FUZ_rawdata!A375</f>
        <v>373</v>
      </c>
      <c r="B374" s="95" t="str">
        <f>FUZ_rawdata!B375</f>
        <v>2014_601_2c</v>
      </c>
      <c r="C374" s="95">
        <f>FUZ_rawdata!C375</f>
        <v>41934</v>
      </c>
      <c r="D374" s="95" t="str">
        <f>FUZ_rawdata!D375</f>
        <v>2c</v>
      </c>
      <c r="E374" s="95" t="str">
        <f>FUZ_rawdata!G375</f>
        <v>FUZ7A</v>
      </c>
      <c r="F374" s="95">
        <f>FUZ_rawdata!CT375</f>
        <v>0</v>
      </c>
      <c r="G374" s="95">
        <f>FUZ_rawdata!CU375</f>
        <v>0</v>
      </c>
      <c r="H374" s="95">
        <f>FUZ_rawdata!CV375</f>
        <v>0</v>
      </c>
      <c r="I374" s="95">
        <f>FUZ_rawdata!CW375</f>
        <v>0</v>
      </c>
    </row>
    <row r="375" spans="1:9" x14ac:dyDescent="0.2">
      <c r="A375" s="95">
        <f>FUZ_rawdata!A376</f>
        <v>374</v>
      </c>
      <c r="B375" s="95" t="str">
        <f>FUZ_rawdata!B376</f>
        <v>2014_601_2c</v>
      </c>
      <c r="C375" s="95">
        <f>FUZ_rawdata!C376</f>
        <v>41934</v>
      </c>
      <c r="D375" s="95" t="str">
        <f>FUZ_rawdata!D376</f>
        <v>2c</v>
      </c>
      <c r="E375" s="95" t="str">
        <f>FUZ_rawdata!G376</f>
        <v>FUZ7A</v>
      </c>
      <c r="F375" s="95">
        <f>FUZ_rawdata!CT376</f>
        <v>0</v>
      </c>
      <c r="G375" s="95">
        <f>FUZ_rawdata!CU376</f>
        <v>0</v>
      </c>
      <c r="H375" s="95">
        <f>FUZ_rawdata!CV376</f>
        <v>0</v>
      </c>
      <c r="I375" s="95">
        <f>FUZ_rawdata!CW376</f>
        <v>0</v>
      </c>
    </row>
    <row r="376" spans="1:9" x14ac:dyDescent="0.2">
      <c r="A376" s="95">
        <f>FUZ_rawdata!A377</f>
        <v>375</v>
      </c>
      <c r="B376" s="95" t="str">
        <f>FUZ_rawdata!B377</f>
        <v>2014_601_2c</v>
      </c>
      <c r="C376" s="95">
        <f>FUZ_rawdata!C377</f>
        <v>41934</v>
      </c>
      <c r="D376" s="95" t="str">
        <f>FUZ_rawdata!D377</f>
        <v>2c</v>
      </c>
      <c r="E376" s="95" t="str">
        <f>FUZ_rawdata!G377</f>
        <v>FUZ7A</v>
      </c>
      <c r="F376" s="95">
        <f>FUZ_rawdata!CT377</f>
        <v>0</v>
      </c>
      <c r="G376" s="95">
        <f>FUZ_rawdata!CU377</f>
        <v>0</v>
      </c>
      <c r="H376" s="95">
        <f>FUZ_rawdata!CV377</f>
        <v>0</v>
      </c>
      <c r="I376" s="95">
        <f>FUZ_rawdata!CW377</f>
        <v>0</v>
      </c>
    </row>
    <row r="377" spans="1:9" x14ac:dyDescent="0.2">
      <c r="A377" s="95">
        <f>FUZ_rawdata!A378</f>
        <v>376</v>
      </c>
      <c r="B377" s="95" t="str">
        <f>FUZ_rawdata!B378</f>
        <v>2014_601_2c</v>
      </c>
      <c r="C377" s="95">
        <f>FUZ_rawdata!C378</f>
        <v>41934</v>
      </c>
      <c r="D377" s="95" t="str">
        <f>FUZ_rawdata!D378</f>
        <v>2c</v>
      </c>
      <c r="E377" s="95" t="str">
        <f>FUZ_rawdata!G378</f>
        <v>FUZ7A</v>
      </c>
      <c r="F377" s="95">
        <f>FUZ_rawdata!CT378</f>
        <v>0</v>
      </c>
      <c r="G377" s="95">
        <f>FUZ_rawdata!CU378</f>
        <v>0</v>
      </c>
      <c r="H377" s="95">
        <f>FUZ_rawdata!CV378</f>
        <v>0</v>
      </c>
      <c r="I377" s="95">
        <f>FUZ_rawdata!CW378</f>
        <v>0</v>
      </c>
    </row>
    <row r="378" spans="1:9" x14ac:dyDescent="0.2">
      <c r="A378" s="95">
        <f>FUZ_rawdata!A379</f>
        <v>377</v>
      </c>
      <c r="B378" s="95" t="str">
        <f>FUZ_rawdata!B379</f>
        <v>2014_601_2c</v>
      </c>
      <c r="C378" s="95">
        <f>FUZ_rawdata!C379</f>
        <v>41934</v>
      </c>
      <c r="D378" s="95" t="str">
        <f>FUZ_rawdata!D379</f>
        <v>2c</v>
      </c>
      <c r="E378" s="95" t="str">
        <f>FUZ_rawdata!G379</f>
        <v>FUZ7A</v>
      </c>
      <c r="F378" s="95">
        <f>FUZ_rawdata!CT379</f>
        <v>0</v>
      </c>
      <c r="G378" s="95">
        <f>FUZ_rawdata!CU379</f>
        <v>0</v>
      </c>
      <c r="H378" s="95">
        <f>FUZ_rawdata!CV379</f>
        <v>0</v>
      </c>
      <c r="I378" s="95">
        <f>FUZ_rawdata!CW379</f>
        <v>0</v>
      </c>
    </row>
    <row r="379" spans="1:9" x14ac:dyDescent="0.2">
      <c r="A379" s="95">
        <f>FUZ_rawdata!A380</f>
        <v>378</v>
      </c>
      <c r="B379" s="95" t="str">
        <f>FUZ_rawdata!B380</f>
        <v>2014_601_2c</v>
      </c>
      <c r="C379" s="95">
        <f>FUZ_rawdata!C380</f>
        <v>41934</v>
      </c>
      <c r="D379" s="95" t="str">
        <f>FUZ_rawdata!D380</f>
        <v>2c</v>
      </c>
      <c r="E379" s="95" t="str">
        <f>FUZ_rawdata!G380</f>
        <v>FUZ7A</v>
      </c>
      <c r="F379" s="95">
        <f>FUZ_rawdata!CT380</f>
        <v>0</v>
      </c>
      <c r="G379" s="95">
        <f>FUZ_rawdata!CU380</f>
        <v>0</v>
      </c>
      <c r="H379" s="95">
        <f>FUZ_rawdata!CV380</f>
        <v>0</v>
      </c>
      <c r="I379" s="95">
        <f>FUZ_rawdata!CW380</f>
        <v>0</v>
      </c>
    </row>
    <row r="380" spans="1:9" x14ac:dyDescent="0.2">
      <c r="A380" s="95">
        <f>FUZ_rawdata!A381</f>
        <v>379</v>
      </c>
      <c r="B380" s="95" t="str">
        <f>FUZ_rawdata!B381</f>
        <v>2014_601_2c</v>
      </c>
      <c r="C380" s="95">
        <f>FUZ_rawdata!C381</f>
        <v>41934</v>
      </c>
      <c r="D380" s="95" t="str">
        <f>FUZ_rawdata!D381</f>
        <v>2c</v>
      </c>
      <c r="E380" s="95" t="str">
        <f>FUZ_rawdata!G381</f>
        <v>FUZ7A</v>
      </c>
      <c r="F380" s="95">
        <f>FUZ_rawdata!CT381</f>
        <v>0</v>
      </c>
      <c r="G380" s="95">
        <f>FUZ_rawdata!CU381</f>
        <v>0</v>
      </c>
      <c r="H380" s="95">
        <f>FUZ_rawdata!CV381</f>
        <v>0</v>
      </c>
      <c r="I380" s="95">
        <f>FUZ_rawdata!CW381</f>
        <v>0</v>
      </c>
    </row>
    <row r="381" spans="1:9" x14ac:dyDescent="0.2">
      <c r="A381" s="95">
        <f>FUZ_rawdata!A382</f>
        <v>380</v>
      </c>
      <c r="B381" s="95" t="str">
        <f>FUZ_rawdata!B382</f>
        <v>2014_601_2c</v>
      </c>
      <c r="C381" s="95">
        <f>FUZ_rawdata!C382</f>
        <v>41934</v>
      </c>
      <c r="D381" s="95" t="str">
        <f>FUZ_rawdata!D382</f>
        <v>2c</v>
      </c>
      <c r="E381" s="95" t="str">
        <f>FUZ_rawdata!G382</f>
        <v>FUZ7A</v>
      </c>
      <c r="F381" s="95">
        <f>FUZ_rawdata!CT382</f>
        <v>0</v>
      </c>
      <c r="G381" s="95">
        <f>FUZ_rawdata!CU382</f>
        <v>0</v>
      </c>
      <c r="H381" s="95">
        <f>FUZ_rawdata!CV382</f>
        <v>0</v>
      </c>
      <c r="I381" s="95">
        <f>FUZ_rawdata!CW382</f>
        <v>0</v>
      </c>
    </row>
    <row r="382" spans="1:9" x14ac:dyDescent="0.2">
      <c r="A382" s="95">
        <f>FUZ_rawdata!A383</f>
        <v>381</v>
      </c>
      <c r="B382" s="95" t="str">
        <f>FUZ_rawdata!B383</f>
        <v>2014_601_2c</v>
      </c>
      <c r="C382" s="95">
        <f>FUZ_rawdata!C383</f>
        <v>41934</v>
      </c>
      <c r="D382" s="95" t="str">
        <f>FUZ_rawdata!D383</f>
        <v>2c</v>
      </c>
      <c r="E382" s="95" t="str">
        <f>FUZ_rawdata!G383</f>
        <v>FUZ7A</v>
      </c>
      <c r="F382" s="95">
        <f>FUZ_rawdata!CT383</f>
        <v>0</v>
      </c>
      <c r="G382" s="95">
        <f>FUZ_rawdata!CU383</f>
        <v>0</v>
      </c>
      <c r="H382" s="95">
        <f>FUZ_rawdata!CV383</f>
        <v>0</v>
      </c>
      <c r="I382" s="95">
        <f>FUZ_rawdata!CW383</f>
        <v>0</v>
      </c>
    </row>
    <row r="383" spans="1:9" x14ac:dyDescent="0.2">
      <c r="A383" s="95">
        <f>FUZ_rawdata!A384</f>
        <v>382</v>
      </c>
      <c r="B383" s="95" t="str">
        <f>FUZ_rawdata!B384</f>
        <v>2014_601_2c</v>
      </c>
      <c r="C383" s="95">
        <f>FUZ_rawdata!C384</f>
        <v>41934</v>
      </c>
      <c r="D383" s="95" t="str">
        <f>FUZ_rawdata!D384</f>
        <v>2c</v>
      </c>
      <c r="E383" s="95" t="str">
        <f>FUZ_rawdata!G384</f>
        <v>FUZ7A</v>
      </c>
      <c r="F383" s="95">
        <f>FUZ_rawdata!CT384</f>
        <v>0</v>
      </c>
      <c r="G383" s="95">
        <f>FUZ_rawdata!CU384</f>
        <v>0</v>
      </c>
      <c r="H383" s="95">
        <f>FUZ_rawdata!CV384</f>
        <v>0</v>
      </c>
      <c r="I383" s="95">
        <f>FUZ_rawdata!CW384</f>
        <v>0</v>
      </c>
    </row>
    <row r="384" spans="1:9" x14ac:dyDescent="0.2">
      <c r="A384" s="95">
        <f>FUZ_rawdata!A385</f>
        <v>383</v>
      </c>
      <c r="B384" s="95" t="str">
        <f>FUZ_rawdata!B385</f>
        <v>2014_601_2c</v>
      </c>
      <c r="C384" s="95">
        <f>FUZ_rawdata!C385</f>
        <v>41934</v>
      </c>
      <c r="D384" s="95" t="str">
        <f>FUZ_rawdata!D385</f>
        <v>2c</v>
      </c>
      <c r="E384" s="95" t="str">
        <f>FUZ_rawdata!G385</f>
        <v>FUZ7A</v>
      </c>
      <c r="F384" s="95">
        <f>FUZ_rawdata!CT385</f>
        <v>0</v>
      </c>
      <c r="G384" s="95">
        <f>FUZ_rawdata!CU385</f>
        <v>0</v>
      </c>
      <c r="H384" s="95">
        <f>FUZ_rawdata!CV385</f>
        <v>0</v>
      </c>
      <c r="I384" s="95">
        <f>FUZ_rawdata!CW385</f>
        <v>0</v>
      </c>
    </row>
    <row r="385" spans="1:9" x14ac:dyDescent="0.2">
      <c r="A385" s="95">
        <f>FUZ_rawdata!A386</f>
        <v>384</v>
      </c>
      <c r="B385" s="95" t="str">
        <f>FUZ_rawdata!B386</f>
        <v>2014_601_2c</v>
      </c>
      <c r="C385" s="95">
        <f>FUZ_rawdata!C386</f>
        <v>41934</v>
      </c>
      <c r="D385" s="95" t="str">
        <f>FUZ_rawdata!D386</f>
        <v>2c</v>
      </c>
      <c r="E385" s="95" t="str">
        <f>FUZ_rawdata!G386</f>
        <v>FUZ7A</v>
      </c>
      <c r="F385" s="95">
        <f>FUZ_rawdata!CT386</f>
        <v>0</v>
      </c>
      <c r="G385" s="95">
        <f>FUZ_rawdata!CU386</f>
        <v>0</v>
      </c>
      <c r="H385" s="95">
        <f>FUZ_rawdata!CV386</f>
        <v>0</v>
      </c>
      <c r="I385" s="95">
        <f>FUZ_rawdata!CW386</f>
        <v>0</v>
      </c>
    </row>
    <row r="386" spans="1:9" x14ac:dyDescent="0.2">
      <c r="A386" s="95">
        <f>FUZ_rawdata!A387</f>
        <v>385</v>
      </c>
      <c r="B386" s="95" t="str">
        <f>FUZ_rawdata!B387</f>
        <v>2014_601_2c</v>
      </c>
      <c r="C386" s="95">
        <f>FUZ_rawdata!C387</f>
        <v>41934</v>
      </c>
      <c r="D386" s="95" t="str">
        <f>FUZ_rawdata!D387</f>
        <v>2c</v>
      </c>
      <c r="E386" s="95" t="str">
        <f>FUZ_rawdata!G387</f>
        <v>FUZ7A</v>
      </c>
      <c r="F386" s="95">
        <f>FUZ_rawdata!CT387</f>
        <v>0</v>
      </c>
      <c r="G386" s="95">
        <f>FUZ_rawdata!CU387</f>
        <v>0</v>
      </c>
      <c r="H386" s="95">
        <f>FUZ_rawdata!CV387</f>
        <v>0</v>
      </c>
      <c r="I386" s="95">
        <f>FUZ_rawdata!CW387</f>
        <v>0</v>
      </c>
    </row>
    <row r="387" spans="1:9" x14ac:dyDescent="0.2">
      <c r="A387" s="95">
        <f>FUZ_rawdata!A388</f>
        <v>386</v>
      </c>
      <c r="B387" s="95" t="str">
        <f>FUZ_rawdata!B388</f>
        <v>2014_601_2c</v>
      </c>
      <c r="C387" s="95">
        <f>FUZ_rawdata!C388</f>
        <v>41934</v>
      </c>
      <c r="D387" s="95" t="str">
        <f>FUZ_rawdata!D388</f>
        <v>2c</v>
      </c>
      <c r="E387" s="95" t="str">
        <f>FUZ_rawdata!G388</f>
        <v>FUZ7A</v>
      </c>
      <c r="F387" s="95">
        <f>FUZ_rawdata!CT388</f>
        <v>0</v>
      </c>
      <c r="G387" s="95">
        <f>FUZ_rawdata!CU388</f>
        <v>0</v>
      </c>
      <c r="H387" s="95">
        <f>FUZ_rawdata!CV388</f>
        <v>0</v>
      </c>
      <c r="I387" s="95">
        <f>FUZ_rawdata!CW388</f>
        <v>0</v>
      </c>
    </row>
    <row r="388" spans="1:9" x14ac:dyDescent="0.2">
      <c r="A388" s="95">
        <f>FUZ_rawdata!A389</f>
        <v>387</v>
      </c>
      <c r="B388" s="95" t="str">
        <f>FUZ_rawdata!B389</f>
        <v>2014_601_2c</v>
      </c>
      <c r="C388" s="95">
        <f>FUZ_rawdata!C389</f>
        <v>41934</v>
      </c>
      <c r="D388" s="95" t="str">
        <f>FUZ_rawdata!D389</f>
        <v>2c</v>
      </c>
      <c r="E388" s="95" t="str">
        <f>FUZ_rawdata!G389</f>
        <v>FUZ7A</v>
      </c>
      <c r="F388" s="95">
        <f>FUZ_rawdata!CT389</f>
        <v>0</v>
      </c>
      <c r="G388" s="95">
        <f>FUZ_rawdata!CU389</f>
        <v>0</v>
      </c>
      <c r="H388" s="95">
        <f>FUZ_rawdata!CV389</f>
        <v>0</v>
      </c>
      <c r="I388" s="95">
        <f>FUZ_rawdata!CW389</f>
        <v>0</v>
      </c>
    </row>
    <row r="389" spans="1:9" x14ac:dyDescent="0.2">
      <c r="A389" s="95">
        <f>FUZ_rawdata!A390</f>
        <v>388</v>
      </c>
      <c r="B389" s="95" t="str">
        <f>FUZ_rawdata!B390</f>
        <v>2014_601_2c</v>
      </c>
      <c r="C389" s="95">
        <f>FUZ_rawdata!C390</f>
        <v>41934</v>
      </c>
      <c r="D389" s="95" t="str">
        <f>FUZ_rawdata!D390</f>
        <v>2c</v>
      </c>
      <c r="E389" s="95" t="str">
        <f>FUZ_rawdata!G390</f>
        <v>FUZ7A</v>
      </c>
      <c r="F389" s="95">
        <f>FUZ_rawdata!CT390</f>
        <v>0</v>
      </c>
      <c r="G389" s="95">
        <f>FUZ_rawdata!CU390</f>
        <v>0</v>
      </c>
      <c r="H389" s="95">
        <f>FUZ_rawdata!CV390</f>
        <v>0</v>
      </c>
      <c r="I389" s="95">
        <f>FUZ_rawdata!CW390</f>
        <v>0</v>
      </c>
    </row>
    <row r="390" spans="1:9" x14ac:dyDescent="0.2">
      <c r="A390" s="95">
        <f>FUZ_rawdata!A391</f>
        <v>389</v>
      </c>
      <c r="B390" s="95" t="str">
        <f>FUZ_rawdata!B391</f>
        <v>2014_601_2c</v>
      </c>
      <c r="C390" s="95">
        <f>FUZ_rawdata!C391</f>
        <v>41934</v>
      </c>
      <c r="D390" s="95" t="str">
        <f>FUZ_rawdata!D391</f>
        <v>2c</v>
      </c>
      <c r="E390" s="95" t="str">
        <f>FUZ_rawdata!G391</f>
        <v>FUZ7A</v>
      </c>
      <c r="F390" s="95">
        <f>FUZ_rawdata!CT391</f>
        <v>0</v>
      </c>
      <c r="G390" s="95">
        <f>FUZ_rawdata!CU391</f>
        <v>0</v>
      </c>
      <c r="H390" s="95">
        <f>FUZ_rawdata!CV391</f>
        <v>0</v>
      </c>
      <c r="I390" s="95">
        <f>FUZ_rawdata!CW391</f>
        <v>0</v>
      </c>
    </row>
    <row r="391" spans="1:9" x14ac:dyDescent="0.2">
      <c r="A391" s="95">
        <f>FUZ_rawdata!A392</f>
        <v>390</v>
      </c>
      <c r="B391" s="95" t="str">
        <f>FUZ_rawdata!B392</f>
        <v>2014_601_2c</v>
      </c>
      <c r="C391" s="95">
        <f>FUZ_rawdata!C392</f>
        <v>41934</v>
      </c>
      <c r="D391" s="95" t="str">
        <f>FUZ_rawdata!D392</f>
        <v>2c</v>
      </c>
      <c r="E391" s="95" t="str">
        <f>FUZ_rawdata!G392</f>
        <v>FUZ7A</v>
      </c>
      <c r="F391" s="95">
        <f>FUZ_rawdata!CT392</f>
        <v>0</v>
      </c>
      <c r="G391" s="95">
        <f>FUZ_rawdata!CU392</f>
        <v>0</v>
      </c>
      <c r="H391" s="95">
        <f>FUZ_rawdata!CV392</f>
        <v>0</v>
      </c>
      <c r="I391" s="95">
        <f>FUZ_rawdata!CW392</f>
        <v>0</v>
      </c>
    </row>
    <row r="392" spans="1:9" x14ac:dyDescent="0.2">
      <c r="A392" s="95">
        <f>FUZ_rawdata!A393</f>
        <v>391</v>
      </c>
      <c r="B392" s="95" t="str">
        <f>FUZ_rawdata!B393</f>
        <v>2014_601_2c</v>
      </c>
      <c r="C392" s="95">
        <f>FUZ_rawdata!C393</f>
        <v>41934</v>
      </c>
      <c r="D392" s="95" t="str">
        <f>FUZ_rawdata!D393</f>
        <v>2c</v>
      </c>
      <c r="E392" s="95" t="str">
        <f>FUZ_rawdata!G393</f>
        <v>FUZ7A</v>
      </c>
      <c r="F392" s="95">
        <f>FUZ_rawdata!CT393</f>
        <v>0</v>
      </c>
      <c r="G392" s="95">
        <f>FUZ_rawdata!CU393</f>
        <v>0</v>
      </c>
      <c r="H392" s="95">
        <f>FUZ_rawdata!CV393</f>
        <v>0</v>
      </c>
      <c r="I392" s="95">
        <f>FUZ_rawdata!CW393</f>
        <v>0</v>
      </c>
    </row>
    <row r="393" spans="1:9" x14ac:dyDescent="0.2">
      <c r="A393" s="95">
        <f>FUZ_rawdata!A394</f>
        <v>392</v>
      </c>
      <c r="B393" s="95" t="str">
        <f>FUZ_rawdata!B394</f>
        <v>2014_608_2c</v>
      </c>
      <c r="C393" s="95">
        <f>FUZ_rawdata!C394</f>
        <v>41935</v>
      </c>
      <c r="D393" s="95" t="str">
        <f>FUZ_rawdata!D394</f>
        <v>2c</v>
      </c>
      <c r="E393" s="95" t="str">
        <f>FUZ_rawdata!G394</f>
        <v>FUZ8A</v>
      </c>
      <c r="F393" s="95">
        <f>FUZ_rawdata!CT394</f>
        <v>0</v>
      </c>
      <c r="G393" s="95">
        <f>FUZ_rawdata!CU394</f>
        <v>0</v>
      </c>
      <c r="H393" s="95">
        <f>FUZ_rawdata!CV394</f>
        <v>0</v>
      </c>
      <c r="I393" s="95">
        <f>FUZ_rawdata!CW394</f>
        <v>0</v>
      </c>
    </row>
    <row r="394" spans="1:9" x14ac:dyDescent="0.2">
      <c r="A394" s="95">
        <f>FUZ_rawdata!A395</f>
        <v>393</v>
      </c>
      <c r="B394" s="95" t="str">
        <f>FUZ_rawdata!B395</f>
        <v>2014_608_2c</v>
      </c>
      <c r="C394" s="95">
        <f>FUZ_rawdata!C395</f>
        <v>41935</v>
      </c>
      <c r="D394" s="95" t="str">
        <f>FUZ_rawdata!D395</f>
        <v>2c</v>
      </c>
      <c r="E394" s="95" t="str">
        <f>FUZ_rawdata!G395</f>
        <v>FUZ8A</v>
      </c>
      <c r="F394" s="95">
        <f>FUZ_rawdata!CT395</f>
        <v>0</v>
      </c>
      <c r="G394" s="95">
        <f>FUZ_rawdata!CU395</f>
        <v>0</v>
      </c>
      <c r="H394" s="95">
        <f>FUZ_rawdata!CV395</f>
        <v>0</v>
      </c>
      <c r="I394" s="95">
        <f>FUZ_rawdata!CW395</f>
        <v>0</v>
      </c>
    </row>
    <row r="395" spans="1:9" x14ac:dyDescent="0.2">
      <c r="A395" s="95">
        <f>FUZ_rawdata!A396</f>
        <v>394</v>
      </c>
      <c r="B395" s="95" t="str">
        <f>FUZ_rawdata!B396</f>
        <v>2014_608_2c</v>
      </c>
      <c r="C395" s="95">
        <f>FUZ_rawdata!C396</f>
        <v>41935</v>
      </c>
      <c r="D395" s="95" t="str">
        <f>FUZ_rawdata!D396</f>
        <v>2c</v>
      </c>
      <c r="E395" s="95" t="str">
        <f>FUZ_rawdata!G396</f>
        <v>FUZ8A</v>
      </c>
      <c r="F395" s="95">
        <f>FUZ_rawdata!CT396</f>
        <v>0</v>
      </c>
      <c r="G395" s="95">
        <f>FUZ_rawdata!CU396</f>
        <v>0</v>
      </c>
      <c r="H395" s="95">
        <f>FUZ_rawdata!CV396</f>
        <v>0</v>
      </c>
      <c r="I395" s="95">
        <f>FUZ_rawdata!CW396</f>
        <v>0</v>
      </c>
    </row>
    <row r="396" spans="1:9" x14ac:dyDescent="0.2">
      <c r="A396" s="95">
        <f>FUZ_rawdata!A397</f>
        <v>395</v>
      </c>
      <c r="B396" s="95" t="str">
        <f>FUZ_rawdata!B397</f>
        <v>2014_608_2c</v>
      </c>
      <c r="C396" s="95">
        <f>FUZ_rawdata!C397</f>
        <v>41935</v>
      </c>
      <c r="D396" s="95" t="str">
        <f>FUZ_rawdata!D397</f>
        <v>2c</v>
      </c>
      <c r="E396" s="95" t="str">
        <f>FUZ_rawdata!G397</f>
        <v>FUZ8A</v>
      </c>
      <c r="F396" s="95">
        <f>FUZ_rawdata!CT397</f>
        <v>0</v>
      </c>
      <c r="G396" s="95">
        <f>FUZ_rawdata!CU397</f>
        <v>0</v>
      </c>
      <c r="H396" s="95">
        <f>FUZ_rawdata!CV397</f>
        <v>0</v>
      </c>
      <c r="I396" s="95">
        <f>FUZ_rawdata!CW397</f>
        <v>0</v>
      </c>
    </row>
    <row r="397" spans="1:9" x14ac:dyDescent="0.2">
      <c r="A397" s="95">
        <f>FUZ_rawdata!A398</f>
        <v>396</v>
      </c>
      <c r="B397" s="95" t="str">
        <f>FUZ_rawdata!B398</f>
        <v>2014_608_2c</v>
      </c>
      <c r="C397" s="95">
        <f>FUZ_rawdata!C398</f>
        <v>41935</v>
      </c>
      <c r="D397" s="95" t="str">
        <f>FUZ_rawdata!D398</f>
        <v>2c</v>
      </c>
      <c r="E397" s="95" t="str">
        <f>FUZ_rawdata!G398</f>
        <v>FUZ8A</v>
      </c>
      <c r="F397" s="95">
        <f>FUZ_rawdata!CT398</f>
        <v>0</v>
      </c>
      <c r="G397" s="95">
        <f>FUZ_rawdata!CU398</f>
        <v>0</v>
      </c>
      <c r="H397" s="95">
        <f>FUZ_rawdata!CV398</f>
        <v>0</v>
      </c>
      <c r="I397" s="95">
        <f>FUZ_rawdata!CW398</f>
        <v>0</v>
      </c>
    </row>
    <row r="398" spans="1:9" x14ac:dyDescent="0.2">
      <c r="A398" s="95">
        <f>FUZ_rawdata!A399</f>
        <v>397</v>
      </c>
      <c r="B398" s="95" t="str">
        <f>FUZ_rawdata!B399</f>
        <v>2014_608_2c</v>
      </c>
      <c r="C398" s="95">
        <f>FUZ_rawdata!C399</f>
        <v>41935</v>
      </c>
      <c r="D398" s="95" t="str">
        <f>FUZ_rawdata!D399</f>
        <v>2c</v>
      </c>
      <c r="E398" s="95" t="str">
        <f>FUZ_rawdata!G399</f>
        <v>FUZ8A</v>
      </c>
      <c r="F398" s="95">
        <f>FUZ_rawdata!CT399</f>
        <v>0</v>
      </c>
      <c r="G398" s="95">
        <f>FUZ_rawdata!CU399</f>
        <v>0</v>
      </c>
      <c r="H398" s="95">
        <f>FUZ_rawdata!CV399</f>
        <v>0</v>
      </c>
      <c r="I398" s="95">
        <f>FUZ_rawdata!CW399</f>
        <v>0</v>
      </c>
    </row>
    <row r="399" spans="1:9" x14ac:dyDescent="0.2">
      <c r="A399" s="95">
        <f>FUZ_rawdata!A400</f>
        <v>398</v>
      </c>
      <c r="B399" s="95" t="str">
        <f>FUZ_rawdata!B400</f>
        <v>2014_608_2c</v>
      </c>
      <c r="C399" s="95">
        <f>FUZ_rawdata!C400</f>
        <v>41935</v>
      </c>
      <c r="D399" s="95" t="str">
        <f>FUZ_rawdata!D400</f>
        <v>2c</v>
      </c>
      <c r="E399" s="95" t="str">
        <f>FUZ_rawdata!G400</f>
        <v>FUZ8A</v>
      </c>
      <c r="F399" s="95">
        <f>FUZ_rawdata!CT400</f>
        <v>0</v>
      </c>
      <c r="G399" s="95">
        <f>FUZ_rawdata!CU400</f>
        <v>0</v>
      </c>
      <c r="H399" s="95">
        <f>FUZ_rawdata!CV400</f>
        <v>0</v>
      </c>
      <c r="I399" s="95">
        <f>FUZ_rawdata!CW400</f>
        <v>0</v>
      </c>
    </row>
    <row r="400" spans="1:9" x14ac:dyDescent="0.2">
      <c r="A400" s="95">
        <f>FUZ_rawdata!A401</f>
        <v>399</v>
      </c>
      <c r="B400" s="95" t="str">
        <f>FUZ_rawdata!B401</f>
        <v>2014_608_2c</v>
      </c>
      <c r="C400" s="95">
        <f>FUZ_rawdata!C401</f>
        <v>41935</v>
      </c>
      <c r="D400" s="95" t="str">
        <f>FUZ_rawdata!D401</f>
        <v>2c</v>
      </c>
      <c r="E400" s="95" t="str">
        <f>FUZ_rawdata!G401</f>
        <v>FUZ8A</v>
      </c>
      <c r="F400" s="95">
        <f>FUZ_rawdata!CT401</f>
        <v>0</v>
      </c>
      <c r="G400" s="95">
        <f>FUZ_rawdata!CU401</f>
        <v>0</v>
      </c>
      <c r="H400" s="95">
        <f>FUZ_rawdata!CV401</f>
        <v>0</v>
      </c>
      <c r="I400" s="95">
        <f>FUZ_rawdata!CW401</f>
        <v>0</v>
      </c>
    </row>
    <row r="401" spans="1:9" x14ac:dyDescent="0.2">
      <c r="A401" s="95">
        <f>FUZ_rawdata!A402</f>
        <v>400</v>
      </c>
      <c r="B401" s="95" t="str">
        <f>FUZ_rawdata!B402</f>
        <v>2014_608_2c</v>
      </c>
      <c r="C401" s="95">
        <f>FUZ_rawdata!C402</f>
        <v>41935</v>
      </c>
      <c r="D401" s="95" t="str">
        <f>FUZ_rawdata!D402</f>
        <v>2c</v>
      </c>
      <c r="E401" s="95" t="str">
        <f>FUZ_rawdata!G402</f>
        <v>FUZ8A</v>
      </c>
      <c r="F401" s="95">
        <f>FUZ_rawdata!CT402</f>
        <v>0</v>
      </c>
      <c r="G401" s="95">
        <f>FUZ_rawdata!CU402</f>
        <v>0</v>
      </c>
      <c r="H401" s="95">
        <f>FUZ_rawdata!CV402</f>
        <v>0</v>
      </c>
      <c r="I401" s="95">
        <f>FUZ_rawdata!CW402</f>
        <v>0</v>
      </c>
    </row>
    <row r="402" spans="1:9" x14ac:dyDescent="0.2">
      <c r="A402" s="95">
        <f>FUZ_rawdata!A403</f>
        <v>401</v>
      </c>
      <c r="B402" s="95" t="str">
        <f>FUZ_rawdata!B403</f>
        <v>2014_608_2c</v>
      </c>
      <c r="C402" s="95">
        <f>FUZ_rawdata!C403</f>
        <v>41935</v>
      </c>
      <c r="D402" s="95" t="str">
        <f>FUZ_rawdata!D403</f>
        <v>2c</v>
      </c>
      <c r="E402" s="95" t="str">
        <f>FUZ_rawdata!G403</f>
        <v>FUZ8A</v>
      </c>
      <c r="F402" s="95">
        <f>FUZ_rawdata!CT403</f>
        <v>0</v>
      </c>
      <c r="G402" s="95">
        <f>FUZ_rawdata!CU403</f>
        <v>0</v>
      </c>
      <c r="H402" s="95">
        <f>FUZ_rawdata!CV403</f>
        <v>0</v>
      </c>
      <c r="I402" s="95">
        <f>FUZ_rawdata!CW403</f>
        <v>0</v>
      </c>
    </row>
    <row r="403" spans="1:9" x14ac:dyDescent="0.2">
      <c r="A403" s="95">
        <f>FUZ_rawdata!A404</f>
        <v>402</v>
      </c>
      <c r="B403" s="95" t="str">
        <f>FUZ_rawdata!B404</f>
        <v>2014_608_2c</v>
      </c>
      <c r="C403" s="95">
        <f>FUZ_rawdata!C404</f>
        <v>41935</v>
      </c>
      <c r="D403" s="95" t="str">
        <f>FUZ_rawdata!D404</f>
        <v>2c</v>
      </c>
      <c r="E403" s="95" t="str">
        <f>FUZ_rawdata!G404</f>
        <v>FUZ8A</v>
      </c>
      <c r="F403" s="95">
        <f>FUZ_rawdata!CT404</f>
        <v>0</v>
      </c>
      <c r="G403" s="95">
        <f>FUZ_rawdata!CU404</f>
        <v>0</v>
      </c>
      <c r="H403" s="95">
        <f>FUZ_rawdata!CV404</f>
        <v>0</v>
      </c>
      <c r="I403" s="95">
        <f>FUZ_rawdata!CW404</f>
        <v>0</v>
      </c>
    </row>
    <row r="404" spans="1:9" x14ac:dyDescent="0.2">
      <c r="A404" s="95">
        <f>FUZ_rawdata!A405</f>
        <v>403</v>
      </c>
      <c r="B404" s="95" t="str">
        <f>FUZ_rawdata!B405</f>
        <v>2014_608_2c</v>
      </c>
      <c r="C404" s="95">
        <f>FUZ_rawdata!C405</f>
        <v>41935</v>
      </c>
      <c r="D404" s="95" t="str">
        <f>FUZ_rawdata!D405</f>
        <v>2c</v>
      </c>
      <c r="E404" s="95" t="str">
        <f>FUZ_rawdata!G405</f>
        <v>FUZ8A</v>
      </c>
      <c r="F404" s="95">
        <f>FUZ_rawdata!CT405</f>
        <v>0</v>
      </c>
      <c r="G404" s="95">
        <f>FUZ_rawdata!CU405</f>
        <v>0</v>
      </c>
      <c r="H404" s="95">
        <f>FUZ_rawdata!CV405</f>
        <v>0</v>
      </c>
      <c r="I404" s="95">
        <f>FUZ_rawdata!CW405</f>
        <v>0</v>
      </c>
    </row>
    <row r="405" spans="1:9" x14ac:dyDescent="0.2">
      <c r="A405" s="95">
        <f>FUZ_rawdata!A406</f>
        <v>404</v>
      </c>
      <c r="B405" s="95" t="str">
        <f>FUZ_rawdata!B406</f>
        <v>2014_608_2c</v>
      </c>
      <c r="C405" s="95">
        <f>FUZ_rawdata!C406</f>
        <v>41935</v>
      </c>
      <c r="D405" s="95" t="str">
        <f>FUZ_rawdata!D406</f>
        <v>2c</v>
      </c>
      <c r="E405" s="95" t="str">
        <f>FUZ_rawdata!G406</f>
        <v>FUZ8A</v>
      </c>
      <c r="F405" s="95">
        <f>FUZ_rawdata!CT406</f>
        <v>0</v>
      </c>
      <c r="G405" s="95">
        <f>FUZ_rawdata!CU406</f>
        <v>0</v>
      </c>
      <c r="H405" s="95">
        <f>FUZ_rawdata!CV406</f>
        <v>0</v>
      </c>
      <c r="I405" s="95">
        <f>FUZ_rawdata!CW406</f>
        <v>0</v>
      </c>
    </row>
    <row r="406" spans="1:9" x14ac:dyDescent="0.2">
      <c r="A406" s="95">
        <f>FUZ_rawdata!A407</f>
        <v>405</v>
      </c>
      <c r="B406" s="95" t="str">
        <f>FUZ_rawdata!B407</f>
        <v>2014_608_2c</v>
      </c>
      <c r="C406" s="95">
        <f>FUZ_rawdata!C407</f>
        <v>41935</v>
      </c>
      <c r="D406" s="95" t="str">
        <f>FUZ_rawdata!D407</f>
        <v>2c</v>
      </c>
      <c r="E406" s="95" t="str">
        <f>FUZ_rawdata!G407</f>
        <v>FUZ8A</v>
      </c>
      <c r="F406" s="95">
        <f>FUZ_rawdata!CT407</f>
        <v>0</v>
      </c>
      <c r="G406" s="95">
        <f>FUZ_rawdata!CU407</f>
        <v>0</v>
      </c>
      <c r="H406" s="95">
        <f>FUZ_rawdata!CV407</f>
        <v>0</v>
      </c>
      <c r="I406" s="95">
        <f>FUZ_rawdata!CW407</f>
        <v>0</v>
      </c>
    </row>
    <row r="407" spans="1:9" x14ac:dyDescent="0.2">
      <c r="A407" s="95">
        <f>FUZ_rawdata!A408</f>
        <v>406</v>
      </c>
      <c r="B407" s="95" t="str">
        <f>FUZ_rawdata!B408</f>
        <v>2014_608_2c</v>
      </c>
      <c r="C407" s="95">
        <f>FUZ_rawdata!C408</f>
        <v>41935</v>
      </c>
      <c r="D407" s="95" t="str">
        <f>FUZ_rawdata!D408</f>
        <v>2c</v>
      </c>
      <c r="E407" s="95" t="str">
        <f>FUZ_rawdata!G408</f>
        <v>FUZ8A</v>
      </c>
      <c r="F407" s="95">
        <f>FUZ_rawdata!CT408</f>
        <v>0</v>
      </c>
      <c r="G407" s="95">
        <f>FUZ_rawdata!CU408</f>
        <v>0</v>
      </c>
      <c r="H407" s="95">
        <f>FUZ_rawdata!CV408</f>
        <v>0</v>
      </c>
      <c r="I407" s="95">
        <f>FUZ_rawdata!CW408</f>
        <v>0</v>
      </c>
    </row>
    <row r="408" spans="1:9" x14ac:dyDescent="0.2">
      <c r="A408" s="95">
        <f>FUZ_rawdata!A409</f>
        <v>407</v>
      </c>
      <c r="B408" s="95" t="str">
        <f>FUZ_rawdata!B409</f>
        <v>2014_608_2c</v>
      </c>
      <c r="C408" s="95">
        <f>FUZ_rawdata!C409</f>
        <v>41935</v>
      </c>
      <c r="D408" s="95" t="str">
        <f>FUZ_rawdata!D409</f>
        <v>2c</v>
      </c>
      <c r="E408" s="95" t="str">
        <f>FUZ_rawdata!G409</f>
        <v>FUZ8A</v>
      </c>
      <c r="F408" s="95">
        <f>FUZ_rawdata!CT409</f>
        <v>0</v>
      </c>
      <c r="G408" s="95">
        <f>FUZ_rawdata!CU409</f>
        <v>0</v>
      </c>
      <c r="H408" s="95">
        <f>FUZ_rawdata!CV409</f>
        <v>0</v>
      </c>
      <c r="I408" s="95">
        <f>FUZ_rawdata!CW409</f>
        <v>0</v>
      </c>
    </row>
    <row r="409" spans="1:9" x14ac:dyDescent="0.2">
      <c r="A409" s="95">
        <f>FUZ_rawdata!A410</f>
        <v>408</v>
      </c>
      <c r="B409" s="95" t="str">
        <f>FUZ_rawdata!B410</f>
        <v>2014_608_2c</v>
      </c>
      <c r="C409" s="95">
        <f>FUZ_rawdata!C410</f>
        <v>41935</v>
      </c>
      <c r="D409" s="95" t="str">
        <f>FUZ_rawdata!D410</f>
        <v>2c</v>
      </c>
      <c r="E409" s="95" t="str">
        <f>FUZ_rawdata!G410</f>
        <v>FUZ8A</v>
      </c>
      <c r="F409" s="95">
        <f>FUZ_rawdata!CT410</f>
        <v>0</v>
      </c>
      <c r="G409" s="95">
        <f>FUZ_rawdata!CU410</f>
        <v>0</v>
      </c>
      <c r="H409" s="95">
        <f>FUZ_rawdata!CV410</f>
        <v>0</v>
      </c>
      <c r="I409" s="95">
        <f>FUZ_rawdata!CW410</f>
        <v>0</v>
      </c>
    </row>
    <row r="410" spans="1:9" x14ac:dyDescent="0.2">
      <c r="A410" s="95">
        <f>FUZ_rawdata!A411</f>
        <v>409</v>
      </c>
      <c r="B410" s="95" t="str">
        <f>FUZ_rawdata!B411</f>
        <v>2014_608_2c</v>
      </c>
      <c r="C410" s="95">
        <f>FUZ_rawdata!C411</f>
        <v>41935</v>
      </c>
      <c r="D410" s="95" t="str">
        <f>FUZ_rawdata!D411</f>
        <v>2c</v>
      </c>
      <c r="E410" s="95" t="str">
        <f>FUZ_rawdata!G411</f>
        <v>FUZ8A</v>
      </c>
      <c r="F410" s="95">
        <f>FUZ_rawdata!CT411</f>
        <v>0</v>
      </c>
      <c r="G410" s="95">
        <f>FUZ_rawdata!CU411</f>
        <v>0</v>
      </c>
      <c r="H410" s="95">
        <f>FUZ_rawdata!CV411</f>
        <v>0</v>
      </c>
      <c r="I410" s="95">
        <f>FUZ_rawdata!CW411</f>
        <v>0</v>
      </c>
    </row>
    <row r="411" spans="1:9" x14ac:dyDescent="0.2">
      <c r="A411" s="95">
        <f>FUZ_rawdata!A412</f>
        <v>410</v>
      </c>
      <c r="B411" s="95" t="str">
        <f>FUZ_rawdata!B412</f>
        <v>2014_608_2c</v>
      </c>
      <c r="C411" s="95">
        <f>FUZ_rawdata!C412</f>
        <v>41935</v>
      </c>
      <c r="D411" s="95" t="str">
        <f>FUZ_rawdata!D412</f>
        <v>2c</v>
      </c>
      <c r="E411" s="95" t="str">
        <f>FUZ_rawdata!G412</f>
        <v>FUZ8A</v>
      </c>
      <c r="F411" s="95">
        <f>FUZ_rawdata!CT412</f>
        <v>0</v>
      </c>
      <c r="G411" s="95">
        <f>FUZ_rawdata!CU412</f>
        <v>0</v>
      </c>
      <c r="H411" s="95">
        <f>FUZ_rawdata!CV412</f>
        <v>0</v>
      </c>
      <c r="I411" s="95">
        <f>FUZ_rawdata!CW412</f>
        <v>0</v>
      </c>
    </row>
    <row r="412" spans="1:9" x14ac:dyDescent="0.2">
      <c r="A412" s="95">
        <f>FUZ_rawdata!A413</f>
        <v>411</v>
      </c>
      <c r="B412" s="95" t="str">
        <f>FUZ_rawdata!B413</f>
        <v>2014_608_2c</v>
      </c>
      <c r="C412" s="95">
        <f>FUZ_rawdata!C413</f>
        <v>41935</v>
      </c>
      <c r="D412" s="95" t="str">
        <f>FUZ_rawdata!D413</f>
        <v>2c</v>
      </c>
      <c r="E412" s="95" t="str">
        <f>FUZ_rawdata!G413</f>
        <v>FUZ8A</v>
      </c>
      <c r="F412" s="95">
        <f>FUZ_rawdata!CT413</f>
        <v>0</v>
      </c>
      <c r="G412" s="95">
        <f>FUZ_rawdata!CU413</f>
        <v>0</v>
      </c>
      <c r="H412" s="95">
        <f>FUZ_rawdata!CV413</f>
        <v>0</v>
      </c>
      <c r="I412" s="95">
        <f>FUZ_rawdata!CW413</f>
        <v>0</v>
      </c>
    </row>
    <row r="413" spans="1:9" x14ac:dyDescent="0.2">
      <c r="A413" s="95">
        <f>FUZ_rawdata!A414</f>
        <v>412</v>
      </c>
      <c r="B413" s="95" t="str">
        <f>FUZ_rawdata!B414</f>
        <v>2014_608_2c</v>
      </c>
      <c r="C413" s="95">
        <f>FUZ_rawdata!C414</f>
        <v>41935</v>
      </c>
      <c r="D413" s="95" t="str">
        <f>FUZ_rawdata!D414</f>
        <v>2c</v>
      </c>
      <c r="E413" s="95" t="str">
        <f>FUZ_rawdata!G414</f>
        <v>FUZ8A</v>
      </c>
      <c r="F413" s="95">
        <f>FUZ_rawdata!CT414</f>
        <v>0</v>
      </c>
      <c r="G413" s="95">
        <f>FUZ_rawdata!CU414</f>
        <v>0</v>
      </c>
      <c r="H413" s="95">
        <f>FUZ_rawdata!CV414</f>
        <v>0</v>
      </c>
      <c r="I413" s="95">
        <f>FUZ_rawdata!CW414</f>
        <v>0</v>
      </c>
    </row>
    <row r="414" spans="1:9" x14ac:dyDescent="0.2">
      <c r="A414" s="95">
        <f>FUZ_rawdata!A415</f>
        <v>413</v>
      </c>
      <c r="B414" s="95" t="str">
        <f>FUZ_rawdata!B415</f>
        <v>2014_608_2c</v>
      </c>
      <c r="C414" s="95">
        <f>FUZ_rawdata!C415</f>
        <v>41935</v>
      </c>
      <c r="D414" s="95" t="str">
        <f>FUZ_rawdata!D415</f>
        <v>2c</v>
      </c>
      <c r="E414" s="95" t="str">
        <f>FUZ_rawdata!G415</f>
        <v>FUZ8A</v>
      </c>
      <c r="F414" s="95">
        <f>FUZ_rawdata!CT415</f>
        <v>0</v>
      </c>
      <c r="G414" s="95">
        <f>FUZ_rawdata!CU415</f>
        <v>0</v>
      </c>
      <c r="H414" s="95">
        <f>FUZ_rawdata!CV415</f>
        <v>0</v>
      </c>
      <c r="I414" s="95">
        <f>FUZ_rawdata!CW415</f>
        <v>0</v>
      </c>
    </row>
    <row r="415" spans="1:9" x14ac:dyDescent="0.2">
      <c r="A415" s="95">
        <f>FUZ_rawdata!A416</f>
        <v>414</v>
      </c>
      <c r="B415" s="95" t="str">
        <f>FUZ_rawdata!B416</f>
        <v>2014_608_2c</v>
      </c>
      <c r="C415" s="95">
        <f>FUZ_rawdata!C416</f>
        <v>41935</v>
      </c>
      <c r="D415" s="95" t="str">
        <f>FUZ_rawdata!D416</f>
        <v>2c</v>
      </c>
      <c r="E415" s="95" t="str">
        <f>FUZ_rawdata!G416</f>
        <v>FUZ8A</v>
      </c>
      <c r="F415" s="95">
        <f>FUZ_rawdata!CT416</f>
        <v>0</v>
      </c>
      <c r="G415" s="95">
        <f>FUZ_rawdata!CU416</f>
        <v>0</v>
      </c>
      <c r="H415" s="95">
        <f>FUZ_rawdata!CV416</f>
        <v>0</v>
      </c>
      <c r="I415" s="95">
        <f>FUZ_rawdata!CW416</f>
        <v>0</v>
      </c>
    </row>
    <row r="416" spans="1:9" x14ac:dyDescent="0.2">
      <c r="A416" s="95">
        <f>FUZ_rawdata!A417</f>
        <v>415</v>
      </c>
      <c r="B416" s="95" t="str">
        <f>FUZ_rawdata!B417</f>
        <v>2014_608_2c</v>
      </c>
      <c r="C416" s="95">
        <f>FUZ_rawdata!C417</f>
        <v>41935</v>
      </c>
      <c r="D416" s="95" t="str">
        <f>FUZ_rawdata!D417</f>
        <v>2c</v>
      </c>
      <c r="E416" s="95" t="str">
        <f>FUZ_rawdata!G417</f>
        <v>FUZ8A</v>
      </c>
      <c r="F416" s="95">
        <f>FUZ_rawdata!CT417</f>
        <v>0</v>
      </c>
      <c r="G416" s="95">
        <f>FUZ_rawdata!CU417</f>
        <v>0</v>
      </c>
      <c r="H416" s="95">
        <f>FUZ_rawdata!CV417</f>
        <v>0</v>
      </c>
      <c r="I416" s="95">
        <f>FUZ_rawdata!CW417</f>
        <v>0</v>
      </c>
    </row>
    <row r="417" spans="1:9" x14ac:dyDescent="0.2">
      <c r="A417" s="95">
        <f>FUZ_rawdata!A418</f>
        <v>416</v>
      </c>
      <c r="B417" s="95" t="str">
        <f>FUZ_rawdata!B418</f>
        <v>2014_608_2c</v>
      </c>
      <c r="C417" s="95">
        <f>FUZ_rawdata!C418</f>
        <v>41935</v>
      </c>
      <c r="D417" s="95" t="str">
        <f>FUZ_rawdata!D418</f>
        <v>2c</v>
      </c>
      <c r="E417" s="95" t="str">
        <f>FUZ_rawdata!G418</f>
        <v>FUZ8A</v>
      </c>
      <c r="F417" s="95">
        <f>FUZ_rawdata!CT418</f>
        <v>0</v>
      </c>
      <c r="G417" s="95">
        <f>FUZ_rawdata!CU418</f>
        <v>0</v>
      </c>
      <c r="H417" s="95">
        <f>FUZ_rawdata!CV418</f>
        <v>0</v>
      </c>
      <c r="I417" s="95">
        <f>FUZ_rawdata!CW418</f>
        <v>0</v>
      </c>
    </row>
    <row r="418" spans="1:9" x14ac:dyDescent="0.2">
      <c r="A418" s="95">
        <f>FUZ_rawdata!A419</f>
        <v>417</v>
      </c>
      <c r="B418" s="95" t="str">
        <f>FUZ_rawdata!B419</f>
        <v>2014_608_2c</v>
      </c>
      <c r="C418" s="95">
        <f>FUZ_rawdata!C419</f>
        <v>41935</v>
      </c>
      <c r="D418" s="95" t="str">
        <f>FUZ_rawdata!D419</f>
        <v>2c</v>
      </c>
      <c r="E418" s="95" t="str">
        <f>FUZ_rawdata!G419</f>
        <v>FUZ8A</v>
      </c>
      <c r="F418" s="95">
        <f>FUZ_rawdata!CT419</f>
        <v>0</v>
      </c>
      <c r="G418" s="95">
        <f>FUZ_rawdata!CU419</f>
        <v>0</v>
      </c>
      <c r="H418" s="95">
        <f>FUZ_rawdata!CV419</f>
        <v>0</v>
      </c>
      <c r="I418" s="95">
        <f>FUZ_rawdata!CW419</f>
        <v>0</v>
      </c>
    </row>
    <row r="419" spans="1:9" x14ac:dyDescent="0.2">
      <c r="A419" s="95">
        <f>FUZ_rawdata!A420</f>
        <v>418</v>
      </c>
      <c r="B419" s="95" t="str">
        <f>FUZ_rawdata!B420</f>
        <v>2014_608_2c</v>
      </c>
      <c r="C419" s="95">
        <f>FUZ_rawdata!C420</f>
        <v>41935</v>
      </c>
      <c r="D419" s="95" t="str">
        <f>FUZ_rawdata!D420</f>
        <v>2c</v>
      </c>
      <c r="E419" s="95" t="str">
        <f>FUZ_rawdata!G420</f>
        <v>FUZ8A</v>
      </c>
      <c r="F419" s="95">
        <f>FUZ_rawdata!CT420</f>
        <v>0</v>
      </c>
      <c r="G419" s="95">
        <f>FUZ_rawdata!CU420</f>
        <v>0</v>
      </c>
      <c r="H419" s="95">
        <f>FUZ_rawdata!CV420</f>
        <v>0</v>
      </c>
      <c r="I419" s="95">
        <f>FUZ_rawdata!CW420</f>
        <v>0</v>
      </c>
    </row>
    <row r="420" spans="1:9" x14ac:dyDescent="0.2">
      <c r="A420" s="95">
        <f>FUZ_rawdata!A421</f>
        <v>419</v>
      </c>
      <c r="B420" s="95" t="str">
        <f>FUZ_rawdata!B421</f>
        <v>2014_608_2c</v>
      </c>
      <c r="C420" s="95">
        <f>FUZ_rawdata!C421</f>
        <v>41935</v>
      </c>
      <c r="D420" s="95" t="str">
        <f>FUZ_rawdata!D421</f>
        <v>2c</v>
      </c>
      <c r="E420" s="95" t="str">
        <f>FUZ_rawdata!G421</f>
        <v>FUZ8A</v>
      </c>
      <c r="F420" s="95">
        <f>FUZ_rawdata!CT421</f>
        <v>0</v>
      </c>
      <c r="G420" s="95">
        <f>FUZ_rawdata!CU421</f>
        <v>0</v>
      </c>
      <c r="H420" s="95">
        <f>FUZ_rawdata!CV421</f>
        <v>0</v>
      </c>
      <c r="I420" s="95">
        <f>FUZ_rawdata!CW421</f>
        <v>0</v>
      </c>
    </row>
    <row r="421" spans="1:9" x14ac:dyDescent="0.2">
      <c r="A421" s="95">
        <f>FUZ_rawdata!A422</f>
        <v>420</v>
      </c>
      <c r="B421" s="95" t="str">
        <f>FUZ_rawdata!B422</f>
        <v>2014_608_2c</v>
      </c>
      <c r="C421" s="95">
        <f>FUZ_rawdata!C422</f>
        <v>41935</v>
      </c>
      <c r="D421" s="95" t="str">
        <f>FUZ_rawdata!D422</f>
        <v>2c</v>
      </c>
      <c r="E421" s="95" t="str">
        <f>FUZ_rawdata!G422</f>
        <v>FUZ8A</v>
      </c>
      <c r="F421" s="95">
        <f>FUZ_rawdata!CT422</f>
        <v>0</v>
      </c>
      <c r="G421" s="95">
        <f>FUZ_rawdata!CU422</f>
        <v>0</v>
      </c>
      <c r="H421" s="95">
        <f>FUZ_rawdata!CV422</f>
        <v>0</v>
      </c>
      <c r="I421" s="95">
        <f>FUZ_rawdata!CW422</f>
        <v>0</v>
      </c>
    </row>
    <row r="422" spans="1:9" x14ac:dyDescent="0.2">
      <c r="A422" s="95">
        <f>FUZ_rawdata!A423</f>
        <v>421</v>
      </c>
      <c r="B422" s="95" t="str">
        <f>FUZ_rawdata!B423</f>
        <v>2014_608_2c</v>
      </c>
      <c r="C422" s="95">
        <f>FUZ_rawdata!C423</f>
        <v>41935</v>
      </c>
      <c r="D422" s="95" t="str">
        <f>FUZ_rawdata!D423</f>
        <v>2c</v>
      </c>
      <c r="E422" s="95" t="str">
        <f>FUZ_rawdata!G423</f>
        <v>FUZ8A</v>
      </c>
      <c r="F422" s="95">
        <f>FUZ_rawdata!CT423</f>
        <v>0</v>
      </c>
      <c r="G422" s="95">
        <f>FUZ_rawdata!CU423</f>
        <v>0</v>
      </c>
      <c r="H422" s="95">
        <f>FUZ_rawdata!CV423</f>
        <v>0</v>
      </c>
      <c r="I422" s="95">
        <f>FUZ_rawdata!CW423</f>
        <v>0</v>
      </c>
    </row>
    <row r="423" spans="1:9" x14ac:dyDescent="0.2">
      <c r="A423" s="95">
        <f>FUZ_rawdata!A424</f>
        <v>422</v>
      </c>
      <c r="B423" s="95" t="str">
        <f>FUZ_rawdata!B424</f>
        <v>2014_608_2c</v>
      </c>
      <c r="C423" s="95">
        <f>FUZ_rawdata!C424</f>
        <v>41935</v>
      </c>
      <c r="D423" s="95" t="str">
        <f>FUZ_rawdata!D424</f>
        <v>2c</v>
      </c>
      <c r="E423" s="95" t="str">
        <f>FUZ_rawdata!G424</f>
        <v>FUZ8A</v>
      </c>
      <c r="F423" s="95">
        <f>FUZ_rawdata!CT424</f>
        <v>0</v>
      </c>
      <c r="G423" s="95">
        <f>FUZ_rawdata!CU424</f>
        <v>0</v>
      </c>
      <c r="H423" s="95">
        <f>FUZ_rawdata!CV424</f>
        <v>0</v>
      </c>
      <c r="I423" s="95">
        <f>FUZ_rawdata!CW424</f>
        <v>0</v>
      </c>
    </row>
    <row r="424" spans="1:9" x14ac:dyDescent="0.2">
      <c r="A424" s="95">
        <f>FUZ_rawdata!A425</f>
        <v>423</v>
      </c>
      <c r="B424" s="95" t="str">
        <f>FUZ_rawdata!B425</f>
        <v>2014_608_2c</v>
      </c>
      <c r="C424" s="95">
        <f>FUZ_rawdata!C425</f>
        <v>41935</v>
      </c>
      <c r="D424" s="95" t="str">
        <f>FUZ_rawdata!D425</f>
        <v>2c</v>
      </c>
      <c r="E424" s="95" t="str">
        <f>FUZ_rawdata!G425</f>
        <v>FUZ8A</v>
      </c>
      <c r="F424" s="95">
        <f>FUZ_rawdata!CT425</f>
        <v>0</v>
      </c>
      <c r="G424" s="95">
        <f>FUZ_rawdata!CU425</f>
        <v>0</v>
      </c>
      <c r="H424" s="95">
        <f>FUZ_rawdata!CV425</f>
        <v>0</v>
      </c>
      <c r="I424" s="95">
        <f>FUZ_rawdata!CW425</f>
        <v>0</v>
      </c>
    </row>
    <row r="425" spans="1:9" x14ac:dyDescent="0.2">
      <c r="A425" s="95">
        <f>FUZ_rawdata!A426</f>
        <v>424</v>
      </c>
      <c r="B425" s="95" t="str">
        <f>FUZ_rawdata!B426</f>
        <v>2014_608_2c</v>
      </c>
      <c r="C425" s="95">
        <f>FUZ_rawdata!C426</f>
        <v>41935</v>
      </c>
      <c r="D425" s="95" t="str">
        <f>FUZ_rawdata!D426</f>
        <v>2c</v>
      </c>
      <c r="E425" s="95" t="str">
        <f>FUZ_rawdata!G426</f>
        <v>FUZ8A</v>
      </c>
      <c r="F425" s="95">
        <f>FUZ_rawdata!CT426</f>
        <v>0</v>
      </c>
      <c r="G425" s="95">
        <f>FUZ_rawdata!CU426</f>
        <v>0</v>
      </c>
      <c r="H425" s="95">
        <f>FUZ_rawdata!CV426</f>
        <v>0</v>
      </c>
      <c r="I425" s="95">
        <f>FUZ_rawdata!CW426</f>
        <v>0</v>
      </c>
    </row>
    <row r="426" spans="1:9" x14ac:dyDescent="0.2">
      <c r="A426" s="95">
        <f>FUZ_rawdata!A427</f>
        <v>425</v>
      </c>
      <c r="B426" s="95" t="str">
        <f>FUZ_rawdata!B427</f>
        <v>2014_608_2c</v>
      </c>
      <c r="C426" s="95">
        <f>FUZ_rawdata!C427</f>
        <v>41935</v>
      </c>
      <c r="D426" s="95" t="str">
        <f>FUZ_rawdata!D427</f>
        <v>2c</v>
      </c>
      <c r="E426" s="95" t="str">
        <f>FUZ_rawdata!G427</f>
        <v>FUZ8A</v>
      </c>
      <c r="F426" s="95">
        <f>FUZ_rawdata!CT427</f>
        <v>0</v>
      </c>
      <c r="G426" s="95">
        <f>FUZ_rawdata!CU427</f>
        <v>0</v>
      </c>
      <c r="H426" s="95">
        <f>FUZ_rawdata!CV427</f>
        <v>0</v>
      </c>
      <c r="I426" s="95">
        <f>FUZ_rawdata!CW427</f>
        <v>0</v>
      </c>
    </row>
    <row r="427" spans="1:9" x14ac:dyDescent="0.2">
      <c r="A427" s="95">
        <f>FUZ_rawdata!A428</f>
        <v>426</v>
      </c>
      <c r="B427" s="95" t="str">
        <f>FUZ_rawdata!B428</f>
        <v>2014_608_2c</v>
      </c>
      <c r="C427" s="95">
        <f>FUZ_rawdata!C428</f>
        <v>41935</v>
      </c>
      <c r="D427" s="95" t="str">
        <f>FUZ_rawdata!D428</f>
        <v>2c</v>
      </c>
      <c r="E427" s="95" t="str">
        <f>FUZ_rawdata!G428</f>
        <v>FUZ8A</v>
      </c>
      <c r="F427" s="95">
        <f>FUZ_rawdata!CT428</f>
        <v>0</v>
      </c>
      <c r="G427" s="95">
        <f>FUZ_rawdata!CU428</f>
        <v>0</v>
      </c>
      <c r="H427" s="95">
        <f>FUZ_rawdata!CV428</f>
        <v>0</v>
      </c>
      <c r="I427" s="95">
        <f>FUZ_rawdata!CW428</f>
        <v>0</v>
      </c>
    </row>
    <row r="428" spans="1:9" x14ac:dyDescent="0.2">
      <c r="A428" s="95">
        <f>FUZ_rawdata!A429</f>
        <v>427</v>
      </c>
      <c r="B428" s="95" t="str">
        <f>FUZ_rawdata!B429</f>
        <v>2014_608_2c</v>
      </c>
      <c r="C428" s="95">
        <f>FUZ_rawdata!C429</f>
        <v>41935</v>
      </c>
      <c r="D428" s="95" t="str">
        <f>FUZ_rawdata!D429</f>
        <v>2c</v>
      </c>
      <c r="E428" s="95" t="str">
        <f>FUZ_rawdata!G429</f>
        <v>FUZ8A</v>
      </c>
      <c r="F428" s="95">
        <f>FUZ_rawdata!CT429</f>
        <v>0</v>
      </c>
      <c r="G428" s="95">
        <f>FUZ_rawdata!CU429</f>
        <v>0</v>
      </c>
      <c r="H428" s="95">
        <f>FUZ_rawdata!CV429</f>
        <v>0</v>
      </c>
      <c r="I428" s="95">
        <f>FUZ_rawdata!CW429</f>
        <v>0</v>
      </c>
    </row>
    <row r="429" spans="1:9" x14ac:dyDescent="0.2">
      <c r="A429" s="95">
        <f>FUZ_rawdata!A430</f>
        <v>428</v>
      </c>
      <c r="B429" s="95" t="str">
        <f>FUZ_rawdata!B430</f>
        <v>2014_608_2c</v>
      </c>
      <c r="C429" s="95">
        <f>FUZ_rawdata!C430</f>
        <v>41935</v>
      </c>
      <c r="D429" s="95" t="str">
        <f>FUZ_rawdata!D430</f>
        <v>2c</v>
      </c>
      <c r="E429" s="95" t="str">
        <f>FUZ_rawdata!G430</f>
        <v>FUZ8A</v>
      </c>
      <c r="F429" s="95">
        <f>FUZ_rawdata!CT430</f>
        <v>0</v>
      </c>
      <c r="G429" s="95">
        <f>FUZ_rawdata!CU430</f>
        <v>0</v>
      </c>
      <c r="H429" s="95">
        <f>FUZ_rawdata!CV430</f>
        <v>0</v>
      </c>
      <c r="I429" s="95">
        <f>FUZ_rawdata!CW430</f>
        <v>0</v>
      </c>
    </row>
    <row r="430" spans="1:9" x14ac:dyDescent="0.2">
      <c r="A430" s="95">
        <f>FUZ_rawdata!A431</f>
        <v>429</v>
      </c>
      <c r="B430" s="95" t="str">
        <f>FUZ_rawdata!B431</f>
        <v>2014_608_2c</v>
      </c>
      <c r="C430" s="95">
        <f>FUZ_rawdata!C431</f>
        <v>41935</v>
      </c>
      <c r="D430" s="95" t="str">
        <f>FUZ_rawdata!D431</f>
        <v>2c</v>
      </c>
      <c r="E430" s="95" t="str">
        <f>FUZ_rawdata!G431</f>
        <v>FUZ8A</v>
      </c>
      <c r="F430" s="95">
        <f>FUZ_rawdata!CT431</f>
        <v>0</v>
      </c>
      <c r="G430" s="95">
        <f>FUZ_rawdata!CU431</f>
        <v>0</v>
      </c>
      <c r="H430" s="95">
        <f>FUZ_rawdata!CV431</f>
        <v>0</v>
      </c>
      <c r="I430" s="95">
        <f>FUZ_rawdata!CW431</f>
        <v>0</v>
      </c>
    </row>
    <row r="431" spans="1:9" x14ac:dyDescent="0.2">
      <c r="A431" s="95">
        <f>FUZ_rawdata!A432</f>
        <v>430</v>
      </c>
      <c r="B431" s="95" t="str">
        <f>FUZ_rawdata!B432</f>
        <v>2014_608_2c</v>
      </c>
      <c r="C431" s="95">
        <f>FUZ_rawdata!C432</f>
        <v>41935</v>
      </c>
      <c r="D431" s="95" t="str">
        <f>FUZ_rawdata!D432</f>
        <v>2c</v>
      </c>
      <c r="E431" s="95" t="str">
        <f>FUZ_rawdata!G432</f>
        <v>FUZ8A</v>
      </c>
      <c r="F431" s="95">
        <f>FUZ_rawdata!CT432</f>
        <v>0</v>
      </c>
      <c r="G431" s="95">
        <f>FUZ_rawdata!CU432</f>
        <v>0</v>
      </c>
      <c r="H431" s="95">
        <f>FUZ_rawdata!CV432</f>
        <v>0</v>
      </c>
      <c r="I431" s="95">
        <f>FUZ_rawdata!CW432</f>
        <v>0</v>
      </c>
    </row>
    <row r="432" spans="1:9" x14ac:dyDescent="0.2">
      <c r="A432" s="95">
        <f>FUZ_rawdata!A433</f>
        <v>431</v>
      </c>
      <c r="B432" s="95" t="str">
        <f>FUZ_rawdata!B433</f>
        <v>2014_608_2c</v>
      </c>
      <c r="C432" s="95">
        <f>FUZ_rawdata!C433</f>
        <v>41935</v>
      </c>
      <c r="D432" s="95" t="str">
        <f>FUZ_rawdata!D433</f>
        <v>2c</v>
      </c>
      <c r="E432" s="95" t="str">
        <f>FUZ_rawdata!G433</f>
        <v>FUZ8A</v>
      </c>
      <c r="F432" s="95">
        <f>FUZ_rawdata!CT433</f>
        <v>0</v>
      </c>
      <c r="G432" s="95">
        <f>FUZ_rawdata!CU433</f>
        <v>0</v>
      </c>
      <c r="H432" s="95">
        <f>FUZ_rawdata!CV433</f>
        <v>0</v>
      </c>
      <c r="I432" s="95">
        <f>FUZ_rawdata!CW433</f>
        <v>0</v>
      </c>
    </row>
    <row r="433" spans="1:9" x14ac:dyDescent="0.2">
      <c r="A433" s="95">
        <f>FUZ_rawdata!A434</f>
        <v>432</v>
      </c>
      <c r="B433" s="95" t="str">
        <f>FUZ_rawdata!B434</f>
        <v>2014_608_2c</v>
      </c>
      <c r="C433" s="95">
        <f>FUZ_rawdata!C434</f>
        <v>41935</v>
      </c>
      <c r="D433" s="95" t="str">
        <f>FUZ_rawdata!D434</f>
        <v>2c</v>
      </c>
      <c r="E433" s="95" t="str">
        <f>FUZ_rawdata!G434</f>
        <v>FUZ8A</v>
      </c>
      <c r="F433" s="95">
        <f>FUZ_rawdata!CT434</f>
        <v>0</v>
      </c>
      <c r="G433" s="95">
        <f>FUZ_rawdata!CU434</f>
        <v>0</v>
      </c>
      <c r="H433" s="95">
        <f>FUZ_rawdata!CV434</f>
        <v>0</v>
      </c>
      <c r="I433" s="95">
        <f>FUZ_rawdata!CW434</f>
        <v>0</v>
      </c>
    </row>
    <row r="434" spans="1:9" x14ac:dyDescent="0.2">
      <c r="A434" s="95">
        <f>FUZ_rawdata!A435</f>
        <v>433</v>
      </c>
      <c r="B434" s="95" t="str">
        <f>FUZ_rawdata!B435</f>
        <v>2014_608_2c</v>
      </c>
      <c r="C434" s="95">
        <f>FUZ_rawdata!C435</f>
        <v>41935</v>
      </c>
      <c r="D434" s="95" t="str">
        <f>FUZ_rawdata!D435</f>
        <v>2c</v>
      </c>
      <c r="E434" s="95" t="str">
        <f>FUZ_rawdata!G435</f>
        <v>FUZ8A</v>
      </c>
      <c r="F434" s="95">
        <f>FUZ_rawdata!CT435</f>
        <v>0</v>
      </c>
      <c r="G434" s="95">
        <f>FUZ_rawdata!CU435</f>
        <v>0</v>
      </c>
      <c r="H434" s="95">
        <f>FUZ_rawdata!CV435</f>
        <v>0</v>
      </c>
      <c r="I434" s="95">
        <f>FUZ_rawdata!CW435</f>
        <v>0</v>
      </c>
    </row>
    <row r="435" spans="1:9" x14ac:dyDescent="0.2">
      <c r="A435" s="95">
        <f>FUZ_rawdata!A436</f>
        <v>434</v>
      </c>
      <c r="B435" s="95" t="str">
        <f>FUZ_rawdata!B436</f>
        <v>2014_608_2c</v>
      </c>
      <c r="C435" s="95">
        <f>FUZ_rawdata!C436</f>
        <v>41935</v>
      </c>
      <c r="D435" s="95" t="str">
        <f>FUZ_rawdata!D436</f>
        <v>2c</v>
      </c>
      <c r="E435" s="95" t="str">
        <f>FUZ_rawdata!G436</f>
        <v>FUZ8A</v>
      </c>
      <c r="F435" s="95">
        <f>FUZ_rawdata!CT436</f>
        <v>0</v>
      </c>
      <c r="G435" s="95">
        <f>FUZ_rawdata!CU436</f>
        <v>0</v>
      </c>
      <c r="H435" s="95">
        <f>FUZ_rawdata!CV436</f>
        <v>0</v>
      </c>
      <c r="I435" s="95">
        <f>FUZ_rawdata!CW436</f>
        <v>0</v>
      </c>
    </row>
    <row r="436" spans="1:9" x14ac:dyDescent="0.2">
      <c r="A436" s="95">
        <f>FUZ_rawdata!A437</f>
        <v>435</v>
      </c>
      <c r="B436" s="95" t="str">
        <f>FUZ_rawdata!B437</f>
        <v>2014_608_2c</v>
      </c>
      <c r="C436" s="95">
        <f>FUZ_rawdata!C437</f>
        <v>41935</v>
      </c>
      <c r="D436" s="95" t="str">
        <f>FUZ_rawdata!D437</f>
        <v>2c</v>
      </c>
      <c r="E436" s="95" t="str">
        <f>FUZ_rawdata!G437</f>
        <v>FUZ8A</v>
      </c>
      <c r="F436" s="95">
        <f>FUZ_rawdata!CT437</f>
        <v>0</v>
      </c>
      <c r="G436" s="95">
        <f>FUZ_rawdata!CU437</f>
        <v>0</v>
      </c>
      <c r="H436" s="95">
        <f>FUZ_rawdata!CV437</f>
        <v>0</v>
      </c>
      <c r="I436" s="95">
        <f>FUZ_rawdata!CW437</f>
        <v>0</v>
      </c>
    </row>
    <row r="437" spans="1:9" x14ac:dyDescent="0.2">
      <c r="A437" s="95">
        <f>FUZ_rawdata!A438</f>
        <v>436</v>
      </c>
      <c r="B437" s="95" t="str">
        <f>FUZ_rawdata!B438</f>
        <v>2014_608_2c</v>
      </c>
      <c r="C437" s="95">
        <f>FUZ_rawdata!C438</f>
        <v>41935</v>
      </c>
      <c r="D437" s="95" t="str">
        <f>FUZ_rawdata!D438</f>
        <v>2c</v>
      </c>
      <c r="E437" s="95" t="str">
        <f>FUZ_rawdata!G438</f>
        <v>FUZ8A</v>
      </c>
      <c r="F437" s="95">
        <f>FUZ_rawdata!CT438</f>
        <v>0</v>
      </c>
      <c r="G437" s="95">
        <f>FUZ_rawdata!CU438</f>
        <v>0</v>
      </c>
      <c r="H437" s="95">
        <f>FUZ_rawdata!CV438</f>
        <v>0</v>
      </c>
      <c r="I437" s="95">
        <f>FUZ_rawdata!CW438</f>
        <v>0</v>
      </c>
    </row>
    <row r="438" spans="1:9" x14ac:dyDescent="0.2">
      <c r="A438" s="95">
        <f>FUZ_rawdata!A439</f>
        <v>437</v>
      </c>
      <c r="B438" s="95" t="str">
        <f>FUZ_rawdata!B439</f>
        <v>2014_608_2c</v>
      </c>
      <c r="C438" s="95">
        <f>FUZ_rawdata!C439</f>
        <v>41935</v>
      </c>
      <c r="D438" s="95" t="str">
        <f>FUZ_rawdata!D439</f>
        <v>2c</v>
      </c>
      <c r="E438" s="95" t="str">
        <f>FUZ_rawdata!G439</f>
        <v>FUZ8A</v>
      </c>
      <c r="F438" s="95">
        <f>FUZ_rawdata!CT439</f>
        <v>0</v>
      </c>
      <c r="G438" s="95">
        <f>FUZ_rawdata!CU439</f>
        <v>0</v>
      </c>
      <c r="H438" s="95">
        <f>FUZ_rawdata!CV439</f>
        <v>0</v>
      </c>
      <c r="I438" s="95">
        <f>FUZ_rawdata!CW439</f>
        <v>0</v>
      </c>
    </row>
    <row r="439" spans="1:9" x14ac:dyDescent="0.2">
      <c r="A439" s="95">
        <f>FUZ_rawdata!A440</f>
        <v>438</v>
      </c>
      <c r="B439" s="95" t="str">
        <f>FUZ_rawdata!B440</f>
        <v>2014_608_2c</v>
      </c>
      <c r="C439" s="95">
        <f>FUZ_rawdata!C440</f>
        <v>41935</v>
      </c>
      <c r="D439" s="95" t="str">
        <f>FUZ_rawdata!D440</f>
        <v>2c</v>
      </c>
      <c r="E439" s="95" t="str">
        <f>FUZ_rawdata!G440</f>
        <v>FUZ8A</v>
      </c>
      <c r="F439" s="95">
        <f>FUZ_rawdata!CT440</f>
        <v>1</v>
      </c>
      <c r="G439" s="95">
        <f>FUZ_rawdata!CU440</f>
        <v>1</v>
      </c>
      <c r="H439" s="95">
        <f>FUZ_rawdata!CV440</f>
        <v>1</v>
      </c>
      <c r="I439" s="95">
        <f>FUZ_rawdata!CW440</f>
        <v>2</v>
      </c>
    </row>
    <row r="440" spans="1:9" x14ac:dyDescent="0.2">
      <c r="A440" s="95">
        <f>FUZ_rawdata!A441</f>
        <v>439</v>
      </c>
      <c r="B440" s="95" t="str">
        <f>FUZ_rawdata!B441</f>
        <v>2014_608_2c</v>
      </c>
      <c r="C440" s="95">
        <f>FUZ_rawdata!C441</f>
        <v>41935</v>
      </c>
      <c r="D440" s="95" t="str">
        <f>FUZ_rawdata!D441</f>
        <v>2c</v>
      </c>
      <c r="E440" s="95" t="str">
        <f>FUZ_rawdata!G441</f>
        <v>FUZ8A</v>
      </c>
      <c r="F440" s="95">
        <f>FUZ_rawdata!CT441</f>
        <v>0</v>
      </c>
      <c r="G440" s="95">
        <f>FUZ_rawdata!CU441</f>
        <v>0</v>
      </c>
      <c r="H440" s="95">
        <f>FUZ_rawdata!CV441</f>
        <v>0</v>
      </c>
      <c r="I440" s="95">
        <f>FUZ_rawdata!CW441</f>
        <v>0</v>
      </c>
    </row>
    <row r="441" spans="1:9" x14ac:dyDescent="0.2">
      <c r="A441" s="95">
        <f>FUZ_rawdata!A442</f>
        <v>440</v>
      </c>
      <c r="B441" s="95" t="str">
        <f>FUZ_rawdata!B442</f>
        <v>2014_608_2c</v>
      </c>
      <c r="C441" s="95">
        <f>FUZ_rawdata!C442</f>
        <v>41935</v>
      </c>
      <c r="D441" s="95" t="str">
        <f>FUZ_rawdata!D442</f>
        <v>2c</v>
      </c>
      <c r="E441" s="95" t="str">
        <f>FUZ_rawdata!G442</f>
        <v>FUZ8A</v>
      </c>
      <c r="F441" s="95">
        <f>FUZ_rawdata!CT442</f>
        <v>0</v>
      </c>
      <c r="G441" s="95">
        <f>FUZ_rawdata!CU442</f>
        <v>0</v>
      </c>
      <c r="H441" s="95">
        <f>FUZ_rawdata!CV442</f>
        <v>0</v>
      </c>
      <c r="I441" s="95">
        <f>FUZ_rawdata!CW442</f>
        <v>0</v>
      </c>
    </row>
    <row r="442" spans="1:9" x14ac:dyDescent="0.2">
      <c r="A442" s="95">
        <f>FUZ_rawdata!A443</f>
        <v>441</v>
      </c>
      <c r="B442" s="95" t="str">
        <f>FUZ_rawdata!B443</f>
        <v>2014_608_2c</v>
      </c>
      <c r="C442" s="95">
        <f>FUZ_rawdata!C443</f>
        <v>41935</v>
      </c>
      <c r="D442" s="95" t="str">
        <f>FUZ_rawdata!D443</f>
        <v>2c</v>
      </c>
      <c r="E442" s="95" t="str">
        <f>FUZ_rawdata!G443</f>
        <v>FUZ8A</v>
      </c>
      <c r="F442" s="95">
        <f>FUZ_rawdata!CT443</f>
        <v>0</v>
      </c>
      <c r="G442" s="95">
        <f>FUZ_rawdata!CU443</f>
        <v>0</v>
      </c>
      <c r="H442" s="95">
        <f>FUZ_rawdata!CV443</f>
        <v>0</v>
      </c>
      <c r="I442" s="95">
        <f>FUZ_rawdata!CW443</f>
        <v>0</v>
      </c>
    </row>
    <row r="443" spans="1:9" x14ac:dyDescent="0.2">
      <c r="A443" s="95">
        <f>FUZ_rawdata!A444</f>
        <v>442</v>
      </c>
      <c r="B443" s="95" t="str">
        <f>FUZ_rawdata!B444</f>
        <v>2014_608_2c</v>
      </c>
      <c r="C443" s="95">
        <f>FUZ_rawdata!C444</f>
        <v>41935</v>
      </c>
      <c r="D443" s="95" t="str">
        <f>FUZ_rawdata!D444</f>
        <v>2c</v>
      </c>
      <c r="E443" s="95" t="str">
        <f>FUZ_rawdata!G444</f>
        <v>FUZ8A</v>
      </c>
      <c r="F443" s="95">
        <f>FUZ_rawdata!CT444</f>
        <v>0</v>
      </c>
      <c r="G443" s="95">
        <f>FUZ_rawdata!CU444</f>
        <v>0</v>
      </c>
      <c r="H443" s="95">
        <f>FUZ_rawdata!CV444</f>
        <v>0</v>
      </c>
      <c r="I443" s="95">
        <f>FUZ_rawdata!CW444</f>
        <v>0</v>
      </c>
    </row>
    <row r="444" spans="1:9" x14ac:dyDescent="0.2">
      <c r="A444" s="95">
        <f>FUZ_rawdata!A445</f>
        <v>443</v>
      </c>
      <c r="B444" s="95" t="str">
        <f>FUZ_rawdata!B445</f>
        <v>2014_608_2c</v>
      </c>
      <c r="C444" s="95">
        <f>FUZ_rawdata!C445</f>
        <v>41935</v>
      </c>
      <c r="D444" s="95" t="str">
        <f>FUZ_rawdata!D445</f>
        <v>2c</v>
      </c>
      <c r="E444" s="95" t="str">
        <f>FUZ_rawdata!G445</f>
        <v>FUZ8A</v>
      </c>
      <c r="F444" s="95">
        <f>FUZ_rawdata!CT445</f>
        <v>0</v>
      </c>
      <c r="G444" s="95">
        <f>FUZ_rawdata!CU445</f>
        <v>0</v>
      </c>
      <c r="H444" s="95">
        <f>FUZ_rawdata!CV445</f>
        <v>0</v>
      </c>
      <c r="I444" s="95">
        <f>FUZ_rawdata!CW445</f>
        <v>0</v>
      </c>
    </row>
    <row r="445" spans="1:9" x14ac:dyDescent="0.2">
      <c r="A445" s="95">
        <f>FUZ_rawdata!A446</f>
        <v>444</v>
      </c>
      <c r="B445" s="95" t="str">
        <f>FUZ_rawdata!B446</f>
        <v>2014_608_2c</v>
      </c>
      <c r="C445" s="95">
        <f>FUZ_rawdata!C446</f>
        <v>41935</v>
      </c>
      <c r="D445" s="95" t="str">
        <f>FUZ_rawdata!D446</f>
        <v>2c</v>
      </c>
      <c r="E445" s="95" t="str">
        <f>FUZ_rawdata!G446</f>
        <v>FUZ8A</v>
      </c>
      <c r="F445" s="95">
        <f>FUZ_rawdata!CT446</f>
        <v>0</v>
      </c>
      <c r="G445" s="95">
        <f>FUZ_rawdata!CU446</f>
        <v>0</v>
      </c>
      <c r="H445" s="95">
        <f>FUZ_rawdata!CV446</f>
        <v>0</v>
      </c>
      <c r="I445" s="95">
        <f>FUZ_rawdata!CW446</f>
        <v>0</v>
      </c>
    </row>
    <row r="446" spans="1:9" x14ac:dyDescent="0.2">
      <c r="A446" s="95">
        <f>FUZ_rawdata!A447</f>
        <v>445</v>
      </c>
      <c r="B446" s="95" t="str">
        <f>FUZ_rawdata!B447</f>
        <v>2014_608_2c</v>
      </c>
      <c r="C446" s="95">
        <f>FUZ_rawdata!C447</f>
        <v>41935</v>
      </c>
      <c r="D446" s="95" t="str">
        <f>FUZ_rawdata!D447</f>
        <v>2c</v>
      </c>
      <c r="E446" s="95" t="str">
        <f>FUZ_rawdata!G447</f>
        <v>FUZ8A</v>
      </c>
      <c r="F446" s="95">
        <f>FUZ_rawdata!CT447</f>
        <v>0</v>
      </c>
      <c r="G446" s="95">
        <f>FUZ_rawdata!CU447</f>
        <v>0</v>
      </c>
      <c r="H446" s="95">
        <f>FUZ_rawdata!CV447</f>
        <v>0</v>
      </c>
      <c r="I446" s="95">
        <f>FUZ_rawdata!CW447</f>
        <v>0</v>
      </c>
    </row>
    <row r="447" spans="1:9" x14ac:dyDescent="0.2">
      <c r="A447" s="95">
        <f>FUZ_rawdata!A448</f>
        <v>446</v>
      </c>
      <c r="B447" s="95" t="str">
        <f>FUZ_rawdata!B448</f>
        <v>2014_608_2c</v>
      </c>
      <c r="C447" s="95">
        <f>FUZ_rawdata!C448</f>
        <v>41935</v>
      </c>
      <c r="D447" s="95" t="str">
        <f>FUZ_rawdata!D448</f>
        <v>2c</v>
      </c>
      <c r="E447" s="95" t="str">
        <f>FUZ_rawdata!G448</f>
        <v>FUZ8A</v>
      </c>
      <c r="F447" s="95">
        <f>FUZ_rawdata!CT448</f>
        <v>0</v>
      </c>
      <c r="G447" s="95">
        <f>FUZ_rawdata!CU448</f>
        <v>0</v>
      </c>
      <c r="H447" s="95">
        <f>FUZ_rawdata!CV448</f>
        <v>0</v>
      </c>
      <c r="I447" s="95">
        <f>FUZ_rawdata!CW448</f>
        <v>0</v>
      </c>
    </row>
    <row r="448" spans="1:9" x14ac:dyDescent="0.2">
      <c r="A448" s="95">
        <f>FUZ_rawdata!A449</f>
        <v>447</v>
      </c>
      <c r="B448" s="95" t="str">
        <f>FUZ_rawdata!B449</f>
        <v>2014_608_2c</v>
      </c>
      <c r="C448" s="95">
        <f>FUZ_rawdata!C449</f>
        <v>41935</v>
      </c>
      <c r="D448" s="95" t="str">
        <f>FUZ_rawdata!D449</f>
        <v>2c</v>
      </c>
      <c r="E448" s="95" t="str">
        <f>FUZ_rawdata!G449</f>
        <v>FUZ8A</v>
      </c>
      <c r="F448" s="95">
        <f>FUZ_rawdata!CT449</f>
        <v>0</v>
      </c>
      <c r="G448" s="95">
        <f>FUZ_rawdata!CU449</f>
        <v>0</v>
      </c>
      <c r="H448" s="95">
        <f>FUZ_rawdata!CV449</f>
        <v>0</v>
      </c>
      <c r="I448" s="95">
        <f>FUZ_rawdata!CW449</f>
        <v>0</v>
      </c>
    </row>
    <row r="449" spans="1:9" x14ac:dyDescent="0.2">
      <c r="A449" s="95">
        <f>FUZ_rawdata!A450</f>
        <v>448</v>
      </c>
      <c r="B449" s="95" t="str">
        <f>FUZ_rawdata!B450</f>
        <v>2014_608_2c</v>
      </c>
      <c r="C449" s="95">
        <f>FUZ_rawdata!C450</f>
        <v>41935</v>
      </c>
      <c r="D449" s="95" t="str">
        <f>FUZ_rawdata!D450</f>
        <v>2c</v>
      </c>
      <c r="E449" s="95" t="str">
        <f>FUZ_rawdata!G450</f>
        <v>FUZ8A</v>
      </c>
      <c r="F449" s="95">
        <f>FUZ_rawdata!CT450</f>
        <v>0</v>
      </c>
      <c r="G449" s="95">
        <f>FUZ_rawdata!CU450</f>
        <v>0</v>
      </c>
      <c r="H449" s="95">
        <f>FUZ_rawdata!CV450</f>
        <v>0</v>
      </c>
      <c r="I449" s="95">
        <f>FUZ_rawdata!CW450</f>
        <v>0</v>
      </c>
    </row>
    <row r="450" spans="1:9" x14ac:dyDescent="0.2">
      <c r="A450" s="95">
        <f>FUZ_rawdata!A451</f>
        <v>449</v>
      </c>
      <c r="B450" s="95" t="str">
        <f>FUZ_rawdata!B451</f>
        <v>2014_608_2c</v>
      </c>
      <c r="C450" s="95">
        <f>FUZ_rawdata!C451</f>
        <v>41935</v>
      </c>
      <c r="D450" s="95" t="str">
        <f>FUZ_rawdata!D451</f>
        <v>2c</v>
      </c>
      <c r="E450" s="95" t="str">
        <f>FUZ_rawdata!G451</f>
        <v>FUZ8A</v>
      </c>
      <c r="F450" s="95">
        <f>FUZ_rawdata!CT451</f>
        <v>1</v>
      </c>
      <c r="G450" s="95">
        <f>FUZ_rawdata!CU451</f>
        <v>1</v>
      </c>
      <c r="H450" s="95">
        <f>FUZ_rawdata!CV451</f>
        <v>1</v>
      </c>
      <c r="I450" s="95">
        <f>FUZ_rawdata!CW451</f>
        <v>2</v>
      </c>
    </row>
    <row r="451" spans="1:9" x14ac:dyDescent="0.2">
      <c r="A451" s="95">
        <f>FUZ_rawdata!A452</f>
        <v>450</v>
      </c>
      <c r="B451" s="95" t="str">
        <f>FUZ_rawdata!B452</f>
        <v>2014_608_2c</v>
      </c>
      <c r="C451" s="95">
        <f>FUZ_rawdata!C452</f>
        <v>41935</v>
      </c>
      <c r="D451" s="95" t="str">
        <f>FUZ_rawdata!D452</f>
        <v>2c</v>
      </c>
      <c r="E451" s="95" t="str">
        <f>FUZ_rawdata!G452</f>
        <v>FUZ8A</v>
      </c>
      <c r="F451" s="95">
        <f>FUZ_rawdata!CT452</f>
        <v>0</v>
      </c>
      <c r="G451" s="95">
        <f>FUZ_rawdata!CU452</f>
        <v>0</v>
      </c>
      <c r="H451" s="95">
        <f>FUZ_rawdata!CV452</f>
        <v>0</v>
      </c>
      <c r="I451" s="95">
        <f>FUZ_rawdata!CW452</f>
        <v>0</v>
      </c>
    </row>
    <row r="452" spans="1:9" x14ac:dyDescent="0.2">
      <c r="A452" s="95">
        <f>FUZ_rawdata!A453</f>
        <v>451</v>
      </c>
      <c r="B452" s="95" t="str">
        <f>FUZ_rawdata!B453</f>
        <v>2014_608_2c</v>
      </c>
      <c r="C452" s="95">
        <f>FUZ_rawdata!C453</f>
        <v>41935</v>
      </c>
      <c r="D452" s="95" t="str">
        <f>FUZ_rawdata!D453</f>
        <v>2c</v>
      </c>
      <c r="E452" s="95" t="str">
        <f>FUZ_rawdata!G453</f>
        <v>FUZ8A</v>
      </c>
      <c r="F452" s="95">
        <f>FUZ_rawdata!CT453</f>
        <v>0</v>
      </c>
      <c r="G452" s="95">
        <f>FUZ_rawdata!CU453</f>
        <v>0</v>
      </c>
      <c r="H452" s="95">
        <f>FUZ_rawdata!CV453</f>
        <v>0</v>
      </c>
      <c r="I452" s="95">
        <f>FUZ_rawdata!CW453</f>
        <v>0</v>
      </c>
    </row>
    <row r="453" spans="1:9" x14ac:dyDescent="0.2">
      <c r="A453" s="95">
        <f>FUZ_rawdata!A454</f>
        <v>452</v>
      </c>
      <c r="B453" s="95" t="str">
        <f>FUZ_rawdata!B454</f>
        <v>2014_608_2c</v>
      </c>
      <c r="C453" s="95">
        <f>FUZ_rawdata!C454</f>
        <v>41935</v>
      </c>
      <c r="D453" s="95" t="str">
        <f>FUZ_rawdata!D454</f>
        <v>2c</v>
      </c>
      <c r="E453" s="95" t="str">
        <f>FUZ_rawdata!G454</f>
        <v>FUZ8B</v>
      </c>
      <c r="F453" s="95">
        <f>FUZ_rawdata!CT454</f>
        <v>0</v>
      </c>
      <c r="G453" s="95">
        <f>FUZ_rawdata!CU454</f>
        <v>0</v>
      </c>
      <c r="H453" s="95">
        <f>FUZ_rawdata!CV454</f>
        <v>0</v>
      </c>
      <c r="I453" s="95">
        <f>FUZ_rawdata!CW454</f>
        <v>0</v>
      </c>
    </row>
    <row r="454" spans="1:9" x14ac:dyDescent="0.2">
      <c r="A454" s="95">
        <f>FUZ_rawdata!A455</f>
        <v>453</v>
      </c>
      <c r="B454" s="95" t="str">
        <f>FUZ_rawdata!B455</f>
        <v>2014_608_2c</v>
      </c>
      <c r="C454" s="95">
        <f>FUZ_rawdata!C455</f>
        <v>41935</v>
      </c>
      <c r="D454" s="95" t="str">
        <f>FUZ_rawdata!D455</f>
        <v>2c</v>
      </c>
      <c r="E454" s="95" t="str">
        <f>FUZ_rawdata!G455</f>
        <v>FUZ8B</v>
      </c>
      <c r="F454" s="95">
        <f>FUZ_rawdata!CT455</f>
        <v>0</v>
      </c>
      <c r="G454" s="95">
        <f>FUZ_rawdata!CU455</f>
        <v>0</v>
      </c>
      <c r="H454" s="95">
        <f>FUZ_rawdata!CV455</f>
        <v>0</v>
      </c>
      <c r="I454" s="95">
        <f>FUZ_rawdata!CW455</f>
        <v>0</v>
      </c>
    </row>
    <row r="455" spans="1:9" x14ac:dyDescent="0.2">
      <c r="A455" s="95">
        <f>FUZ_rawdata!A456</f>
        <v>454</v>
      </c>
      <c r="B455" s="95" t="str">
        <f>FUZ_rawdata!B456</f>
        <v>2014_608_2c</v>
      </c>
      <c r="C455" s="95">
        <f>FUZ_rawdata!C456</f>
        <v>41935</v>
      </c>
      <c r="D455" s="95" t="str">
        <f>FUZ_rawdata!D456</f>
        <v>2c</v>
      </c>
      <c r="E455" s="95" t="str">
        <f>FUZ_rawdata!G456</f>
        <v>FUZ8B</v>
      </c>
      <c r="F455" s="95">
        <f>FUZ_rawdata!CT456</f>
        <v>0</v>
      </c>
      <c r="G455" s="95">
        <f>FUZ_rawdata!CU456</f>
        <v>0</v>
      </c>
      <c r="H455" s="95">
        <f>FUZ_rawdata!CV456</f>
        <v>0</v>
      </c>
      <c r="I455" s="95">
        <f>FUZ_rawdata!CW456</f>
        <v>0</v>
      </c>
    </row>
    <row r="456" spans="1:9" x14ac:dyDescent="0.2">
      <c r="A456" s="95">
        <f>FUZ_rawdata!A457</f>
        <v>455</v>
      </c>
      <c r="B456" s="95" t="str">
        <f>FUZ_rawdata!B457</f>
        <v>2014_608_2c</v>
      </c>
      <c r="C456" s="95">
        <f>FUZ_rawdata!C457</f>
        <v>41935</v>
      </c>
      <c r="D456" s="95" t="str">
        <f>FUZ_rawdata!D457</f>
        <v>2c</v>
      </c>
      <c r="E456" s="95" t="str">
        <f>FUZ_rawdata!G457</f>
        <v>FUZ8B</v>
      </c>
      <c r="F456" s="95">
        <f>FUZ_rawdata!CT457</f>
        <v>0</v>
      </c>
      <c r="G456" s="95">
        <f>FUZ_rawdata!CU457</f>
        <v>0</v>
      </c>
      <c r="H456" s="95">
        <f>FUZ_rawdata!CV457</f>
        <v>0</v>
      </c>
      <c r="I456" s="95">
        <f>FUZ_rawdata!CW457</f>
        <v>0</v>
      </c>
    </row>
    <row r="457" spans="1:9" x14ac:dyDescent="0.2">
      <c r="A457" s="95">
        <f>FUZ_rawdata!A458</f>
        <v>456</v>
      </c>
      <c r="B457" s="95" t="str">
        <f>FUZ_rawdata!B458</f>
        <v>2014_608_2c</v>
      </c>
      <c r="C457" s="95">
        <f>FUZ_rawdata!C458</f>
        <v>41935</v>
      </c>
      <c r="D457" s="95" t="str">
        <f>FUZ_rawdata!D458</f>
        <v>2c</v>
      </c>
      <c r="E457" s="95" t="str">
        <f>FUZ_rawdata!G458</f>
        <v>FUZ8B</v>
      </c>
      <c r="F457" s="95">
        <f>FUZ_rawdata!CT458</f>
        <v>0</v>
      </c>
      <c r="G457" s="95">
        <f>FUZ_rawdata!CU458</f>
        <v>0</v>
      </c>
      <c r="H457" s="95">
        <f>FUZ_rawdata!CV458</f>
        <v>0</v>
      </c>
      <c r="I457" s="95">
        <f>FUZ_rawdata!CW458</f>
        <v>0</v>
      </c>
    </row>
    <row r="458" spans="1:9" x14ac:dyDescent="0.2">
      <c r="A458" s="95">
        <f>FUZ_rawdata!A459</f>
        <v>457</v>
      </c>
      <c r="B458" s="95" t="str">
        <f>FUZ_rawdata!B459</f>
        <v>2014_608_2c</v>
      </c>
      <c r="C458" s="95">
        <f>FUZ_rawdata!C459</f>
        <v>41935</v>
      </c>
      <c r="D458" s="95" t="str">
        <f>FUZ_rawdata!D459</f>
        <v>2c</v>
      </c>
      <c r="E458" s="95" t="str">
        <f>FUZ_rawdata!G459</f>
        <v>FUZ8B</v>
      </c>
      <c r="F458" s="95">
        <f>FUZ_rawdata!CT459</f>
        <v>0</v>
      </c>
      <c r="G458" s="95">
        <f>FUZ_rawdata!CU459</f>
        <v>0</v>
      </c>
      <c r="H458" s="95">
        <f>FUZ_rawdata!CV459</f>
        <v>0</v>
      </c>
      <c r="I458" s="95">
        <f>FUZ_rawdata!CW459</f>
        <v>0</v>
      </c>
    </row>
    <row r="459" spans="1:9" x14ac:dyDescent="0.2">
      <c r="A459" s="95">
        <f>FUZ_rawdata!A460</f>
        <v>458</v>
      </c>
      <c r="B459" s="95" t="str">
        <f>FUZ_rawdata!B460</f>
        <v>2014_608_2c</v>
      </c>
      <c r="C459" s="95">
        <f>FUZ_rawdata!C460</f>
        <v>41935</v>
      </c>
      <c r="D459" s="95" t="str">
        <f>FUZ_rawdata!D460</f>
        <v>2c</v>
      </c>
      <c r="E459" s="95" t="str">
        <f>FUZ_rawdata!G460</f>
        <v>FUZ8B</v>
      </c>
      <c r="F459" s="95">
        <f>FUZ_rawdata!CT460</f>
        <v>0</v>
      </c>
      <c r="G459" s="95">
        <f>FUZ_rawdata!CU460</f>
        <v>0</v>
      </c>
      <c r="H459" s="95">
        <f>FUZ_rawdata!CV460</f>
        <v>0</v>
      </c>
      <c r="I459" s="95">
        <f>FUZ_rawdata!CW460</f>
        <v>0</v>
      </c>
    </row>
    <row r="460" spans="1:9" x14ac:dyDescent="0.2">
      <c r="A460" s="95">
        <f>FUZ_rawdata!A461</f>
        <v>459</v>
      </c>
      <c r="B460" s="95" t="str">
        <f>FUZ_rawdata!B461</f>
        <v>2014_608_2c</v>
      </c>
      <c r="C460" s="95">
        <f>FUZ_rawdata!C461</f>
        <v>41935</v>
      </c>
      <c r="D460" s="95" t="str">
        <f>FUZ_rawdata!D461</f>
        <v>2c</v>
      </c>
      <c r="E460" s="95" t="str">
        <f>FUZ_rawdata!G461</f>
        <v>FUZ8B</v>
      </c>
      <c r="F460" s="95">
        <f>FUZ_rawdata!CT461</f>
        <v>0</v>
      </c>
      <c r="G460" s="95">
        <f>FUZ_rawdata!CU461</f>
        <v>0</v>
      </c>
      <c r="H460" s="95">
        <f>FUZ_rawdata!CV461</f>
        <v>0</v>
      </c>
      <c r="I460" s="95">
        <f>FUZ_rawdata!CW461</f>
        <v>0</v>
      </c>
    </row>
    <row r="461" spans="1:9" x14ac:dyDescent="0.2">
      <c r="A461" s="95">
        <f>FUZ_rawdata!A462</f>
        <v>460</v>
      </c>
      <c r="B461" s="95" t="str">
        <f>FUZ_rawdata!B462</f>
        <v>2014_608_2c</v>
      </c>
      <c r="C461" s="95">
        <f>FUZ_rawdata!C462</f>
        <v>41935</v>
      </c>
      <c r="D461" s="95" t="str">
        <f>FUZ_rawdata!D462</f>
        <v>2c</v>
      </c>
      <c r="E461" s="95" t="str">
        <f>FUZ_rawdata!G462</f>
        <v>FUZ8B</v>
      </c>
      <c r="F461" s="95">
        <f>FUZ_rawdata!CT462</f>
        <v>0</v>
      </c>
      <c r="G461" s="95">
        <f>FUZ_rawdata!CU462</f>
        <v>0</v>
      </c>
      <c r="H461" s="95">
        <f>FUZ_rawdata!CV462</f>
        <v>0</v>
      </c>
      <c r="I461" s="95">
        <f>FUZ_rawdata!CW462</f>
        <v>0</v>
      </c>
    </row>
    <row r="462" spans="1:9" x14ac:dyDescent="0.2">
      <c r="A462" s="95">
        <f>FUZ_rawdata!A463</f>
        <v>461</v>
      </c>
      <c r="B462" s="95" t="str">
        <f>FUZ_rawdata!B463</f>
        <v>2014_608_2c</v>
      </c>
      <c r="C462" s="95">
        <f>FUZ_rawdata!C463</f>
        <v>41935</v>
      </c>
      <c r="D462" s="95" t="str">
        <f>FUZ_rawdata!D463</f>
        <v>2c</v>
      </c>
      <c r="E462" s="95" t="str">
        <f>FUZ_rawdata!G463</f>
        <v>FUZ8B</v>
      </c>
      <c r="F462" s="95">
        <f>FUZ_rawdata!CT463</f>
        <v>0</v>
      </c>
      <c r="G462" s="95">
        <f>FUZ_rawdata!CU463</f>
        <v>0</v>
      </c>
      <c r="H462" s="95">
        <f>FUZ_rawdata!CV463</f>
        <v>0</v>
      </c>
      <c r="I462" s="95">
        <f>FUZ_rawdata!CW463</f>
        <v>0</v>
      </c>
    </row>
    <row r="463" spans="1:9" x14ac:dyDescent="0.2">
      <c r="A463" s="95">
        <f>FUZ_rawdata!A464</f>
        <v>462</v>
      </c>
      <c r="B463" s="95" t="str">
        <f>FUZ_rawdata!B464</f>
        <v>2014_608_2c</v>
      </c>
      <c r="C463" s="95">
        <f>FUZ_rawdata!C464</f>
        <v>41935</v>
      </c>
      <c r="D463" s="95" t="str">
        <f>FUZ_rawdata!D464</f>
        <v>2c</v>
      </c>
      <c r="E463" s="95" t="str">
        <f>FUZ_rawdata!G464</f>
        <v>FUZ8B</v>
      </c>
      <c r="F463" s="95">
        <f>FUZ_rawdata!CT464</f>
        <v>0</v>
      </c>
      <c r="G463" s="95">
        <f>FUZ_rawdata!CU464</f>
        <v>0</v>
      </c>
      <c r="H463" s="95">
        <f>FUZ_rawdata!CV464</f>
        <v>0</v>
      </c>
      <c r="I463" s="95">
        <f>FUZ_rawdata!CW464</f>
        <v>0</v>
      </c>
    </row>
    <row r="464" spans="1:9" x14ac:dyDescent="0.2">
      <c r="A464" s="95">
        <f>FUZ_rawdata!A465</f>
        <v>463</v>
      </c>
      <c r="B464" s="95" t="str">
        <f>FUZ_rawdata!B465</f>
        <v>2014_608_2c</v>
      </c>
      <c r="C464" s="95">
        <f>FUZ_rawdata!C465</f>
        <v>41935</v>
      </c>
      <c r="D464" s="95" t="str">
        <f>FUZ_rawdata!D465</f>
        <v>2c</v>
      </c>
      <c r="E464" s="95" t="str">
        <f>FUZ_rawdata!G465</f>
        <v>FUZ8B</v>
      </c>
      <c r="F464" s="95">
        <f>FUZ_rawdata!CT465</f>
        <v>0</v>
      </c>
      <c r="G464" s="95">
        <f>FUZ_rawdata!CU465</f>
        <v>0</v>
      </c>
      <c r="H464" s="95">
        <f>FUZ_rawdata!CV465</f>
        <v>0</v>
      </c>
      <c r="I464" s="95">
        <f>FUZ_rawdata!CW465</f>
        <v>0</v>
      </c>
    </row>
    <row r="465" spans="1:9" x14ac:dyDescent="0.2">
      <c r="A465" s="95">
        <f>FUZ_rawdata!A466</f>
        <v>464</v>
      </c>
      <c r="B465" s="95" t="str">
        <f>FUZ_rawdata!B466</f>
        <v>2014_608_2c</v>
      </c>
      <c r="C465" s="95">
        <f>FUZ_rawdata!C466</f>
        <v>41935</v>
      </c>
      <c r="D465" s="95" t="str">
        <f>FUZ_rawdata!D466</f>
        <v>2c</v>
      </c>
      <c r="E465" s="95" t="str">
        <f>FUZ_rawdata!G466</f>
        <v>FUZ8B</v>
      </c>
      <c r="F465" s="95">
        <f>FUZ_rawdata!CT466</f>
        <v>0</v>
      </c>
      <c r="G465" s="95">
        <f>FUZ_rawdata!CU466</f>
        <v>0</v>
      </c>
      <c r="H465" s="95">
        <f>FUZ_rawdata!CV466</f>
        <v>0</v>
      </c>
      <c r="I465" s="95">
        <f>FUZ_rawdata!CW466</f>
        <v>0</v>
      </c>
    </row>
    <row r="466" spans="1:9" x14ac:dyDescent="0.2">
      <c r="A466" s="95">
        <f>FUZ_rawdata!A467</f>
        <v>465</v>
      </c>
      <c r="B466" s="95" t="str">
        <f>FUZ_rawdata!B467</f>
        <v>2014_608_2c</v>
      </c>
      <c r="C466" s="95">
        <f>FUZ_rawdata!C467</f>
        <v>41935</v>
      </c>
      <c r="D466" s="95" t="str">
        <f>FUZ_rawdata!D467</f>
        <v>2c</v>
      </c>
      <c r="E466" s="95" t="str">
        <f>FUZ_rawdata!G467</f>
        <v>FUZ8B</v>
      </c>
      <c r="F466" s="95">
        <f>FUZ_rawdata!CT467</f>
        <v>0</v>
      </c>
      <c r="G466" s="95">
        <f>FUZ_rawdata!CU467</f>
        <v>0</v>
      </c>
      <c r="H466" s="95">
        <f>FUZ_rawdata!CV467</f>
        <v>0</v>
      </c>
      <c r="I466" s="95">
        <f>FUZ_rawdata!CW467</f>
        <v>0</v>
      </c>
    </row>
    <row r="467" spans="1:9" x14ac:dyDescent="0.2">
      <c r="A467" s="95">
        <f>FUZ_rawdata!A468</f>
        <v>466</v>
      </c>
      <c r="B467" s="95" t="str">
        <f>FUZ_rawdata!B468</f>
        <v>2014_608_2c</v>
      </c>
      <c r="C467" s="95">
        <f>FUZ_rawdata!C468</f>
        <v>41935</v>
      </c>
      <c r="D467" s="95" t="str">
        <f>FUZ_rawdata!D468</f>
        <v>2c</v>
      </c>
      <c r="E467" s="95" t="str">
        <f>FUZ_rawdata!G468</f>
        <v>FUZ8B</v>
      </c>
      <c r="F467" s="95">
        <f>FUZ_rawdata!CT468</f>
        <v>0</v>
      </c>
      <c r="G467" s="95">
        <f>FUZ_rawdata!CU468</f>
        <v>0</v>
      </c>
      <c r="H467" s="95">
        <f>FUZ_rawdata!CV468</f>
        <v>0</v>
      </c>
      <c r="I467" s="95">
        <f>FUZ_rawdata!CW468</f>
        <v>0</v>
      </c>
    </row>
    <row r="468" spans="1:9" x14ac:dyDescent="0.2">
      <c r="A468" s="95">
        <f>FUZ_rawdata!A469</f>
        <v>467</v>
      </c>
      <c r="B468" s="95" t="str">
        <f>FUZ_rawdata!B469</f>
        <v>2014_608_2c</v>
      </c>
      <c r="C468" s="95">
        <f>FUZ_rawdata!C469</f>
        <v>41935</v>
      </c>
      <c r="D468" s="95" t="str">
        <f>FUZ_rawdata!D469</f>
        <v>2c</v>
      </c>
      <c r="E468" s="95" t="str">
        <f>FUZ_rawdata!G469</f>
        <v>FUZ8B</v>
      </c>
      <c r="F468" s="95">
        <f>FUZ_rawdata!CT469</f>
        <v>0</v>
      </c>
      <c r="G468" s="95">
        <f>FUZ_rawdata!CU469</f>
        <v>0</v>
      </c>
      <c r="H468" s="95">
        <f>FUZ_rawdata!CV469</f>
        <v>0</v>
      </c>
      <c r="I468" s="95">
        <f>FUZ_rawdata!CW469</f>
        <v>0</v>
      </c>
    </row>
    <row r="469" spans="1:9" x14ac:dyDescent="0.2">
      <c r="A469" s="95">
        <f>FUZ_rawdata!A470</f>
        <v>468</v>
      </c>
      <c r="B469" s="95" t="str">
        <f>FUZ_rawdata!B470</f>
        <v>2014_608_2c</v>
      </c>
      <c r="C469" s="95">
        <f>FUZ_rawdata!C470</f>
        <v>41935</v>
      </c>
      <c r="D469" s="95" t="str">
        <f>FUZ_rawdata!D470</f>
        <v>2c</v>
      </c>
      <c r="E469" s="95" t="str">
        <f>FUZ_rawdata!G470</f>
        <v>FUZ8B</v>
      </c>
      <c r="F469" s="95">
        <f>FUZ_rawdata!CT470</f>
        <v>0</v>
      </c>
      <c r="G469" s="95">
        <f>FUZ_rawdata!CU470</f>
        <v>0</v>
      </c>
      <c r="H469" s="95">
        <f>FUZ_rawdata!CV470</f>
        <v>0</v>
      </c>
      <c r="I469" s="95">
        <f>FUZ_rawdata!CW470</f>
        <v>0</v>
      </c>
    </row>
    <row r="470" spans="1:9" x14ac:dyDescent="0.2">
      <c r="A470" s="95">
        <f>FUZ_rawdata!A471</f>
        <v>469</v>
      </c>
      <c r="B470" s="95" t="str">
        <f>FUZ_rawdata!B471</f>
        <v>2014_608_2c</v>
      </c>
      <c r="C470" s="95">
        <f>FUZ_rawdata!C471</f>
        <v>41935</v>
      </c>
      <c r="D470" s="95" t="str">
        <f>FUZ_rawdata!D471</f>
        <v>2c</v>
      </c>
      <c r="E470" s="95" t="str">
        <f>FUZ_rawdata!G471</f>
        <v>FUZ8B</v>
      </c>
      <c r="F470" s="95">
        <f>FUZ_rawdata!CT471</f>
        <v>0</v>
      </c>
      <c r="G470" s="95">
        <f>FUZ_rawdata!CU471</f>
        <v>0</v>
      </c>
      <c r="H470" s="95">
        <f>FUZ_rawdata!CV471</f>
        <v>0</v>
      </c>
      <c r="I470" s="95">
        <f>FUZ_rawdata!CW471</f>
        <v>0</v>
      </c>
    </row>
    <row r="471" spans="1:9" x14ac:dyDescent="0.2">
      <c r="A471" s="95">
        <f>FUZ_rawdata!A472</f>
        <v>470</v>
      </c>
      <c r="B471" s="95" t="str">
        <f>FUZ_rawdata!B472</f>
        <v>2014_608_2c</v>
      </c>
      <c r="C471" s="95">
        <f>FUZ_rawdata!C472</f>
        <v>41935</v>
      </c>
      <c r="D471" s="95" t="str">
        <f>FUZ_rawdata!D472</f>
        <v>2c</v>
      </c>
      <c r="E471" s="95" t="str">
        <f>FUZ_rawdata!G472</f>
        <v>FUZ8B</v>
      </c>
      <c r="F471" s="95">
        <f>FUZ_rawdata!CT472</f>
        <v>0</v>
      </c>
      <c r="G471" s="95">
        <f>FUZ_rawdata!CU472</f>
        <v>0</v>
      </c>
      <c r="H471" s="95">
        <f>FUZ_rawdata!CV472</f>
        <v>0</v>
      </c>
      <c r="I471" s="95">
        <f>FUZ_rawdata!CW472</f>
        <v>0</v>
      </c>
    </row>
    <row r="472" spans="1:9" x14ac:dyDescent="0.2">
      <c r="A472" s="95">
        <f>FUZ_rawdata!A473</f>
        <v>471</v>
      </c>
      <c r="B472" s="95" t="str">
        <f>FUZ_rawdata!B473</f>
        <v>2014_608_2c</v>
      </c>
      <c r="C472" s="95">
        <f>FUZ_rawdata!C473</f>
        <v>41935</v>
      </c>
      <c r="D472" s="95" t="str">
        <f>FUZ_rawdata!D473</f>
        <v>2c</v>
      </c>
      <c r="E472" s="95" t="str">
        <f>FUZ_rawdata!G473</f>
        <v>FUZ8B</v>
      </c>
      <c r="F472" s="95">
        <f>FUZ_rawdata!CT473</f>
        <v>0</v>
      </c>
      <c r="G472" s="95">
        <f>FUZ_rawdata!CU473</f>
        <v>0</v>
      </c>
      <c r="H472" s="95">
        <f>FUZ_rawdata!CV473</f>
        <v>0</v>
      </c>
      <c r="I472" s="95">
        <f>FUZ_rawdata!CW473</f>
        <v>0</v>
      </c>
    </row>
    <row r="473" spans="1:9" x14ac:dyDescent="0.2">
      <c r="A473" s="95">
        <f>FUZ_rawdata!A474</f>
        <v>472</v>
      </c>
      <c r="B473" s="95" t="str">
        <f>FUZ_rawdata!B474</f>
        <v>2014_608_2c</v>
      </c>
      <c r="C473" s="95">
        <f>FUZ_rawdata!C474</f>
        <v>41935</v>
      </c>
      <c r="D473" s="95" t="str">
        <f>FUZ_rawdata!D474</f>
        <v>2c</v>
      </c>
      <c r="E473" s="95" t="str">
        <f>FUZ_rawdata!G474</f>
        <v>FUZ8B</v>
      </c>
      <c r="F473" s="95">
        <f>FUZ_rawdata!CT474</f>
        <v>0</v>
      </c>
      <c r="G473" s="95">
        <f>FUZ_rawdata!CU474</f>
        <v>0</v>
      </c>
      <c r="H473" s="95">
        <f>FUZ_rawdata!CV474</f>
        <v>0</v>
      </c>
      <c r="I473" s="95">
        <f>FUZ_rawdata!CW474</f>
        <v>0</v>
      </c>
    </row>
    <row r="474" spans="1:9" x14ac:dyDescent="0.2">
      <c r="A474" s="95">
        <f>FUZ_rawdata!A475</f>
        <v>473</v>
      </c>
      <c r="B474" s="95" t="str">
        <f>FUZ_rawdata!B475</f>
        <v>2014_608_2c</v>
      </c>
      <c r="C474" s="95">
        <f>FUZ_rawdata!C475</f>
        <v>41935</v>
      </c>
      <c r="D474" s="95" t="str">
        <f>FUZ_rawdata!D475</f>
        <v>2c</v>
      </c>
      <c r="E474" s="95" t="str">
        <f>FUZ_rawdata!G475</f>
        <v>FUZ8B</v>
      </c>
      <c r="F474" s="95">
        <f>FUZ_rawdata!CT475</f>
        <v>0</v>
      </c>
      <c r="G474" s="95">
        <f>FUZ_rawdata!CU475</f>
        <v>0</v>
      </c>
      <c r="H474" s="95">
        <f>FUZ_rawdata!CV475</f>
        <v>0</v>
      </c>
      <c r="I474" s="95">
        <f>FUZ_rawdata!CW475</f>
        <v>0</v>
      </c>
    </row>
    <row r="475" spans="1:9" x14ac:dyDescent="0.2">
      <c r="A475" s="95">
        <f>FUZ_rawdata!A476</f>
        <v>474</v>
      </c>
      <c r="B475" s="95" t="str">
        <f>FUZ_rawdata!B476</f>
        <v>2014_608_2c</v>
      </c>
      <c r="C475" s="95">
        <f>FUZ_rawdata!C476</f>
        <v>41935</v>
      </c>
      <c r="D475" s="95" t="str">
        <f>FUZ_rawdata!D476</f>
        <v>2c</v>
      </c>
      <c r="E475" s="95" t="str">
        <f>FUZ_rawdata!G476</f>
        <v>FUZ8B</v>
      </c>
      <c r="F475" s="95">
        <f>FUZ_rawdata!CT476</f>
        <v>1</v>
      </c>
      <c r="G475" s="95">
        <f>FUZ_rawdata!CU476</f>
        <v>1</v>
      </c>
      <c r="H475" s="95">
        <f>FUZ_rawdata!CV476</f>
        <v>1</v>
      </c>
      <c r="I475" s="95">
        <f>FUZ_rawdata!CW476</f>
        <v>2</v>
      </c>
    </row>
    <row r="476" spans="1:9" x14ac:dyDescent="0.2">
      <c r="A476" s="95">
        <f>FUZ_rawdata!A477</f>
        <v>475</v>
      </c>
      <c r="B476" s="95" t="str">
        <f>FUZ_rawdata!B477</f>
        <v>2014_608_2c</v>
      </c>
      <c r="C476" s="95">
        <f>FUZ_rawdata!C477</f>
        <v>41935</v>
      </c>
      <c r="D476" s="95" t="str">
        <f>FUZ_rawdata!D477</f>
        <v>2c</v>
      </c>
      <c r="E476" s="95" t="str">
        <f>FUZ_rawdata!G477</f>
        <v>FUZ8B</v>
      </c>
      <c r="F476" s="95">
        <f>FUZ_rawdata!CT477</f>
        <v>0</v>
      </c>
      <c r="G476" s="95">
        <f>FUZ_rawdata!CU477</f>
        <v>0</v>
      </c>
      <c r="H476" s="95">
        <f>FUZ_rawdata!CV477</f>
        <v>0</v>
      </c>
      <c r="I476" s="95">
        <f>FUZ_rawdata!CW477</f>
        <v>0</v>
      </c>
    </row>
    <row r="477" spans="1:9" x14ac:dyDescent="0.2">
      <c r="A477" s="95">
        <f>FUZ_rawdata!A478</f>
        <v>476</v>
      </c>
      <c r="B477" s="95" t="str">
        <f>FUZ_rawdata!B478</f>
        <v>2014_608_2c</v>
      </c>
      <c r="C477" s="95">
        <f>FUZ_rawdata!C478</f>
        <v>41935</v>
      </c>
      <c r="D477" s="95" t="str">
        <f>FUZ_rawdata!D478</f>
        <v>2c</v>
      </c>
      <c r="E477" s="95" t="str">
        <f>FUZ_rawdata!G478</f>
        <v>FUZ8B</v>
      </c>
      <c r="F477" s="95">
        <f>FUZ_rawdata!CT478</f>
        <v>0</v>
      </c>
      <c r="G477" s="95">
        <f>FUZ_rawdata!CU478</f>
        <v>0</v>
      </c>
      <c r="H477" s="95">
        <f>FUZ_rawdata!CV478</f>
        <v>0</v>
      </c>
      <c r="I477" s="95">
        <f>FUZ_rawdata!CW478</f>
        <v>0</v>
      </c>
    </row>
    <row r="478" spans="1:9" x14ac:dyDescent="0.2">
      <c r="A478" s="95">
        <f>FUZ_rawdata!A479</f>
        <v>477</v>
      </c>
      <c r="B478" s="95" t="str">
        <f>FUZ_rawdata!B479</f>
        <v>2014_608_2c</v>
      </c>
      <c r="C478" s="95">
        <f>FUZ_rawdata!C479</f>
        <v>41935</v>
      </c>
      <c r="D478" s="95" t="str">
        <f>FUZ_rawdata!D479</f>
        <v>2c</v>
      </c>
      <c r="E478" s="95" t="str">
        <f>FUZ_rawdata!G479</f>
        <v>FUZ8B</v>
      </c>
      <c r="F478" s="95">
        <f>FUZ_rawdata!CT479</f>
        <v>0</v>
      </c>
      <c r="G478" s="95">
        <f>FUZ_rawdata!CU479</f>
        <v>0</v>
      </c>
      <c r="H478" s="95">
        <f>FUZ_rawdata!CV479</f>
        <v>0</v>
      </c>
      <c r="I478" s="95">
        <f>FUZ_rawdata!CW479</f>
        <v>0</v>
      </c>
    </row>
    <row r="479" spans="1:9" x14ac:dyDescent="0.2">
      <c r="A479" s="95">
        <f>FUZ_rawdata!A480</f>
        <v>478</v>
      </c>
      <c r="B479" s="95" t="str">
        <f>FUZ_rawdata!B480</f>
        <v>2014_608_2c</v>
      </c>
      <c r="C479" s="95">
        <f>FUZ_rawdata!C480</f>
        <v>41935</v>
      </c>
      <c r="D479" s="95" t="str">
        <f>FUZ_rawdata!D480</f>
        <v>2c</v>
      </c>
      <c r="E479" s="95" t="str">
        <f>FUZ_rawdata!G480</f>
        <v>FUZ8B</v>
      </c>
      <c r="F479" s="95">
        <f>FUZ_rawdata!CT480</f>
        <v>0</v>
      </c>
      <c r="G479" s="95">
        <f>FUZ_rawdata!CU480</f>
        <v>0</v>
      </c>
      <c r="H479" s="95">
        <f>FUZ_rawdata!CV480</f>
        <v>0</v>
      </c>
      <c r="I479" s="95">
        <f>FUZ_rawdata!CW480</f>
        <v>0</v>
      </c>
    </row>
    <row r="480" spans="1:9" x14ac:dyDescent="0.2">
      <c r="A480" s="95">
        <f>FUZ_rawdata!A481</f>
        <v>479</v>
      </c>
      <c r="B480" s="95" t="str">
        <f>FUZ_rawdata!B481</f>
        <v>2014_608_2c</v>
      </c>
      <c r="C480" s="95">
        <f>FUZ_rawdata!C481</f>
        <v>41935</v>
      </c>
      <c r="D480" s="95" t="str">
        <f>FUZ_rawdata!D481</f>
        <v>2c</v>
      </c>
      <c r="E480" s="95" t="str">
        <f>FUZ_rawdata!G481</f>
        <v>FUZ8B</v>
      </c>
      <c r="F480" s="95">
        <f>FUZ_rawdata!CT481</f>
        <v>0</v>
      </c>
      <c r="G480" s="95">
        <f>FUZ_rawdata!CU481</f>
        <v>0</v>
      </c>
      <c r="H480" s="95">
        <f>FUZ_rawdata!CV481</f>
        <v>0</v>
      </c>
      <c r="I480" s="95">
        <f>FUZ_rawdata!CW481</f>
        <v>0</v>
      </c>
    </row>
    <row r="481" spans="1:9" x14ac:dyDescent="0.2">
      <c r="A481" s="95">
        <f>FUZ_rawdata!A482</f>
        <v>480</v>
      </c>
      <c r="B481" s="95" t="str">
        <f>FUZ_rawdata!B482</f>
        <v>2014_608_2c</v>
      </c>
      <c r="C481" s="95">
        <f>FUZ_rawdata!C482</f>
        <v>41935</v>
      </c>
      <c r="D481" s="95" t="str">
        <f>FUZ_rawdata!D482</f>
        <v>2c</v>
      </c>
      <c r="E481" s="95" t="str">
        <f>FUZ_rawdata!G482</f>
        <v>FUZ8B</v>
      </c>
      <c r="F481" s="95">
        <f>FUZ_rawdata!CT482</f>
        <v>0</v>
      </c>
      <c r="G481" s="95">
        <f>FUZ_rawdata!CU482</f>
        <v>0</v>
      </c>
      <c r="H481" s="95">
        <f>FUZ_rawdata!CV482</f>
        <v>0</v>
      </c>
      <c r="I481" s="95">
        <f>FUZ_rawdata!CW482</f>
        <v>0</v>
      </c>
    </row>
    <row r="482" spans="1:9" x14ac:dyDescent="0.2">
      <c r="A482" s="95">
        <f>FUZ_rawdata!A483</f>
        <v>481</v>
      </c>
      <c r="B482" s="95" t="str">
        <f>FUZ_rawdata!B483</f>
        <v>2014_608_2c</v>
      </c>
      <c r="C482" s="95">
        <f>FUZ_rawdata!C483</f>
        <v>41935</v>
      </c>
      <c r="D482" s="95" t="str">
        <f>FUZ_rawdata!D483</f>
        <v>2c</v>
      </c>
      <c r="E482" s="95" t="str">
        <f>FUZ_rawdata!G483</f>
        <v>FUZ8B</v>
      </c>
      <c r="F482" s="95">
        <f>FUZ_rawdata!CT483</f>
        <v>0</v>
      </c>
      <c r="G482" s="95">
        <f>FUZ_rawdata!CU483</f>
        <v>0</v>
      </c>
      <c r="H482" s="95">
        <f>FUZ_rawdata!CV483</f>
        <v>0</v>
      </c>
      <c r="I482" s="95">
        <f>FUZ_rawdata!CW483</f>
        <v>0</v>
      </c>
    </row>
    <row r="483" spans="1:9" x14ac:dyDescent="0.2">
      <c r="A483" s="95">
        <f>FUZ_rawdata!A484</f>
        <v>482</v>
      </c>
      <c r="B483" s="95" t="str">
        <f>FUZ_rawdata!B484</f>
        <v>2014_608_2c</v>
      </c>
      <c r="C483" s="95">
        <f>FUZ_rawdata!C484</f>
        <v>41935</v>
      </c>
      <c r="D483" s="95" t="str">
        <f>FUZ_rawdata!D484</f>
        <v>2c</v>
      </c>
      <c r="E483" s="95" t="str">
        <f>FUZ_rawdata!G484</f>
        <v>FUZ8B</v>
      </c>
      <c r="F483" s="95">
        <f>FUZ_rawdata!CT484</f>
        <v>0</v>
      </c>
      <c r="G483" s="95">
        <f>FUZ_rawdata!CU484</f>
        <v>0</v>
      </c>
      <c r="H483" s="95">
        <f>FUZ_rawdata!CV484</f>
        <v>0</v>
      </c>
      <c r="I483" s="95">
        <f>FUZ_rawdata!CW484</f>
        <v>0</v>
      </c>
    </row>
    <row r="484" spans="1:9" x14ac:dyDescent="0.2">
      <c r="A484" s="95">
        <f>FUZ_rawdata!A485</f>
        <v>483</v>
      </c>
      <c r="B484" s="95" t="str">
        <f>FUZ_rawdata!B485</f>
        <v>2014_608_2c</v>
      </c>
      <c r="C484" s="95">
        <f>FUZ_rawdata!C485</f>
        <v>41935</v>
      </c>
      <c r="D484" s="95" t="str">
        <f>FUZ_rawdata!D485</f>
        <v>2c</v>
      </c>
      <c r="E484" s="95" t="str">
        <f>FUZ_rawdata!G485</f>
        <v>FUZ8B</v>
      </c>
      <c r="F484" s="95">
        <f>FUZ_rawdata!CT485</f>
        <v>0</v>
      </c>
      <c r="G484" s="95">
        <f>FUZ_rawdata!CU485</f>
        <v>0</v>
      </c>
      <c r="H484" s="95">
        <f>FUZ_rawdata!CV485</f>
        <v>0</v>
      </c>
      <c r="I484" s="95">
        <f>FUZ_rawdata!CW485</f>
        <v>0</v>
      </c>
    </row>
    <row r="485" spans="1:9" x14ac:dyDescent="0.2">
      <c r="A485" s="95">
        <f>FUZ_rawdata!A486</f>
        <v>484</v>
      </c>
      <c r="B485" s="95" t="str">
        <f>FUZ_rawdata!B486</f>
        <v>2014_608_2c</v>
      </c>
      <c r="C485" s="95">
        <f>FUZ_rawdata!C486</f>
        <v>41935</v>
      </c>
      <c r="D485" s="95" t="str">
        <f>FUZ_rawdata!D486</f>
        <v>2c</v>
      </c>
      <c r="E485" s="95" t="str">
        <f>FUZ_rawdata!G486</f>
        <v>FUZ8B</v>
      </c>
      <c r="F485" s="95">
        <f>FUZ_rawdata!CT486</f>
        <v>0</v>
      </c>
      <c r="G485" s="95">
        <f>FUZ_rawdata!CU486</f>
        <v>0</v>
      </c>
      <c r="H485" s="95">
        <f>FUZ_rawdata!CV486</f>
        <v>0</v>
      </c>
      <c r="I485" s="95">
        <f>FUZ_rawdata!CW486</f>
        <v>0</v>
      </c>
    </row>
    <row r="486" spans="1:9" x14ac:dyDescent="0.2">
      <c r="A486" s="95">
        <f>FUZ_rawdata!A487</f>
        <v>485</v>
      </c>
      <c r="B486" s="95" t="str">
        <f>FUZ_rawdata!B487</f>
        <v>2014_608_2c</v>
      </c>
      <c r="C486" s="95">
        <f>FUZ_rawdata!C487</f>
        <v>41935</v>
      </c>
      <c r="D486" s="95" t="str">
        <f>FUZ_rawdata!D487</f>
        <v>2c</v>
      </c>
      <c r="E486" s="95" t="str">
        <f>FUZ_rawdata!G487</f>
        <v>FUZ8B</v>
      </c>
      <c r="F486" s="95">
        <f>FUZ_rawdata!CT487</f>
        <v>0</v>
      </c>
      <c r="G486" s="95">
        <f>FUZ_rawdata!CU487</f>
        <v>0</v>
      </c>
      <c r="H486" s="95">
        <f>FUZ_rawdata!CV487</f>
        <v>0</v>
      </c>
      <c r="I486" s="95">
        <f>FUZ_rawdata!CW487</f>
        <v>0</v>
      </c>
    </row>
    <row r="487" spans="1:9" x14ac:dyDescent="0.2">
      <c r="A487" s="95">
        <f>FUZ_rawdata!A488</f>
        <v>486</v>
      </c>
      <c r="B487" s="95" t="str">
        <f>FUZ_rawdata!B488</f>
        <v>2014_608_2c</v>
      </c>
      <c r="C487" s="95">
        <f>FUZ_rawdata!C488</f>
        <v>41935</v>
      </c>
      <c r="D487" s="95" t="str">
        <f>FUZ_rawdata!D488</f>
        <v>2c</v>
      </c>
      <c r="E487" s="95" t="str">
        <f>FUZ_rawdata!G488</f>
        <v>FUZ8B</v>
      </c>
      <c r="F487" s="95">
        <f>FUZ_rawdata!CT488</f>
        <v>0</v>
      </c>
      <c r="G487" s="95">
        <f>FUZ_rawdata!CU488</f>
        <v>0</v>
      </c>
      <c r="H487" s="95">
        <f>FUZ_rawdata!CV488</f>
        <v>0</v>
      </c>
      <c r="I487" s="95">
        <f>FUZ_rawdata!CW488</f>
        <v>0</v>
      </c>
    </row>
    <row r="488" spans="1:9" x14ac:dyDescent="0.2">
      <c r="A488" s="95">
        <f>FUZ_rawdata!A489</f>
        <v>487</v>
      </c>
      <c r="B488" s="95" t="str">
        <f>FUZ_rawdata!B489</f>
        <v>2014_608_2c</v>
      </c>
      <c r="C488" s="95">
        <f>FUZ_rawdata!C489</f>
        <v>41935</v>
      </c>
      <c r="D488" s="95" t="str">
        <f>FUZ_rawdata!D489</f>
        <v>2c</v>
      </c>
      <c r="E488" s="95" t="str">
        <f>FUZ_rawdata!G489</f>
        <v>FUZ8B</v>
      </c>
      <c r="F488" s="95">
        <f>FUZ_rawdata!CT489</f>
        <v>0</v>
      </c>
      <c r="G488" s="95">
        <f>FUZ_rawdata!CU489</f>
        <v>0</v>
      </c>
      <c r="H488" s="95">
        <f>FUZ_rawdata!CV489</f>
        <v>0</v>
      </c>
      <c r="I488" s="95">
        <f>FUZ_rawdata!CW489</f>
        <v>0</v>
      </c>
    </row>
    <row r="489" spans="1:9" x14ac:dyDescent="0.2">
      <c r="A489" s="95">
        <f>FUZ_rawdata!A490</f>
        <v>488</v>
      </c>
      <c r="B489" s="95" t="str">
        <f>FUZ_rawdata!B490</f>
        <v>2014_608_2c</v>
      </c>
      <c r="C489" s="95">
        <f>FUZ_rawdata!C490</f>
        <v>41935</v>
      </c>
      <c r="D489" s="95" t="str">
        <f>FUZ_rawdata!D490</f>
        <v>2c</v>
      </c>
      <c r="E489" s="95" t="str">
        <f>FUZ_rawdata!G490</f>
        <v>FUZ8B</v>
      </c>
      <c r="F489" s="95">
        <f>FUZ_rawdata!CT490</f>
        <v>0</v>
      </c>
      <c r="G489" s="95">
        <f>FUZ_rawdata!CU490</f>
        <v>0</v>
      </c>
      <c r="H489" s="95">
        <f>FUZ_rawdata!CV490</f>
        <v>0</v>
      </c>
      <c r="I489" s="95">
        <f>FUZ_rawdata!CW490</f>
        <v>0</v>
      </c>
    </row>
    <row r="490" spans="1:9" x14ac:dyDescent="0.2">
      <c r="A490" s="95">
        <f>FUZ_rawdata!A491</f>
        <v>489</v>
      </c>
      <c r="B490" s="95" t="str">
        <f>FUZ_rawdata!B491</f>
        <v>2014_608_2c</v>
      </c>
      <c r="C490" s="95">
        <f>FUZ_rawdata!C491</f>
        <v>41935</v>
      </c>
      <c r="D490" s="95" t="str">
        <f>FUZ_rawdata!D491</f>
        <v>2c</v>
      </c>
      <c r="E490" s="95" t="str">
        <f>FUZ_rawdata!G491</f>
        <v>FUZ8B</v>
      </c>
      <c r="F490" s="95">
        <f>FUZ_rawdata!CT491</f>
        <v>0</v>
      </c>
      <c r="G490" s="95">
        <f>FUZ_rawdata!CU491</f>
        <v>0</v>
      </c>
      <c r="H490" s="95">
        <f>FUZ_rawdata!CV491</f>
        <v>0</v>
      </c>
      <c r="I490" s="95">
        <f>FUZ_rawdata!CW491</f>
        <v>0</v>
      </c>
    </row>
    <row r="491" spans="1:9" x14ac:dyDescent="0.2">
      <c r="A491" s="95">
        <f>FUZ_rawdata!A492</f>
        <v>490</v>
      </c>
      <c r="B491" s="95" t="str">
        <f>FUZ_rawdata!B492</f>
        <v>2014_608_2c</v>
      </c>
      <c r="C491" s="95">
        <f>FUZ_rawdata!C492</f>
        <v>41935</v>
      </c>
      <c r="D491" s="95" t="str">
        <f>FUZ_rawdata!D492</f>
        <v>2c</v>
      </c>
      <c r="E491" s="95" t="str">
        <f>FUZ_rawdata!G492</f>
        <v>FUZ8B</v>
      </c>
      <c r="F491" s="95">
        <f>FUZ_rawdata!CT492</f>
        <v>0</v>
      </c>
      <c r="G491" s="95">
        <f>FUZ_rawdata!CU492</f>
        <v>0</v>
      </c>
      <c r="H491" s="95">
        <f>FUZ_rawdata!CV492</f>
        <v>0</v>
      </c>
      <c r="I491" s="95">
        <f>FUZ_rawdata!CW492</f>
        <v>0</v>
      </c>
    </row>
    <row r="492" spans="1:9" x14ac:dyDescent="0.2">
      <c r="A492" s="95">
        <f>FUZ_rawdata!A493</f>
        <v>491</v>
      </c>
      <c r="B492" s="95" t="str">
        <f>FUZ_rawdata!B493</f>
        <v>2014_608_2c</v>
      </c>
      <c r="C492" s="95">
        <f>FUZ_rawdata!C493</f>
        <v>41935</v>
      </c>
      <c r="D492" s="95" t="str">
        <f>FUZ_rawdata!D493</f>
        <v>2c</v>
      </c>
      <c r="E492" s="95" t="str">
        <f>FUZ_rawdata!G493</f>
        <v>FUZ8B</v>
      </c>
      <c r="F492" s="95">
        <f>FUZ_rawdata!CT493</f>
        <v>0</v>
      </c>
      <c r="G492" s="95">
        <f>FUZ_rawdata!CU493</f>
        <v>0</v>
      </c>
      <c r="H492" s="95">
        <f>FUZ_rawdata!CV493</f>
        <v>0</v>
      </c>
      <c r="I492" s="95">
        <f>FUZ_rawdata!CW493</f>
        <v>0</v>
      </c>
    </row>
    <row r="493" spans="1:9" x14ac:dyDescent="0.2">
      <c r="A493" s="95">
        <f>FUZ_rawdata!A494</f>
        <v>492</v>
      </c>
      <c r="B493" s="95" t="str">
        <f>FUZ_rawdata!B494</f>
        <v>2014_608_2c</v>
      </c>
      <c r="C493" s="95">
        <f>FUZ_rawdata!C494</f>
        <v>41935</v>
      </c>
      <c r="D493" s="95" t="str">
        <f>FUZ_rawdata!D494</f>
        <v>2c</v>
      </c>
      <c r="E493" s="95" t="str">
        <f>FUZ_rawdata!G494</f>
        <v>FUZ8B</v>
      </c>
      <c r="F493" s="95">
        <f>FUZ_rawdata!CT494</f>
        <v>0</v>
      </c>
      <c r="G493" s="95">
        <f>FUZ_rawdata!CU494</f>
        <v>0</v>
      </c>
      <c r="H493" s="95">
        <f>FUZ_rawdata!CV494</f>
        <v>0</v>
      </c>
      <c r="I493" s="95">
        <f>FUZ_rawdata!CW494</f>
        <v>0</v>
      </c>
    </row>
    <row r="494" spans="1:9" x14ac:dyDescent="0.2">
      <c r="A494" s="95">
        <f>FUZ_rawdata!A495</f>
        <v>493</v>
      </c>
      <c r="B494" s="95" t="str">
        <f>FUZ_rawdata!B495</f>
        <v>2014_608_2c</v>
      </c>
      <c r="C494" s="95">
        <f>FUZ_rawdata!C495</f>
        <v>41935</v>
      </c>
      <c r="D494" s="95" t="str">
        <f>FUZ_rawdata!D495</f>
        <v>2c</v>
      </c>
      <c r="E494" s="95" t="str">
        <f>FUZ_rawdata!G495</f>
        <v>FUZ8B</v>
      </c>
      <c r="F494" s="95">
        <f>FUZ_rawdata!CT495</f>
        <v>0</v>
      </c>
      <c r="G494" s="95">
        <f>FUZ_rawdata!CU495</f>
        <v>0</v>
      </c>
      <c r="H494" s="95">
        <f>FUZ_rawdata!CV495</f>
        <v>0</v>
      </c>
      <c r="I494" s="95">
        <f>FUZ_rawdata!CW495</f>
        <v>0</v>
      </c>
    </row>
    <row r="495" spans="1:9" x14ac:dyDescent="0.2">
      <c r="A495" s="95">
        <f>FUZ_rawdata!A496</f>
        <v>494</v>
      </c>
      <c r="B495" s="95" t="str">
        <f>FUZ_rawdata!B496</f>
        <v>2014_608_2c</v>
      </c>
      <c r="C495" s="95">
        <f>FUZ_rawdata!C496</f>
        <v>41935</v>
      </c>
      <c r="D495" s="95" t="str">
        <f>FUZ_rawdata!D496</f>
        <v>2c</v>
      </c>
      <c r="E495" s="95" t="str">
        <f>FUZ_rawdata!G496</f>
        <v>FUZ8B</v>
      </c>
      <c r="F495" s="95">
        <f>FUZ_rawdata!CT496</f>
        <v>0</v>
      </c>
      <c r="G495" s="95">
        <f>FUZ_rawdata!CU496</f>
        <v>0</v>
      </c>
      <c r="H495" s="95">
        <f>FUZ_rawdata!CV496</f>
        <v>0</v>
      </c>
      <c r="I495" s="95">
        <f>FUZ_rawdata!CW496</f>
        <v>0</v>
      </c>
    </row>
    <row r="496" spans="1:9" x14ac:dyDescent="0.2">
      <c r="A496" s="95">
        <f>FUZ_rawdata!A497</f>
        <v>495</v>
      </c>
      <c r="B496" s="95" t="str">
        <f>FUZ_rawdata!B497</f>
        <v>2014_608_2c</v>
      </c>
      <c r="C496" s="95">
        <f>FUZ_rawdata!C497</f>
        <v>41935</v>
      </c>
      <c r="D496" s="95" t="str">
        <f>FUZ_rawdata!D497</f>
        <v>2c</v>
      </c>
      <c r="E496" s="95" t="str">
        <f>FUZ_rawdata!G497</f>
        <v>FUZ8B</v>
      </c>
      <c r="F496" s="95">
        <f>FUZ_rawdata!CT497</f>
        <v>0</v>
      </c>
      <c r="G496" s="95">
        <f>FUZ_rawdata!CU497</f>
        <v>0</v>
      </c>
      <c r="H496" s="95">
        <f>FUZ_rawdata!CV497</f>
        <v>0</v>
      </c>
      <c r="I496" s="95">
        <f>FUZ_rawdata!CW497</f>
        <v>0</v>
      </c>
    </row>
    <row r="497" spans="1:9" x14ac:dyDescent="0.2">
      <c r="A497" s="95">
        <f>FUZ_rawdata!A498</f>
        <v>496</v>
      </c>
      <c r="B497" s="95" t="str">
        <f>FUZ_rawdata!B498</f>
        <v>2014_608_2c</v>
      </c>
      <c r="C497" s="95">
        <f>FUZ_rawdata!C498</f>
        <v>41935</v>
      </c>
      <c r="D497" s="95" t="str">
        <f>FUZ_rawdata!D498</f>
        <v>2c</v>
      </c>
      <c r="E497" s="95" t="str">
        <f>FUZ_rawdata!G498</f>
        <v>FUZ8B</v>
      </c>
      <c r="F497" s="95">
        <f>FUZ_rawdata!CT498</f>
        <v>0</v>
      </c>
      <c r="G497" s="95">
        <f>FUZ_rawdata!CU498</f>
        <v>0</v>
      </c>
      <c r="H497" s="95">
        <f>FUZ_rawdata!CV498</f>
        <v>0</v>
      </c>
      <c r="I497" s="95">
        <f>FUZ_rawdata!CW498</f>
        <v>0</v>
      </c>
    </row>
    <row r="498" spans="1:9" x14ac:dyDescent="0.2">
      <c r="A498" s="95">
        <f>FUZ_rawdata!A499</f>
        <v>497</v>
      </c>
      <c r="B498" s="95" t="str">
        <f>FUZ_rawdata!B499</f>
        <v>2014_608_2c</v>
      </c>
      <c r="C498" s="95">
        <f>FUZ_rawdata!C499</f>
        <v>41935</v>
      </c>
      <c r="D498" s="95" t="str">
        <f>FUZ_rawdata!D499</f>
        <v>2c</v>
      </c>
      <c r="E498" s="95" t="str">
        <f>FUZ_rawdata!G499</f>
        <v>FUZ8B</v>
      </c>
      <c r="F498" s="95">
        <f>FUZ_rawdata!CT499</f>
        <v>0</v>
      </c>
      <c r="G498" s="95">
        <f>FUZ_rawdata!CU499</f>
        <v>0</v>
      </c>
      <c r="H498" s="95">
        <f>FUZ_rawdata!CV499</f>
        <v>0</v>
      </c>
      <c r="I498" s="95">
        <f>FUZ_rawdata!CW499</f>
        <v>0</v>
      </c>
    </row>
    <row r="499" spans="1:9" x14ac:dyDescent="0.2">
      <c r="A499" s="95">
        <f>FUZ_rawdata!A500</f>
        <v>498</v>
      </c>
      <c r="B499" s="95" t="str">
        <f>FUZ_rawdata!B500</f>
        <v>2014_608_2c</v>
      </c>
      <c r="C499" s="95">
        <f>FUZ_rawdata!C500</f>
        <v>41935</v>
      </c>
      <c r="D499" s="95" t="str">
        <f>FUZ_rawdata!D500</f>
        <v>2c</v>
      </c>
      <c r="E499" s="95" t="str">
        <f>FUZ_rawdata!G500</f>
        <v>FUZ8B</v>
      </c>
      <c r="F499" s="95">
        <f>FUZ_rawdata!CT500</f>
        <v>0</v>
      </c>
      <c r="G499" s="95">
        <f>FUZ_rawdata!CU500</f>
        <v>0</v>
      </c>
      <c r="H499" s="95">
        <f>FUZ_rawdata!CV500</f>
        <v>0</v>
      </c>
      <c r="I499" s="95">
        <f>FUZ_rawdata!CW500</f>
        <v>0</v>
      </c>
    </row>
    <row r="500" spans="1:9" x14ac:dyDescent="0.2">
      <c r="A500" s="95">
        <f>FUZ_rawdata!A501</f>
        <v>499</v>
      </c>
      <c r="B500" s="95" t="str">
        <f>FUZ_rawdata!B501</f>
        <v>2014_608_2c</v>
      </c>
      <c r="C500" s="95">
        <f>FUZ_rawdata!C501</f>
        <v>41935</v>
      </c>
      <c r="D500" s="95" t="str">
        <f>FUZ_rawdata!D501</f>
        <v>2c</v>
      </c>
      <c r="E500" s="95" t="str">
        <f>FUZ_rawdata!G501</f>
        <v>FUZ8B</v>
      </c>
      <c r="F500" s="95">
        <f>FUZ_rawdata!CT501</f>
        <v>0</v>
      </c>
      <c r="G500" s="95">
        <f>FUZ_rawdata!CU501</f>
        <v>0</v>
      </c>
      <c r="H500" s="95">
        <f>FUZ_rawdata!CV501</f>
        <v>0</v>
      </c>
      <c r="I500" s="95">
        <f>FUZ_rawdata!CW501</f>
        <v>0</v>
      </c>
    </row>
    <row r="501" spans="1:9" x14ac:dyDescent="0.2">
      <c r="A501" s="95">
        <f>FUZ_rawdata!A502</f>
        <v>500</v>
      </c>
      <c r="B501" s="95" t="str">
        <f>FUZ_rawdata!B502</f>
        <v>2014_608_2c</v>
      </c>
      <c r="C501" s="95">
        <f>FUZ_rawdata!C502</f>
        <v>41935</v>
      </c>
      <c r="D501" s="95" t="str">
        <f>FUZ_rawdata!D502</f>
        <v>2c</v>
      </c>
      <c r="E501" s="95" t="str">
        <f>FUZ_rawdata!G502</f>
        <v>FUZ8B</v>
      </c>
      <c r="F501" s="95">
        <f>FUZ_rawdata!CT502</f>
        <v>0</v>
      </c>
      <c r="G501" s="95">
        <f>FUZ_rawdata!CU502</f>
        <v>0</v>
      </c>
      <c r="H501" s="95">
        <f>FUZ_rawdata!CV502</f>
        <v>0</v>
      </c>
      <c r="I501" s="95">
        <f>FUZ_rawdata!CW502</f>
        <v>0</v>
      </c>
    </row>
    <row r="502" spans="1:9" x14ac:dyDescent="0.2">
      <c r="A502" s="95">
        <f>FUZ_rawdata!A503</f>
        <v>501</v>
      </c>
      <c r="B502" s="95" t="str">
        <f>FUZ_rawdata!B503</f>
        <v>2014_608_2c</v>
      </c>
      <c r="C502" s="95">
        <f>FUZ_rawdata!C503</f>
        <v>41935</v>
      </c>
      <c r="D502" s="95" t="str">
        <f>FUZ_rawdata!D503</f>
        <v>2c</v>
      </c>
      <c r="E502" s="95" t="str">
        <f>FUZ_rawdata!G503</f>
        <v>FUZ8B</v>
      </c>
      <c r="F502" s="95">
        <f>FUZ_rawdata!CT503</f>
        <v>0</v>
      </c>
      <c r="G502" s="95">
        <f>FUZ_rawdata!CU503</f>
        <v>0</v>
      </c>
      <c r="H502" s="95">
        <f>FUZ_rawdata!CV503</f>
        <v>0</v>
      </c>
      <c r="I502" s="95">
        <f>FUZ_rawdata!CW503</f>
        <v>0</v>
      </c>
    </row>
    <row r="503" spans="1:9" x14ac:dyDescent="0.2">
      <c r="A503" s="95">
        <f>FUZ_rawdata!A504</f>
        <v>502</v>
      </c>
      <c r="B503" s="95" t="str">
        <f>FUZ_rawdata!B504</f>
        <v>2014_608_2c</v>
      </c>
      <c r="C503" s="95">
        <f>FUZ_rawdata!C504</f>
        <v>41935</v>
      </c>
      <c r="D503" s="95" t="str">
        <f>FUZ_rawdata!D504</f>
        <v>2c</v>
      </c>
      <c r="E503" s="95" t="str">
        <f>FUZ_rawdata!G504</f>
        <v>FUZ8B</v>
      </c>
      <c r="F503" s="95">
        <f>FUZ_rawdata!CT504</f>
        <v>0</v>
      </c>
      <c r="G503" s="95">
        <f>FUZ_rawdata!CU504</f>
        <v>0</v>
      </c>
      <c r="H503" s="95">
        <f>FUZ_rawdata!CV504</f>
        <v>0</v>
      </c>
      <c r="I503" s="95">
        <f>FUZ_rawdata!CW504</f>
        <v>0</v>
      </c>
    </row>
    <row r="504" spans="1:9" x14ac:dyDescent="0.2">
      <c r="A504" s="95">
        <f>FUZ_rawdata!A505</f>
        <v>503</v>
      </c>
      <c r="B504" s="95" t="str">
        <f>FUZ_rawdata!B505</f>
        <v>2014_608_2c</v>
      </c>
      <c r="C504" s="95">
        <f>FUZ_rawdata!C505</f>
        <v>41935</v>
      </c>
      <c r="D504" s="95" t="str">
        <f>FUZ_rawdata!D505</f>
        <v>2c</v>
      </c>
      <c r="E504" s="95" t="str">
        <f>FUZ_rawdata!G505</f>
        <v>FUZ8B</v>
      </c>
      <c r="F504" s="95">
        <f>FUZ_rawdata!CT505</f>
        <v>0</v>
      </c>
      <c r="G504" s="95">
        <f>FUZ_rawdata!CU505</f>
        <v>0</v>
      </c>
      <c r="H504" s="95">
        <f>FUZ_rawdata!CV505</f>
        <v>0</v>
      </c>
      <c r="I504" s="95">
        <f>FUZ_rawdata!CW505</f>
        <v>0</v>
      </c>
    </row>
    <row r="505" spans="1:9" x14ac:dyDescent="0.2">
      <c r="A505" s="95">
        <f>FUZ_rawdata!A506</f>
        <v>504</v>
      </c>
      <c r="B505" s="95" t="str">
        <f>FUZ_rawdata!B506</f>
        <v>2014_608_2c</v>
      </c>
      <c r="C505" s="95">
        <f>FUZ_rawdata!C506</f>
        <v>41935</v>
      </c>
      <c r="D505" s="95" t="str">
        <f>FUZ_rawdata!D506</f>
        <v>2c</v>
      </c>
      <c r="E505" s="95" t="str">
        <f>FUZ_rawdata!G506</f>
        <v>FUZ8B</v>
      </c>
      <c r="F505" s="95">
        <f>FUZ_rawdata!CT506</f>
        <v>0</v>
      </c>
      <c r="G505" s="95">
        <f>FUZ_rawdata!CU506</f>
        <v>0</v>
      </c>
      <c r="H505" s="95">
        <f>FUZ_rawdata!CV506</f>
        <v>0</v>
      </c>
      <c r="I505" s="95">
        <f>FUZ_rawdata!CW506</f>
        <v>0</v>
      </c>
    </row>
    <row r="506" spans="1:9" x14ac:dyDescent="0.2">
      <c r="A506" s="95">
        <f>FUZ_rawdata!A507</f>
        <v>505</v>
      </c>
      <c r="B506" s="95" t="str">
        <f>FUZ_rawdata!B507</f>
        <v>2014_608_2c</v>
      </c>
      <c r="C506" s="95">
        <f>FUZ_rawdata!C507</f>
        <v>41935</v>
      </c>
      <c r="D506" s="95" t="str">
        <f>FUZ_rawdata!D507</f>
        <v>2c</v>
      </c>
      <c r="E506" s="95" t="str">
        <f>FUZ_rawdata!G507</f>
        <v>FUZ8B</v>
      </c>
      <c r="F506" s="95">
        <f>FUZ_rawdata!CT507</f>
        <v>0</v>
      </c>
      <c r="G506" s="95">
        <f>FUZ_rawdata!CU507</f>
        <v>0</v>
      </c>
      <c r="H506" s="95">
        <f>FUZ_rawdata!CV507</f>
        <v>0</v>
      </c>
      <c r="I506" s="95">
        <f>FUZ_rawdata!CW507</f>
        <v>0</v>
      </c>
    </row>
    <row r="507" spans="1:9" x14ac:dyDescent="0.2">
      <c r="A507" s="95">
        <f>FUZ_rawdata!A508</f>
        <v>506</v>
      </c>
      <c r="B507" s="95" t="str">
        <f>FUZ_rawdata!B508</f>
        <v>2014_608_2c</v>
      </c>
      <c r="C507" s="95">
        <f>FUZ_rawdata!C508</f>
        <v>41935</v>
      </c>
      <c r="D507" s="95" t="str">
        <f>FUZ_rawdata!D508</f>
        <v>2c</v>
      </c>
      <c r="E507" s="95" t="str">
        <f>FUZ_rawdata!G508</f>
        <v>FUZ8B</v>
      </c>
      <c r="F507" s="95">
        <f>FUZ_rawdata!CT508</f>
        <v>0</v>
      </c>
      <c r="G507" s="95">
        <f>FUZ_rawdata!CU508</f>
        <v>0</v>
      </c>
      <c r="H507" s="95">
        <f>FUZ_rawdata!CV508</f>
        <v>0</v>
      </c>
      <c r="I507" s="95">
        <f>FUZ_rawdata!CW508</f>
        <v>0</v>
      </c>
    </row>
    <row r="508" spans="1:9" x14ac:dyDescent="0.2">
      <c r="A508" s="95">
        <f>FUZ_rawdata!A509</f>
        <v>507</v>
      </c>
      <c r="B508" s="95" t="str">
        <f>FUZ_rawdata!B509</f>
        <v>2014_608_2c</v>
      </c>
      <c r="C508" s="95">
        <f>FUZ_rawdata!C509</f>
        <v>41935</v>
      </c>
      <c r="D508" s="95" t="str">
        <f>FUZ_rawdata!D509</f>
        <v>2c</v>
      </c>
      <c r="E508" s="95" t="str">
        <f>FUZ_rawdata!G509</f>
        <v>FUZ8B</v>
      </c>
      <c r="F508" s="95">
        <f>FUZ_rawdata!CT509</f>
        <v>0</v>
      </c>
      <c r="G508" s="95">
        <f>FUZ_rawdata!CU509</f>
        <v>0</v>
      </c>
      <c r="H508" s="95">
        <f>FUZ_rawdata!CV509</f>
        <v>0</v>
      </c>
      <c r="I508" s="95">
        <f>FUZ_rawdata!CW509</f>
        <v>0</v>
      </c>
    </row>
    <row r="509" spans="1:9" x14ac:dyDescent="0.2">
      <c r="A509" s="95">
        <f>FUZ_rawdata!A510</f>
        <v>508</v>
      </c>
      <c r="B509" s="95" t="str">
        <f>FUZ_rawdata!B510</f>
        <v>2014_608_2c</v>
      </c>
      <c r="C509" s="95">
        <f>FUZ_rawdata!C510</f>
        <v>41935</v>
      </c>
      <c r="D509" s="95" t="str">
        <f>FUZ_rawdata!D510</f>
        <v>2c</v>
      </c>
      <c r="E509" s="95" t="str">
        <f>FUZ_rawdata!G510</f>
        <v>FUZ8B</v>
      </c>
      <c r="F509" s="95">
        <f>FUZ_rawdata!CT510</f>
        <v>0</v>
      </c>
      <c r="G509" s="95">
        <f>FUZ_rawdata!CU510</f>
        <v>0</v>
      </c>
      <c r="H509" s="95">
        <f>FUZ_rawdata!CV510</f>
        <v>0</v>
      </c>
      <c r="I509" s="95">
        <f>FUZ_rawdata!CW510</f>
        <v>0</v>
      </c>
    </row>
    <row r="510" spans="1:9" x14ac:dyDescent="0.2">
      <c r="A510" s="95">
        <f>FUZ_rawdata!A511</f>
        <v>509</v>
      </c>
      <c r="B510" s="95" t="str">
        <f>FUZ_rawdata!B511</f>
        <v>2014_608_2c</v>
      </c>
      <c r="C510" s="95">
        <f>FUZ_rawdata!C511</f>
        <v>41935</v>
      </c>
      <c r="D510" s="95" t="str">
        <f>FUZ_rawdata!D511</f>
        <v>2c</v>
      </c>
      <c r="E510" s="95" t="str">
        <f>FUZ_rawdata!G511</f>
        <v>FUZ8B</v>
      </c>
      <c r="F510" s="95">
        <f>FUZ_rawdata!CT511</f>
        <v>0</v>
      </c>
      <c r="G510" s="95">
        <f>FUZ_rawdata!CU511</f>
        <v>0</v>
      </c>
      <c r="H510" s="95">
        <f>FUZ_rawdata!CV511</f>
        <v>0</v>
      </c>
      <c r="I510" s="95">
        <f>FUZ_rawdata!CW511</f>
        <v>0</v>
      </c>
    </row>
    <row r="511" spans="1:9" x14ac:dyDescent="0.2">
      <c r="A511" s="95">
        <f>FUZ_rawdata!A512</f>
        <v>510</v>
      </c>
      <c r="B511" s="95" t="str">
        <f>FUZ_rawdata!B512</f>
        <v>2014_608_2c</v>
      </c>
      <c r="C511" s="95">
        <f>FUZ_rawdata!C512</f>
        <v>41935</v>
      </c>
      <c r="D511" s="95" t="str">
        <f>FUZ_rawdata!D512</f>
        <v>2c</v>
      </c>
      <c r="E511" s="95" t="str">
        <f>FUZ_rawdata!G512</f>
        <v>FUZ8B</v>
      </c>
      <c r="F511" s="95">
        <f>FUZ_rawdata!CT512</f>
        <v>0</v>
      </c>
      <c r="G511" s="95">
        <f>FUZ_rawdata!CU512</f>
        <v>0</v>
      </c>
      <c r="H511" s="95">
        <f>FUZ_rawdata!CV512</f>
        <v>0</v>
      </c>
      <c r="I511" s="95">
        <f>FUZ_rawdata!CW512</f>
        <v>0</v>
      </c>
    </row>
    <row r="512" spans="1:9" x14ac:dyDescent="0.2">
      <c r="A512" s="95">
        <f>FUZ_rawdata!A513</f>
        <v>511</v>
      </c>
      <c r="B512" s="95" t="str">
        <f>FUZ_rawdata!B513</f>
        <v>2014_608_2c</v>
      </c>
      <c r="C512" s="95">
        <f>FUZ_rawdata!C513</f>
        <v>41935</v>
      </c>
      <c r="D512" s="95" t="str">
        <f>FUZ_rawdata!D513</f>
        <v>2c</v>
      </c>
      <c r="E512" s="95" t="str">
        <f>FUZ_rawdata!G513</f>
        <v>FUZ8B</v>
      </c>
      <c r="F512" s="95">
        <f>FUZ_rawdata!CT513</f>
        <v>0</v>
      </c>
      <c r="G512" s="95">
        <f>FUZ_rawdata!CU513</f>
        <v>0</v>
      </c>
      <c r="H512" s="95">
        <f>FUZ_rawdata!CV513</f>
        <v>0</v>
      </c>
      <c r="I512" s="95">
        <f>FUZ_rawdata!CW513</f>
        <v>0</v>
      </c>
    </row>
    <row r="513" spans="1:9" x14ac:dyDescent="0.2">
      <c r="A513" s="95">
        <f>FUZ_rawdata!A514</f>
        <v>512</v>
      </c>
      <c r="B513" s="95" t="str">
        <f>FUZ_rawdata!B514</f>
        <v>2014_608_2c</v>
      </c>
      <c r="C513" s="95">
        <f>FUZ_rawdata!C514</f>
        <v>41935</v>
      </c>
      <c r="D513" s="95" t="str">
        <f>FUZ_rawdata!D514</f>
        <v>2c</v>
      </c>
      <c r="E513" s="95" t="str">
        <f>FUZ_rawdata!G514</f>
        <v>FUZ8C</v>
      </c>
      <c r="F513" s="95">
        <f>FUZ_rawdata!CT514</f>
        <v>0</v>
      </c>
      <c r="G513" s="95">
        <f>FUZ_rawdata!CU514</f>
        <v>0</v>
      </c>
      <c r="H513" s="95">
        <f>FUZ_rawdata!CV514</f>
        <v>0</v>
      </c>
      <c r="I513" s="95">
        <f>FUZ_rawdata!CW514</f>
        <v>0</v>
      </c>
    </row>
    <row r="514" spans="1:9" x14ac:dyDescent="0.2">
      <c r="A514" s="95">
        <f>FUZ_rawdata!A515</f>
        <v>513</v>
      </c>
      <c r="B514" s="95" t="str">
        <f>FUZ_rawdata!B515</f>
        <v>2014_608_2c</v>
      </c>
      <c r="C514" s="95">
        <f>FUZ_rawdata!C515</f>
        <v>41935</v>
      </c>
      <c r="D514" s="95" t="str">
        <f>FUZ_rawdata!D515</f>
        <v>2c</v>
      </c>
      <c r="E514" s="95" t="str">
        <f>FUZ_rawdata!G515</f>
        <v>FUZ8C</v>
      </c>
      <c r="F514" s="95">
        <f>FUZ_rawdata!CT515</f>
        <v>0</v>
      </c>
      <c r="G514" s="95">
        <f>FUZ_rawdata!CU515</f>
        <v>0</v>
      </c>
      <c r="H514" s="95">
        <f>FUZ_rawdata!CV515</f>
        <v>0</v>
      </c>
      <c r="I514" s="95">
        <f>FUZ_rawdata!CW515</f>
        <v>0</v>
      </c>
    </row>
    <row r="515" spans="1:9" x14ac:dyDescent="0.2">
      <c r="A515" s="95">
        <f>FUZ_rawdata!A516</f>
        <v>514</v>
      </c>
      <c r="B515" s="95" t="str">
        <f>FUZ_rawdata!B516</f>
        <v>2014_608_2c</v>
      </c>
      <c r="C515" s="95">
        <f>FUZ_rawdata!C516</f>
        <v>41935</v>
      </c>
      <c r="D515" s="95" t="str">
        <f>FUZ_rawdata!D516</f>
        <v>2c</v>
      </c>
      <c r="E515" s="95" t="str">
        <f>FUZ_rawdata!G516</f>
        <v>FUZ8C</v>
      </c>
      <c r="F515" s="95">
        <f>FUZ_rawdata!CT516</f>
        <v>0</v>
      </c>
      <c r="G515" s="95">
        <f>FUZ_rawdata!CU516</f>
        <v>0</v>
      </c>
      <c r="H515" s="95">
        <f>FUZ_rawdata!CV516</f>
        <v>0</v>
      </c>
      <c r="I515" s="95">
        <f>FUZ_rawdata!CW516</f>
        <v>0</v>
      </c>
    </row>
    <row r="516" spans="1:9" x14ac:dyDescent="0.2">
      <c r="A516" s="95">
        <f>FUZ_rawdata!A517</f>
        <v>515</v>
      </c>
      <c r="B516" s="95" t="str">
        <f>FUZ_rawdata!B517</f>
        <v>2014_608_2c</v>
      </c>
      <c r="C516" s="95">
        <f>FUZ_rawdata!C517</f>
        <v>41935</v>
      </c>
      <c r="D516" s="95" t="str">
        <f>FUZ_rawdata!D517</f>
        <v>2c</v>
      </c>
      <c r="E516" s="95" t="str">
        <f>FUZ_rawdata!G517</f>
        <v>FUZ8C</v>
      </c>
      <c r="F516" s="95">
        <f>FUZ_rawdata!CT517</f>
        <v>0</v>
      </c>
      <c r="G516" s="95">
        <f>FUZ_rawdata!CU517</f>
        <v>0</v>
      </c>
      <c r="H516" s="95">
        <f>FUZ_rawdata!CV517</f>
        <v>0</v>
      </c>
      <c r="I516" s="95">
        <f>FUZ_rawdata!CW517</f>
        <v>0</v>
      </c>
    </row>
    <row r="517" spans="1:9" x14ac:dyDescent="0.2">
      <c r="A517" s="95">
        <f>FUZ_rawdata!A518</f>
        <v>516</v>
      </c>
      <c r="B517" s="95" t="str">
        <f>FUZ_rawdata!B518</f>
        <v>2014_608_2c</v>
      </c>
      <c r="C517" s="95">
        <f>FUZ_rawdata!C518</f>
        <v>41935</v>
      </c>
      <c r="D517" s="95" t="str">
        <f>FUZ_rawdata!D518</f>
        <v>2c</v>
      </c>
      <c r="E517" s="95" t="str">
        <f>FUZ_rawdata!G518</f>
        <v>FUZ8C</v>
      </c>
      <c r="F517" s="95">
        <f>FUZ_rawdata!CT518</f>
        <v>0</v>
      </c>
      <c r="G517" s="95">
        <f>FUZ_rawdata!CU518</f>
        <v>0</v>
      </c>
      <c r="H517" s="95">
        <f>FUZ_rawdata!CV518</f>
        <v>0</v>
      </c>
      <c r="I517" s="95">
        <f>FUZ_rawdata!CW518</f>
        <v>0</v>
      </c>
    </row>
    <row r="518" spans="1:9" x14ac:dyDescent="0.2">
      <c r="A518" s="95">
        <f>FUZ_rawdata!A519</f>
        <v>517</v>
      </c>
      <c r="B518" s="95" t="str">
        <f>FUZ_rawdata!B519</f>
        <v>2014_608_2c</v>
      </c>
      <c r="C518" s="95">
        <f>FUZ_rawdata!C519</f>
        <v>41935</v>
      </c>
      <c r="D518" s="95" t="str">
        <f>FUZ_rawdata!D519</f>
        <v>2c</v>
      </c>
      <c r="E518" s="95" t="str">
        <f>FUZ_rawdata!G519</f>
        <v>FUZ8C</v>
      </c>
      <c r="F518" s="95">
        <f>FUZ_rawdata!CT519</f>
        <v>0</v>
      </c>
      <c r="G518" s="95">
        <f>FUZ_rawdata!CU519</f>
        <v>0</v>
      </c>
      <c r="H518" s="95">
        <f>FUZ_rawdata!CV519</f>
        <v>0</v>
      </c>
      <c r="I518" s="95">
        <f>FUZ_rawdata!CW519</f>
        <v>0</v>
      </c>
    </row>
    <row r="519" spans="1:9" x14ac:dyDescent="0.2">
      <c r="A519" s="95">
        <f>FUZ_rawdata!A520</f>
        <v>518</v>
      </c>
      <c r="B519" s="95" t="str">
        <f>FUZ_rawdata!B520</f>
        <v>2014_608_2c</v>
      </c>
      <c r="C519" s="95">
        <f>FUZ_rawdata!C520</f>
        <v>41935</v>
      </c>
      <c r="D519" s="95" t="str">
        <f>FUZ_rawdata!D520</f>
        <v>2c</v>
      </c>
      <c r="E519" s="95" t="str">
        <f>FUZ_rawdata!G520</f>
        <v>FUZ8C</v>
      </c>
      <c r="F519" s="95">
        <f>FUZ_rawdata!CT520</f>
        <v>0</v>
      </c>
      <c r="G519" s="95">
        <f>FUZ_rawdata!CU520</f>
        <v>0</v>
      </c>
      <c r="H519" s="95">
        <f>FUZ_rawdata!CV520</f>
        <v>0</v>
      </c>
      <c r="I519" s="95">
        <f>FUZ_rawdata!CW520</f>
        <v>0</v>
      </c>
    </row>
    <row r="520" spans="1:9" x14ac:dyDescent="0.2">
      <c r="A520" s="95">
        <f>FUZ_rawdata!A521</f>
        <v>519</v>
      </c>
      <c r="B520" s="95" t="str">
        <f>FUZ_rawdata!B521</f>
        <v>2014_608_2c</v>
      </c>
      <c r="C520" s="95">
        <f>FUZ_rawdata!C521</f>
        <v>41935</v>
      </c>
      <c r="D520" s="95" t="str">
        <f>FUZ_rawdata!D521</f>
        <v>2c</v>
      </c>
      <c r="E520" s="95" t="str">
        <f>FUZ_rawdata!G521</f>
        <v>FUZ8C</v>
      </c>
      <c r="F520" s="95">
        <f>FUZ_rawdata!CT521</f>
        <v>0</v>
      </c>
      <c r="G520" s="95">
        <f>FUZ_rawdata!CU521</f>
        <v>0</v>
      </c>
      <c r="H520" s="95">
        <f>FUZ_rawdata!CV521</f>
        <v>0</v>
      </c>
      <c r="I520" s="95">
        <f>FUZ_rawdata!CW521</f>
        <v>0</v>
      </c>
    </row>
    <row r="521" spans="1:9" x14ac:dyDescent="0.2">
      <c r="A521" s="95">
        <f>FUZ_rawdata!A522</f>
        <v>520</v>
      </c>
      <c r="B521" s="95" t="str">
        <f>FUZ_rawdata!B522</f>
        <v>2014_608_2c</v>
      </c>
      <c r="C521" s="95">
        <f>FUZ_rawdata!C522</f>
        <v>41935</v>
      </c>
      <c r="D521" s="95" t="str">
        <f>FUZ_rawdata!D522</f>
        <v>2c</v>
      </c>
      <c r="E521" s="95" t="str">
        <f>FUZ_rawdata!G522</f>
        <v>FUZ8C</v>
      </c>
      <c r="F521" s="95">
        <f>FUZ_rawdata!CT522</f>
        <v>0</v>
      </c>
      <c r="G521" s="95">
        <f>FUZ_rawdata!CU522</f>
        <v>0</v>
      </c>
      <c r="H521" s="95">
        <f>FUZ_rawdata!CV522</f>
        <v>0</v>
      </c>
      <c r="I521" s="95">
        <f>FUZ_rawdata!CW522</f>
        <v>0</v>
      </c>
    </row>
    <row r="522" spans="1:9" x14ac:dyDescent="0.2">
      <c r="A522" s="95">
        <f>FUZ_rawdata!A523</f>
        <v>521</v>
      </c>
      <c r="B522" s="95" t="str">
        <f>FUZ_rawdata!B523</f>
        <v>2014_608_2c</v>
      </c>
      <c r="C522" s="95">
        <f>FUZ_rawdata!C523</f>
        <v>41935</v>
      </c>
      <c r="D522" s="95" t="str">
        <f>FUZ_rawdata!D523</f>
        <v>2c</v>
      </c>
      <c r="E522" s="95" t="str">
        <f>FUZ_rawdata!G523</f>
        <v>FUZ8C</v>
      </c>
      <c r="F522" s="95">
        <f>FUZ_rawdata!CT523</f>
        <v>0</v>
      </c>
      <c r="G522" s="95">
        <f>FUZ_rawdata!CU523</f>
        <v>0</v>
      </c>
      <c r="H522" s="95">
        <f>FUZ_rawdata!CV523</f>
        <v>0</v>
      </c>
      <c r="I522" s="95">
        <f>FUZ_rawdata!CW523</f>
        <v>0</v>
      </c>
    </row>
    <row r="523" spans="1:9" x14ac:dyDescent="0.2">
      <c r="A523" s="95">
        <f>FUZ_rawdata!A524</f>
        <v>522</v>
      </c>
      <c r="B523" s="95" t="str">
        <f>FUZ_rawdata!B524</f>
        <v>2014_608_2c</v>
      </c>
      <c r="C523" s="95">
        <f>FUZ_rawdata!C524</f>
        <v>41935</v>
      </c>
      <c r="D523" s="95" t="str">
        <f>FUZ_rawdata!D524</f>
        <v>2c</v>
      </c>
      <c r="E523" s="95" t="str">
        <f>FUZ_rawdata!G524</f>
        <v>FUZ8C</v>
      </c>
      <c r="F523" s="95">
        <f>FUZ_rawdata!CT524</f>
        <v>0</v>
      </c>
      <c r="G523" s="95">
        <f>FUZ_rawdata!CU524</f>
        <v>0</v>
      </c>
      <c r="H523" s="95">
        <f>FUZ_rawdata!CV524</f>
        <v>0</v>
      </c>
      <c r="I523" s="95">
        <f>FUZ_rawdata!CW524</f>
        <v>0</v>
      </c>
    </row>
    <row r="524" spans="1:9" x14ac:dyDescent="0.2">
      <c r="A524" s="95">
        <f>FUZ_rawdata!A525</f>
        <v>523</v>
      </c>
      <c r="B524" s="95" t="str">
        <f>FUZ_rawdata!B525</f>
        <v>2014_608_2c</v>
      </c>
      <c r="C524" s="95">
        <f>FUZ_rawdata!C525</f>
        <v>41935</v>
      </c>
      <c r="D524" s="95" t="str">
        <f>FUZ_rawdata!D525</f>
        <v>2c</v>
      </c>
      <c r="E524" s="95" t="str">
        <f>FUZ_rawdata!G525</f>
        <v>FUZ8C</v>
      </c>
      <c r="F524" s="95">
        <f>FUZ_rawdata!CT525</f>
        <v>0</v>
      </c>
      <c r="G524" s="95">
        <f>FUZ_rawdata!CU525</f>
        <v>0</v>
      </c>
      <c r="H524" s="95">
        <f>FUZ_rawdata!CV525</f>
        <v>0</v>
      </c>
      <c r="I524" s="95">
        <f>FUZ_rawdata!CW525</f>
        <v>0</v>
      </c>
    </row>
    <row r="525" spans="1:9" x14ac:dyDescent="0.2">
      <c r="A525" s="95">
        <f>FUZ_rawdata!A526</f>
        <v>524</v>
      </c>
      <c r="B525" s="95" t="str">
        <f>FUZ_rawdata!B526</f>
        <v>2014_608_2c</v>
      </c>
      <c r="C525" s="95">
        <f>FUZ_rawdata!C526</f>
        <v>41935</v>
      </c>
      <c r="D525" s="95" t="str">
        <f>FUZ_rawdata!D526</f>
        <v>2c</v>
      </c>
      <c r="E525" s="95" t="str">
        <f>FUZ_rawdata!G526</f>
        <v>FUZ8C</v>
      </c>
      <c r="F525" s="95">
        <f>FUZ_rawdata!CT526</f>
        <v>0</v>
      </c>
      <c r="G525" s="95">
        <f>FUZ_rawdata!CU526</f>
        <v>0</v>
      </c>
      <c r="H525" s="95">
        <f>FUZ_rawdata!CV526</f>
        <v>0</v>
      </c>
      <c r="I525" s="95">
        <f>FUZ_rawdata!CW526</f>
        <v>0</v>
      </c>
    </row>
    <row r="526" spans="1:9" x14ac:dyDescent="0.2">
      <c r="A526" s="95">
        <f>FUZ_rawdata!A527</f>
        <v>525</v>
      </c>
      <c r="B526" s="95" t="str">
        <f>FUZ_rawdata!B527</f>
        <v>2014_608_2c</v>
      </c>
      <c r="C526" s="95">
        <f>FUZ_rawdata!C527</f>
        <v>41935</v>
      </c>
      <c r="D526" s="95" t="str">
        <f>FUZ_rawdata!D527</f>
        <v>2c</v>
      </c>
      <c r="E526" s="95" t="str">
        <f>FUZ_rawdata!G527</f>
        <v>FUZ8C</v>
      </c>
      <c r="F526" s="95">
        <f>FUZ_rawdata!CT527</f>
        <v>0</v>
      </c>
      <c r="G526" s="95">
        <f>FUZ_rawdata!CU527</f>
        <v>0</v>
      </c>
      <c r="H526" s="95">
        <f>FUZ_rawdata!CV527</f>
        <v>0</v>
      </c>
      <c r="I526" s="95">
        <f>FUZ_rawdata!CW527</f>
        <v>0</v>
      </c>
    </row>
    <row r="527" spans="1:9" x14ac:dyDescent="0.2">
      <c r="A527" s="95">
        <f>FUZ_rawdata!A528</f>
        <v>526</v>
      </c>
      <c r="B527" s="95" t="str">
        <f>FUZ_rawdata!B528</f>
        <v>2014_608_2c</v>
      </c>
      <c r="C527" s="95">
        <f>FUZ_rawdata!C528</f>
        <v>41935</v>
      </c>
      <c r="D527" s="95" t="str">
        <f>FUZ_rawdata!D528</f>
        <v>2c</v>
      </c>
      <c r="E527" s="95" t="str">
        <f>FUZ_rawdata!G528</f>
        <v>FUZ8C</v>
      </c>
      <c r="F527" s="95">
        <f>FUZ_rawdata!CT528</f>
        <v>0</v>
      </c>
      <c r="G527" s="95">
        <f>FUZ_rawdata!CU528</f>
        <v>0</v>
      </c>
      <c r="H527" s="95">
        <f>FUZ_rawdata!CV528</f>
        <v>0</v>
      </c>
      <c r="I527" s="95">
        <f>FUZ_rawdata!CW528</f>
        <v>0</v>
      </c>
    </row>
    <row r="528" spans="1:9" x14ac:dyDescent="0.2">
      <c r="A528" s="95">
        <f>FUZ_rawdata!A529</f>
        <v>527</v>
      </c>
      <c r="B528" s="95" t="str">
        <f>FUZ_rawdata!B529</f>
        <v>2014_608_2c</v>
      </c>
      <c r="C528" s="95">
        <f>FUZ_rawdata!C529</f>
        <v>41935</v>
      </c>
      <c r="D528" s="95" t="str">
        <f>FUZ_rawdata!D529</f>
        <v>2c</v>
      </c>
      <c r="E528" s="95" t="str">
        <f>FUZ_rawdata!G529</f>
        <v>FUZ8C</v>
      </c>
      <c r="F528" s="95">
        <f>FUZ_rawdata!CT529</f>
        <v>0</v>
      </c>
      <c r="G528" s="95">
        <f>FUZ_rawdata!CU529</f>
        <v>0</v>
      </c>
      <c r="H528" s="95">
        <f>FUZ_rawdata!CV529</f>
        <v>0</v>
      </c>
      <c r="I528" s="95">
        <f>FUZ_rawdata!CW529</f>
        <v>0</v>
      </c>
    </row>
    <row r="529" spans="1:9" x14ac:dyDescent="0.2">
      <c r="A529" s="95">
        <f>FUZ_rawdata!A530</f>
        <v>528</v>
      </c>
      <c r="B529" s="95" t="str">
        <f>FUZ_rawdata!B530</f>
        <v>2014_608_2c</v>
      </c>
      <c r="C529" s="95">
        <f>FUZ_rawdata!C530</f>
        <v>41935</v>
      </c>
      <c r="D529" s="95" t="str">
        <f>FUZ_rawdata!D530</f>
        <v>2c</v>
      </c>
      <c r="E529" s="95" t="str">
        <f>FUZ_rawdata!G530</f>
        <v>FUZ8C</v>
      </c>
      <c r="F529" s="95">
        <f>FUZ_rawdata!CT530</f>
        <v>0</v>
      </c>
      <c r="G529" s="95">
        <f>FUZ_rawdata!CU530</f>
        <v>0</v>
      </c>
      <c r="H529" s="95">
        <f>FUZ_rawdata!CV530</f>
        <v>0</v>
      </c>
      <c r="I529" s="95">
        <f>FUZ_rawdata!CW530</f>
        <v>0</v>
      </c>
    </row>
    <row r="530" spans="1:9" x14ac:dyDescent="0.2">
      <c r="A530" s="95">
        <f>FUZ_rawdata!A531</f>
        <v>529</v>
      </c>
      <c r="B530" s="95" t="str">
        <f>FUZ_rawdata!B531</f>
        <v>2014_608_2c</v>
      </c>
      <c r="C530" s="95">
        <f>FUZ_rawdata!C531</f>
        <v>41935</v>
      </c>
      <c r="D530" s="95" t="str">
        <f>FUZ_rawdata!D531</f>
        <v>2c</v>
      </c>
      <c r="E530" s="95" t="str">
        <f>FUZ_rawdata!G531</f>
        <v>FUZ8C</v>
      </c>
      <c r="F530" s="95">
        <f>FUZ_rawdata!CT531</f>
        <v>0</v>
      </c>
      <c r="G530" s="95">
        <f>FUZ_rawdata!CU531</f>
        <v>0</v>
      </c>
      <c r="H530" s="95">
        <f>FUZ_rawdata!CV531</f>
        <v>0</v>
      </c>
      <c r="I530" s="95">
        <f>FUZ_rawdata!CW531</f>
        <v>0</v>
      </c>
    </row>
    <row r="531" spans="1:9" x14ac:dyDescent="0.2">
      <c r="A531" s="95">
        <f>FUZ_rawdata!A532</f>
        <v>530</v>
      </c>
      <c r="B531" s="95" t="str">
        <f>FUZ_rawdata!B532</f>
        <v>2014_608_2c</v>
      </c>
      <c r="C531" s="95">
        <f>FUZ_rawdata!C532</f>
        <v>41935</v>
      </c>
      <c r="D531" s="95" t="str">
        <f>FUZ_rawdata!D532</f>
        <v>2c</v>
      </c>
      <c r="E531" s="95" t="str">
        <f>FUZ_rawdata!G532</f>
        <v>FUZ8C</v>
      </c>
      <c r="F531" s="95">
        <f>FUZ_rawdata!CT532</f>
        <v>0</v>
      </c>
      <c r="G531" s="95">
        <f>FUZ_rawdata!CU532</f>
        <v>0</v>
      </c>
      <c r="H531" s="95">
        <f>FUZ_rawdata!CV532</f>
        <v>0</v>
      </c>
      <c r="I531" s="95">
        <f>FUZ_rawdata!CW532</f>
        <v>0</v>
      </c>
    </row>
    <row r="532" spans="1:9" x14ac:dyDescent="0.2">
      <c r="A532" s="95">
        <f>FUZ_rawdata!A533</f>
        <v>531</v>
      </c>
      <c r="B532" s="95" t="str">
        <f>FUZ_rawdata!B533</f>
        <v>2014_608_2c</v>
      </c>
      <c r="C532" s="95">
        <f>FUZ_rawdata!C533</f>
        <v>41935</v>
      </c>
      <c r="D532" s="95" t="str">
        <f>FUZ_rawdata!D533</f>
        <v>2c</v>
      </c>
      <c r="E532" s="95" t="str">
        <f>FUZ_rawdata!G533</f>
        <v>FUZ8C</v>
      </c>
      <c r="F532" s="95">
        <f>FUZ_rawdata!CT533</f>
        <v>0</v>
      </c>
      <c r="G532" s="95">
        <f>FUZ_rawdata!CU533</f>
        <v>0</v>
      </c>
      <c r="H532" s="95">
        <f>FUZ_rawdata!CV533</f>
        <v>0</v>
      </c>
      <c r="I532" s="95">
        <f>FUZ_rawdata!CW533</f>
        <v>0</v>
      </c>
    </row>
    <row r="533" spans="1:9" x14ac:dyDescent="0.2">
      <c r="A533" s="95">
        <f>FUZ_rawdata!A534</f>
        <v>532</v>
      </c>
      <c r="B533" s="95" t="str">
        <f>FUZ_rawdata!B534</f>
        <v>2014_608_2c</v>
      </c>
      <c r="C533" s="95">
        <f>FUZ_rawdata!C534</f>
        <v>41935</v>
      </c>
      <c r="D533" s="95" t="str">
        <f>FUZ_rawdata!D534</f>
        <v>2c</v>
      </c>
      <c r="E533" s="95" t="str">
        <f>FUZ_rawdata!G534</f>
        <v>FUZ8C</v>
      </c>
      <c r="F533" s="95">
        <f>FUZ_rawdata!CT534</f>
        <v>0</v>
      </c>
      <c r="G533" s="95">
        <f>FUZ_rawdata!CU534</f>
        <v>0</v>
      </c>
      <c r="H533" s="95">
        <f>FUZ_rawdata!CV534</f>
        <v>0</v>
      </c>
      <c r="I533" s="95">
        <f>FUZ_rawdata!CW534</f>
        <v>0</v>
      </c>
    </row>
    <row r="534" spans="1:9" x14ac:dyDescent="0.2">
      <c r="A534" s="95">
        <f>FUZ_rawdata!A535</f>
        <v>533</v>
      </c>
      <c r="B534" s="95" t="str">
        <f>FUZ_rawdata!B535</f>
        <v>2014_608_2c</v>
      </c>
      <c r="C534" s="95">
        <f>FUZ_rawdata!C535</f>
        <v>41935</v>
      </c>
      <c r="D534" s="95" t="str">
        <f>FUZ_rawdata!D535</f>
        <v>2c</v>
      </c>
      <c r="E534" s="95" t="str">
        <f>FUZ_rawdata!G535</f>
        <v>FUZ8C</v>
      </c>
      <c r="F534" s="95">
        <f>FUZ_rawdata!CT535</f>
        <v>0</v>
      </c>
      <c r="G534" s="95">
        <f>FUZ_rawdata!CU535</f>
        <v>0</v>
      </c>
      <c r="H534" s="95">
        <f>FUZ_rawdata!CV535</f>
        <v>0</v>
      </c>
      <c r="I534" s="95">
        <f>FUZ_rawdata!CW535</f>
        <v>0</v>
      </c>
    </row>
    <row r="535" spans="1:9" x14ac:dyDescent="0.2">
      <c r="A535" s="95">
        <f>FUZ_rawdata!A536</f>
        <v>534</v>
      </c>
      <c r="B535" s="95" t="str">
        <f>FUZ_rawdata!B536</f>
        <v>2014_608_2c</v>
      </c>
      <c r="C535" s="95">
        <f>FUZ_rawdata!C536</f>
        <v>41935</v>
      </c>
      <c r="D535" s="95" t="str">
        <f>FUZ_rawdata!D536</f>
        <v>2c</v>
      </c>
      <c r="E535" s="95" t="str">
        <f>FUZ_rawdata!G536</f>
        <v>FUZ8C</v>
      </c>
      <c r="F535" s="95">
        <f>FUZ_rawdata!CT536</f>
        <v>0</v>
      </c>
      <c r="G535" s="95">
        <f>FUZ_rawdata!CU536</f>
        <v>0</v>
      </c>
      <c r="H535" s="95">
        <f>FUZ_rawdata!CV536</f>
        <v>0</v>
      </c>
      <c r="I535" s="95">
        <f>FUZ_rawdata!CW536</f>
        <v>0</v>
      </c>
    </row>
    <row r="536" spans="1:9" x14ac:dyDescent="0.2">
      <c r="A536" s="95">
        <f>FUZ_rawdata!A537</f>
        <v>535</v>
      </c>
      <c r="B536" s="95" t="str">
        <f>FUZ_rawdata!B537</f>
        <v>2014_608_2c</v>
      </c>
      <c r="C536" s="95">
        <f>FUZ_rawdata!C537</f>
        <v>41935</v>
      </c>
      <c r="D536" s="95" t="str">
        <f>FUZ_rawdata!D537</f>
        <v>2c</v>
      </c>
      <c r="E536" s="95" t="str">
        <f>FUZ_rawdata!G537</f>
        <v>FUZ8C</v>
      </c>
      <c r="F536" s="95">
        <f>FUZ_rawdata!CT537</f>
        <v>0</v>
      </c>
      <c r="G536" s="95">
        <f>FUZ_rawdata!CU537</f>
        <v>0</v>
      </c>
      <c r="H536" s="95">
        <f>FUZ_rawdata!CV537</f>
        <v>0</v>
      </c>
      <c r="I536" s="95">
        <f>FUZ_rawdata!CW537</f>
        <v>0</v>
      </c>
    </row>
    <row r="537" spans="1:9" x14ac:dyDescent="0.2">
      <c r="A537" s="95">
        <f>FUZ_rawdata!A538</f>
        <v>536</v>
      </c>
      <c r="B537" s="95" t="str">
        <f>FUZ_rawdata!B538</f>
        <v>2014_608_2c</v>
      </c>
      <c r="C537" s="95">
        <f>FUZ_rawdata!C538</f>
        <v>41935</v>
      </c>
      <c r="D537" s="95" t="str">
        <f>FUZ_rawdata!D538</f>
        <v>2c</v>
      </c>
      <c r="E537" s="95" t="str">
        <f>FUZ_rawdata!G538</f>
        <v>FUZ8C</v>
      </c>
      <c r="F537" s="95">
        <f>FUZ_rawdata!CT538</f>
        <v>0</v>
      </c>
      <c r="G537" s="95">
        <f>FUZ_rawdata!CU538</f>
        <v>0</v>
      </c>
      <c r="H537" s="95">
        <f>FUZ_rawdata!CV538</f>
        <v>0</v>
      </c>
      <c r="I537" s="95">
        <f>FUZ_rawdata!CW538</f>
        <v>0</v>
      </c>
    </row>
    <row r="538" spans="1:9" x14ac:dyDescent="0.2">
      <c r="A538" s="95">
        <f>FUZ_rawdata!A539</f>
        <v>537</v>
      </c>
      <c r="B538" s="95" t="str">
        <f>FUZ_rawdata!B539</f>
        <v>2014_608_2c</v>
      </c>
      <c r="C538" s="95">
        <f>FUZ_rawdata!C539</f>
        <v>41935</v>
      </c>
      <c r="D538" s="95" t="str">
        <f>FUZ_rawdata!D539</f>
        <v>2c</v>
      </c>
      <c r="E538" s="95" t="str">
        <f>FUZ_rawdata!G539</f>
        <v>FUZ8C</v>
      </c>
      <c r="F538" s="95">
        <f>FUZ_rawdata!CT539</f>
        <v>0</v>
      </c>
      <c r="G538" s="95">
        <f>FUZ_rawdata!CU539</f>
        <v>0</v>
      </c>
      <c r="H538" s="95">
        <f>FUZ_rawdata!CV539</f>
        <v>0</v>
      </c>
      <c r="I538" s="95">
        <f>FUZ_rawdata!CW539</f>
        <v>0</v>
      </c>
    </row>
    <row r="539" spans="1:9" x14ac:dyDescent="0.2">
      <c r="A539" s="95">
        <f>FUZ_rawdata!A540</f>
        <v>538</v>
      </c>
      <c r="B539" s="95" t="str">
        <f>FUZ_rawdata!B540</f>
        <v>2014_608_2c</v>
      </c>
      <c r="C539" s="95">
        <f>FUZ_rawdata!C540</f>
        <v>41935</v>
      </c>
      <c r="D539" s="95" t="str">
        <f>FUZ_rawdata!D540</f>
        <v>2c</v>
      </c>
      <c r="E539" s="95" t="str">
        <f>FUZ_rawdata!G540</f>
        <v>FUZ8C</v>
      </c>
      <c r="F539" s="95">
        <f>FUZ_rawdata!CT540</f>
        <v>0</v>
      </c>
      <c r="G539" s="95">
        <f>FUZ_rawdata!CU540</f>
        <v>0</v>
      </c>
      <c r="H539" s="95">
        <f>FUZ_rawdata!CV540</f>
        <v>0</v>
      </c>
      <c r="I539" s="95">
        <f>FUZ_rawdata!CW540</f>
        <v>0</v>
      </c>
    </row>
    <row r="540" spans="1:9" x14ac:dyDescent="0.2">
      <c r="A540" s="95">
        <f>FUZ_rawdata!A541</f>
        <v>539</v>
      </c>
      <c r="B540" s="95" t="str">
        <f>FUZ_rawdata!B541</f>
        <v>2014_608_2c</v>
      </c>
      <c r="C540" s="95">
        <f>FUZ_rawdata!C541</f>
        <v>41935</v>
      </c>
      <c r="D540" s="95" t="str">
        <f>FUZ_rawdata!D541</f>
        <v>2c</v>
      </c>
      <c r="E540" s="95" t="str">
        <f>FUZ_rawdata!G541</f>
        <v>FUZ8C</v>
      </c>
      <c r="F540" s="95">
        <f>FUZ_rawdata!CT541</f>
        <v>0</v>
      </c>
      <c r="G540" s="95">
        <f>FUZ_rawdata!CU541</f>
        <v>0</v>
      </c>
      <c r="H540" s="95">
        <f>FUZ_rawdata!CV541</f>
        <v>0</v>
      </c>
      <c r="I540" s="95">
        <f>FUZ_rawdata!CW541</f>
        <v>0</v>
      </c>
    </row>
    <row r="541" spans="1:9" x14ac:dyDescent="0.2">
      <c r="A541" s="95">
        <f>FUZ_rawdata!A542</f>
        <v>540</v>
      </c>
      <c r="B541" s="95" t="str">
        <f>FUZ_rawdata!B542</f>
        <v>2014_608_2c</v>
      </c>
      <c r="C541" s="95">
        <f>FUZ_rawdata!C542</f>
        <v>41935</v>
      </c>
      <c r="D541" s="95" t="str">
        <f>FUZ_rawdata!D542</f>
        <v>2c</v>
      </c>
      <c r="E541" s="95" t="str">
        <f>FUZ_rawdata!G542</f>
        <v>FUZ8C</v>
      </c>
      <c r="F541" s="95">
        <f>FUZ_rawdata!CT542</f>
        <v>1</v>
      </c>
      <c r="G541" s="95">
        <f>FUZ_rawdata!CU542</f>
        <v>1</v>
      </c>
      <c r="H541" s="95">
        <f>FUZ_rawdata!CV542</f>
        <v>1</v>
      </c>
      <c r="I541" s="95">
        <f>FUZ_rawdata!CW542</f>
        <v>3</v>
      </c>
    </row>
    <row r="542" spans="1:9" x14ac:dyDescent="0.2">
      <c r="A542" s="95">
        <f>FUZ_rawdata!A543</f>
        <v>541</v>
      </c>
      <c r="B542" s="95" t="str">
        <f>FUZ_rawdata!B543</f>
        <v>2014_608_2c</v>
      </c>
      <c r="C542" s="95">
        <f>FUZ_rawdata!C543</f>
        <v>41935</v>
      </c>
      <c r="D542" s="95" t="str">
        <f>FUZ_rawdata!D543</f>
        <v>2c</v>
      </c>
      <c r="E542" s="95" t="str">
        <f>FUZ_rawdata!G543</f>
        <v>FUZ8C</v>
      </c>
      <c r="F542" s="95">
        <f>FUZ_rawdata!CT543</f>
        <v>0</v>
      </c>
      <c r="G542" s="95">
        <f>FUZ_rawdata!CU543</f>
        <v>0</v>
      </c>
      <c r="H542" s="95">
        <f>FUZ_rawdata!CV543</f>
        <v>0</v>
      </c>
      <c r="I542" s="95">
        <f>FUZ_rawdata!CW543</f>
        <v>0</v>
      </c>
    </row>
    <row r="543" spans="1:9" x14ac:dyDescent="0.2">
      <c r="A543" s="95">
        <f>FUZ_rawdata!A544</f>
        <v>542</v>
      </c>
      <c r="B543" s="95" t="str">
        <f>FUZ_rawdata!B544</f>
        <v>2014_608_2c</v>
      </c>
      <c r="C543" s="95">
        <f>FUZ_rawdata!C544</f>
        <v>41935</v>
      </c>
      <c r="D543" s="95" t="str">
        <f>FUZ_rawdata!D544</f>
        <v>2c</v>
      </c>
      <c r="E543" s="95" t="str">
        <f>FUZ_rawdata!G544</f>
        <v>FUZ8C</v>
      </c>
      <c r="F543" s="95">
        <f>FUZ_rawdata!CT544</f>
        <v>0</v>
      </c>
      <c r="G543" s="95">
        <f>FUZ_rawdata!CU544</f>
        <v>0</v>
      </c>
      <c r="H543" s="95">
        <f>FUZ_rawdata!CV544</f>
        <v>0</v>
      </c>
      <c r="I543" s="95">
        <f>FUZ_rawdata!CW544</f>
        <v>0</v>
      </c>
    </row>
    <row r="544" spans="1:9" x14ac:dyDescent="0.2">
      <c r="A544" s="95">
        <f>FUZ_rawdata!A545</f>
        <v>543</v>
      </c>
      <c r="B544" s="95" t="str">
        <f>FUZ_rawdata!B545</f>
        <v>2014_608_2c</v>
      </c>
      <c r="C544" s="95">
        <f>FUZ_rawdata!C545</f>
        <v>41935</v>
      </c>
      <c r="D544" s="95" t="str">
        <f>FUZ_rawdata!D545</f>
        <v>2c</v>
      </c>
      <c r="E544" s="95" t="str">
        <f>FUZ_rawdata!G545</f>
        <v>FUZ8C</v>
      </c>
      <c r="F544" s="95">
        <f>FUZ_rawdata!CT545</f>
        <v>1</v>
      </c>
      <c r="G544" s="95">
        <f>FUZ_rawdata!CU545</f>
        <v>1</v>
      </c>
      <c r="H544" s="95">
        <f>FUZ_rawdata!CV545</f>
        <v>1</v>
      </c>
      <c r="I544" s="95" t="str">
        <f>FUZ_rawdata!CW545</f>
        <v>MF</v>
      </c>
    </row>
    <row r="545" spans="1:9" x14ac:dyDescent="0.2">
      <c r="A545" s="95">
        <f>FUZ_rawdata!A546</f>
        <v>544</v>
      </c>
      <c r="B545" s="95" t="str">
        <f>FUZ_rawdata!B546</f>
        <v>2014_608_2c</v>
      </c>
      <c r="C545" s="95">
        <f>FUZ_rawdata!C546</f>
        <v>41935</v>
      </c>
      <c r="D545" s="95" t="str">
        <f>FUZ_rawdata!D546</f>
        <v>2c</v>
      </c>
      <c r="E545" s="95" t="str">
        <f>FUZ_rawdata!G546</f>
        <v>FUZ8C</v>
      </c>
      <c r="F545" s="95">
        <f>FUZ_rawdata!CT546</f>
        <v>0</v>
      </c>
      <c r="G545" s="95">
        <f>FUZ_rawdata!CU546</f>
        <v>0</v>
      </c>
      <c r="H545" s="95">
        <f>FUZ_rawdata!CV546</f>
        <v>0</v>
      </c>
      <c r="I545" s="95">
        <f>FUZ_rawdata!CW546</f>
        <v>0</v>
      </c>
    </row>
    <row r="546" spans="1:9" x14ac:dyDescent="0.2">
      <c r="A546" s="95">
        <f>FUZ_rawdata!A547</f>
        <v>545</v>
      </c>
      <c r="B546" s="95" t="str">
        <f>FUZ_rawdata!B547</f>
        <v>2014_608_2c</v>
      </c>
      <c r="C546" s="95">
        <f>FUZ_rawdata!C547</f>
        <v>41935</v>
      </c>
      <c r="D546" s="95" t="str">
        <f>FUZ_rawdata!D547</f>
        <v>2c</v>
      </c>
      <c r="E546" s="95" t="str">
        <f>FUZ_rawdata!G547</f>
        <v>FUZ8C</v>
      </c>
      <c r="F546" s="95">
        <f>FUZ_rawdata!CT547</f>
        <v>0</v>
      </c>
      <c r="G546" s="95">
        <f>FUZ_rawdata!CU547</f>
        <v>0</v>
      </c>
      <c r="H546" s="95">
        <f>FUZ_rawdata!CV547</f>
        <v>0</v>
      </c>
      <c r="I546" s="95">
        <f>FUZ_rawdata!CW547</f>
        <v>0</v>
      </c>
    </row>
    <row r="547" spans="1:9" x14ac:dyDescent="0.2">
      <c r="A547" s="95">
        <f>FUZ_rawdata!A548</f>
        <v>546</v>
      </c>
      <c r="B547" s="95" t="str">
        <f>FUZ_rawdata!B548</f>
        <v>2014_608_2c</v>
      </c>
      <c r="C547" s="95">
        <f>FUZ_rawdata!C548</f>
        <v>41935</v>
      </c>
      <c r="D547" s="95" t="str">
        <f>FUZ_rawdata!D548</f>
        <v>2c</v>
      </c>
      <c r="E547" s="95" t="str">
        <f>FUZ_rawdata!G548</f>
        <v>FUZ8C</v>
      </c>
      <c r="F547" s="95">
        <f>FUZ_rawdata!CT548</f>
        <v>1</v>
      </c>
      <c r="G547" s="95">
        <f>FUZ_rawdata!CU548</f>
        <v>1</v>
      </c>
      <c r="H547" s="95">
        <f>FUZ_rawdata!CV548</f>
        <v>1</v>
      </c>
      <c r="I547" s="95">
        <f>FUZ_rawdata!CW548</f>
        <v>2</v>
      </c>
    </row>
    <row r="548" spans="1:9" x14ac:dyDescent="0.2">
      <c r="A548" s="95">
        <f>FUZ_rawdata!A549</f>
        <v>547</v>
      </c>
      <c r="B548" s="95" t="str">
        <f>FUZ_rawdata!B549</f>
        <v>2014_608_2c</v>
      </c>
      <c r="C548" s="95">
        <f>FUZ_rawdata!C549</f>
        <v>41935</v>
      </c>
      <c r="D548" s="95" t="str">
        <f>FUZ_rawdata!D549</f>
        <v>2c</v>
      </c>
      <c r="E548" s="95" t="str">
        <f>FUZ_rawdata!G549</f>
        <v>FUZ8C</v>
      </c>
      <c r="F548" s="95">
        <f>FUZ_rawdata!CT549</f>
        <v>0</v>
      </c>
      <c r="G548" s="95">
        <f>FUZ_rawdata!CU549</f>
        <v>0</v>
      </c>
      <c r="H548" s="95">
        <f>FUZ_rawdata!CV549</f>
        <v>0</v>
      </c>
      <c r="I548" s="95">
        <f>FUZ_rawdata!CW549</f>
        <v>0</v>
      </c>
    </row>
    <row r="549" spans="1:9" x14ac:dyDescent="0.2">
      <c r="A549" s="95">
        <f>FUZ_rawdata!A550</f>
        <v>548</v>
      </c>
      <c r="B549" s="95" t="str">
        <f>FUZ_rawdata!B550</f>
        <v>2013_254_3a</v>
      </c>
      <c r="C549" s="95">
        <f>FUZ_rawdata!C550</f>
        <v>41527</v>
      </c>
      <c r="D549" s="95" t="str">
        <f>FUZ_rawdata!D550</f>
        <v>3a</v>
      </c>
      <c r="E549" s="95" t="str">
        <f>FUZ_rawdata!G550</f>
        <v>FUZ9A</v>
      </c>
      <c r="F549" s="95">
        <f>FUZ_rawdata!CT550</f>
        <v>0</v>
      </c>
      <c r="G549" s="95">
        <f>FUZ_rawdata!CU550</f>
        <v>0</v>
      </c>
      <c r="H549" s="95">
        <f>FUZ_rawdata!CV550</f>
        <v>0</v>
      </c>
      <c r="I549" s="95">
        <f>FUZ_rawdata!CW550</f>
        <v>0</v>
      </c>
    </row>
    <row r="550" spans="1:9" x14ac:dyDescent="0.2">
      <c r="A550" s="95">
        <f>FUZ_rawdata!A551</f>
        <v>549</v>
      </c>
      <c r="B550" s="95" t="str">
        <f>FUZ_rawdata!B551</f>
        <v>2013_254_3a</v>
      </c>
      <c r="C550" s="95">
        <f>FUZ_rawdata!C551</f>
        <v>41527</v>
      </c>
      <c r="D550" s="95" t="str">
        <f>FUZ_rawdata!D551</f>
        <v>3a</v>
      </c>
      <c r="E550" s="95" t="str">
        <f>FUZ_rawdata!G551</f>
        <v>FUZ9A</v>
      </c>
      <c r="F550" s="95">
        <f>FUZ_rawdata!CT551</f>
        <v>0</v>
      </c>
      <c r="G550" s="95">
        <f>FUZ_rawdata!CU551</f>
        <v>0</v>
      </c>
      <c r="H550" s="95">
        <f>FUZ_rawdata!CV551</f>
        <v>0</v>
      </c>
      <c r="I550" s="95">
        <f>FUZ_rawdata!CW551</f>
        <v>0</v>
      </c>
    </row>
    <row r="551" spans="1:9" x14ac:dyDescent="0.2">
      <c r="A551" s="95">
        <f>FUZ_rawdata!A552</f>
        <v>550</v>
      </c>
      <c r="B551" s="95" t="str">
        <f>FUZ_rawdata!B552</f>
        <v>2013_254_3a</v>
      </c>
      <c r="C551" s="95">
        <f>FUZ_rawdata!C552</f>
        <v>41527</v>
      </c>
      <c r="D551" s="95" t="str">
        <f>FUZ_rawdata!D552</f>
        <v>3a</v>
      </c>
      <c r="E551" s="95" t="str">
        <f>FUZ_rawdata!G552</f>
        <v>FUZ9A</v>
      </c>
      <c r="F551" s="95">
        <f>FUZ_rawdata!CT552</f>
        <v>0</v>
      </c>
      <c r="G551" s="95">
        <f>FUZ_rawdata!CU552</f>
        <v>0</v>
      </c>
      <c r="H551" s="95">
        <f>FUZ_rawdata!CV552</f>
        <v>0</v>
      </c>
      <c r="I551" s="95">
        <f>FUZ_rawdata!CW552</f>
        <v>0</v>
      </c>
    </row>
    <row r="552" spans="1:9" x14ac:dyDescent="0.2">
      <c r="A552" s="95">
        <f>FUZ_rawdata!A553</f>
        <v>551</v>
      </c>
      <c r="B552" s="95" t="str">
        <f>FUZ_rawdata!B553</f>
        <v>2013_254_3a</v>
      </c>
      <c r="C552" s="95">
        <f>FUZ_rawdata!C553</f>
        <v>41527</v>
      </c>
      <c r="D552" s="95" t="str">
        <f>FUZ_rawdata!D553</f>
        <v>3a</v>
      </c>
      <c r="E552" s="95" t="str">
        <f>FUZ_rawdata!G553</f>
        <v>FUZ9A</v>
      </c>
      <c r="F552" s="95">
        <f>FUZ_rawdata!CT553</f>
        <v>0</v>
      </c>
      <c r="G552" s="95">
        <f>FUZ_rawdata!CU553</f>
        <v>0</v>
      </c>
      <c r="H552" s="95">
        <f>FUZ_rawdata!CV553</f>
        <v>0</v>
      </c>
      <c r="I552" s="95">
        <f>FUZ_rawdata!CW553</f>
        <v>0</v>
      </c>
    </row>
    <row r="553" spans="1:9" x14ac:dyDescent="0.2">
      <c r="A553" s="95">
        <f>FUZ_rawdata!A554</f>
        <v>552</v>
      </c>
      <c r="B553" s="95" t="str">
        <f>FUZ_rawdata!B554</f>
        <v>2013_254_3a</v>
      </c>
      <c r="C553" s="95">
        <f>FUZ_rawdata!C554</f>
        <v>41527</v>
      </c>
      <c r="D553" s="95" t="str">
        <f>FUZ_rawdata!D554</f>
        <v>3a</v>
      </c>
      <c r="E553" s="95" t="str">
        <f>FUZ_rawdata!G554</f>
        <v>FUZ9A</v>
      </c>
      <c r="F553" s="95">
        <f>FUZ_rawdata!CT554</f>
        <v>0</v>
      </c>
      <c r="G553" s="95">
        <f>FUZ_rawdata!CU554</f>
        <v>0</v>
      </c>
      <c r="H553" s="95">
        <f>FUZ_rawdata!CV554</f>
        <v>0</v>
      </c>
      <c r="I553" s="95">
        <f>FUZ_rawdata!CW554</f>
        <v>0</v>
      </c>
    </row>
    <row r="554" spans="1:9" x14ac:dyDescent="0.2">
      <c r="A554" s="95">
        <f>FUZ_rawdata!A555</f>
        <v>553</v>
      </c>
      <c r="B554" s="95" t="str">
        <f>FUZ_rawdata!B555</f>
        <v>2013_254_3a</v>
      </c>
      <c r="C554" s="95">
        <f>FUZ_rawdata!C555</f>
        <v>41527</v>
      </c>
      <c r="D554" s="95" t="str">
        <f>FUZ_rawdata!D555</f>
        <v>3a</v>
      </c>
      <c r="E554" s="95" t="str">
        <f>FUZ_rawdata!G555</f>
        <v>FUZ9A</v>
      </c>
      <c r="F554" s="95">
        <f>FUZ_rawdata!CT555</f>
        <v>0</v>
      </c>
      <c r="G554" s="95">
        <f>FUZ_rawdata!CU555</f>
        <v>0</v>
      </c>
      <c r="H554" s="95">
        <f>FUZ_rawdata!CV555</f>
        <v>0</v>
      </c>
      <c r="I554" s="95">
        <f>FUZ_rawdata!CW555</f>
        <v>0</v>
      </c>
    </row>
    <row r="555" spans="1:9" x14ac:dyDescent="0.2">
      <c r="A555" s="95">
        <f>FUZ_rawdata!A556</f>
        <v>554</v>
      </c>
      <c r="B555" s="95" t="str">
        <f>FUZ_rawdata!B556</f>
        <v>2013_254_3a</v>
      </c>
      <c r="C555" s="95">
        <f>FUZ_rawdata!C556</f>
        <v>41527</v>
      </c>
      <c r="D555" s="95" t="str">
        <f>FUZ_rawdata!D556</f>
        <v>3a</v>
      </c>
      <c r="E555" s="95" t="str">
        <f>FUZ_rawdata!G556</f>
        <v>FUZ9A</v>
      </c>
      <c r="F555" s="95">
        <f>FUZ_rawdata!CT556</f>
        <v>0</v>
      </c>
      <c r="G555" s="95">
        <f>FUZ_rawdata!CU556</f>
        <v>0</v>
      </c>
      <c r="H555" s="95">
        <f>FUZ_rawdata!CV556</f>
        <v>0</v>
      </c>
      <c r="I555" s="95">
        <f>FUZ_rawdata!CW556</f>
        <v>0</v>
      </c>
    </row>
    <row r="556" spans="1:9" x14ac:dyDescent="0.2">
      <c r="A556" s="95">
        <f>FUZ_rawdata!A557</f>
        <v>555</v>
      </c>
      <c r="B556" s="95" t="str">
        <f>FUZ_rawdata!B557</f>
        <v>2013_254_3a</v>
      </c>
      <c r="C556" s="95">
        <f>FUZ_rawdata!C557</f>
        <v>41527</v>
      </c>
      <c r="D556" s="95" t="str">
        <f>FUZ_rawdata!D557</f>
        <v>3a</v>
      </c>
      <c r="E556" s="95" t="str">
        <f>FUZ_rawdata!G557</f>
        <v>FUZ9A</v>
      </c>
      <c r="F556" s="95">
        <f>FUZ_rawdata!CT557</f>
        <v>0</v>
      </c>
      <c r="G556" s="95">
        <f>FUZ_rawdata!CU557</f>
        <v>0</v>
      </c>
      <c r="H556" s="95">
        <f>FUZ_rawdata!CV557</f>
        <v>0</v>
      </c>
      <c r="I556" s="95">
        <f>FUZ_rawdata!CW557</f>
        <v>0</v>
      </c>
    </row>
    <row r="557" spans="1:9" x14ac:dyDescent="0.2">
      <c r="A557" s="95">
        <f>FUZ_rawdata!A558</f>
        <v>556</v>
      </c>
      <c r="B557" s="95" t="str">
        <f>FUZ_rawdata!B558</f>
        <v>2013_254_3a</v>
      </c>
      <c r="C557" s="95">
        <f>FUZ_rawdata!C558</f>
        <v>41527</v>
      </c>
      <c r="D557" s="95" t="str">
        <f>FUZ_rawdata!D558</f>
        <v>3a</v>
      </c>
      <c r="E557" s="95" t="str">
        <f>FUZ_rawdata!G558</f>
        <v>FUZ9A</v>
      </c>
      <c r="F557" s="95">
        <f>FUZ_rawdata!CT558</f>
        <v>0</v>
      </c>
      <c r="G557" s="95">
        <f>FUZ_rawdata!CU558</f>
        <v>0</v>
      </c>
      <c r="H557" s="95">
        <f>FUZ_rawdata!CV558</f>
        <v>0</v>
      </c>
      <c r="I557" s="95">
        <f>FUZ_rawdata!CW558</f>
        <v>0</v>
      </c>
    </row>
    <row r="558" spans="1:9" x14ac:dyDescent="0.2">
      <c r="A558" s="95">
        <f>FUZ_rawdata!A559</f>
        <v>557</v>
      </c>
      <c r="B558" s="95" t="str">
        <f>FUZ_rawdata!B559</f>
        <v>2013_254_3a</v>
      </c>
      <c r="C558" s="95">
        <f>FUZ_rawdata!C559</f>
        <v>41527</v>
      </c>
      <c r="D558" s="95" t="str">
        <f>FUZ_rawdata!D559</f>
        <v>3a</v>
      </c>
      <c r="E558" s="95" t="str">
        <f>FUZ_rawdata!G559</f>
        <v>FUZ9A</v>
      </c>
      <c r="F558" s="95">
        <f>FUZ_rawdata!CT559</f>
        <v>0</v>
      </c>
      <c r="G558" s="95">
        <f>FUZ_rawdata!CU559</f>
        <v>0</v>
      </c>
      <c r="H558" s="95">
        <f>FUZ_rawdata!CV559</f>
        <v>0</v>
      </c>
      <c r="I558" s="95">
        <f>FUZ_rawdata!CW559</f>
        <v>0</v>
      </c>
    </row>
    <row r="559" spans="1:9" x14ac:dyDescent="0.2">
      <c r="A559" s="95">
        <f>FUZ_rawdata!A560</f>
        <v>558</v>
      </c>
      <c r="B559" s="95" t="str">
        <f>FUZ_rawdata!B560</f>
        <v>2013_254_3a</v>
      </c>
      <c r="C559" s="95">
        <f>FUZ_rawdata!C560</f>
        <v>41527</v>
      </c>
      <c r="D559" s="95" t="str">
        <f>FUZ_rawdata!D560</f>
        <v>3a</v>
      </c>
      <c r="E559" s="95" t="str">
        <f>FUZ_rawdata!G560</f>
        <v>FUZ9A</v>
      </c>
      <c r="F559" s="95">
        <f>FUZ_rawdata!CT560</f>
        <v>0</v>
      </c>
      <c r="G559" s="95">
        <f>FUZ_rawdata!CU560</f>
        <v>0</v>
      </c>
      <c r="H559" s="95">
        <f>FUZ_rawdata!CV560</f>
        <v>0</v>
      </c>
      <c r="I559" s="95">
        <f>FUZ_rawdata!CW560</f>
        <v>0</v>
      </c>
    </row>
    <row r="560" spans="1:9" x14ac:dyDescent="0.2">
      <c r="A560" s="95">
        <f>FUZ_rawdata!A561</f>
        <v>559</v>
      </c>
      <c r="B560" s="95" t="str">
        <f>FUZ_rawdata!B561</f>
        <v>2013_254_3a</v>
      </c>
      <c r="C560" s="95">
        <f>FUZ_rawdata!C561</f>
        <v>41527</v>
      </c>
      <c r="D560" s="95" t="str">
        <f>FUZ_rawdata!D561</f>
        <v>3a</v>
      </c>
      <c r="E560" s="95" t="str">
        <f>FUZ_rawdata!G561</f>
        <v>FUZ9A</v>
      </c>
      <c r="F560" s="95">
        <f>FUZ_rawdata!CT561</f>
        <v>0</v>
      </c>
      <c r="G560" s="95">
        <f>FUZ_rawdata!CU561</f>
        <v>0</v>
      </c>
      <c r="H560" s="95">
        <f>FUZ_rawdata!CV561</f>
        <v>0</v>
      </c>
      <c r="I560" s="95">
        <f>FUZ_rawdata!CW561</f>
        <v>0</v>
      </c>
    </row>
    <row r="561" spans="1:9" x14ac:dyDescent="0.2">
      <c r="A561" s="95">
        <f>FUZ_rawdata!A562</f>
        <v>560</v>
      </c>
      <c r="B561" s="95" t="str">
        <f>FUZ_rawdata!B562</f>
        <v>2013_254_3a</v>
      </c>
      <c r="C561" s="95">
        <f>FUZ_rawdata!C562</f>
        <v>41527</v>
      </c>
      <c r="D561" s="95" t="str">
        <f>FUZ_rawdata!D562</f>
        <v>3a</v>
      </c>
      <c r="E561" s="95" t="str">
        <f>FUZ_rawdata!G562</f>
        <v>FUZ9A</v>
      </c>
      <c r="F561" s="95">
        <f>FUZ_rawdata!CT562</f>
        <v>0</v>
      </c>
      <c r="G561" s="95">
        <f>FUZ_rawdata!CU562</f>
        <v>0</v>
      </c>
      <c r="H561" s="95">
        <f>FUZ_rawdata!CV562</f>
        <v>0</v>
      </c>
      <c r="I561" s="95">
        <f>FUZ_rawdata!CW562</f>
        <v>0</v>
      </c>
    </row>
    <row r="562" spans="1:9" x14ac:dyDescent="0.2">
      <c r="A562" s="95">
        <f>FUZ_rawdata!A563</f>
        <v>561</v>
      </c>
      <c r="B562" s="95" t="str">
        <f>FUZ_rawdata!B563</f>
        <v>2013_254_3a</v>
      </c>
      <c r="C562" s="95">
        <f>FUZ_rawdata!C563</f>
        <v>41527</v>
      </c>
      <c r="D562" s="95" t="str">
        <f>FUZ_rawdata!D563</f>
        <v>3a</v>
      </c>
      <c r="E562" s="95" t="str">
        <f>FUZ_rawdata!G563</f>
        <v>FUZ9A</v>
      </c>
      <c r="F562" s="95">
        <f>FUZ_rawdata!CT563</f>
        <v>0</v>
      </c>
      <c r="G562" s="95">
        <f>FUZ_rawdata!CU563</f>
        <v>0</v>
      </c>
      <c r="H562" s="95">
        <f>FUZ_rawdata!CV563</f>
        <v>0</v>
      </c>
      <c r="I562" s="95">
        <f>FUZ_rawdata!CW563</f>
        <v>0</v>
      </c>
    </row>
    <row r="563" spans="1:9" x14ac:dyDescent="0.2">
      <c r="A563" s="95">
        <f>FUZ_rawdata!A564</f>
        <v>562</v>
      </c>
      <c r="B563" s="95" t="str">
        <f>FUZ_rawdata!B564</f>
        <v>2013_254_3a</v>
      </c>
      <c r="C563" s="95">
        <f>FUZ_rawdata!C564</f>
        <v>41527</v>
      </c>
      <c r="D563" s="95" t="str">
        <f>FUZ_rawdata!D564</f>
        <v>3a</v>
      </c>
      <c r="E563" s="95" t="str">
        <f>FUZ_rawdata!G564</f>
        <v>FUZ9A</v>
      </c>
      <c r="F563" s="95">
        <f>FUZ_rawdata!CT564</f>
        <v>0</v>
      </c>
      <c r="G563" s="95">
        <f>FUZ_rawdata!CU564</f>
        <v>0</v>
      </c>
      <c r="H563" s="95">
        <f>FUZ_rawdata!CV564</f>
        <v>0</v>
      </c>
      <c r="I563" s="95">
        <f>FUZ_rawdata!CW564</f>
        <v>0</v>
      </c>
    </row>
    <row r="564" spans="1:9" x14ac:dyDescent="0.2">
      <c r="A564" s="95">
        <f>FUZ_rawdata!A565</f>
        <v>563</v>
      </c>
      <c r="B564" s="95" t="str">
        <f>FUZ_rawdata!B565</f>
        <v>2013_254_3a</v>
      </c>
      <c r="C564" s="95">
        <f>FUZ_rawdata!C565</f>
        <v>41527</v>
      </c>
      <c r="D564" s="95" t="str">
        <f>FUZ_rawdata!D565</f>
        <v>3a</v>
      </c>
      <c r="E564" s="95" t="str">
        <f>FUZ_rawdata!G565</f>
        <v>FUZ9A</v>
      </c>
      <c r="F564" s="95">
        <f>FUZ_rawdata!CT565</f>
        <v>0</v>
      </c>
      <c r="G564" s="95">
        <f>FUZ_rawdata!CU565</f>
        <v>0</v>
      </c>
      <c r="H564" s="95">
        <f>FUZ_rawdata!CV565</f>
        <v>0</v>
      </c>
      <c r="I564" s="95">
        <f>FUZ_rawdata!CW565</f>
        <v>0</v>
      </c>
    </row>
    <row r="565" spans="1:9" x14ac:dyDescent="0.2">
      <c r="A565" s="95">
        <f>FUZ_rawdata!A566</f>
        <v>564</v>
      </c>
      <c r="B565" s="95" t="str">
        <f>FUZ_rawdata!B566</f>
        <v>2013_254_3a</v>
      </c>
      <c r="C565" s="95">
        <f>FUZ_rawdata!C566</f>
        <v>41527</v>
      </c>
      <c r="D565" s="95" t="str">
        <f>FUZ_rawdata!D566</f>
        <v>3a</v>
      </c>
      <c r="E565" s="95" t="str">
        <f>FUZ_rawdata!G566</f>
        <v>FUZ9A</v>
      </c>
      <c r="F565" s="95">
        <f>FUZ_rawdata!CT566</f>
        <v>0</v>
      </c>
      <c r="G565" s="95">
        <f>FUZ_rawdata!CU566</f>
        <v>0</v>
      </c>
      <c r="H565" s="95">
        <f>FUZ_rawdata!CV566</f>
        <v>0</v>
      </c>
      <c r="I565" s="95">
        <f>FUZ_rawdata!CW566</f>
        <v>0</v>
      </c>
    </row>
    <row r="566" spans="1:9" x14ac:dyDescent="0.2">
      <c r="A566" s="95">
        <f>FUZ_rawdata!A567</f>
        <v>565</v>
      </c>
      <c r="B566" s="95" t="str">
        <f>FUZ_rawdata!B567</f>
        <v>2013_254_3a</v>
      </c>
      <c r="C566" s="95">
        <f>FUZ_rawdata!C567</f>
        <v>41527</v>
      </c>
      <c r="D566" s="95" t="str">
        <f>FUZ_rawdata!D567</f>
        <v>3a</v>
      </c>
      <c r="E566" s="95" t="str">
        <f>FUZ_rawdata!G567</f>
        <v>FUZ9A</v>
      </c>
      <c r="F566" s="95">
        <f>FUZ_rawdata!CT567</f>
        <v>0</v>
      </c>
      <c r="G566" s="95">
        <f>FUZ_rawdata!CU567</f>
        <v>0</v>
      </c>
      <c r="H566" s="95">
        <f>FUZ_rawdata!CV567</f>
        <v>0</v>
      </c>
      <c r="I566" s="95">
        <f>FUZ_rawdata!CW567</f>
        <v>0</v>
      </c>
    </row>
    <row r="567" spans="1:9" x14ac:dyDescent="0.2">
      <c r="A567" s="95">
        <f>FUZ_rawdata!A568</f>
        <v>566</v>
      </c>
      <c r="B567" s="95" t="str">
        <f>FUZ_rawdata!B568</f>
        <v>2013_254_3a</v>
      </c>
      <c r="C567" s="95">
        <f>FUZ_rawdata!C568</f>
        <v>41527</v>
      </c>
      <c r="D567" s="95" t="str">
        <f>FUZ_rawdata!D568</f>
        <v>3a</v>
      </c>
      <c r="E567" s="95" t="str">
        <f>FUZ_rawdata!G568</f>
        <v>FUZ9A</v>
      </c>
      <c r="F567" s="95">
        <f>FUZ_rawdata!CT568</f>
        <v>0</v>
      </c>
      <c r="G567" s="95">
        <f>FUZ_rawdata!CU568</f>
        <v>0</v>
      </c>
      <c r="H567" s="95">
        <f>FUZ_rawdata!CV568</f>
        <v>0</v>
      </c>
      <c r="I567" s="95">
        <f>FUZ_rawdata!CW568</f>
        <v>0</v>
      </c>
    </row>
    <row r="568" spans="1:9" x14ac:dyDescent="0.2">
      <c r="A568" s="95">
        <f>FUZ_rawdata!A569</f>
        <v>567</v>
      </c>
      <c r="B568" s="95" t="str">
        <f>FUZ_rawdata!B569</f>
        <v>2013_254_3a</v>
      </c>
      <c r="C568" s="95">
        <f>FUZ_rawdata!C569</f>
        <v>41527</v>
      </c>
      <c r="D568" s="95" t="str">
        <f>FUZ_rawdata!D569</f>
        <v>3a</v>
      </c>
      <c r="E568" s="95" t="str">
        <f>FUZ_rawdata!G569</f>
        <v>FUZ9A</v>
      </c>
      <c r="F568" s="95">
        <f>FUZ_rawdata!CT569</f>
        <v>0</v>
      </c>
      <c r="G568" s="95">
        <f>FUZ_rawdata!CU569</f>
        <v>0</v>
      </c>
      <c r="H568" s="95">
        <f>FUZ_rawdata!CV569</f>
        <v>0</v>
      </c>
      <c r="I568" s="95">
        <f>FUZ_rawdata!CW569</f>
        <v>0</v>
      </c>
    </row>
    <row r="569" spans="1:9" x14ac:dyDescent="0.2">
      <c r="A569" s="95">
        <f>FUZ_rawdata!A570</f>
        <v>568</v>
      </c>
      <c r="B569" s="95" t="str">
        <f>FUZ_rawdata!B570</f>
        <v>2013_254_3a</v>
      </c>
      <c r="C569" s="95">
        <f>FUZ_rawdata!C570</f>
        <v>41527</v>
      </c>
      <c r="D569" s="95" t="str">
        <f>FUZ_rawdata!D570</f>
        <v>3a</v>
      </c>
      <c r="E569" s="95" t="str">
        <f>FUZ_rawdata!G570</f>
        <v>FUZ9A</v>
      </c>
      <c r="F569" s="95">
        <f>FUZ_rawdata!CT570</f>
        <v>0</v>
      </c>
      <c r="G569" s="95">
        <f>FUZ_rawdata!CU570</f>
        <v>0</v>
      </c>
      <c r="H569" s="95">
        <f>FUZ_rawdata!CV570</f>
        <v>0</v>
      </c>
      <c r="I569" s="95">
        <f>FUZ_rawdata!CW570</f>
        <v>0</v>
      </c>
    </row>
    <row r="570" spans="1:9" x14ac:dyDescent="0.2">
      <c r="A570" s="95">
        <f>FUZ_rawdata!A571</f>
        <v>569</v>
      </c>
      <c r="B570" s="95" t="str">
        <f>FUZ_rawdata!B571</f>
        <v>2013_254_3a</v>
      </c>
      <c r="C570" s="95">
        <f>FUZ_rawdata!C571</f>
        <v>41527</v>
      </c>
      <c r="D570" s="95" t="str">
        <f>FUZ_rawdata!D571</f>
        <v>3a</v>
      </c>
      <c r="E570" s="95" t="str">
        <f>FUZ_rawdata!G571</f>
        <v>FUZ9A</v>
      </c>
      <c r="F570" s="95">
        <f>FUZ_rawdata!CT571</f>
        <v>0</v>
      </c>
      <c r="G570" s="95">
        <f>FUZ_rawdata!CU571</f>
        <v>0</v>
      </c>
      <c r="H570" s="95">
        <f>FUZ_rawdata!CV571</f>
        <v>0</v>
      </c>
      <c r="I570" s="95">
        <f>FUZ_rawdata!CW571</f>
        <v>0</v>
      </c>
    </row>
    <row r="571" spans="1:9" x14ac:dyDescent="0.2">
      <c r="A571" s="95">
        <f>FUZ_rawdata!A572</f>
        <v>570</v>
      </c>
      <c r="B571" s="95" t="str">
        <f>FUZ_rawdata!B572</f>
        <v>2013_254_3a</v>
      </c>
      <c r="C571" s="95">
        <f>FUZ_rawdata!C572</f>
        <v>41527</v>
      </c>
      <c r="D571" s="95" t="str">
        <f>FUZ_rawdata!D572</f>
        <v>3a</v>
      </c>
      <c r="E571" s="95" t="str">
        <f>FUZ_rawdata!G572</f>
        <v>FUZ9A</v>
      </c>
      <c r="F571" s="95">
        <f>FUZ_rawdata!CT572</f>
        <v>0</v>
      </c>
      <c r="G571" s="95">
        <f>FUZ_rawdata!CU572</f>
        <v>0</v>
      </c>
      <c r="H571" s="95">
        <f>FUZ_rawdata!CV572</f>
        <v>0</v>
      </c>
      <c r="I571" s="95">
        <f>FUZ_rawdata!CW572</f>
        <v>0</v>
      </c>
    </row>
    <row r="572" spans="1:9" x14ac:dyDescent="0.2">
      <c r="A572" s="95">
        <f>FUZ_rawdata!A573</f>
        <v>571</v>
      </c>
      <c r="B572" s="95" t="str">
        <f>FUZ_rawdata!B573</f>
        <v>2013_254_3a</v>
      </c>
      <c r="C572" s="95">
        <f>FUZ_rawdata!C573</f>
        <v>41527</v>
      </c>
      <c r="D572" s="95" t="str">
        <f>FUZ_rawdata!D573</f>
        <v>3a</v>
      </c>
      <c r="E572" s="95" t="str">
        <f>FUZ_rawdata!G573</f>
        <v>FUZ9A</v>
      </c>
      <c r="F572" s="95">
        <f>FUZ_rawdata!CT573</f>
        <v>0</v>
      </c>
      <c r="G572" s="95">
        <f>FUZ_rawdata!CU573</f>
        <v>0</v>
      </c>
      <c r="H572" s="95">
        <f>FUZ_rawdata!CV573</f>
        <v>0</v>
      </c>
      <c r="I572" s="95">
        <f>FUZ_rawdata!CW573</f>
        <v>0</v>
      </c>
    </row>
    <row r="573" spans="1:9" x14ac:dyDescent="0.2">
      <c r="A573" s="95">
        <f>FUZ_rawdata!A574</f>
        <v>572</v>
      </c>
      <c r="B573" s="95" t="str">
        <f>FUZ_rawdata!B574</f>
        <v>2013_254_3a</v>
      </c>
      <c r="C573" s="95">
        <f>FUZ_rawdata!C574</f>
        <v>41527</v>
      </c>
      <c r="D573" s="95" t="str">
        <f>FUZ_rawdata!D574</f>
        <v>3a</v>
      </c>
      <c r="E573" s="95" t="str">
        <f>FUZ_rawdata!G574</f>
        <v>FUZ9A</v>
      </c>
      <c r="F573" s="95">
        <f>FUZ_rawdata!CT574</f>
        <v>0</v>
      </c>
      <c r="G573" s="95">
        <f>FUZ_rawdata!CU574</f>
        <v>0</v>
      </c>
      <c r="H573" s="95">
        <f>FUZ_rawdata!CV574</f>
        <v>0</v>
      </c>
      <c r="I573" s="95">
        <f>FUZ_rawdata!CW574</f>
        <v>0</v>
      </c>
    </row>
    <row r="574" spans="1:9" x14ac:dyDescent="0.2">
      <c r="A574" s="95">
        <f>FUZ_rawdata!A575</f>
        <v>573</v>
      </c>
      <c r="B574" s="95" t="str">
        <f>FUZ_rawdata!B575</f>
        <v>2013_254_3a</v>
      </c>
      <c r="C574" s="95">
        <f>FUZ_rawdata!C575</f>
        <v>41527</v>
      </c>
      <c r="D574" s="95" t="str">
        <f>FUZ_rawdata!D575</f>
        <v>3a</v>
      </c>
      <c r="E574" s="95" t="str">
        <f>FUZ_rawdata!G575</f>
        <v>FUZ9A</v>
      </c>
      <c r="F574" s="95">
        <f>FUZ_rawdata!CT575</f>
        <v>0</v>
      </c>
      <c r="G574" s="95">
        <f>FUZ_rawdata!CU575</f>
        <v>0</v>
      </c>
      <c r="H574" s="95">
        <f>FUZ_rawdata!CV575</f>
        <v>0</v>
      </c>
      <c r="I574" s="95">
        <f>FUZ_rawdata!CW575</f>
        <v>0</v>
      </c>
    </row>
    <row r="575" spans="1:9" x14ac:dyDescent="0.2">
      <c r="A575" s="95">
        <f>FUZ_rawdata!A576</f>
        <v>574</v>
      </c>
      <c r="B575" s="95" t="str">
        <f>FUZ_rawdata!B576</f>
        <v>2013_254_3a</v>
      </c>
      <c r="C575" s="95">
        <f>FUZ_rawdata!C576</f>
        <v>41527</v>
      </c>
      <c r="D575" s="95" t="str">
        <f>FUZ_rawdata!D576</f>
        <v>3a</v>
      </c>
      <c r="E575" s="95" t="str">
        <f>FUZ_rawdata!G576</f>
        <v>FUZ9A</v>
      </c>
      <c r="F575" s="95">
        <f>FUZ_rawdata!CT576</f>
        <v>0</v>
      </c>
      <c r="G575" s="95">
        <f>FUZ_rawdata!CU576</f>
        <v>0</v>
      </c>
      <c r="H575" s="95">
        <f>FUZ_rawdata!CV576</f>
        <v>0</v>
      </c>
      <c r="I575" s="95">
        <f>FUZ_rawdata!CW576</f>
        <v>0</v>
      </c>
    </row>
    <row r="576" spans="1:9" x14ac:dyDescent="0.2">
      <c r="A576" s="95">
        <f>FUZ_rawdata!A577</f>
        <v>575</v>
      </c>
      <c r="B576" s="95" t="str">
        <f>FUZ_rawdata!B577</f>
        <v>2013_254_3a</v>
      </c>
      <c r="C576" s="95">
        <f>FUZ_rawdata!C577</f>
        <v>41527</v>
      </c>
      <c r="D576" s="95" t="str">
        <f>FUZ_rawdata!D577</f>
        <v>3a</v>
      </c>
      <c r="E576" s="95" t="str">
        <f>FUZ_rawdata!G577</f>
        <v>FUZ9A</v>
      </c>
      <c r="F576" s="95">
        <f>FUZ_rawdata!CT577</f>
        <v>0</v>
      </c>
      <c r="G576" s="95">
        <f>FUZ_rawdata!CU577</f>
        <v>0</v>
      </c>
      <c r="H576" s="95">
        <f>FUZ_rawdata!CV577</f>
        <v>0</v>
      </c>
      <c r="I576" s="95">
        <f>FUZ_rawdata!CW577</f>
        <v>0</v>
      </c>
    </row>
    <row r="577" spans="1:9" x14ac:dyDescent="0.2">
      <c r="A577" s="95">
        <f>FUZ_rawdata!A578</f>
        <v>576</v>
      </c>
      <c r="B577" s="95" t="str">
        <f>FUZ_rawdata!B578</f>
        <v>2013_254_3a</v>
      </c>
      <c r="C577" s="95">
        <f>FUZ_rawdata!C578</f>
        <v>41527</v>
      </c>
      <c r="D577" s="95" t="str">
        <f>FUZ_rawdata!D578</f>
        <v>3a</v>
      </c>
      <c r="E577" s="95" t="str">
        <f>FUZ_rawdata!G578</f>
        <v>FUZ9A</v>
      </c>
      <c r="F577" s="95">
        <f>FUZ_rawdata!CT578</f>
        <v>0</v>
      </c>
      <c r="G577" s="95">
        <f>FUZ_rawdata!CU578</f>
        <v>0</v>
      </c>
      <c r="H577" s="95">
        <f>FUZ_rawdata!CV578</f>
        <v>0</v>
      </c>
      <c r="I577" s="95">
        <f>FUZ_rawdata!CW578</f>
        <v>0</v>
      </c>
    </row>
    <row r="578" spans="1:9" x14ac:dyDescent="0.2">
      <c r="A578" s="95">
        <f>FUZ_rawdata!A579</f>
        <v>577</v>
      </c>
      <c r="B578" s="95" t="str">
        <f>FUZ_rawdata!B579</f>
        <v>2013_254_3a</v>
      </c>
      <c r="C578" s="95">
        <f>FUZ_rawdata!C579</f>
        <v>41527</v>
      </c>
      <c r="D578" s="95" t="str">
        <f>FUZ_rawdata!D579</f>
        <v>3a</v>
      </c>
      <c r="E578" s="95" t="str">
        <f>FUZ_rawdata!G579</f>
        <v>FUZ9A</v>
      </c>
      <c r="F578" s="95">
        <f>FUZ_rawdata!CT579</f>
        <v>0</v>
      </c>
      <c r="G578" s="95">
        <f>FUZ_rawdata!CU579</f>
        <v>0</v>
      </c>
      <c r="H578" s="95">
        <f>FUZ_rawdata!CV579</f>
        <v>0</v>
      </c>
      <c r="I578" s="95">
        <f>FUZ_rawdata!CW579</f>
        <v>0</v>
      </c>
    </row>
    <row r="579" spans="1:9" x14ac:dyDescent="0.2">
      <c r="A579" s="95">
        <f>FUZ_rawdata!A580</f>
        <v>578</v>
      </c>
      <c r="B579" s="95" t="str">
        <f>FUZ_rawdata!B580</f>
        <v>2013_254_3a</v>
      </c>
      <c r="C579" s="95">
        <f>FUZ_rawdata!C580</f>
        <v>41527</v>
      </c>
      <c r="D579" s="95" t="str">
        <f>FUZ_rawdata!D580</f>
        <v>3a</v>
      </c>
      <c r="E579" s="95" t="str">
        <f>FUZ_rawdata!G580</f>
        <v>FUZ9A</v>
      </c>
      <c r="F579" s="95">
        <f>FUZ_rawdata!CT580</f>
        <v>0</v>
      </c>
      <c r="G579" s="95">
        <f>FUZ_rawdata!CU580</f>
        <v>0</v>
      </c>
      <c r="H579" s="95">
        <f>FUZ_rawdata!CV580</f>
        <v>0</v>
      </c>
      <c r="I579" s="95">
        <f>FUZ_rawdata!CW580</f>
        <v>0</v>
      </c>
    </row>
    <row r="580" spans="1:9" x14ac:dyDescent="0.2">
      <c r="A580" s="95">
        <f>FUZ_rawdata!A581</f>
        <v>579</v>
      </c>
      <c r="B580" s="95" t="str">
        <f>FUZ_rawdata!B581</f>
        <v>2013_254_3a</v>
      </c>
      <c r="C580" s="95">
        <f>FUZ_rawdata!C581</f>
        <v>41527</v>
      </c>
      <c r="D580" s="95" t="str">
        <f>FUZ_rawdata!D581</f>
        <v>3a</v>
      </c>
      <c r="E580" s="95" t="str">
        <f>FUZ_rawdata!G581</f>
        <v>FUZ9A</v>
      </c>
      <c r="F580" s="95">
        <f>FUZ_rawdata!CT581</f>
        <v>0</v>
      </c>
      <c r="G580" s="95">
        <f>FUZ_rawdata!CU581</f>
        <v>0</v>
      </c>
      <c r="H580" s="95">
        <f>FUZ_rawdata!CV581</f>
        <v>0</v>
      </c>
      <c r="I580" s="95">
        <f>FUZ_rawdata!CW581</f>
        <v>0</v>
      </c>
    </row>
    <row r="581" spans="1:9" x14ac:dyDescent="0.2">
      <c r="A581" s="95">
        <f>FUZ_rawdata!A582</f>
        <v>580</v>
      </c>
      <c r="B581" s="95" t="str">
        <f>FUZ_rawdata!B582</f>
        <v>2013_254_3a</v>
      </c>
      <c r="C581" s="95">
        <f>FUZ_rawdata!C582</f>
        <v>41527</v>
      </c>
      <c r="D581" s="95" t="str">
        <f>FUZ_rawdata!D582</f>
        <v>3a</v>
      </c>
      <c r="E581" s="95" t="str">
        <f>FUZ_rawdata!G582</f>
        <v>FUZ9A</v>
      </c>
      <c r="F581" s="95">
        <f>FUZ_rawdata!CT582</f>
        <v>0</v>
      </c>
      <c r="G581" s="95">
        <f>FUZ_rawdata!CU582</f>
        <v>0</v>
      </c>
      <c r="H581" s="95">
        <f>FUZ_rawdata!CV582</f>
        <v>0</v>
      </c>
      <c r="I581" s="95">
        <f>FUZ_rawdata!CW582</f>
        <v>0</v>
      </c>
    </row>
    <row r="582" spans="1:9" x14ac:dyDescent="0.2">
      <c r="A582" s="95">
        <f>FUZ_rawdata!A583</f>
        <v>581</v>
      </c>
      <c r="B582" s="95" t="str">
        <f>FUZ_rawdata!B583</f>
        <v>2013_254_3a</v>
      </c>
      <c r="C582" s="95">
        <f>FUZ_rawdata!C583</f>
        <v>41527</v>
      </c>
      <c r="D582" s="95" t="str">
        <f>FUZ_rawdata!D583</f>
        <v>3a</v>
      </c>
      <c r="E582" s="95" t="str">
        <f>FUZ_rawdata!G583</f>
        <v>FUZ9A</v>
      </c>
      <c r="F582" s="95">
        <f>FUZ_rawdata!CT583</f>
        <v>0</v>
      </c>
      <c r="G582" s="95">
        <f>FUZ_rawdata!CU583</f>
        <v>0</v>
      </c>
      <c r="H582" s="95">
        <f>FUZ_rawdata!CV583</f>
        <v>0</v>
      </c>
      <c r="I582" s="95">
        <f>FUZ_rawdata!CW583</f>
        <v>0</v>
      </c>
    </row>
    <row r="583" spans="1:9" x14ac:dyDescent="0.2">
      <c r="A583" s="95">
        <f>FUZ_rawdata!A584</f>
        <v>582</v>
      </c>
      <c r="B583" s="95" t="str">
        <f>FUZ_rawdata!B584</f>
        <v>2013_254_3a</v>
      </c>
      <c r="C583" s="95">
        <f>FUZ_rawdata!C584</f>
        <v>41527</v>
      </c>
      <c r="D583" s="95" t="str">
        <f>FUZ_rawdata!D584</f>
        <v>3a</v>
      </c>
      <c r="E583" s="95" t="str">
        <f>FUZ_rawdata!G584</f>
        <v>FUZ9A</v>
      </c>
      <c r="F583" s="95">
        <f>FUZ_rawdata!CT584</f>
        <v>0</v>
      </c>
      <c r="G583" s="95">
        <f>FUZ_rawdata!CU584</f>
        <v>0</v>
      </c>
      <c r="H583" s="95">
        <f>FUZ_rawdata!CV584</f>
        <v>0</v>
      </c>
      <c r="I583" s="95">
        <f>FUZ_rawdata!CW584</f>
        <v>0</v>
      </c>
    </row>
    <row r="584" spans="1:9" x14ac:dyDescent="0.2">
      <c r="A584" s="95">
        <f>FUZ_rawdata!A585</f>
        <v>583</v>
      </c>
      <c r="B584" s="95" t="str">
        <f>FUZ_rawdata!B585</f>
        <v>2013_254_3a</v>
      </c>
      <c r="C584" s="95">
        <f>FUZ_rawdata!C585</f>
        <v>41527</v>
      </c>
      <c r="D584" s="95" t="str">
        <f>FUZ_rawdata!D585</f>
        <v>3a</v>
      </c>
      <c r="E584" s="95" t="str">
        <f>FUZ_rawdata!G585</f>
        <v>FUZ9A</v>
      </c>
      <c r="F584" s="95">
        <f>FUZ_rawdata!CT585</f>
        <v>0</v>
      </c>
      <c r="G584" s="95">
        <f>FUZ_rawdata!CU585</f>
        <v>0</v>
      </c>
      <c r="H584" s="95">
        <f>FUZ_rawdata!CV585</f>
        <v>0</v>
      </c>
      <c r="I584" s="95">
        <f>FUZ_rawdata!CW585</f>
        <v>0</v>
      </c>
    </row>
    <row r="585" spans="1:9" x14ac:dyDescent="0.2">
      <c r="A585" s="95">
        <f>FUZ_rawdata!A586</f>
        <v>584</v>
      </c>
      <c r="B585" s="95" t="str">
        <f>FUZ_rawdata!B586</f>
        <v>2014_608_2a</v>
      </c>
      <c r="C585" s="95">
        <f>FUZ_rawdata!C586</f>
        <v>41935</v>
      </c>
      <c r="D585" s="95" t="str">
        <f>FUZ_rawdata!D586</f>
        <v>2a</v>
      </c>
      <c r="E585" s="95" t="str">
        <f>FUZ_rawdata!G586</f>
        <v>FUZ10A</v>
      </c>
      <c r="F585" s="95">
        <f>FUZ_rawdata!CT586</f>
        <v>0</v>
      </c>
      <c r="G585" s="95">
        <f>FUZ_rawdata!CU586</f>
        <v>0</v>
      </c>
      <c r="H585" s="95">
        <f>FUZ_rawdata!CV586</f>
        <v>0</v>
      </c>
      <c r="I585" s="95">
        <f>FUZ_rawdata!CW586</f>
        <v>0</v>
      </c>
    </row>
    <row r="586" spans="1:9" x14ac:dyDescent="0.2">
      <c r="A586" s="95">
        <f>FUZ_rawdata!A587</f>
        <v>585</v>
      </c>
      <c r="B586" s="95" t="str">
        <f>FUZ_rawdata!B587</f>
        <v>2014_608_2a</v>
      </c>
      <c r="C586" s="95">
        <f>FUZ_rawdata!C587</f>
        <v>41935</v>
      </c>
      <c r="D586" s="95" t="str">
        <f>FUZ_rawdata!D587</f>
        <v>2a</v>
      </c>
      <c r="E586" s="95" t="str">
        <f>FUZ_rawdata!G587</f>
        <v>FUZ10A</v>
      </c>
      <c r="F586" s="95">
        <f>FUZ_rawdata!CT587</f>
        <v>0</v>
      </c>
      <c r="G586" s="95">
        <f>FUZ_rawdata!CU587</f>
        <v>0</v>
      </c>
      <c r="H586" s="95">
        <f>FUZ_rawdata!CV587</f>
        <v>0</v>
      </c>
      <c r="I586" s="95">
        <f>FUZ_rawdata!CW587</f>
        <v>0</v>
      </c>
    </row>
    <row r="587" spans="1:9" x14ac:dyDescent="0.2">
      <c r="A587" s="95">
        <f>FUZ_rawdata!A588</f>
        <v>586</v>
      </c>
      <c r="B587" s="95" t="str">
        <f>FUZ_rawdata!B588</f>
        <v>2014_608_2a</v>
      </c>
      <c r="C587" s="95">
        <f>FUZ_rawdata!C588</f>
        <v>41935</v>
      </c>
      <c r="D587" s="95" t="str">
        <f>FUZ_rawdata!D588</f>
        <v>2a</v>
      </c>
      <c r="E587" s="95" t="str">
        <f>FUZ_rawdata!G588</f>
        <v>FUZ10A</v>
      </c>
      <c r="F587" s="95">
        <f>FUZ_rawdata!CT588</f>
        <v>0</v>
      </c>
      <c r="G587" s="95">
        <f>FUZ_rawdata!CU588</f>
        <v>0</v>
      </c>
      <c r="H587" s="95">
        <f>FUZ_rawdata!CV588</f>
        <v>0</v>
      </c>
      <c r="I587" s="95">
        <f>FUZ_rawdata!CW588</f>
        <v>0</v>
      </c>
    </row>
    <row r="588" spans="1:9" x14ac:dyDescent="0.2">
      <c r="A588" s="95">
        <f>FUZ_rawdata!A589</f>
        <v>587</v>
      </c>
      <c r="B588" s="95" t="str">
        <f>FUZ_rawdata!B589</f>
        <v>2014_608_2a</v>
      </c>
      <c r="C588" s="95">
        <f>FUZ_rawdata!C589</f>
        <v>41935</v>
      </c>
      <c r="D588" s="95" t="str">
        <f>FUZ_rawdata!D589</f>
        <v>2a</v>
      </c>
      <c r="E588" s="95" t="str">
        <f>FUZ_rawdata!G589</f>
        <v>FUZ10A</v>
      </c>
      <c r="F588" s="95">
        <f>FUZ_rawdata!CT589</f>
        <v>0</v>
      </c>
      <c r="G588" s="95">
        <f>FUZ_rawdata!CU589</f>
        <v>0</v>
      </c>
      <c r="H588" s="95">
        <f>FUZ_rawdata!CV589</f>
        <v>0</v>
      </c>
      <c r="I588" s="95">
        <f>FUZ_rawdata!CW589</f>
        <v>0</v>
      </c>
    </row>
    <row r="589" spans="1:9" x14ac:dyDescent="0.2">
      <c r="A589" s="95">
        <f>FUZ_rawdata!A590</f>
        <v>588</v>
      </c>
      <c r="B589" s="95" t="str">
        <f>FUZ_rawdata!B590</f>
        <v>2014_608_2a</v>
      </c>
      <c r="C589" s="95">
        <f>FUZ_rawdata!C590</f>
        <v>41935</v>
      </c>
      <c r="D589" s="95" t="str">
        <f>FUZ_rawdata!D590</f>
        <v>2a</v>
      </c>
      <c r="E589" s="95" t="str">
        <f>FUZ_rawdata!G590</f>
        <v>FUZ10A</v>
      </c>
      <c r="F589" s="95">
        <f>FUZ_rawdata!CT590</f>
        <v>0</v>
      </c>
      <c r="G589" s="95">
        <f>FUZ_rawdata!CU590</f>
        <v>0</v>
      </c>
      <c r="H589" s="95">
        <f>FUZ_rawdata!CV590</f>
        <v>0</v>
      </c>
      <c r="I589" s="95">
        <f>FUZ_rawdata!CW590</f>
        <v>0</v>
      </c>
    </row>
    <row r="590" spans="1:9" x14ac:dyDescent="0.2">
      <c r="A590" s="95">
        <f>FUZ_rawdata!A591</f>
        <v>589</v>
      </c>
      <c r="B590" s="95" t="str">
        <f>FUZ_rawdata!B591</f>
        <v>2014_608_2a</v>
      </c>
      <c r="C590" s="95">
        <f>FUZ_rawdata!C591</f>
        <v>41935</v>
      </c>
      <c r="D590" s="95" t="str">
        <f>FUZ_rawdata!D591</f>
        <v>2a</v>
      </c>
      <c r="E590" s="95" t="str">
        <f>FUZ_rawdata!G591</f>
        <v>FUZ10A</v>
      </c>
      <c r="F590" s="95">
        <f>FUZ_rawdata!CT591</f>
        <v>0</v>
      </c>
      <c r="G590" s="95">
        <f>FUZ_rawdata!CU591</f>
        <v>0</v>
      </c>
      <c r="H590" s="95">
        <f>FUZ_rawdata!CV591</f>
        <v>0</v>
      </c>
      <c r="I590" s="95">
        <f>FUZ_rawdata!CW591</f>
        <v>0</v>
      </c>
    </row>
    <row r="591" spans="1:9" x14ac:dyDescent="0.2">
      <c r="A591" s="95">
        <f>FUZ_rawdata!A592</f>
        <v>590</v>
      </c>
      <c r="B591" s="95" t="str">
        <f>FUZ_rawdata!B592</f>
        <v>2014_608_2a</v>
      </c>
      <c r="C591" s="95">
        <f>FUZ_rawdata!C592</f>
        <v>41935</v>
      </c>
      <c r="D591" s="95" t="str">
        <f>FUZ_rawdata!D592</f>
        <v>2a</v>
      </c>
      <c r="E591" s="95" t="str">
        <f>FUZ_rawdata!G592</f>
        <v>FUZ10A</v>
      </c>
      <c r="F591" s="95">
        <f>FUZ_rawdata!CT592</f>
        <v>0</v>
      </c>
      <c r="G591" s="95">
        <f>FUZ_rawdata!CU592</f>
        <v>0</v>
      </c>
      <c r="H591" s="95">
        <f>FUZ_rawdata!CV592</f>
        <v>0</v>
      </c>
      <c r="I591" s="95">
        <f>FUZ_rawdata!CW592</f>
        <v>0</v>
      </c>
    </row>
    <row r="592" spans="1:9" x14ac:dyDescent="0.2">
      <c r="A592" s="95">
        <f>FUZ_rawdata!A593</f>
        <v>591</v>
      </c>
      <c r="B592" s="95" t="str">
        <f>FUZ_rawdata!B593</f>
        <v>2014_608_2a</v>
      </c>
      <c r="C592" s="95">
        <f>FUZ_rawdata!C593</f>
        <v>41935</v>
      </c>
      <c r="D592" s="95" t="str">
        <f>FUZ_rawdata!D593</f>
        <v>2a</v>
      </c>
      <c r="E592" s="95" t="str">
        <f>FUZ_rawdata!G593</f>
        <v>FUZ10A</v>
      </c>
      <c r="F592" s="95">
        <f>FUZ_rawdata!CT593</f>
        <v>0</v>
      </c>
      <c r="G592" s="95">
        <f>FUZ_rawdata!CU593</f>
        <v>0</v>
      </c>
      <c r="H592" s="95">
        <f>FUZ_rawdata!CV593</f>
        <v>0</v>
      </c>
      <c r="I592" s="95">
        <f>FUZ_rawdata!CW593</f>
        <v>0</v>
      </c>
    </row>
    <row r="593" spans="1:9" x14ac:dyDescent="0.2">
      <c r="A593" s="95">
        <f>FUZ_rawdata!A594</f>
        <v>592</v>
      </c>
      <c r="B593" s="95" t="str">
        <f>FUZ_rawdata!B594</f>
        <v>2014_608_2a</v>
      </c>
      <c r="C593" s="95">
        <f>FUZ_rawdata!C594</f>
        <v>41935</v>
      </c>
      <c r="D593" s="95" t="str">
        <f>FUZ_rawdata!D594</f>
        <v>2a</v>
      </c>
      <c r="E593" s="95" t="str">
        <f>FUZ_rawdata!G594</f>
        <v>FUZ10A</v>
      </c>
      <c r="F593" s="95">
        <f>FUZ_rawdata!CT594</f>
        <v>0</v>
      </c>
      <c r="G593" s="95">
        <f>FUZ_rawdata!CU594</f>
        <v>0</v>
      </c>
      <c r="H593" s="95">
        <f>FUZ_rawdata!CV594</f>
        <v>0</v>
      </c>
      <c r="I593" s="95">
        <f>FUZ_rawdata!CW594</f>
        <v>0</v>
      </c>
    </row>
    <row r="594" spans="1:9" x14ac:dyDescent="0.2">
      <c r="A594" s="95">
        <f>FUZ_rawdata!A595</f>
        <v>593</v>
      </c>
      <c r="B594" s="95" t="str">
        <f>FUZ_rawdata!B595</f>
        <v>2014_608_2a</v>
      </c>
      <c r="C594" s="95">
        <f>FUZ_rawdata!C595</f>
        <v>41935</v>
      </c>
      <c r="D594" s="95" t="str">
        <f>FUZ_rawdata!D595</f>
        <v>2a</v>
      </c>
      <c r="E594" s="95" t="str">
        <f>FUZ_rawdata!G595</f>
        <v>FUZ10A</v>
      </c>
      <c r="F594" s="95">
        <f>FUZ_rawdata!CT595</f>
        <v>0</v>
      </c>
      <c r="G594" s="95">
        <f>FUZ_rawdata!CU595</f>
        <v>0</v>
      </c>
      <c r="H594" s="95">
        <f>FUZ_rawdata!CV595</f>
        <v>0</v>
      </c>
      <c r="I594" s="95">
        <f>FUZ_rawdata!CW595</f>
        <v>0</v>
      </c>
    </row>
    <row r="595" spans="1:9" x14ac:dyDescent="0.2">
      <c r="A595" s="95">
        <f>FUZ_rawdata!A596</f>
        <v>594</v>
      </c>
      <c r="B595" s="95" t="str">
        <f>FUZ_rawdata!B596</f>
        <v>2014_608_2a</v>
      </c>
      <c r="C595" s="95">
        <f>FUZ_rawdata!C596</f>
        <v>41935</v>
      </c>
      <c r="D595" s="95" t="str">
        <f>FUZ_rawdata!D596</f>
        <v>2a</v>
      </c>
      <c r="E595" s="95" t="str">
        <f>FUZ_rawdata!G596</f>
        <v>FUZ10A</v>
      </c>
      <c r="F595" s="95">
        <f>FUZ_rawdata!CT596</f>
        <v>0</v>
      </c>
      <c r="G595" s="95">
        <f>FUZ_rawdata!CU596</f>
        <v>0</v>
      </c>
      <c r="H595" s="95">
        <f>FUZ_rawdata!CV596</f>
        <v>0</v>
      </c>
      <c r="I595" s="95">
        <f>FUZ_rawdata!CW596</f>
        <v>0</v>
      </c>
    </row>
    <row r="596" spans="1:9" x14ac:dyDescent="0.2">
      <c r="A596" s="95">
        <f>FUZ_rawdata!A597</f>
        <v>595</v>
      </c>
      <c r="B596" s="95" t="str">
        <f>FUZ_rawdata!B597</f>
        <v>2014_608_2a</v>
      </c>
      <c r="C596" s="95">
        <f>FUZ_rawdata!C597</f>
        <v>41935</v>
      </c>
      <c r="D596" s="95" t="str">
        <f>FUZ_rawdata!D597</f>
        <v>2a</v>
      </c>
      <c r="E596" s="95" t="str">
        <f>FUZ_rawdata!G597</f>
        <v>FUZ10A</v>
      </c>
      <c r="F596" s="95">
        <f>FUZ_rawdata!CT597</f>
        <v>0</v>
      </c>
      <c r="G596" s="95">
        <f>FUZ_rawdata!CU597</f>
        <v>0</v>
      </c>
      <c r="H596" s="95">
        <f>FUZ_rawdata!CV597</f>
        <v>0</v>
      </c>
      <c r="I596" s="95">
        <f>FUZ_rawdata!CW597</f>
        <v>0</v>
      </c>
    </row>
    <row r="597" spans="1:9" x14ac:dyDescent="0.2">
      <c r="A597" s="95">
        <f>FUZ_rawdata!A598</f>
        <v>596</v>
      </c>
      <c r="B597" s="95" t="str">
        <f>FUZ_rawdata!B598</f>
        <v>2014_608_2a</v>
      </c>
      <c r="C597" s="95">
        <f>FUZ_rawdata!C598</f>
        <v>41935</v>
      </c>
      <c r="D597" s="95" t="str">
        <f>FUZ_rawdata!D598</f>
        <v>2a</v>
      </c>
      <c r="E597" s="95" t="str">
        <f>FUZ_rawdata!G598</f>
        <v>FUZ10A</v>
      </c>
      <c r="F597" s="95">
        <f>FUZ_rawdata!CT598</f>
        <v>0</v>
      </c>
      <c r="G597" s="95">
        <f>FUZ_rawdata!CU598</f>
        <v>0</v>
      </c>
      <c r="H597" s="95">
        <f>FUZ_rawdata!CV598</f>
        <v>0</v>
      </c>
      <c r="I597" s="95">
        <f>FUZ_rawdata!CW598</f>
        <v>0</v>
      </c>
    </row>
    <row r="598" spans="1:9" x14ac:dyDescent="0.2">
      <c r="A598" s="95">
        <f>FUZ_rawdata!A599</f>
        <v>597</v>
      </c>
      <c r="B598" s="95" t="str">
        <f>FUZ_rawdata!B599</f>
        <v>2014_608_2a</v>
      </c>
      <c r="C598" s="95">
        <f>FUZ_rawdata!C599</f>
        <v>41935</v>
      </c>
      <c r="D598" s="95" t="str">
        <f>FUZ_rawdata!D599</f>
        <v>2a</v>
      </c>
      <c r="E598" s="95" t="str">
        <f>FUZ_rawdata!G599</f>
        <v>FUZ10A</v>
      </c>
      <c r="F598" s="95">
        <f>FUZ_rawdata!CT599</f>
        <v>0</v>
      </c>
      <c r="G598" s="95">
        <f>FUZ_rawdata!CU599</f>
        <v>0</v>
      </c>
      <c r="H598" s="95">
        <f>FUZ_rawdata!CV599</f>
        <v>0</v>
      </c>
      <c r="I598" s="95">
        <f>FUZ_rawdata!CW599</f>
        <v>0</v>
      </c>
    </row>
    <row r="599" spans="1:9" x14ac:dyDescent="0.2">
      <c r="A599" s="95">
        <f>FUZ_rawdata!A600</f>
        <v>598</v>
      </c>
      <c r="B599" s="95" t="str">
        <f>FUZ_rawdata!B600</f>
        <v>2014_608_2a</v>
      </c>
      <c r="C599" s="95">
        <f>FUZ_rawdata!C600</f>
        <v>41935</v>
      </c>
      <c r="D599" s="95" t="str">
        <f>FUZ_rawdata!D600</f>
        <v>2a</v>
      </c>
      <c r="E599" s="95" t="str">
        <f>FUZ_rawdata!G600</f>
        <v>FUZ10A</v>
      </c>
      <c r="F599" s="95">
        <f>FUZ_rawdata!CT600</f>
        <v>0</v>
      </c>
      <c r="G599" s="95">
        <f>FUZ_rawdata!CU600</f>
        <v>0</v>
      </c>
      <c r="H599" s="95">
        <f>FUZ_rawdata!CV600</f>
        <v>0</v>
      </c>
      <c r="I599" s="95">
        <f>FUZ_rawdata!CW600</f>
        <v>0</v>
      </c>
    </row>
    <row r="600" spans="1:9" x14ac:dyDescent="0.2">
      <c r="A600" s="95">
        <f>FUZ_rawdata!A601</f>
        <v>599</v>
      </c>
      <c r="B600" s="95" t="str">
        <f>FUZ_rawdata!B601</f>
        <v>2014_608_2a</v>
      </c>
      <c r="C600" s="95">
        <f>FUZ_rawdata!C601</f>
        <v>41935</v>
      </c>
      <c r="D600" s="95" t="str">
        <f>FUZ_rawdata!D601</f>
        <v>2a</v>
      </c>
      <c r="E600" s="95" t="str">
        <f>FUZ_rawdata!G601</f>
        <v>FUZ10A</v>
      </c>
      <c r="F600" s="95">
        <f>FUZ_rawdata!CT601</f>
        <v>0</v>
      </c>
      <c r="G600" s="95">
        <f>FUZ_rawdata!CU601</f>
        <v>0</v>
      </c>
      <c r="H600" s="95">
        <f>FUZ_rawdata!CV601</f>
        <v>0</v>
      </c>
      <c r="I600" s="95">
        <f>FUZ_rawdata!CW601</f>
        <v>0</v>
      </c>
    </row>
    <row r="601" spans="1:9" x14ac:dyDescent="0.2">
      <c r="A601" s="95">
        <f>FUZ_rawdata!A602</f>
        <v>600</v>
      </c>
      <c r="B601" s="95" t="str">
        <f>FUZ_rawdata!B602</f>
        <v>2014_608_2a</v>
      </c>
      <c r="C601" s="95">
        <f>FUZ_rawdata!C602</f>
        <v>41935</v>
      </c>
      <c r="D601" s="95" t="str">
        <f>FUZ_rawdata!D602</f>
        <v>2a</v>
      </c>
      <c r="E601" s="95" t="str">
        <f>FUZ_rawdata!G602</f>
        <v>FUZ10A</v>
      </c>
      <c r="F601" s="95">
        <f>FUZ_rawdata!CT602</f>
        <v>0</v>
      </c>
      <c r="G601" s="95">
        <f>FUZ_rawdata!CU602</f>
        <v>0</v>
      </c>
      <c r="H601" s="95">
        <f>FUZ_rawdata!CV602</f>
        <v>0</v>
      </c>
      <c r="I601" s="95">
        <f>FUZ_rawdata!CW602</f>
        <v>0</v>
      </c>
    </row>
    <row r="602" spans="1:9" x14ac:dyDescent="0.2">
      <c r="A602" s="95">
        <f>FUZ_rawdata!A603</f>
        <v>601</v>
      </c>
      <c r="B602" s="95" t="str">
        <f>FUZ_rawdata!B603</f>
        <v>2014_608_2a</v>
      </c>
      <c r="C602" s="95">
        <f>FUZ_rawdata!C603</f>
        <v>41935</v>
      </c>
      <c r="D602" s="95" t="str">
        <f>FUZ_rawdata!D603</f>
        <v>2a</v>
      </c>
      <c r="E602" s="95" t="str">
        <f>FUZ_rawdata!G603</f>
        <v>FUZ10A</v>
      </c>
      <c r="F602" s="95">
        <f>FUZ_rawdata!CT603</f>
        <v>0</v>
      </c>
      <c r="G602" s="95">
        <f>FUZ_rawdata!CU603</f>
        <v>0</v>
      </c>
      <c r="H602" s="95">
        <f>FUZ_rawdata!CV603</f>
        <v>0</v>
      </c>
      <c r="I602" s="95">
        <f>FUZ_rawdata!CW603</f>
        <v>0</v>
      </c>
    </row>
    <row r="603" spans="1:9" x14ac:dyDescent="0.2">
      <c r="A603" s="95">
        <f>FUZ_rawdata!A604</f>
        <v>602</v>
      </c>
      <c r="B603" s="95" t="str">
        <f>FUZ_rawdata!B604</f>
        <v>2014_608_2a</v>
      </c>
      <c r="C603" s="95">
        <f>FUZ_rawdata!C604</f>
        <v>41935</v>
      </c>
      <c r="D603" s="95" t="str">
        <f>FUZ_rawdata!D604</f>
        <v>2a</v>
      </c>
      <c r="E603" s="95" t="str">
        <f>FUZ_rawdata!G604</f>
        <v>FUZ10A</v>
      </c>
      <c r="F603" s="95">
        <f>FUZ_rawdata!CT604</f>
        <v>0</v>
      </c>
      <c r="G603" s="95">
        <f>FUZ_rawdata!CU604</f>
        <v>0</v>
      </c>
      <c r="H603" s="95">
        <f>FUZ_rawdata!CV604</f>
        <v>0</v>
      </c>
      <c r="I603" s="95">
        <f>FUZ_rawdata!CW604</f>
        <v>0</v>
      </c>
    </row>
    <row r="604" spans="1:9" x14ac:dyDescent="0.2">
      <c r="A604" s="95">
        <f>FUZ_rawdata!A605</f>
        <v>603</v>
      </c>
      <c r="B604" s="95" t="str">
        <f>FUZ_rawdata!B605</f>
        <v>2014_608_2a</v>
      </c>
      <c r="C604" s="95">
        <f>FUZ_rawdata!C605</f>
        <v>41935</v>
      </c>
      <c r="D604" s="95" t="str">
        <f>FUZ_rawdata!D605</f>
        <v>2a</v>
      </c>
      <c r="E604" s="95" t="str">
        <f>FUZ_rawdata!G605</f>
        <v>FUZ10A</v>
      </c>
      <c r="F604" s="95">
        <f>FUZ_rawdata!CT605</f>
        <v>0</v>
      </c>
      <c r="G604" s="95">
        <f>FUZ_rawdata!CU605</f>
        <v>0</v>
      </c>
      <c r="H604" s="95">
        <f>FUZ_rawdata!CV605</f>
        <v>0</v>
      </c>
      <c r="I604" s="95">
        <f>FUZ_rawdata!CW605</f>
        <v>0</v>
      </c>
    </row>
    <row r="605" spans="1:9" x14ac:dyDescent="0.2">
      <c r="A605" s="95">
        <f>FUZ_rawdata!A606</f>
        <v>604</v>
      </c>
      <c r="B605" s="95" t="str">
        <f>FUZ_rawdata!B606</f>
        <v>2014_608_2a</v>
      </c>
      <c r="C605" s="95">
        <f>FUZ_rawdata!C606</f>
        <v>41935</v>
      </c>
      <c r="D605" s="95" t="str">
        <f>FUZ_rawdata!D606</f>
        <v>2a</v>
      </c>
      <c r="E605" s="95" t="str">
        <f>FUZ_rawdata!G606</f>
        <v>FUZ10A</v>
      </c>
      <c r="F605" s="95">
        <f>FUZ_rawdata!CT606</f>
        <v>0</v>
      </c>
      <c r="G605" s="95">
        <f>FUZ_rawdata!CU606</f>
        <v>0</v>
      </c>
      <c r="H605" s="95">
        <f>FUZ_rawdata!CV606</f>
        <v>0</v>
      </c>
      <c r="I605" s="95">
        <f>FUZ_rawdata!CW606</f>
        <v>0</v>
      </c>
    </row>
    <row r="606" spans="1:9" x14ac:dyDescent="0.2">
      <c r="A606" s="95">
        <f>FUZ_rawdata!A607</f>
        <v>605</v>
      </c>
      <c r="B606" s="95" t="str">
        <f>FUZ_rawdata!B607</f>
        <v>2014_608_2a</v>
      </c>
      <c r="C606" s="95">
        <f>FUZ_rawdata!C607</f>
        <v>41935</v>
      </c>
      <c r="D606" s="95" t="str">
        <f>FUZ_rawdata!D607</f>
        <v>2a</v>
      </c>
      <c r="E606" s="95" t="str">
        <f>FUZ_rawdata!G607</f>
        <v>FUZ10A</v>
      </c>
      <c r="F606" s="95">
        <f>FUZ_rawdata!CT607</f>
        <v>0</v>
      </c>
      <c r="G606" s="95">
        <f>FUZ_rawdata!CU607</f>
        <v>0</v>
      </c>
      <c r="H606" s="95">
        <f>FUZ_rawdata!CV607</f>
        <v>0</v>
      </c>
      <c r="I606" s="95">
        <f>FUZ_rawdata!CW607</f>
        <v>0</v>
      </c>
    </row>
    <row r="607" spans="1:9" x14ac:dyDescent="0.2">
      <c r="A607" s="95">
        <f>FUZ_rawdata!A608</f>
        <v>606</v>
      </c>
      <c r="B607" s="95" t="str">
        <f>FUZ_rawdata!B608</f>
        <v>2014_608_2a</v>
      </c>
      <c r="C607" s="95">
        <f>FUZ_rawdata!C608</f>
        <v>41935</v>
      </c>
      <c r="D607" s="95" t="str">
        <f>FUZ_rawdata!D608</f>
        <v>2a</v>
      </c>
      <c r="E607" s="95" t="str">
        <f>FUZ_rawdata!G608</f>
        <v>FUZ10A</v>
      </c>
      <c r="F607" s="95">
        <f>FUZ_rawdata!CT608</f>
        <v>0</v>
      </c>
      <c r="G607" s="95">
        <f>FUZ_rawdata!CU608</f>
        <v>0</v>
      </c>
      <c r="H607" s="95">
        <f>FUZ_rawdata!CV608</f>
        <v>0</v>
      </c>
      <c r="I607" s="95">
        <f>FUZ_rawdata!CW608</f>
        <v>0</v>
      </c>
    </row>
    <row r="608" spans="1:9" x14ac:dyDescent="0.2">
      <c r="A608" s="95">
        <f>FUZ_rawdata!A609</f>
        <v>607</v>
      </c>
      <c r="B608" s="95" t="str">
        <f>FUZ_rawdata!B609</f>
        <v>2014_608_2a</v>
      </c>
      <c r="C608" s="95">
        <f>FUZ_rawdata!C609</f>
        <v>41935</v>
      </c>
      <c r="D608" s="95" t="str">
        <f>FUZ_rawdata!D609</f>
        <v>2a</v>
      </c>
      <c r="E608" s="95" t="str">
        <f>FUZ_rawdata!G609</f>
        <v>FUZ10A</v>
      </c>
      <c r="F608" s="95">
        <f>FUZ_rawdata!CT609</f>
        <v>0</v>
      </c>
      <c r="G608" s="95">
        <f>FUZ_rawdata!CU609</f>
        <v>0</v>
      </c>
      <c r="H608" s="95">
        <f>FUZ_rawdata!CV609</f>
        <v>0</v>
      </c>
      <c r="I608" s="95">
        <f>FUZ_rawdata!CW609</f>
        <v>0</v>
      </c>
    </row>
    <row r="609" spans="1:9" x14ac:dyDescent="0.2">
      <c r="A609" s="95">
        <f>FUZ_rawdata!A610</f>
        <v>608</v>
      </c>
      <c r="B609" s="95" t="str">
        <f>FUZ_rawdata!B610</f>
        <v>2014_608_2a</v>
      </c>
      <c r="C609" s="95">
        <f>FUZ_rawdata!C610</f>
        <v>41935</v>
      </c>
      <c r="D609" s="95" t="str">
        <f>FUZ_rawdata!D610</f>
        <v>2a</v>
      </c>
      <c r="E609" s="95" t="str">
        <f>FUZ_rawdata!G610</f>
        <v>FUZ10A</v>
      </c>
      <c r="F609" s="95">
        <f>FUZ_rawdata!CT610</f>
        <v>0</v>
      </c>
      <c r="G609" s="95">
        <f>FUZ_rawdata!CU610</f>
        <v>0</v>
      </c>
      <c r="H609" s="95">
        <f>FUZ_rawdata!CV610</f>
        <v>0</v>
      </c>
      <c r="I609" s="95">
        <f>FUZ_rawdata!CW610</f>
        <v>0</v>
      </c>
    </row>
    <row r="610" spans="1:9" x14ac:dyDescent="0.2">
      <c r="A610" s="95">
        <f>FUZ_rawdata!A611</f>
        <v>609</v>
      </c>
      <c r="B610" s="95" t="str">
        <f>FUZ_rawdata!B611</f>
        <v>2014_608_2a</v>
      </c>
      <c r="C610" s="95">
        <f>FUZ_rawdata!C611</f>
        <v>41935</v>
      </c>
      <c r="D610" s="95" t="str">
        <f>FUZ_rawdata!D611</f>
        <v>2a</v>
      </c>
      <c r="E610" s="95" t="str">
        <f>FUZ_rawdata!G611</f>
        <v>FUZ10A</v>
      </c>
      <c r="F610" s="95">
        <f>FUZ_rawdata!CT611</f>
        <v>0</v>
      </c>
      <c r="G610" s="95">
        <f>FUZ_rawdata!CU611</f>
        <v>0</v>
      </c>
      <c r="H610" s="95">
        <f>FUZ_rawdata!CV611</f>
        <v>0</v>
      </c>
      <c r="I610" s="95">
        <f>FUZ_rawdata!CW611</f>
        <v>0</v>
      </c>
    </row>
    <row r="611" spans="1:9" x14ac:dyDescent="0.2">
      <c r="A611" s="95">
        <f>FUZ_rawdata!A612</f>
        <v>610</v>
      </c>
      <c r="B611" s="95" t="str">
        <f>FUZ_rawdata!B612</f>
        <v>2014_608_2a</v>
      </c>
      <c r="C611" s="95">
        <f>FUZ_rawdata!C612</f>
        <v>41935</v>
      </c>
      <c r="D611" s="95" t="str">
        <f>FUZ_rawdata!D612</f>
        <v>2a</v>
      </c>
      <c r="E611" s="95" t="str">
        <f>FUZ_rawdata!G612</f>
        <v>FUZ10A</v>
      </c>
      <c r="F611" s="95">
        <f>FUZ_rawdata!CT612</f>
        <v>0</v>
      </c>
      <c r="G611" s="95">
        <f>FUZ_rawdata!CU612</f>
        <v>0</v>
      </c>
      <c r="H611" s="95">
        <f>FUZ_rawdata!CV612</f>
        <v>0</v>
      </c>
      <c r="I611" s="95">
        <f>FUZ_rawdata!CW612</f>
        <v>0</v>
      </c>
    </row>
    <row r="612" spans="1:9" x14ac:dyDescent="0.2">
      <c r="A612" s="95">
        <f>FUZ_rawdata!A613</f>
        <v>611</v>
      </c>
      <c r="B612" s="95" t="str">
        <f>FUZ_rawdata!B613</f>
        <v>2014_608_2a</v>
      </c>
      <c r="C612" s="95">
        <f>FUZ_rawdata!C613</f>
        <v>41935</v>
      </c>
      <c r="D612" s="95" t="str">
        <f>FUZ_rawdata!D613</f>
        <v>2a</v>
      </c>
      <c r="E612" s="95" t="str">
        <f>FUZ_rawdata!G613</f>
        <v>FUZ10A</v>
      </c>
      <c r="F612" s="95">
        <f>FUZ_rawdata!CT613</f>
        <v>0</v>
      </c>
      <c r="G612" s="95">
        <f>FUZ_rawdata!CU613</f>
        <v>0</v>
      </c>
      <c r="H612" s="95">
        <f>FUZ_rawdata!CV613</f>
        <v>0</v>
      </c>
      <c r="I612" s="95">
        <f>FUZ_rawdata!CW613</f>
        <v>0</v>
      </c>
    </row>
    <row r="613" spans="1:9" x14ac:dyDescent="0.2">
      <c r="A613" s="95">
        <f>FUZ_rawdata!A614</f>
        <v>612</v>
      </c>
      <c r="B613" s="95" t="str">
        <f>FUZ_rawdata!B614</f>
        <v>2014_608_2a</v>
      </c>
      <c r="C613" s="95">
        <f>FUZ_rawdata!C614</f>
        <v>41935</v>
      </c>
      <c r="D613" s="95" t="str">
        <f>FUZ_rawdata!D614</f>
        <v>2a</v>
      </c>
      <c r="E613" s="95" t="str">
        <f>FUZ_rawdata!G614</f>
        <v>FUZ10A</v>
      </c>
      <c r="F613" s="95">
        <f>FUZ_rawdata!CT614</f>
        <v>0</v>
      </c>
      <c r="G613" s="95">
        <f>FUZ_rawdata!CU614</f>
        <v>0</v>
      </c>
      <c r="H613" s="95">
        <f>FUZ_rawdata!CV614</f>
        <v>0</v>
      </c>
      <c r="I613" s="95">
        <f>FUZ_rawdata!CW614</f>
        <v>0</v>
      </c>
    </row>
    <row r="614" spans="1:9" x14ac:dyDescent="0.2">
      <c r="A614" s="95">
        <f>FUZ_rawdata!A615</f>
        <v>613</v>
      </c>
      <c r="B614" s="95" t="str">
        <f>FUZ_rawdata!B615</f>
        <v>2014_608_2a</v>
      </c>
      <c r="C614" s="95">
        <f>FUZ_rawdata!C615</f>
        <v>41935</v>
      </c>
      <c r="D614" s="95" t="str">
        <f>FUZ_rawdata!D615</f>
        <v>2a</v>
      </c>
      <c r="E614" s="95" t="str">
        <f>FUZ_rawdata!G615</f>
        <v>FUZ10A</v>
      </c>
      <c r="F614" s="95">
        <f>FUZ_rawdata!CT615</f>
        <v>1</v>
      </c>
      <c r="G614" s="95">
        <f>FUZ_rawdata!CU615</f>
        <v>1</v>
      </c>
      <c r="H614" s="95">
        <f>FUZ_rawdata!CV615</f>
        <v>1</v>
      </c>
      <c r="I614" s="95">
        <f>FUZ_rawdata!CW615</f>
        <v>2</v>
      </c>
    </row>
    <row r="615" spans="1:9" x14ac:dyDescent="0.2">
      <c r="A615" s="95">
        <f>FUZ_rawdata!A616</f>
        <v>614</v>
      </c>
      <c r="B615" s="95" t="str">
        <f>FUZ_rawdata!B616</f>
        <v>2014_608_2a</v>
      </c>
      <c r="C615" s="95">
        <f>FUZ_rawdata!C616</f>
        <v>41935</v>
      </c>
      <c r="D615" s="95" t="str">
        <f>FUZ_rawdata!D616</f>
        <v>2a</v>
      </c>
      <c r="E615" s="95" t="str">
        <f>FUZ_rawdata!G616</f>
        <v>FUZ10A</v>
      </c>
      <c r="F615" s="95">
        <f>FUZ_rawdata!CT616</f>
        <v>0</v>
      </c>
      <c r="G615" s="95">
        <f>FUZ_rawdata!CU616</f>
        <v>0</v>
      </c>
      <c r="H615" s="95">
        <f>FUZ_rawdata!CV616</f>
        <v>0</v>
      </c>
      <c r="I615" s="95">
        <f>FUZ_rawdata!CW616</f>
        <v>0</v>
      </c>
    </row>
    <row r="616" spans="1:9" x14ac:dyDescent="0.2">
      <c r="A616" s="95">
        <f>FUZ_rawdata!A617</f>
        <v>615</v>
      </c>
      <c r="B616" s="95" t="str">
        <f>FUZ_rawdata!B617</f>
        <v>2014_608_2a</v>
      </c>
      <c r="C616" s="95">
        <f>FUZ_rawdata!C617</f>
        <v>41935</v>
      </c>
      <c r="D616" s="95" t="str">
        <f>FUZ_rawdata!D617</f>
        <v>2a</v>
      </c>
      <c r="E616" s="95" t="str">
        <f>FUZ_rawdata!G617</f>
        <v>FUZ10A</v>
      </c>
      <c r="F616" s="95">
        <f>FUZ_rawdata!CT617</f>
        <v>0</v>
      </c>
      <c r="G616" s="95">
        <f>FUZ_rawdata!CU617</f>
        <v>0</v>
      </c>
      <c r="H616" s="95">
        <f>FUZ_rawdata!CV617</f>
        <v>0</v>
      </c>
      <c r="I616" s="95">
        <f>FUZ_rawdata!CW617</f>
        <v>0</v>
      </c>
    </row>
    <row r="617" spans="1:9" x14ac:dyDescent="0.2">
      <c r="A617" s="95">
        <f>FUZ_rawdata!A618</f>
        <v>616</v>
      </c>
      <c r="B617" s="95" t="str">
        <f>FUZ_rawdata!B618</f>
        <v>2014_608_2a</v>
      </c>
      <c r="C617" s="95">
        <f>FUZ_rawdata!C618</f>
        <v>41935</v>
      </c>
      <c r="D617" s="95" t="str">
        <f>FUZ_rawdata!D618</f>
        <v>2a</v>
      </c>
      <c r="E617" s="95" t="str">
        <f>FUZ_rawdata!G618</f>
        <v>FUZ10A</v>
      </c>
      <c r="F617" s="95">
        <f>FUZ_rawdata!CT618</f>
        <v>0</v>
      </c>
      <c r="G617" s="95">
        <f>FUZ_rawdata!CU618</f>
        <v>0</v>
      </c>
      <c r="H617" s="95">
        <f>FUZ_rawdata!CV618</f>
        <v>0</v>
      </c>
      <c r="I617" s="95">
        <f>FUZ_rawdata!CW618</f>
        <v>0</v>
      </c>
    </row>
    <row r="618" spans="1:9" x14ac:dyDescent="0.2">
      <c r="A618" s="95">
        <f>FUZ_rawdata!A619</f>
        <v>617</v>
      </c>
      <c r="B618" s="95" t="str">
        <f>FUZ_rawdata!B619</f>
        <v>2014_608_2a</v>
      </c>
      <c r="C618" s="95">
        <f>FUZ_rawdata!C619</f>
        <v>41935</v>
      </c>
      <c r="D618" s="95" t="str">
        <f>FUZ_rawdata!D619</f>
        <v>2a</v>
      </c>
      <c r="E618" s="95" t="str">
        <f>FUZ_rawdata!G619</f>
        <v>FUZ10A</v>
      </c>
      <c r="F618" s="95">
        <f>FUZ_rawdata!CT619</f>
        <v>0</v>
      </c>
      <c r="G618" s="95">
        <f>FUZ_rawdata!CU619</f>
        <v>0</v>
      </c>
      <c r="H618" s="95">
        <f>FUZ_rawdata!CV619</f>
        <v>0</v>
      </c>
      <c r="I618" s="95">
        <f>FUZ_rawdata!CW619</f>
        <v>0</v>
      </c>
    </row>
    <row r="619" spans="1:9" x14ac:dyDescent="0.2">
      <c r="A619" s="95">
        <f>FUZ_rawdata!A620</f>
        <v>618</v>
      </c>
      <c r="B619" s="95" t="str">
        <f>FUZ_rawdata!B620</f>
        <v>2014_608_2a</v>
      </c>
      <c r="C619" s="95">
        <f>FUZ_rawdata!C620</f>
        <v>41935</v>
      </c>
      <c r="D619" s="95" t="str">
        <f>FUZ_rawdata!D620</f>
        <v>2a</v>
      </c>
      <c r="E619" s="95" t="str">
        <f>FUZ_rawdata!G620</f>
        <v>FUZ10A</v>
      </c>
      <c r="F619" s="95">
        <f>FUZ_rawdata!CT620</f>
        <v>0</v>
      </c>
      <c r="G619" s="95">
        <f>FUZ_rawdata!CU620</f>
        <v>0</v>
      </c>
      <c r="H619" s="95">
        <f>FUZ_rawdata!CV620</f>
        <v>0</v>
      </c>
      <c r="I619" s="95">
        <f>FUZ_rawdata!CW620</f>
        <v>0</v>
      </c>
    </row>
    <row r="620" spans="1:9" x14ac:dyDescent="0.2">
      <c r="A620" s="95">
        <f>FUZ_rawdata!A621</f>
        <v>619</v>
      </c>
      <c r="B620" s="95" t="str">
        <f>FUZ_rawdata!B621</f>
        <v>2014_608_2a</v>
      </c>
      <c r="C620" s="95">
        <f>FUZ_rawdata!C621</f>
        <v>41935</v>
      </c>
      <c r="D620" s="95" t="str">
        <f>FUZ_rawdata!D621</f>
        <v>2a</v>
      </c>
      <c r="E620" s="95" t="str">
        <f>FUZ_rawdata!G621</f>
        <v>FUZ10A</v>
      </c>
      <c r="F620" s="95">
        <f>FUZ_rawdata!CT621</f>
        <v>0</v>
      </c>
      <c r="G620" s="95">
        <f>FUZ_rawdata!CU621</f>
        <v>0</v>
      </c>
      <c r="H620" s="95">
        <f>FUZ_rawdata!CV621</f>
        <v>0</v>
      </c>
      <c r="I620" s="95">
        <f>FUZ_rawdata!CW621</f>
        <v>0</v>
      </c>
    </row>
    <row r="621" spans="1:9" x14ac:dyDescent="0.2">
      <c r="A621" s="95">
        <f>FUZ_rawdata!A622</f>
        <v>620</v>
      </c>
      <c r="B621" s="95" t="str">
        <f>FUZ_rawdata!B622</f>
        <v>2014_608_2a</v>
      </c>
      <c r="C621" s="95">
        <f>FUZ_rawdata!C622</f>
        <v>41935</v>
      </c>
      <c r="D621" s="95" t="str">
        <f>FUZ_rawdata!D622</f>
        <v>2a</v>
      </c>
      <c r="E621" s="95" t="str">
        <f>FUZ_rawdata!G622</f>
        <v>FUZ11B</v>
      </c>
      <c r="F621" s="95">
        <f>FUZ_rawdata!CT622</f>
        <v>0</v>
      </c>
      <c r="G621" s="95">
        <f>FUZ_rawdata!CU622</f>
        <v>0</v>
      </c>
      <c r="H621" s="95">
        <f>FUZ_rawdata!CV622</f>
        <v>0</v>
      </c>
      <c r="I621" s="95">
        <f>FUZ_rawdata!CW622</f>
        <v>0</v>
      </c>
    </row>
    <row r="622" spans="1:9" x14ac:dyDescent="0.2">
      <c r="A622" s="95">
        <f>FUZ_rawdata!A623</f>
        <v>621</v>
      </c>
      <c r="B622" s="95" t="str">
        <f>FUZ_rawdata!B623</f>
        <v>2014_608_2a</v>
      </c>
      <c r="C622" s="95">
        <f>FUZ_rawdata!C623</f>
        <v>41935</v>
      </c>
      <c r="D622" s="95" t="str">
        <f>FUZ_rawdata!D623</f>
        <v>2a</v>
      </c>
      <c r="E622" s="95" t="str">
        <f>FUZ_rawdata!G623</f>
        <v>FUZ11B</v>
      </c>
      <c r="F622" s="95">
        <f>FUZ_rawdata!CT623</f>
        <v>0</v>
      </c>
      <c r="G622" s="95">
        <f>FUZ_rawdata!CU623</f>
        <v>0</v>
      </c>
      <c r="H622" s="95">
        <f>FUZ_rawdata!CV623</f>
        <v>0</v>
      </c>
      <c r="I622" s="95">
        <f>FUZ_rawdata!CW623</f>
        <v>0</v>
      </c>
    </row>
    <row r="623" spans="1:9" x14ac:dyDescent="0.2">
      <c r="A623" s="95">
        <f>FUZ_rawdata!A624</f>
        <v>622</v>
      </c>
      <c r="B623" s="95" t="str">
        <f>FUZ_rawdata!B624</f>
        <v>2014_608_2a</v>
      </c>
      <c r="C623" s="95">
        <f>FUZ_rawdata!C624</f>
        <v>41935</v>
      </c>
      <c r="D623" s="95" t="str">
        <f>FUZ_rawdata!D624</f>
        <v>2a</v>
      </c>
      <c r="E623" s="95" t="str">
        <f>FUZ_rawdata!G624</f>
        <v>FUZ11B</v>
      </c>
      <c r="F623" s="95">
        <f>FUZ_rawdata!CT624</f>
        <v>0</v>
      </c>
      <c r="G623" s="95">
        <f>FUZ_rawdata!CU624</f>
        <v>0</v>
      </c>
      <c r="H623" s="95">
        <f>FUZ_rawdata!CV624</f>
        <v>0</v>
      </c>
      <c r="I623" s="95">
        <f>FUZ_rawdata!CW624</f>
        <v>0</v>
      </c>
    </row>
    <row r="624" spans="1:9" x14ac:dyDescent="0.2">
      <c r="A624" s="95">
        <f>FUZ_rawdata!A625</f>
        <v>623</v>
      </c>
      <c r="B624" s="95" t="str">
        <f>FUZ_rawdata!B625</f>
        <v>2014_608_2a</v>
      </c>
      <c r="C624" s="95">
        <f>FUZ_rawdata!C625</f>
        <v>41935</v>
      </c>
      <c r="D624" s="95" t="str">
        <f>FUZ_rawdata!D625</f>
        <v>2a</v>
      </c>
      <c r="E624" s="95" t="str">
        <f>FUZ_rawdata!G625</f>
        <v>FUZ11B</v>
      </c>
      <c r="F624" s="95">
        <f>FUZ_rawdata!CT625</f>
        <v>0</v>
      </c>
      <c r="G624" s="95">
        <f>FUZ_rawdata!CU625</f>
        <v>0</v>
      </c>
      <c r="H624" s="95">
        <f>FUZ_rawdata!CV625</f>
        <v>0</v>
      </c>
      <c r="I624" s="95">
        <f>FUZ_rawdata!CW625</f>
        <v>0</v>
      </c>
    </row>
    <row r="625" spans="1:9" x14ac:dyDescent="0.2">
      <c r="A625" s="95">
        <f>FUZ_rawdata!A626</f>
        <v>624</v>
      </c>
      <c r="B625" s="95" t="str">
        <f>FUZ_rawdata!B626</f>
        <v>2014_608_2a</v>
      </c>
      <c r="C625" s="95">
        <f>FUZ_rawdata!C626</f>
        <v>41935</v>
      </c>
      <c r="D625" s="95" t="str">
        <f>FUZ_rawdata!D626</f>
        <v>2a</v>
      </c>
      <c r="E625" s="95" t="str">
        <f>FUZ_rawdata!G626</f>
        <v>FUZ11B</v>
      </c>
      <c r="F625" s="95">
        <f>FUZ_rawdata!CT626</f>
        <v>0</v>
      </c>
      <c r="G625" s="95">
        <f>FUZ_rawdata!CU626</f>
        <v>0</v>
      </c>
      <c r="H625" s="95">
        <f>FUZ_rawdata!CV626</f>
        <v>0</v>
      </c>
      <c r="I625" s="95">
        <f>FUZ_rawdata!CW626</f>
        <v>0</v>
      </c>
    </row>
    <row r="626" spans="1:9" x14ac:dyDescent="0.2">
      <c r="A626" s="95">
        <f>FUZ_rawdata!A627</f>
        <v>625</v>
      </c>
      <c r="B626" s="95" t="str">
        <f>FUZ_rawdata!B627</f>
        <v>2014_608_2a</v>
      </c>
      <c r="C626" s="95">
        <f>FUZ_rawdata!C627</f>
        <v>41935</v>
      </c>
      <c r="D626" s="95" t="str">
        <f>FUZ_rawdata!D627</f>
        <v>2a</v>
      </c>
      <c r="E626" s="95" t="str">
        <f>FUZ_rawdata!G627</f>
        <v>FUZ11B</v>
      </c>
      <c r="F626" s="95">
        <f>FUZ_rawdata!CT627</f>
        <v>0</v>
      </c>
      <c r="G626" s="95">
        <f>FUZ_rawdata!CU627</f>
        <v>0</v>
      </c>
      <c r="H626" s="95">
        <f>FUZ_rawdata!CV627</f>
        <v>0</v>
      </c>
      <c r="I626" s="95">
        <f>FUZ_rawdata!CW627</f>
        <v>0</v>
      </c>
    </row>
    <row r="627" spans="1:9" x14ac:dyDescent="0.2">
      <c r="A627" s="95">
        <f>FUZ_rawdata!A628</f>
        <v>626</v>
      </c>
      <c r="B627" s="95" t="str">
        <f>FUZ_rawdata!B628</f>
        <v>2014_608_2a</v>
      </c>
      <c r="C627" s="95">
        <f>FUZ_rawdata!C628</f>
        <v>41935</v>
      </c>
      <c r="D627" s="95" t="str">
        <f>FUZ_rawdata!D628</f>
        <v>2a</v>
      </c>
      <c r="E627" s="95" t="str">
        <f>FUZ_rawdata!G628</f>
        <v>FUZ11B</v>
      </c>
      <c r="F627" s="95">
        <f>FUZ_rawdata!CT628</f>
        <v>0</v>
      </c>
      <c r="G627" s="95">
        <f>FUZ_rawdata!CU628</f>
        <v>0</v>
      </c>
      <c r="H627" s="95">
        <f>FUZ_rawdata!CV628</f>
        <v>0</v>
      </c>
      <c r="I627" s="95">
        <f>FUZ_rawdata!CW628</f>
        <v>0</v>
      </c>
    </row>
    <row r="628" spans="1:9" x14ac:dyDescent="0.2">
      <c r="A628" s="95">
        <f>FUZ_rawdata!A629</f>
        <v>627</v>
      </c>
      <c r="B628" s="95" t="str">
        <f>FUZ_rawdata!B629</f>
        <v>2014_608_2a</v>
      </c>
      <c r="C628" s="95">
        <f>FUZ_rawdata!C629</f>
        <v>41935</v>
      </c>
      <c r="D628" s="95" t="str">
        <f>FUZ_rawdata!D629</f>
        <v>2a</v>
      </c>
      <c r="E628" s="95" t="str">
        <f>FUZ_rawdata!G629</f>
        <v>FUZ11B</v>
      </c>
      <c r="F628" s="95">
        <f>FUZ_rawdata!CT629</f>
        <v>0</v>
      </c>
      <c r="G628" s="95">
        <f>FUZ_rawdata!CU629</f>
        <v>0</v>
      </c>
      <c r="H628" s="95">
        <f>FUZ_rawdata!CV629</f>
        <v>0</v>
      </c>
      <c r="I628" s="95">
        <f>FUZ_rawdata!CW629</f>
        <v>0</v>
      </c>
    </row>
    <row r="629" spans="1:9" x14ac:dyDescent="0.2">
      <c r="A629" s="95">
        <f>FUZ_rawdata!A630</f>
        <v>628</v>
      </c>
      <c r="B629" s="95" t="str">
        <f>FUZ_rawdata!B630</f>
        <v>2014_608_2a</v>
      </c>
      <c r="C629" s="95">
        <f>FUZ_rawdata!C630</f>
        <v>41935</v>
      </c>
      <c r="D629" s="95" t="str">
        <f>FUZ_rawdata!D630</f>
        <v>2a</v>
      </c>
      <c r="E629" s="95" t="str">
        <f>FUZ_rawdata!G630</f>
        <v>FUZ11B</v>
      </c>
      <c r="F629" s="95">
        <f>FUZ_rawdata!CT630</f>
        <v>0</v>
      </c>
      <c r="G629" s="95">
        <f>FUZ_rawdata!CU630</f>
        <v>0</v>
      </c>
      <c r="H629" s="95">
        <f>FUZ_rawdata!CV630</f>
        <v>0</v>
      </c>
      <c r="I629" s="95">
        <f>FUZ_rawdata!CW630</f>
        <v>0</v>
      </c>
    </row>
    <row r="630" spans="1:9" x14ac:dyDescent="0.2">
      <c r="A630" s="95">
        <f>FUZ_rawdata!A631</f>
        <v>629</v>
      </c>
      <c r="B630" s="95" t="str">
        <f>FUZ_rawdata!B631</f>
        <v>2014_608_2a</v>
      </c>
      <c r="C630" s="95">
        <f>FUZ_rawdata!C631</f>
        <v>41935</v>
      </c>
      <c r="D630" s="95" t="str">
        <f>FUZ_rawdata!D631</f>
        <v>2a</v>
      </c>
      <c r="E630" s="95" t="str">
        <f>FUZ_rawdata!G631</f>
        <v>FUZ11B</v>
      </c>
      <c r="F630" s="95">
        <f>FUZ_rawdata!CT631</f>
        <v>0</v>
      </c>
      <c r="G630" s="95">
        <f>FUZ_rawdata!CU631</f>
        <v>0</v>
      </c>
      <c r="H630" s="95">
        <f>FUZ_rawdata!CV631</f>
        <v>0</v>
      </c>
      <c r="I630" s="95">
        <f>FUZ_rawdata!CW631</f>
        <v>0</v>
      </c>
    </row>
    <row r="631" spans="1:9" x14ac:dyDescent="0.2">
      <c r="A631" s="95">
        <f>FUZ_rawdata!A632</f>
        <v>630</v>
      </c>
      <c r="B631" s="95" t="str">
        <f>FUZ_rawdata!B632</f>
        <v>2014_608_2a</v>
      </c>
      <c r="C631" s="95">
        <f>FUZ_rawdata!C632</f>
        <v>41935</v>
      </c>
      <c r="D631" s="95" t="str">
        <f>FUZ_rawdata!D632</f>
        <v>2a</v>
      </c>
      <c r="E631" s="95" t="str">
        <f>FUZ_rawdata!G632</f>
        <v>FUZ11B</v>
      </c>
      <c r="F631" s="95">
        <f>FUZ_rawdata!CT632</f>
        <v>0</v>
      </c>
      <c r="G631" s="95">
        <f>FUZ_rawdata!CU632</f>
        <v>0</v>
      </c>
      <c r="H631" s="95">
        <f>FUZ_rawdata!CV632</f>
        <v>0</v>
      </c>
      <c r="I631" s="95">
        <f>FUZ_rawdata!CW632</f>
        <v>0</v>
      </c>
    </row>
    <row r="632" spans="1:9" x14ac:dyDescent="0.2">
      <c r="A632" s="95">
        <f>FUZ_rawdata!A633</f>
        <v>631</v>
      </c>
      <c r="B632" s="95" t="str">
        <f>FUZ_rawdata!B633</f>
        <v>2014_608_2a</v>
      </c>
      <c r="C632" s="95">
        <f>FUZ_rawdata!C633</f>
        <v>41935</v>
      </c>
      <c r="D632" s="95" t="str">
        <f>FUZ_rawdata!D633</f>
        <v>2a</v>
      </c>
      <c r="E632" s="95" t="str">
        <f>FUZ_rawdata!G633</f>
        <v>FUZ11B</v>
      </c>
      <c r="F632" s="95">
        <f>FUZ_rawdata!CT633</f>
        <v>0</v>
      </c>
      <c r="G632" s="95">
        <f>FUZ_rawdata!CU633</f>
        <v>0</v>
      </c>
      <c r="H632" s="95">
        <f>FUZ_rawdata!CV633</f>
        <v>0</v>
      </c>
      <c r="I632" s="95">
        <f>FUZ_rawdata!CW633</f>
        <v>0</v>
      </c>
    </row>
    <row r="633" spans="1:9" x14ac:dyDescent="0.2">
      <c r="A633" s="95">
        <f>FUZ_rawdata!A634</f>
        <v>632</v>
      </c>
      <c r="B633" s="95" t="str">
        <f>FUZ_rawdata!B634</f>
        <v>2014_608_2a</v>
      </c>
      <c r="C633" s="95">
        <f>FUZ_rawdata!C634</f>
        <v>41935</v>
      </c>
      <c r="D633" s="95" t="str">
        <f>FUZ_rawdata!D634</f>
        <v>2a</v>
      </c>
      <c r="E633" s="95" t="str">
        <f>FUZ_rawdata!G634</f>
        <v>FUZ11B</v>
      </c>
      <c r="F633" s="95">
        <f>FUZ_rawdata!CT634</f>
        <v>0</v>
      </c>
      <c r="G633" s="95">
        <f>FUZ_rawdata!CU634</f>
        <v>0</v>
      </c>
      <c r="H633" s="95">
        <f>FUZ_rawdata!CV634</f>
        <v>0</v>
      </c>
      <c r="I633" s="95">
        <f>FUZ_rawdata!CW634</f>
        <v>0</v>
      </c>
    </row>
    <row r="634" spans="1:9" x14ac:dyDescent="0.2">
      <c r="A634" s="95">
        <f>FUZ_rawdata!A635</f>
        <v>633</v>
      </c>
      <c r="B634" s="95" t="str">
        <f>FUZ_rawdata!B635</f>
        <v>2014_608_2a</v>
      </c>
      <c r="C634" s="95">
        <f>FUZ_rawdata!C635</f>
        <v>41935</v>
      </c>
      <c r="D634" s="95" t="str">
        <f>FUZ_rawdata!D635</f>
        <v>2a</v>
      </c>
      <c r="E634" s="95" t="str">
        <f>FUZ_rawdata!G635</f>
        <v>FUZ11B</v>
      </c>
      <c r="F634" s="95">
        <f>FUZ_rawdata!CT635</f>
        <v>0</v>
      </c>
      <c r="G634" s="95">
        <f>FUZ_rawdata!CU635</f>
        <v>0</v>
      </c>
      <c r="H634" s="95">
        <f>FUZ_rawdata!CV635</f>
        <v>0</v>
      </c>
      <c r="I634" s="95">
        <f>FUZ_rawdata!CW635</f>
        <v>0</v>
      </c>
    </row>
    <row r="635" spans="1:9" x14ac:dyDescent="0.2">
      <c r="A635" s="95">
        <f>FUZ_rawdata!A636</f>
        <v>634</v>
      </c>
      <c r="B635" s="95" t="str">
        <f>FUZ_rawdata!B636</f>
        <v>2014_608_2a</v>
      </c>
      <c r="C635" s="95">
        <f>FUZ_rawdata!C636</f>
        <v>41935</v>
      </c>
      <c r="D635" s="95" t="str">
        <f>FUZ_rawdata!D636</f>
        <v>2a</v>
      </c>
      <c r="E635" s="95" t="str">
        <f>FUZ_rawdata!G636</f>
        <v>FUZ11B</v>
      </c>
      <c r="F635" s="95">
        <f>FUZ_rawdata!CT636</f>
        <v>0</v>
      </c>
      <c r="G635" s="95">
        <f>FUZ_rawdata!CU636</f>
        <v>0</v>
      </c>
      <c r="H635" s="95">
        <f>FUZ_rawdata!CV636</f>
        <v>0</v>
      </c>
      <c r="I635" s="95">
        <f>FUZ_rawdata!CW636</f>
        <v>0</v>
      </c>
    </row>
    <row r="636" spans="1:9" x14ac:dyDescent="0.2">
      <c r="A636" s="95">
        <f>FUZ_rawdata!A637</f>
        <v>635</v>
      </c>
      <c r="B636" s="95" t="str">
        <f>FUZ_rawdata!B637</f>
        <v>2014_608_2a</v>
      </c>
      <c r="C636" s="95">
        <f>FUZ_rawdata!C637</f>
        <v>41935</v>
      </c>
      <c r="D636" s="95" t="str">
        <f>FUZ_rawdata!D637</f>
        <v>2a</v>
      </c>
      <c r="E636" s="95" t="str">
        <f>FUZ_rawdata!G637</f>
        <v>FUZ11B</v>
      </c>
      <c r="F636" s="95">
        <f>FUZ_rawdata!CT637</f>
        <v>0</v>
      </c>
      <c r="G636" s="95">
        <f>FUZ_rawdata!CU637</f>
        <v>0</v>
      </c>
      <c r="H636" s="95">
        <f>FUZ_rawdata!CV637</f>
        <v>0</v>
      </c>
      <c r="I636" s="95">
        <f>FUZ_rawdata!CW637</f>
        <v>0</v>
      </c>
    </row>
    <row r="637" spans="1:9" x14ac:dyDescent="0.2">
      <c r="A637" s="95">
        <f>FUZ_rawdata!A638</f>
        <v>636</v>
      </c>
      <c r="B637" s="95" t="str">
        <f>FUZ_rawdata!B638</f>
        <v>2014_608_2a</v>
      </c>
      <c r="C637" s="95">
        <f>FUZ_rawdata!C638</f>
        <v>41935</v>
      </c>
      <c r="D637" s="95" t="str">
        <f>FUZ_rawdata!D638</f>
        <v>2a</v>
      </c>
      <c r="E637" s="95" t="str">
        <f>FUZ_rawdata!G638</f>
        <v>FUZ11B</v>
      </c>
      <c r="F637" s="95">
        <f>FUZ_rawdata!CT638</f>
        <v>0</v>
      </c>
      <c r="G637" s="95">
        <f>FUZ_rawdata!CU638</f>
        <v>0</v>
      </c>
      <c r="H637" s="95">
        <f>FUZ_rawdata!CV638</f>
        <v>0</v>
      </c>
      <c r="I637" s="95">
        <f>FUZ_rawdata!CW638</f>
        <v>0</v>
      </c>
    </row>
    <row r="638" spans="1:9" x14ac:dyDescent="0.2">
      <c r="A638" s="95">
        <f>FUZ_rawdata!A639</f>
        <v>637</v>
      </c>
      <c r="B638" s="95" t="str">
        <f>FUZ_rawdata!B639</f>
        <v>2014_608_2a</v>
      </c>
      <c r="C638" s="95">
        <f>FUZ_rawdata!C639</f>
        <v>41935</v>
      </c>
      <c r="D638" s="95" t="str">
        <f>FUZ_rawdata!D639</f>
        <v>2a</v>
      </c>
      <c r="E638" s="95" t="str">
        <f>FUZ_rawdata!G639</f>
        <v>FUZ11B</v>
      </c>
      <c r="F638" s="95">
        <f>FUZ_rawdata!CT639</f>
        <v>0</v>
      </c>
      <c r="G638" s="95">
        <f>FUZ_rawdata!CU639</f>
        <v>0</v>
      </c>
      <c r="H638" s="95">
        <f>FUZ_rawdata!CV639</f>
        <v>0</v>
      </c>
      <c r="I638" s="95">
        <f>FUZ_rawdata!CW639</f>
        <v>0</v>
      </c>
    </row>
    <row r="639" spans="1:9" x14ac:dyDescent="0.2">
      <c r="A639" s="95">
        <f>FUZ_rawdata!A640</f>
        <v>638</v>
      </c>
      <c r="B639" s="95" t="str">
        <f>FUZ_rawdata!B640</f>
        <v>2014_608_2a</v>
      </c>
      <c r="C639" s="95">
        <f>FUZ_rawdata!C640</f>
        <v>41935</v>
      </c>
      <c r="D639" s="95" t="str">
        <f>FUZ_rawdata!D640</f>
        <v>2a</v>
      </c>
      <c r="E639" s="95" t="str">
        <f>FUZ_rawdata!G640</f>
        <v>FUZ11B</v>
      </c>
      <c r="F639" s="95">
        <f>FUZ_rawdata!CT640</f>
        <v>0</v>
      </c>
      <c r="G639" s="95">
        <f>FUZ_rawdata!CU640</f>
        <v>0</v>
      </c>
      <c r="H639" s="95">
        <f>FUZ_rawdata!CV640</f>
        <v>0</v>
      </c>
      <c r="I639" s="95">
        <f>FUZ_rawdata!CW640</f>
        <v>0</v>
      </c>
    </row>
    <row r="640" spans="1:9" x14ac:dyDescent="0.2">
      <c r="A640" s="95">
        <f>FUZ_rawdata!A641</f>
        <v>639</v>
      </c>
      <c r="B640" s="95" t="str">
        <f>FUZ_rawdata!B641</f>
        <v>2014_608_2a</v>
      </c>
      <c r="C640" s="95">
        <f>FUZ_rawdata!C641</f>
        <v>41935</v>
      </c>
      <c r="D640" s="95" t="str">
        <f>FUZ_rawdata!D641</f>
        <v>2a</v>
      </c>
      <c r="E640" s="95" t="str">
        <f>FUZ_rawdata!G641</f>
        <v>FUZ11B</v>
      </c>
      <c r="F640" s="95">
        <f>FUZ_rawdata!CT641</f>
        <v>0</v>
      </c>
      <c r="G640" s="95">
        <f>FUZ_rawdata!CU641</f>
        <v>0</v>
      </c>
      <c r="H640" s="95">
        <f>FUZ_rawdata!CV641</f>
        <v>0</v>
      </c>
      <c r="I640" s="95">
        <f>FUZ_rawdata!CW641</f>
        <v>0</v>
      </c>
    </row>
    <row r="641" spans="1:9" x14ac:dyDescent="0.2">
      <c r="A641" s="95">
        <f>FUZ_rawdata!A642</f>
        <v>640</v>
      </c>
      <c r="B641" s="95" t="str">
        <f>FUZ_rawdata!B642</f>
        <v>2014_608_2a</v>
      </c>
      <c r="C641" s="95">
        <f>FUZ_rawdata!C642</f>
        <v>41935</v>
      </c>
      <c r="D641" s="95" t="str">
        <f>FUZ_rawdata!D642</f>
        <v>2a</v>
      </c>
      <c r="E641" s="95" t="str">
        <f>FUZ_rawdata!G642</f>
        <v>FUZ11B</v>
      </c>
      <c r="F641" s="95">
        <f>FUZ_rawdata!CT642</f>
        <v>1</v>
      </c>
      <c r="G641" s="95">
        <f>FUZ_rawdata!CU642</f>
        <v>1</v>
      </c>
      <c r="H641" s="95">
        <f>FUZ_rawdata!CV642</f>
        <v>1</v>
      </c>
      <c r="I641" s="95">
        <f>FUZ_rawdata!CW642</f>
        <v>2</v>
      </c>
    </row>
    <row r="642" spans="1:9" x14ac:dyDescent="0.2">
      <c r="A642" s="95">
        <f>FUZ_rawdata!A643</f>
        <v>641</v>
      </c>
      <c r="B642" s="95" t="str">
        <f>FUZ_rawdata!B643</f>
        <v>2014_608_2a</v>
      </c>
      <c r="C642" s="95">
        <f>FUZ_rawdata!C643</f>
        <v>41935</v>
      </c>
      <c r="D642" s="95" t="str">
        <f>FUZ_rawdata!D643</f>
        <v>2a</v>
      </c>
      <c r="E642" s="95" t="str">
        <f>FUZ_rawdata!G643</f>
        <v>FUZ11B</v>
      </c>
      <c r="F642" s="95">
        <f>FUZ_rawdata!CT643</f>
        <v>1</v>
      </c>
      <c r="G642" s="95">
        <f>FUZ_rawdata!CU643</f>
        <v>0</v>
      </c>
      <c r="H642" s="95">
        <f>FUZ_rawdata!CV643</f>
        <v>0</v>
      </c>
      <c r="I642" s="95">
        <f>FUZ_rawdata!CW643</f>
        <v>0</v>
      </c>
    </row>
    <row r="643" spans="1:9" x14ac:dyDescent="0.2">
      <c r="A643" s="95">
        <f>FUZ_rawdata!A644</f>
        <v>642</v>
      </c>
      <c r="B643" s="95" t="str">
        <f>FUZ_rawdata!B644</f>
        <v>2014_608_2a</v>
      </c>
      <c r="C643" s="95">
        <f>FUZ_rawdata!C644</f>
        <v>41935</v>
      </c>
      <c r="D643" s="95" t="str">
        <f>FUZ_rawdata!D644</f>
        <v>2a</v>
      </c>
      <c r="E643" s="95" t="str">
        <f>FUZ_rawdata!G644</f>
        <v>FUZ11B</v>
      </c>
      <c r="F643" s="95">
        <f>FUZ_rawdata!CT644</f>
        <v>0</v>
      </c>
      <c r="G643" s="95">
        <f>FUZ_rawdata!CU644</f>
        <v>0</v>
      </c>
      <c r="H643" s="95">
        <f>FUZ_rawdata!CV644</f>
        <v>0</v>
      </c>
      <c r="I643" s="95">
        <f>FUZ_rawdata!CW644</f>
        <v>0</v>
      </c>
    </row>
    <row r="644" spans="1:9" x14ac:dyDescent="0.2">
      <c r="A644" s="95">
        <f>FUZ_rawdata!A645</f>
        <v>643</v>
      </c>
      <c r="B644" s="95" t="str">
        <f>FUZ_rawdata!B645</f>
        <v>2014_608_2a</v>
      </c>
      <c r="C644" s="95">
        <f>FUZ_rawdata!C645</f>
        <v>41935</v>
      </c>
      <c r="D644" s="95" t="str">
        <f>FUZ_rawdata!D645</f>
        <v>2a</v>
      </c>
      <c r="E644" s="95" t="str">
        <f>FUZ_rawdata!G645</f>
        <v>FUZ11B</v>
      </c>
      <c r="F644" s="95">
        <f>FUZ_rawdata!CT645</f>
        <v>0</v>
      </c>
      <c r="G644" s="95">
        <f>FUZ_rawdata!CU645</f>
        <v>0</v>
      </c>
      <c r="H644" s="95">
        <f>FUZ_rawdata!CV645</f>
        <v>0</v>
      </c>
      <c r="I644" s="95">
        <f>FUZ_rawdata!CW645</f>
        <v>0</v>
      </c>
    </row>
    <row r="645" spans="1:9" x14ac:dyDescent="0.2">
      <c r="A645" s="95">
        <f>FUZ_rawdata!A646</f>
        <v>644</v>
      </c>
      <c r="B645" s="95" t="str">
        <f>FUZ_rawdata!B646</f>
        <v>2014_608_2a</v>
      </c>
      <c r="C645" s="95">
        <f>FUZ_rawdata!C646</f>
        <v>41935</v>
      </c>
      <c r="D645" s="95" t="str">
        <f>FUZ_rawdata!D646</f>
        <v>2a</v>
      </c>
      <c r="E645" s="95" t="str">
        <f>FUZ_rawdata!G646</f>
        <v>FUZ11B</v>
      </c>
      <c r="F645" s="95">
        <f>FUZ_rawdata!CT646</f>
        <v>1</v>
      </c>
      <c r="G645" s="95">
        <f>FUZ_rawdata!CU646</f>
        <v>1</v>
      </c>
      <c r="H645" s="95">
        <f>FUZ_rawdata!CV646</f>
        <v>1</v>
      </c>
      <c r="I645" s="95">
        <f>FUZ_rawdata!CW646</f>
        <v>3</v>
      </c>
    </row>
    <row r="646" spans="1:9" x14ac:dyDescent="0.2">
      <c r="A646" s="95">
        <f>FUZ_rawdata!A647</f>
        <v>645</v>
      </c>
      <c r="B646" s="95" t="str">
        <f>FUZ_rawdata!B647</f>
        <v>2014_608_2a</v>
      </c>
      <c r="C646" s="95">
        <f>FUZ_rawdata!C647</f>
        <v>41935</v>
      </c>
      <c r="D646" s="95" t="str">
        <f>FUZ_rawdata!D647</f>
        <v>2a</v>
      </c>
      <c r="E646" s="95" t="str">
        <f>FUZ_rawdata!G647</f>
        <v>FUZ11B</v>
      </c>
      <c r="F646" s="95">
        <f>FUZ_rawdata!CT647</f>
        <v>0</v>
      </c>
      <c r="G646" s="95">
        <f>FUZ_rawdata!CU647</f>
        <v>0</v>
      </c>
      <c r="H646" s="95">
        <f>FUZ_rawdata!CV647</f>
        <v>0</v>
      </c>
      <c r="I646" s="95">
        <f>FUZ_rawdata!CW647</f>
        <v>0</v>
      </c>
    </row>
    <row r="647" spans="1:9" x14ac:dyDescent="0.2">
      <c r="A647" s="95">
        <f>FUZ_rawdata!A648</f>
        <v>646</v>
      </c>
      <c r="B647" s="95" t="str">
        <f>FUZ_rawdata!B648</f>
        <v>2014_608_2a</v>
      </c>
      <c r="C647" s="95">
        <f>FUZ_rawdata!C648</f>
        <v>41935</v>
      </c>
      <c r="D647" s="95" t="str">
        <f>FUZ_rawdata!D648</f>
        <v>2a</v>
      </c>
      <c r="E647" s="95" t="str">
        <f>FUZ_rawdata!G648</f>
        <v>FUZ11B</v>
      </c>
      <c r="F647" s="95">
        <f>FUZ_rawdata!CT648</f>
        <v>0</v>
      </c>
      <c r="G647" s="95">
        <f>FUZ_rawdata!CU648</f>
        <v>0</v>
      </c>
      <c r="H647" s="95">
        <f>FUZ_rawdata!CV648</f>
        <v>0</v>
      </c>
      <c r="I647" s="95">
        <f>FUZ_rawdata!CW648</f>
        <v>0</v>
      </c>
    </row>
    <row r="648" spans="1:9" x14ac:dyDescent="0.2">
      <c r="A648" s="95">
        <f>FUZ_rawdata!A649</f>
        <v>647</v>
      </c>
      <c r="B648" s="95" t="str">
        <f>FUZ_rawdata!B649</f>
        <v>2014_608_2a</v>
      </c>
      <c r="C648" s="95">
        <f>FUZ_rawdata!C649</f>
        <v>41935</v>
      </c>
      <c r="D648" s="95" t="str">
        <f>FUZ_rawdata!D649</f>
        <v>2a</v>
      </c>
      <c r="E648" s="95" t="str">
        <f>FUZ_rawdata!G649</f>
        <v>FUZ11B</v>
      </c>
      <c r="F648" s="95">
        <f>FUZ_rawdata!CT649</f>
        <v>0</v>
      </c>
      <c r="G648" s="95">
        <f>FUZ_rawdata!CU649</f>
        <v>0</v>
      </c>
      <c r="H648" s="95">
        <f>FUZ_rawdata!CV649</f>
        <v>0</v>
      </c>
      <c r="I648" s="95">
        <f>FUZ_rawdata!CW649</f>
        <v>0</v>
      </c>
    </row>
    <row r="649" spans="1:9" x14ac:dyDescent="0.2">
      <c r="A649" s="95">
        <f>FUZ_rawdata!A650</f>
        <v>648</v>
      </c>
      <c r="B649" s="95" t="str">
        <f>FUZ_rawdata!B650</f>
        <v>2014_608_2a</v>
      </c>
      <c r="C649" s="95">
        <f>FUZ_rawdata!C650</f>
        <v>41935</v>
      </c>
      <c r="D649" s="95" t="str">
        <f>FUZ_rawdata!D650</f>
        <v>2a</v>
      </c>
      <c r="E649" s="95" t="str">
        <f>FUZ_rawdata!G650</f>
        <v>FUZ11B</v>
      </c>
      <c r="F649" s="95">
        <f>FUZ_rawdata!CT650</f>
        <v>0</v>
      </c>
      <c r="G649" s="95">
        <f>FUZ_rawdata!CU650</f>
        <v>0</v>
      </c>
      <c r="H649" s="95">
        <f>FUZ_rawdata!CV650</f>
        <v>0</v>
      </c>
      <c r="I649" s="95">
        <f>FUZ_rawdata!CW650</f>
        <v>0</v>
      </c>
    </row>
    <row r="650" spans="1:9" x14ac:dyDescent="0.2">
      <c r="A650" s="95">
        <f>FUZ_rawdata!A651</f>
        <v>649</v>
      </c>
      <c r="B650" s="95" t="str">
        <f>FUZ_rawdata!B651</f>
        <v>2014_608_2a</v>
      </c>
      <c r="C650" s="95">
        <f>FUZ_rawdata!C651</f>
        <v>41935</v>
      </c>
      <c r="D650" s="95" t="str">
        <f>FUZ_rawdata!D651</f>
        <v>2a</v>
      </c>
      <c r="E650" s="95" t="str">
        <f>FUZ_rawdata!G651</f>
        <v>FUZ11B</v>
      </c>
      <c r="F650" s="95">
        <f>FUZ_rawdata!CT651</f>
        <v>0</v>
      </c>
      <c r="G650" s="95">
        <f>FUZ_rawdata!CU651</f>
        <v>0</v>
      </c>
      <c r="H650" s="95">
        <f>FUZ_rawdata!CV651</f>
        <v>0</v>
      </c>
      <c r="I650" s="95">
        <f>FUZ_rawdata!CW651</f>
        <v>0</v>
      </c>
    </row>
    <row r="651" spans="1:9" x14ac:dyDescent="0.2">
      <c r="A651" s="95">
        <f>FUZ_rawdata!A652</f>
        <v>650</v>
      </c>
      <c r="B651" s="95" t="str">
        <f>FUZ_rawdata!B652</f>
        <v>2014_608_2a</v>
      </c>
      <c r="C651" s="95">
        <f>FUZ_rawdata!C652</f>
        <v>41935</v>
      </c>
      <c r="D651" s="95" t="str">
        <f>FUZ_rawdata!D652</f>
        <v>2a</v>
      </c>
      <c r="E651" s="95" t="str">
        <f>FUZ_rawdata!G652</f>
        <v>FUZ11B</v>
      </c>
      <c r="F651" s="95">
        <f>FUZ_rawdata!CT652</f>
        <v>0</v>
      </c>
      <c r="G651" s="95">
        <f>FUZ_rawdata!CU652</f>
        <v>0</v>
      </c>
      <c r="H651" s="95">
        <f>FUZ_rawdata!CV652</f>
        <v>0</v>
      </c>
      <c r="I651" s="95">
        <f>FUZ_rawdata!CW652</f>
        <v>0</v>
      </c>
    </row>
    <row r="652" spans="1:9" x14ac:dyDescent="0.2">
      <c r="A652" s="95">
        <f>FUZ_rawdata!A653</f>
        <v>651</v>
      </c>
      <c r="B652" s="95" t="str">
        <f>FUZ_rawdata!B653</f>
        <v>2014_608_2a</v>
      </c>
      <c r="C652" s="95">
        <f>FUZ_rawdata!C653</f>
        <v>41935</v>
      </c>
      <c r="D652" s="95" t="str">
        <f>FUZ_rawdata!D653</f>
        <v>2a</v>
      </c>
      <c r="E652" s="95" t="str">
        <f>FUZ_rawdata!G653</f>
        <v>FUZ11B</v>
      </c>
      <c r="F652" s="95">
        <f>FUZ_rawdata!CT653</f>
        <v>0</v>
      </c>
      <c r="G652" s="95">
        <f>FUZ_rawdata!CU653</f>
        <v>0</v>
      </c>
      <c r="H652" s="95">
        <f>FUZ_rawdata!CV653</f>
        <v>0</v>
      </c>
      <c r="I652" s="95">
        <f>FUZ_rawdata!CW653</f>
        <v>0</v>
      </c>
    </row>
    <row r="653" spans="1:9" x14ac:dyDescent="0.2">
      <c r="A653" s="95">
        <f>FUZ_rawdata!A654</f>
        <v>652</v>
      </c>
      <c r="B653" s="95" t="str">
        <f>FUZ_rawdata!B654</f>
        <v>2014_608_2a</v>
      </c>
      <c r="C653" s="95">
        <f>FUZ_rawdata!C654</f>
        <v>41935</v>
      </c>
      <c r="D653" s="95" t="str">
        <f>FUZ_rawdata!D654</f>
        <v>2a</v>
      </c>
      <c r="E653" s="95" t="str">
        <f>FUZ_rawdata!G654</f>
        <v>FUZ11B</v>
      </c>
      <c r="F653" s="95">
        <f>FUZ_rawdata!CT654</f>
        <v>0</v>
      </c>
      <c r="G653" s="95">
        <f>FUZ_rawdata!CU654</f>
        <v>0</v>
      </c>
      <c r="H653" s="95">
        <f>FUZ_rawdata!CV654</f>
        <v>0</v>
      </c>
      <c r="I653" s="95">
        <f>FUZ_rawdata!CW654</f>
        <v>0</v>
      </c>
    </row>
    <row r="654" spans="1:9" x14ac:dyDescent="0.2">
      <c r="A654" s="95">
        <f>FUZ_rawdata!A655</f>
        <v>653</v>
      </c>
      <c r="B654" s="95" t="str">
        <f>FUZ_rawdata!B655</f>
        <v>2014_608_2a</v>
      </c>
      <c r="C654" s="95">
        <f>FUZ_rawdata!C655</f>
        <v>41935</v>
      </c>
      <c r="D654" s="95" t="str">
        <f>FUZ_rawdata!D655</f>
        <v>2a</v>
      </c>
      <c r="E654" s="95" t="str">
        <f>FUZ_rawdata!G655</f>
        <v>FUZ11B</v>
      </c>
      <c r="F654" s="95">
        <f>FUZ_rawdata!CT655</f>
        <v>0</v>
      </c>
      <c r="G654" s="95">
        <f>FUZ_rawdata!CU655</f>
        <v>0</v>
      </c>
      <c r="H654" s="95">
        <f>FUZ_rawdata!CV655</f>
        <v>0</v>
      </c>
      <c r="I654" s="95">
        <f>FUZ_rawdata!CW655</f>
        <v>0</v>
      </c>
    </row>
    <row r="655" spans="1:9" x14ac:dyDescent="0.2">
      <c r="A655" s="95">
        <f>FUZ_rawdata!A656</f>
        <v>654</v>
      </c>
      <c r="B655" s="95" t="str">
        <f>FUZ_rawdata!B656</f>
        <v>2014_608_2a</v>
      </c>
      <c r="C655" s="95">
        <f>FUZ_rawdata!C656</f>
        <v>41935</v>
      </c>
      <c r="D655" s="95" t="str">
        <f>FUZ_rawdata!D656</f>
        <v>2a</v>
      </c>
      <c r="E655" s="95" t="str">
        <f>FUZ_rawdata!G656</f>
        <v>FUZ11B</v>
      </c>
      <c r="F655" s="95">
        <f>FUZ_rawdata!CT656</f>
        <v>0</v>
      </c>
      <c r="G655" s="95">
        <f>FUZ_rawdata!CU656</f>
        <v>0</v>
      </c>
      <c r="H655" s="95">
        <f>FUZ_rawdata!CV656</f>
        <v>0</v>
      </c>
      <c r="I655" s="95">
        <f>FUZ_rawdata!CW656</f>
        <v>0</v>
      </c>
    </row>
    <row r="656" spans="1:9" x14ac:dyDescent="0.2">
      <c r="A656" s="95">
        <f>FUZ_rawdata!A657</f>
        <v>655</v>
      </c>
      <c r="B656" s="95" t="str">
        <f>FUZ_rawdata!B657</f>
        <v>2014_608_2a</v>
      </c>
      <c r="C656" s="95">
        <f>FUZ_rawdata!C657</f>
        <v>41935</v>
      </c>
      <c r="D656" s="95" t="str">
        <f>FUZ_rawdata!D657</f>
        <v>2a</v>
      </c>
      <c r="E656" s="95" t="str">
        <f>FUZ_rawdata!G657</f>
        <v>FUZ11B</v>
      </c>
      <c r="F656" s="95">
        <f>FUZ_rawdata!CT657</f>
        <v>0</v>
      </c>
      <c r="G656" s="95">
        <f>FUZ_rawdata!CU657</f>
        <v>0</v>
      </c>
      <c r="H656" s="95">
        <f>FUZ_rawdata!CV657</f>
        <v>0</v>
      </c>
      <c r="I656" s="95">
        <f>FUZ_rawdata!CW657</f>
        <v>0</v>
      </c>
    </row>
    <row r="657" spans="1:9" x14ac:dyDescent="0.2">
      <c r="A657" s="95">
        <f>FUZ_rawdata!A658</f>
        <v>656</v>
      </c>
      <c r="B657" s="95" t="str">
        <f>FUZ_rawdata!B658</f>
        <v>2014_608_2a</v>
      </c>
      <c r="C657" s="95">
        <f>FUZ_rawdata!C658</f>
        <v>41935</v>
      </c>
      <c r="D657" s="95" t="str">
        <f>FUZ_rawdata!D658</f>
        <v>2a</v>
      </c>
      <c r="E657" s="95" t="str">
        <f>FUZ_rawdata!G658</f>
        <v>FUZ11B</v>
      </c>
      <c r="F657" s="95">
        <f>FUZ_rawdata!CT658</f>
        <v>0</v>
      </c>
      <c r="G657" s="95">
        <f>FUZ_rawdata!CU658</f>
        <v>0</v>
      </c>
      <c r="H657" s="95">
        <f>FUZ_rawdata!CV658</f>
        <v>0</v>
      </c>
      <c r="I657" s="95">
        <f>FUZ_rawdata!CW658</f>
        <v>0</v>
      </c>
    </row>
    <row r="658" spans="1:9" x14ac:dyDescent="0.2">
      <c r="A658" s="95">
        <f>FUZ_rawdata!A659</f>
        <v>657</v>
      </c>
      <c r="B658" s="95" t="str">
        <f>FUZ_rawdata!B659</f>
        <v>2014_608_2a</v>
      </c>
      <c r="C658" s="95">
        <f>FUZ_rawdata!C659</f>
        <v>41935</v>
      </c>
      <c r="D658" s="95" t="str">
        <f>FUZ_rawdata!D659</f>
        <v>2a</v>
      </c>
      <c r="E658" s="95" t="str">
        <f>FUZ_rawdata!G659</f>
        <v>FUZ11B</v>
      </c>
      <c r="F658" s="95">
        <f>FUZ_rawdata!CT659</f>
        <v>0</v>
      </c>
      <c r="G658" s="95">
        <f>FUZ_rawdata!CU659</f>
        <v>0</v>
      </c>
      <c r="H658" s="95">
        <f>FUZ_rawdata!CV659</f>
        <v>0</v>
      </c>
      <c r="I658" s="95">
        <f>FUZ_rawdata!CW659</f>
        <v>0</v>
      </c>
    </row>
    <row r="659" spans="1:9" x14ac:dyDescent="0.2">
      <c r="A659" s="95">
        <f>FUZ_rawdata!A660</f>
        <v>658</v>
      </c>
      <c r="B659" s="95" t="str">
        <f>FUZ_rawdata!B660</f>
        <v>2014_608_2a</v>
      </c>
      <c r="C659" s="95">
        <f>FUZ_rawdata!C660</f>
        <v>41935</v>
      </c>
      <c r="D659" s="95" t="str">
        <f>FUZ_rawdata!D660</f>
        <v>2a</v>
      </c>
      <c r="E659" s="95" t="str">
        <f>FUZ_rawdata!G660</f>
        <v>FUZ11B</v>
      </c>
      <c r="F659" s="95">
        <f>FUZ_rawdata!CT660</f>
        <v>0</v>
      </c>
      <c r="G659" s="95">
        <f>FUZ_rawdata!CU660</f>
        <v>0</v>
      </c>
      <c r="H659" s="95">
        <f>FUZ_rawdata!CV660</f>
        <v>0</v>
      </c>
      <c r="I659" s="95">
        <f>FUZ_rawdata!CW660</f>
        <v>0</v>
      </c>
    </row>
    <row r="660" spans="1:9" x14ac:dyDescent="0.2">
      <c r="A660" s="95">
        <f>FUZ_rawdata!A661</f>
        <v>659</v>
      </c>
      <c r="B660" s="95" t="str">
        <f>FUZ_rawdata!B661</f>
        <v>2014_608_2a</v>
      </c>
      <c r="C660" s="95">
        <f>FUZ_rawdata!C661</f>
        <v>41935</v>
      </c>
      <c r="D660" s="95" t="str">
        <f>FUZ_rawdata!D661</f>
        <v>2a</v>
      </c>
      <c r="E660" s="95" t="str">
        <f>FUZ_rawdata!G661</f>
        <v>FUZ11B</v>
      </c>
      <c r="F660" s="95">
        <f>FUZ_rawdata!CT661</f>
        <v>0</v>
      </c>
      <c r="G660" s="95">
        <f>FUZ_rawdata!CU661</f>
        <v>0</v>
      </c>
      <c r="H660" s="95">
        <f>FUZ_rawdata!CV661</f>
        <v>0</v>
      </c>
      <c r="I660" s="95">
        <f>FUZ_rawdata!CW661</f>
        <v>0</v>
      </c>
    </row>
    <row r="661" spans="1:9" x14ac:dyDescent="0.2">
      <c r="A661" s="95">
        <f>FUZ_rawdata!A662</f>
        <v>660</v>
      </c>
      <c r="B661" s="95" t="str">
        <f>FUZ_rawdata!B662</f>
        <v>2014_608_2a</v>
      </c>
      <c r="C661" s="95">
        <f>FUZ_rawdata!C662</f>
        <v>41935</v>
      </c>
      <c r="D661" s="95" t="str">
        <f>FUZ_rawdata!D662</f>
        <v>2a</v>
      </c>
      <c r="E661" s="95" t="str">
        <f>FUZ_rawdata!G662</f>
        <v>FUZ11B</v>
      </c>
      <c r="F661" s="95">
        <f>FUZ_rawdata!CT662</f>
        <v>0</v>
      </c>
      <c r="G661" s="95">
        <f>FUZ_rawdata!CU662</f>
        <v>0</v>
      </c>
      <c r="H661" s="95">
        <f>FUZ_rawdata!CV662</f>
        <v>0</v>
      </c>
      <c r="I661" s="95">
        <f>FUZ_rawdata!CW662</f>
        <v>0</v>
      </c>
    </row>
    <row r="662" spans="1:9" x14ac:dyDescent="0.2">
      <c r="A662" s="95">
        <f>FUZ_rawdata!A663</f>
        <v>661</v>
      </c>
      <c r="B662" s="95" t="str">
        <f>FUZ_rawdata!B663</f>
        <v>2014_608_2a</v>
      </c>
      <c r="C662" s="95">
        <f>FUZ_rawdata!C663</f>
        <v>41935</v>
      </c>
      <c r="D662" s="95" t="str">
        <f>FUZ_rawdata!D663</f>
        <v>2a</v>
      </c>
      <c r="E662" s="95" t="str">
        <f>FUZ_rawdata!G663</f>
        <v>FUZ11B</v>
      </c>
      <c r="F662" s="95">
        <f>FUZ_rawdata!CT663</f>
        <v>0</v>
      </c>
      <c r="G662" s="95">
        <f>FUZ_rawdata!CU663</f>
        <v>0</v>
      </c>
      <c r="H662" s="95">
        <f>FUZ_rawdata!CV663</f>
        <v>0</v>
      </c>
      <c r="I662" s="95">
        <f>FUZ_rawdata!CW663</f>
        <v>0</v>
      </c>
    </row>
    <row r="663" spans="1:9" x14ac:dyDescent="0.2">
      <c r="A663" s="95">
        <f>FUZ_rawdata!A664</f>
        <v>662</v>
      </c>
      <c r="B663" s="95" t="str">
        <f>FUZ_rawdata!B664</f>
        <v>2014_608_2a</v>
      </c>
      <c r="C663" s="95">
        <f>FUZ_rawdata!C664</f>
        <v>41935</v>
      </c>
      <c r="D663" s="95" t="str">
        <f>FUZ_rawdata!D664</f>
        <v>2a</v>
      </c>
      <c r="E663" s="95" t="str">
        <f>FUZ_rawdata!G664</f>
        <v>FUZ11B</v>
      </c>
      <c r="F663" s="95">
        <f>FUZ_rawdata!CT664</f>
        <v>0</v>
      </c>
      <c r="G663" s="95">
        <f>FUZ_rawdata!CU664</f>
        <v>0</v>
      </c>
      <c r="H663" s="95">
        <f>FUZ_rawdata!CV664</f>
        <v>0</v>
      </c>
      <c r="I663" s="95">
        <f>FUZ_rawdata!CW664</f>
        <v>0</v>
      </c>
    </row>
    <row r="664" spans="1:9" x14ac:dyDescent="0.2">
      <c r="A664" s="95">
        <f>FUZ_rawdata!A665</f>
        <v>663</v>
      </c>
      <c r="B664" s="95" t="str">
        <f>FUZ_rawdata!B665</f>
        <v>2014_608_2a</v>
      </c>
      <c r="C664" s="95">
        <f>FUZ_rawdata!C665</f>
        <v>41935</v>
      </c>
      <c r="D664" s="95" t="str">
        <f>FUZ_rawdata!D665</f>
        <v>2a</v>
      </c>
      <c r="E664" s="95" t="str">
        <f>FUZ_rawdata!G665</f>
        <v>FUZ11B</v>
      </c>
      <c r="F664" s="95">
        <f>FUZ_rawdata!CT665</f>
        <v>0</v>
      </c>
      <c r="G664" s="95">
        <f>FUZ_rawdata!CU665</f>
        <v>0</v>
      </c>
      <c r="H664" s="95">
        <f>FUZ_rawdata!CV665</f>
        <v>0</v>
      </c>
      <c r="I664" s="95">
        <f>FUZ_rawdata!CW665</f>
        <v>0</v>
      </c>
    </row>
    <row r="665" spans="1:9" x14ac:dyDescent="0.2">
      <c r="A665" s="95">
        <f>FUZ_rawdata!A666</f>
        <v>664</v>
      </c>
      <c r="B665" s="95" t="str">
        <f>FUZ_rawdata!B666</f>
        <v>2014_608_2a</v>
      </c>
      <c r="C665" s="95">
        <f>FUZ_rawdata!C666</f>
        <v>41935</v>
      </c>
      <c r="D665" s="95" t="str">
        <f>FUZ_rawdata!D666</f>
        <v>2a</v>
      </c>
      <c r="E665" s="95" t="str">
        <f>FUZ_rawdata!G666</f>
        <v>FUZ11B</v>
      </c>
      <c r="F665" s="95">
        <f>FUZ_rawdata!CT666</f>
        <v>0</v>
      </c>
      <c r="G665" s="95">
        <f>FUZ_rawdata!CU666</f>
        <v>0</v>
      </c>
      <c r="H665" s="95">
        <f>FUZ_rawdata!CV666</f>
        <v>0</v>
      </c>
      <c r="I665" s="95">
        <f>FUZ_rawdata!CW666</f>
        <v>0</v>
      </c>
    </row>
    <row r="666" spans="1:9" x14ac:dyDescent="0.2">
      <c r="A666" s="95">
        <f>FUZ_rawdata!A667</f>
        <v>665</v>
      </c>
      <c r="B666" s="95" t="str">
        <f>FUZ_rawdata!B667</f>
        <v>2014_608_2a</v>
      </c>
      <c r="C666" s="95">
        <f>FUZ_rawdata!C667</f>
        <v>41935</v>
      </c>
      <c r="D666" s="95" t="str">
        <f>FUZ_rawdata!D667</f>
        <v>2a</v>
      </c>
      <c r="E666" s="95" t="str">
        <f>FUZ_rawdata!G667</f>
        <v>FUZ11B</v>
      </c>
      <c r="F666" s="95">
        <f>FUZ_rawdata!CT667</f>
        <v>0</v>
      </c>
      <c r="G666" s="95">
        <f>FUZ_rawdata!CU667</f>
        <v>0</v>
      </c>
      <c r="H666" s="95">
        <f>FUZ_rawdata!CV667</f>
        <v>0</v>
      </c>
      <c r="I666" s="95">
        <f>FUZ_rawdata!CW667</f>
        <v>0</v>
      </c>
    </row>
    <row r="667" spans="1:9" x14ac:dyDescent="0.2">
      <c r="A667" s="95">
        <f>FUZ_rawdata!A668</f>
        <v>666</v>
      </c>
      <c r="B667" s="95" t="str">
        <f>FUZ_rawdata!B668</f>
        <v>2014_608_2a</v>
      </c>
      <c r="C667" s="95">
        <f>FUZ_rawdata!C668</f>
        <v>41935</v>
      </c>
      <c r="D667" s="95" t="str">
        <f>FUZ_rawdata!D668</f>
        <v>2a</v>
      </c>
      <c r="E667" s="95" t="str">
        <f>FUZ_rawdata!G668</f>
        <v>FUZ11B</v>
      </c>
      <c r="F667" s="95">
        <f>FUZ_rawdata!CT668</f>
        <v>0</v>
      </c>
      <c r="G667" s="95">
        <f>FUZ_rawdata!CU668</f>
        <v>0</v>
      </c>
      <c r="H667" s="95">
        <f>FUZ_rawdata!CV668</f>
        <v>0</v>
      </c>
      <c r="I667" s="95">
        <f>FUZ_rawdata!CW668</f>
        <v>0</v>
      </c>
    </row>
    <row r="668" spans="1:9" x14ac:dyDescent="0.2">
      <c r="A668" s="95">
        <f>FUZ_rawdata!A669</f>
        <v>667</v>
      </c>
      <c r="B668" s="95" t="str">
        <f>FUZ_rawdata!B669</f>
        <v>2014_608_2a</v>
      </c>
      <c r="C668" s="95">
        <f>FUZ_rawdata!C669</f>
        <v>41935</v>
      </c>
      <c r="D668" s="95" t="str">
        <f>FUZ_rawdata!D669</f>
        <v>2a</v>
      </c>
      <c r="E668" s="95" t="str">
        <f>FUZ_rawdata!G669</f>
        <v>FUZ11B</v>
      </c>
      <c r="F668" s="95">
        <f>FUZ_rawdata!CT669</f>
        <v>0</v>
      </c>
      <c r="G668" s="95">
        <f>FUZ_rawdata!CU669</f>
        <v>0</v>
      </c>
      <c r="H668" s="95">
        <f>FUZ_rawdata!CV669</f>
        <v>0</v>
      </c>
      <c r="I668" s="95">
        <f>FUZ_rawdata!CW669</f>
        <v>0</v>
      </c>
    </row>
    <row r="669" spans="1:9" x14ac:dyDescent="0.2">
      <c r="A669" s="95">
        <f>FUZ_rawdata!A670</f>
        <v>668</v>
      </c>
      <c r="B669" s="95" t="str">
        <f>FUZ_rawdata!B670</f>
        <v>2014_608_2a</v>
      </c>
      <c r="C669" s="95">
        <f>FUZ_rawdata!C670</f>
        <v>41935</v>
      </c>
      <c r="D669" s="95" t="str">
        <f>FUZ_rawdata!D670</f>
        <v>2a</v>
      </c>
      <c r="E669" s="95" t="str">
        <f>FUZ_rawdata!G670</f>
        <v>FUZ11B</v>
      </c>
      <c r="F669" s="95">
        <f>FUZ_rawdata!CT670</f>
        <v>0</v>
      </c>
      <c r="G669" s="95">
        <f>FUZ_rawdata!CU670</f>
        <v>0</v>
      </c>
      <c r="H669" s="95">
        <f>FUZ_rawdata!CV670</f>
        <v>0</v>
      </c>
      <c r="I669" s="95">
        <f>FUZ_rawdata!CW670</f>
        <v>0</v>
      </c>
    </row>
    <row r="670" spans="1:9" x14ac:dyDescent="0.2">
      <c r="A670" s="95">
        <f>FUZ_rawdata!A671</f>
        <v>669</v>
      </c>
      <c r="B670" s="95" t="str">
        <f>FUZ_rawdata!B671</f>
        <v>2014_608_2a</v>
      </c>
      <c r="C670" s="95">
        <f>FUZ_rawdata!C671</f>
        <v>41935</v>
      </c>
      <c r="D670" s="95" t="str">
        <f>FUZ_rawdata!D671</f>
        <v>2a</v>
      </c>
      <c r="E670" s="95" t="str">
        <f>FUZ_rawdata!G671</f>
        <v>FUZ11B</v>
      </c>
      <c r="F670" s="95">
        <f>FUZ_rawdata!CT671</f>
        <v>0</v>
      </c>
      <c r="G670" s="95">
        <f>FUZ_rawdata!CU671</f>
        <v>0</v>
      </c>
      <c r="H670" s="95">
        <f>FUZ_rawdata!CV671</f>
        <v>0</v>
      </c>
      <c r="I670" s="95">
        <f>FUZ_rawdata!CW671</f>
        <v>0</v>
      </c>
    </row>
    <row r="671" spans="1:9" x14ac:dyDescent="0.2">
      <c r="A671" s="95">
        <f>FUZ_rawdata!A672</f>
        <v>670</v>
      </c>
      <c r="B671" s="95" t="str">
        <f>FUZ_rawdata!B672</f>
        <v>2014_608_2a</v>
      </c>
      <c r="C671" s="95">
        <f>FUZ_rawdata!C672</f>
        <v>41935</v>
      </c>
      <c r="D671" s="95" t="str">
        <f>FUZ_rawdata!D672</f>
        <v>2a</v>
      </c>
      <c r="E671" s="95" t="str">
        <f>FUZ_rawdata!G672</f>
        <v>FUZ11B</v>
      </c>
      <c r="F671" s="95">
        <f>FUZ_rawdata!CT672</f>
        <v>0</v>
      </c>
      <c r="G671" s="95">
        <f>FUZ_rawdata!CU672</f>
        <v>0</v>
      </c>
      <c r="H671" s="95">
        <f>FUZ_rawdata!CV672</f>
        <v>0</v>
      </c>
      <c r="I671" s="95">
        <f>FUZ_rawdata!CW672</f>
        <v>0</v>
      </c>
    </row>
    <row r="672" spans="1:9" x14ac:dyDescent="0.2">
      <c r="A672" s="95">
        <f>FUZ_rawdata!A673</f>
        <v>671</v>
      </c>
      <c r="B672" s="95" t="str">
        <f>FUZ_rawdata!B673</f>
        <v>2014_608_2a</v>
      </c>
      <c r="C672" s="95">
        <f>FUZ_rawdata!C673</f>
        <v>41935</v>
      </c>
      <c r="D672" s="95" t="str">
        <f>FUZ_rawdata!D673</f>
        <v>2a</v>
      </c>
      <c r="E672" s="95" t="str">
        <f>FUZ_rawdata!G673</f>
        <v>FUZ11B</v>
      </c>
      <c r="F672" s="95">
        <f>FUZ_rawdata!CT673</f>
        <v>0</v>
      </c>
      <c r="G672" s="95">
        <f>FUZ_rawdata!CU673</f>
        <v>0</v>
      </c>
      <c r="H672" s="95">
        <f>FUZ_rawdata!CV673</f>
        <v>0</v>
      </c>
      <c r="I672" s="95">
        <f>FUZ_rawdata!CW673</f>
        <v>0</v>
      </c>
    </row>
    <row r="673" spans="1:9" x14ac:dyDescent="0.2">
      <c r="A673" s="95">
        <f>FUZ_rawdata!A674</f>
        <v>672</v>
      </c>
      <c r="B673" s="95" t="str">
        <f>FUZ_rawdata!B674</f>
        <v>2014_608_2a</v>
      </c>
      <c r="C673" s="95">
        <f>FUZ_rawdata!C674</f>
        <v>41935</v>
      </c>
      <c r="D673" s="95" t="str">
        <f>FUZ_rawdata!D674</f>
        <v>2a</v>
      </c>
      <c r="E673" s="95" t="str">
        <f>FUZ_rawdata!G674</f>
        <v>FUZ11B</v>
      </c>
      <c r="F673" s="95">
        <f>FUZ_rawdata!CT674</f>
        <v>0</v>
      </c>
      <c r="G673" s="95">
        <f>FUZ_rawdata!CU674</f>
        <v>0</v>
      </c>
      <c r="H673" s="95">
        <f>FUZ_rawdata!CV674</f>
        <v>0</v>
      </c>
      <c r="I673" s="95">
        <f>FUZ_rawdata!CW674</f>
        <v>0</v>
      </c>
    </row>
    <row r="674" spans="1:9" x14ac:dyDescent="0.2">
      <c r="A674" s="95">
        <f>FUZ_rawdata!A675</f>
        <v>673</v>
      </c>
      <c r="B674" s="95" t="str">
        <f>FUZ_rawdata!B675</f>
        <v>2014_608_2a</v>
      </c>
      <c r="C674" s="95">
        <f>FUZ_rawdata!C675</f>
        <v>41935</v>
      </c>
      <c r="D674" s="95" t="str">
        <f>FUZ_rawdata!D675</f>
        <v>2a</v>
      </c>
      <c r="E674" s="95" t="str">
        <f>FUZ_rawdata!G675</f>
        <v>FUZ11B</v>
      </c>
      <c r="F674" s="95">
        <f>FUZ_rawdata!CT675</f>
        <v>0</v>
      </c>
      <c r="G674" s="95">
        <f>FUZ_rawdata!CU675</f>
        <v>0</v>
      </c>
      <c r="H674" s="95">
        <f>FUZ_rawdata!CV675</f>
        <v>0</v>
      </c>
      <c r="I674" s="95">
        <f>FUZ_rawdata!CW675</f>
        <v>0</v>
      </c>
    </row>
    <row r="675" spans="1:9" x14ac:dyDescent="0.2">
      <c r="A675" s="95">
        <f>FUZ_rawdata!A676</f>
        <v>674</v>
      </c>
      <c r="B675" s="95" t="str">
        <f>FUZ_rawdata!B676</f>
        <v>2014_608_2a</v>
      </c>
      <c r="C675" s="95">
        <f>FUZ_rawdata!C676</f>
        <v>41935</v>
      </c>
      <c r="D675" s="95" t="str">
        <f>FUZ_rawdata!D676</f>
        <v>2a</v>
      </c>
      <c r="E675" s="95" t="str">
        <f>FUZ_rawdata!G676</f>
        <v>FUZ11B</v>
      </c>
      <c r="F675" s="95">
        <f>FUZ_rawdata!CT676</f>
        <v>0</v>
      </c>
      <c r="G675" s="95">
        <f>FUZ_rawdata!CU676</f>
        <v>0</v>
      </c>
      <c r="H675" s="95">
        <f>FUZ_rawdata!CV676</f>
        <v>0</v>
      </c>
      <c r="I675" s="95">
        <f>FUZ_rawdata!CW676</f>
        <v>0</v>
      </c>
    </row>
    <row r="676" spans="1:9" x14ac:dyDescent="0.2">
      <c r="A676" s="95">
        <f>FUZ_rawdata!A677</f>
        <v>675</v>
      </c>
      <c r="B676" s="95" t="str">
        <f>FUZ_rawdata!B677</f>
        <v>2014_608_2a</v>
      </c>
      <c r="C676" s="95">
        <f>FUZ_rawdata!C677</f>
        <v>41935</v>
      </c>
      <c r="D676" s="95" t="str">
        <f>FUZ_rawdata!D677</f>
        <v>2a</v>
      </c>
      <c r="E676" s="95" t="str">
        <f>FUZ_rawdata!G677</f>
        <v>FUZ11B</v>
      </c>
      <c r="F676" s="95">
        <f>FUZ_rawdata!CT677</f>
        <v>0</v>
      </c>
      <c r="G676" s="95">
        <f>FUZ_rawdata!CU677</f>
        <v>0</v>
      </c>
      <c r="H676" s="95">
        <f>FUZ_rawdata!CV677</f>
        <v>0</v>
      </c>
      <c r="I676" s="95">
        <f>FUZ_rawdata!CW677</f>
        <v>0</v>
      </c>
    </row>
    <row r="677" spans="1:9" x14ac:dyDescent="0.2">
      <c r="A677" s="95">
        <f>FUZ_rawdata!A678</f>
        <v>676</v>
      </c>
      <c r="B677" s="95" t="str">
        <f>FUZ_rawdata!B678</f>
        <v>2014_608_2a</v>
      </c>
      <c r="C677" s="95">
        <f>FUZ_rawdata!C678</f>
        <v>41935</v>
      </c>
      <c r="D677" s="95" t="str">
        <f>FUZ_rawdata!D678</f>
        <v>2a</v>
      </c>
      <c r="E677" s="95" t="str">
        <f>FUZ_rawdata!G678</f>
        <v>FUZ11B</v>
      </c>
      <c r="F677" s="95">
        <f>FUZ_rawdata!CT678</f>
        <v>0</v>
      </c>
      <c r="G677" s="95">
        <f>FUZ_rawdata!CU678</f>
        <v>0</v>
      </c>
      <c r="H677" s="95">
        <f>FUZ_rawdata!CV678</f>
        <v>0</v>
      </c>
      <c r="I677" s="95">
        <f>FUZ_rawdata!CW678</f>
        <v>0</v>
      </c>
    </row>
    <row r="678" spans="1:9" x14ac:dyDescent="0.2">
      <c r="A678" s="95">
        <f>FUZ_rawdata!A679</f>
        <v>677</v>
      </c>
      <c r="B678" s="95" t="str">
        <f>FUZ_rawdata!B679</f>
        <v>2014_608_2a</v>
      </c>
      <c r="C678" s="95">
        <f>FUZ_rawdata!C679</f>
        <v>41935</v>
      </c>
      <c r="D678" s="95" t="str">
        <f>FUZ_rawdata!D679</f>
        <v>2a</v>
      </c>
      <c r="E678" s="95" t="str">
        <f>FUZ_rawdata!G679</f>
        <v>FUZ11B</v>
      </c>
      <c r="F678" s="95">
        <f>FUZ_rawdata!CT679</f>
        <v>0</v>
      </c>
      <c r="G678" s="95">
        <f>FUZ_rawdata!CU679</f>
        <v>0</v>
      </c>
      <c r="H678" s="95">
        <f>FUZ_rawdata!CV679</f>
        <v>0</v>
      </c>
      <c r="I678" s="95">
        <f>FUZ_rawdata!CW679</f>
        <v>0</v>
      </c>
    </row>
    <row r="679" spans="1:9" x14ac:dyDescent="0.2">
      <c r="A679" s="95">
        <f>FUZ_rawdata!A680</f>
        <v>678</v>
      </c>
      <c r="B679" s="95" t="str">
        <f>FUZ_rawdata!B680</f>
        <v>2014_608_2a</v>
      </c>
      <c r="C679" s="95">
        <f>FUZ_rawdata!C680</f>
        <v>41935</v>
      </c>
      <c r="D679" s="95" t="str">
        <f>FUZ_rawdata!D680</f>
        <v>2a</v>
      </c>
      <c r="E679" s="95" t="str">
        <f>FUZ_rawdata!G680</f>
        <v>FUZ11B</v>
      </c>
      <c r="F679" s="95">
        <f>FUZ_rawdata!CT680</f>
        <v>0</v>
      </c>
      <c r="G679" s="95">
        <f>FUZ_rawdata!CU680</f>
        <v>0</v>
      </c>
      <c r="H679" s="95">
        <f>FUZ_rawdata!CV680</f>
        <v>0</v>
      </c>
      <c r="I679" s="95">
        <f>FUZ_rawdata!CW680</f>
        <v>0</v>
      </c>
    </row>
    <row r="680" spans="1:9" x14ac:dyDescent="0.2">
      <c r="A680" s="95">
        <f>FUZ_rawdata!A681</f>
        <v>679</v>
      </c>
      <c r="B680" s="95" t="str">
        <f>FUZ_rawdata!B681</f>
        <v>2014_608_2a</v>
      </c>
      <c r="C680" s="95">
        <f>FUZ_rawdata!C681</f>
        <v>41935</v>
      </c>
      <c r="D680" s="95" t="str">
        <f>FUZ_rawdata!D681</f>
        <v>2a</v>
      </c>
      <c r="E680" s="95" t="str">
        <f>FUZ_rawdata!G681</f>
        <v>FUZ11B</v>
      </c>
      <c r="F680" s="95">
        <f>FUZ_rawdata!CT681</f>
        <v>1</v>
      </c>
      <c r="G680" s="95">
        <f>FUZ_rawdata!CU681</f>
        <v>1</v>
      </c>
      <c r="H680" s="95">
        <f>FUZ_rawdata!CV681</f>
        <v>0</v>
      </c>
      <c r="I680" s="95">
        <f>FUZ_rawdata!CW681</f>
        <v>0</v>
      </c>
    </row>
    <row r="681" spans="1:9" x14ac:dyDescent="0.2">
      <c r="A681" s="95">
        <f>FUZ_rawdata!A682</f>
        <v>680</v>
      </c>
      <c r="B681" s="95" t="str">
        <f>FUZ_rawdata!B682</f>
        <v>2013_254_3a</v>
      </c>
      <c r="C681" s="95">
        <f>FUZ_rawdata!C682</f>
        <v>41527</v>
      </c>
      <c r="D681" s="95" t="str">
        <f>FUZ_rawdata!D682</f>
        <v>3a</v>
      </c>
      <c r="E681" s="95" t="str">
        <f>FUZ_rawdata!G682</f>
        <v>FUZ9B</v>
      </c>
      <c r="F681" s="95">
        <f>FUZ_rawdata!CT682</f>
        <v>0</v>
      </c>
      <c r="G681" s="95">
        <f>FUZ_rawdata!CU682</f>
        <v>0</v>
      </c>
      <c r="H681" s="95">
        <f>FUZ_rawdata!CV682</f>
        <v>0</v>
      </c>
      <c r="I681" s="95">
        <f>FUZ_rawdata!CW682</f>
        <v>0</v>
      </c>
    </row>
    <row r="682" spans="1:9" x14ac:dyDescent="0.2">
      <c r="A682" s="95">
        <f>FUZ_rawdata!A683</f>
        <v>681</v>
      </c>
      <c r="B682" s="95" t="str">
        <f>FUZ_rawdata!B683</f>
        <v>2013_254_3a</v>
      </c>
      <c r="C682" s="95">
        <f>FUZ_rawdata!C683</f>
        <v>41527</v>
      </c>
      <c r="D682" s="95" t="str">
        <f>FUZ_rawdata!D683</f>
        <v>3a</v>
      </c>
      <c r="E682" s="95" t="str">
        <f>FUZ_rawdata!G683</f>
        <v>FUZ9B</v>
      </c>
      <c r="F682" s="95">
        <f>FUZ_rawdata!CT683</f>
        <v>0</v>
      </c>
      <c r="G682" s="95">
        <f>FUZ_rawdata!CU683</f>
        <v>0</v>
      </c>
      <c r="H682" s="95">
        <f>FUZ_rawdata!CV683</f>
        <v>0</v>
      </c>
      <c r="I682" s="95">
        <f>FUZ_rawdata!CW683</f>
        <v>0</v>
      </c>
    </row>
    <row r="683" spans="1:9" x14ac:dyDescent="0.2">
      <c r="A683" s="95">
        <f>FUZ_rawdata!A684</f>
        <v>682</v>
      </c>
      <c r="B683" s="95" t="str">
        <f>FUZ_rawdata!B684</f>
        <v>2013_254_3a</v>
      </c>
      <c r="C683" s="95">
        <f>FUZ_rawdata!C684</f>
        <v>41527</v>
      </c>
      <c r="D683" s="95" t="str">
        <f>FUZ_rawdata!D684</f>
        <v>3a</v>
      </c>
      <c r="E683" s="95" t="str">
        <f>FUZ_rawdata!G684</f>
        <v>FUZ9B</v>
      </c>
      <c r="F683" s="95">
        <f>FUZ_rawdata!CT684</f>
        <v>0</v>
      </c>
      <c r="G683" s="95">
        <f>FUZ_rawdata!CU684</f>
        <v>0</v>
      </c>
      <c r="H683" s="95">
        <f>FUZ_rawdata!CV684</f>
        <v>0</v>
      </c>
      <c r="I683" s="95">
        <f>FUZ_rawdata!CW684</f>
        <v>0</v>
      </c>
    </row>
    <row r="684" spans="1:9" x14ac:dyDescent="0.2">
      <c r="A684" s="95">
        <f>FUZ_rawdata!A685</f>
        <v>683</v>
      </c>
      <c r="B684" s="95" t="str">
        <f>FUZ_rawdata!B685</f>
        <v>2013_254_3a</v>
      </c>
      <c r="C684" s="95">
        <f>FUZ_rawdata!C685</f>
        <v>41527</v>
      </c>
      <c r="D684" s="95" t="str">
        <f>FUZ_rawdata!D685</f>
        <v>3a</v>
      </c>
      <c r="E684" s="95" t="str">
        <f>FUZ_rawdata!G685</f>
        <v>FUZ9B</v>
      </c>
      <c r="F684" s="95">
        <f>FUZ_rawdata!CT685</f>
        <v>0</v>
      </c>
      <c r="G684" s="95">
        <f>FUZ_rawdata!CU685</f>
        <v>0</v>
      </c>
      <c r="H684" s="95">
        <f>FUZ_rawdata!CV685</f>
        <v>0</v>
      </c>
      <c r="I684" s="95">
        <f>FUZ_rawdata!CW685</f>
        <v>0</v>
      </c>
    </row>
    <row r="685" spans="1:9" x14ac:dyDescent="0.2">
      <c r="A685" s="95">
        <f>FUZ_rawdata!A686</f>
        <v>684</v>
      </c>
      <c r="B685" s="95" t="str">
        <f>FUZ_rawdata!B686</f>
        <v>2013_254_3a</v>
      </c>
      <c r="C685" s="95">
        <f>FUZ_rawdata!C686</f>
        <v>41527</v>
      </c>
      <c r="D685" s="95" t="str">
        <f>FUZ_rawdata!D686</f>
        <v>3a</v>
      </c>
      <c r="E685" s="95" t="str">
        <f>FUZ_rawdata!G686</f>
        <v>FUZ9B</v>
      </c>
      <c r="F685" s="95">
        <f>FUZ_rawdata!CT686</f>
        <v>0</v>
      </c>
      <c r="G685" s="95">
        <f>FUZ_rawdata!CU686</f>
        <v>0</v>
      </c>
      <c r="H685" s="95">
        <f>FUZ_rawdata!CV686</f>
        <v>0</v>
      </c>
      <c r="I685" s="95">
        <f>FUZ_rawdata!CW686</f>
        <v>0</v>
      </c>
    </row>
    <row r="686" spans="1:9" x14ac:dyDescent="0.2">
      <c r="A686" s="95">
        <f>FUZ_rawdata!A687</f>
        <v>685</v>
      </c>
      <c r="B686" s="95" t="str">
        <f>FUZ_rawdata!B687</f>
        <v>2013_254_3a</v>
      </c>
      <c r="C686" s="95">
        <f>FUZ_rawdata!C687</f>
        <v>41527</v>
      </c>
      <c r="D686" s="95" t="str">
        <f>FUZ_rawdata!D687</f>
        <v>3a</v>
      </c>
      <c r="E686" s="95" t="str">
        <f>FUZ_rawdata!G687</f>
        <v>FUZ9B</v>
      </c>
      <c r="F686" s="95">
        <f>FUZ_rawdata!CT687</f>
        <v>0</v>
      </c>
      <c r="G686" s="95">
        <f>FUZ_rawdata!CU687</f>
        <v>0</v>
      </c>
      <c r="H686" s="95">
        <f>FUZ_rawdata!CV687</f>
        <v>0</v>
      </c>
      <c r="I686" s="95">
        <f>FUZ_rawdata!CW687</f>
        <v>0</v>
      </c>
    </row>
    <row r="687" spans="1:9" x14ac:dyDescent="0.2">
      <c r="A687" s="95">
        <f>FUZ_rawdata!A688</f>
        <v>686</v>
      </c>
      <c r="B687" s="95" t="str">
        <f>FUZ_rawdata!B688</f>
        <v>2013_254_3a</v>
      </c>
      <c r="C687" s="95">
        <f>FUZ_rawdata!C688</f>
        <v>41527</v>
      </c>
      <c r="D687" s="95" t="str">
        <f>FUZ_rawdata!D688</f>
        <v>3a</v>
      </c>
      <c r="E687" s="95" t="str">
        <f>FUZ_rawdata!G688</f>
        <v>FUZ9B</v>
      </c>
      <c r="F687" s="95">
        <f>FUZ_rawdata!CT688</f>
        <v>0</v>
      </c>
      <c r="G687" s="95">
        <f>FUZ_rawdata!CU688</f>
        <v>0</v>
      </c>
      <c r="H687" s="95">
        <f>FUZ_rawdata!CV688</f>
        <v>0</v>
      </c>
      <c r="I687" s="95">
        <f>FUZ_rawdata!CW688</f>
        <v>0</v>
      </c>
    </row>
    <row r="688" spans="1:9" x14ac:dyDescent="0.2">
      <c r="A688" s="95">
        <f>FUZ_rawdata!A689</f>
        <v>687</v>
      </c>
      <c r="B688" s="95" t="str">
        <f>FUZ_rawdata!B689</f>
        <v>2013_254_3a</v>
      </c>
      <c r="C688" s="95">
        <f>FUZ_rawdata!C689</f>
        <v>41527</v>
      </c>
      <c r="D688" s="95" t="str">
        <f>FUZ_rawdata!D689</f>
        <v>3a</v>
      </c>
      <c r="E688" s="95" t="str">
        <f>FUZ_rawdata!G689</f>
        <v>FUZ9B</v>
      </c>
      <c r="F688" s="95">
        <f>FUZ_rawdata!CT689</f>
        <v>0</v>
      </c>
      <c r="G688" s="95">
        <f>FUZ_rawdata!CU689</f>
        <v>0</v>
      </c>
      <c r="H688" s="95">
        <f>FUZ_rawdata!CV689</f>
        <v>0</v>
      </c>
      <c r="I688" s="95">
        <f>FUZ_rawdata!CW689</f>
        <v>0</v>
      </c>
    </row>
    <row r="689" spans="1:9" x14ac:dyDescent="0.2">
      <c r="A689" s="95">
        <f>FUZ_rawdata!A690</f>
        <v>688</v>
      </c>
      <c r="B689" s="95" t="str">
        <f>FUZ_rawdata!B690</f>
        <v>2013_254_3a</v>
      </c>
      <c r="C689" s="95">
        <f>FUZ_rawdata!C690</f>
        <v>41527</v>
      </c>
      <c r="D689" s="95" t="str">
        <f>FUZ_rawdata!D690</f>
        <v>3a</v>
      </c>
      <c r="E689" s="95" t="str">
        <f>FUZ_rawdata!G690</f>
        <v>FUZ9B</v>
      </c>
      <c r="F689" s="95">
        <f>FUZ_rawdata!CT690</f>
        <v>0</v>
      </c>
      <c r="G689" s="95">
        <f>FUZ_rawdata!CU690</f>
        <v>0</v>
      </c>
      <c r="H689" s="95">
        <f>FUZ_rawdata!CV690</f>
        <v>0</v>
      </c>
      <c r="I689" s="95">
        <f>FUZ_rawdata!CW690</f>
        <v>0</v>
      </c>
    </row>
    <row r="690" spans="1:9" x14ac:dyDescent="0.2">
      <c r="A690" s="95">
        <f>FUZ_rawdata!A691</f>
        <v>689</v>
      </c>
      <c r="B690" s="95" t="str">
        <f>FUZ_rawdata!B691</f>
        <v>2013_254_3a</v>
      </c>
      <c r="C690" s="95">
        <f>FUZ_rawdata!C691</f>
        <v>41527</v>
      </c>
      <c r="D690" s="95" t="str">
        <f>FUZ_rawdata!D691</f>
        <v>3a</v>
      </c>
      <c r="E690" s="95" t="str">
        <f>FUZ_rawdata!G691</f>
        <v>FUZ9B</v>
      </c>
      <c r="F690" s="95">
        <f>FUZ_rawdata!CT691</f>
        <v>0</v>
      </c>
      <c r="G690" s="95">
        <f>FUZ_rawdata!CU691</f>
        <v>0</v>
      </c>
      <c r="H690" s="95">
        <f>FUZ_rawdata!CV691</f>
        <v>0</v>
      </c>
      <c r="I690" s="95">
        <f>FUZ_rawdata!CW691</f>
        <v>0</v>
      </c>
    </row>
    <row r="691" spans="1:9" x14ac:dyDescent="0.2">
      <c r="A691" s="95">
        <f>FUZ_rawdata!A692</f>
        <v>690</v>
      </c>
      <c r="B691" s="95" t="str">
        <f>FUZ_rawdata!B692</f>
        <v>2013_254_3a</v>
      </c>
      <c r="C691" s="95">
        <f>FUZ_rawdata!C692</f>
        <v>41527</v>
      </c>
      <c r="D691" s="95" t="str">
        <f>FUZ_rawdata!D692</f>
        <v>3a</v>
      </c>
      <c r="E691" s="95" t="str">
        <f>FUZ_rawdata!G692</f>
        <v>FUZ9B</v>
      </c>
      <c r="F691" s="95">
        <f>FUZ_rawdata!CT692</f>
        <v>0</v>
      </c>
      <c r="G691" s="95">
        <f>FUZ_rawdata!CU692</f>
        <v>0</v>
      </c>
      <c r="H691" s="95">
        <f>FUZ_rawdata!CV692</f>
        <v>0</v>
      </c>
      <c r="I691" s="95">
        <f>FUZ_rawdata!CW692</f>
        <v>0</v>
      </c>
    </row>
    <row r="692" spans="1:9" x14ac:dyDescent="0.2">
      <c r="A692" s="95">
        <f>FUZ_rawdata!A693</f>
        <v>691</v>
      </c>
      <c r="B692" s="95" t="str">
        <f>FUZ_rawdata!B693</f>
        <v>2013_254_3a</v>
      </c>
      <c r="C692" s="95">
        <f>FUZ_rawdata!C693</f>
        <v>41527</v>
      </c>
      <c r="D692" s="95" t="str">
        <f>FUZ_rawdata!D693</f>
        <v>3a</v>
      </c>
      <c r="E692" s="95" t="str">
        <f>FUZ_rawdata!G693</f>
        <v>FUZ9B</v>
      </c>
      <c r="F692" s="95">
        <f>FUZ_rawdata!CT693</f>
        <v>0</v>
      </c>
      <c r="G692" s="95">
        <f>FUZ_rawdata!CU693</f>
        <v>0</v>
      </c>
      <c r="H692" s="95">
        <f>FUZ_rawdata!CV693</f>
        <v>0</v>
      </c>
      <c r="I692" s="95">
        <f>FUZ_rawdata!CW693</f>
        <v>0</v>
      </c>
    </row>
    <row r="693" spans="1:9" x14ac:dyDescent="0.2">
      <c r="A693" s="95">
        <f>FUZ_rawdata!A694</f>
        <v>692</v>
      </c>
      <c r="B693" s="95" t="str">
        <f>FUZ_rawdata!B694</f>
        <v>2013_254_3a</v>
      </c>
      <c r="C693" s="95">
        <f>FUZ_rawdata!C694</f>
        <v>41527</v>
      </c>
      <c r="D693" s="95" t="str">
        <f>FUZ_rawdata!D694</f>
        <v>3a</v>
      </c>
      <c r="E693" s="95" t="str">
        <f>FUZ_rawdata!G694</f>
        <v>FUZ9B</v>
      </c>
      <c r="F693" s="95">
        <f>FUZ_rawdata!CT694</f>
        <v>0</v>
      </c>
      <c r="G693" s="95">
        <f>FUZ_rawdata!CU694</f>
        <v>0</v>
      </c>
      <c r="H693" s="95">
        <f>FUZ_rawdata!CV694</f>
        <v>0</v>
      </c>
      <c r="I693" s="95">
        <f>FUZ_rawdata!CW694</f>
        <v>0</v>
      </c>
    </row>
    <row r="694" spans="1:9" x14ac:dyDescent="0.2">
      <c r="A694" s="95">
        <f>FUZ_rawdata!A695</f>
        <v>693</v>
      </c>
      <c r="B694" s="95" t="str">
        <f>FUZ_rawdata!B695</f>
        <v>2013_254_3a</v>
      </c>
      <c r="C694" s="95">
        <f>FUZ_rawdata!C695</f>
        <v>41527</v>
      </c>
      <c r="D694" s="95" t="str">
        <f>FUZ_rawdata!D695</f>
        <v>3a</v>
      </c>
      <c r="E694" s="95" t="str">
        <f>FUZ_rawdata!G695</f>
        <v>FUZ9B</v>
      </c>
      <c r="F694" s="95">
        <f>FUZ_rawdata!CT695</f>
        <v>0</v>
      </c>
      <c r="G694" s="95">
        <f>FUZ_rawdata!CU695</f>
        <v>0</v>
      </c>
      <c r="H694" s="95">
        <f>FUZ_rawdata!CV695</f>
        <v>0</v>
      </c>
      <c r="I694" s="95">
        <f>FUZ_rawdata!CW695</f>
        <v>0</v>
      </c>
    </row>
    <row r="695" spans="1:9" x14ac:dyDescent="0.2">
      <c r="A695" s="95">
        <f>FUZ_rawdata!A696</f>
        <v>694</v>
      </c>
      <c r="B695" s="95" t="str">
        <f>FUZ_rawdata!B696</f>
        <v>2013_254_3a</v>
      </c>
      <c r="C695" s="95">
        <f>FUZ_rawdata!C696</f>
        <v>41527</v>
      </c>
      <c r="D695" s="95" t="str">
        <f>FUZ_rawdata!D696</f>
        <v>3a</v>
      </c>
      <c r="E695" s="95" t="str">
        <f>FUZ_rawdata!G696</f>
        <v>FUZ9B</v>
      </c>
      <c r="F695" s="95">
        <f>FUZ_rawdata!CT696</f>
        <v>0</v>
      </c>
      <c r="G695" s="95">
        <f>FUZ_rawdata!CU696</f>
        <v>0</v>
      </c>
      <c r="H695" s="95">
        <f>FUZ_rawdata!CV696</f>
        <v>0</v>
      </c>
      <c r="I695" s="95">
        <f>FUZ_rawdata!CW696</f>
        <v>0</v>
      </c>
    </row>
    <row r="696" spans="1:9" x14ac:dyDescent="0.2">
      <c r="A696" s="95">
        <f>FUZ_rawdata!A697</f>
        <v>695</v>
      </c>
      <c r="B696" s="95" t="str">
        <f>FUZ_rawdata!B697</f>
        <v>2013_254_3a</v>
      </c>
      <c r="C696" s="95">
        <f>FUZ_rawdata!C697</f>
        <v>41527</v>
      </c>
      <c r="D696" s="95" t="str">
        <f>FUZ_rawdata!D697</f>
        <v>3a</v>
      </c>
      <c r="E696" s="95" t="str">
        <f>FUZ_rawdata!G697</f>
        <v>FUZ9B</v>
      </c>
      <c r="F696" s="95">
        <f>FUZ_rawdata!CT697</f>
        <v>0</v>
      </c>
      <c r="G696" s="95">
        <f>FUZ_rawdata!CU697</f>
        <v>0</v>
      </c>
      <c r="H696" s="95">
        <f>FUZ_rawdata!CV697</f>
        <v>0</v>
      </c>
      <c r="I696" s="95">
        <f>FUZ_rawdata!CW697</f>
        <v>0</v>
      </c>
    </row>
    <row r="697" spans="1:9" x14ac:dyDescent="0.2">
      <c r="A697" s="95">
        <f>FUZ_rawdata!A698</f>
        <v>696</v>
      </c>
      <c r="B697" s="95" t="str">
        <f>FUZ_rawdata!B698</f>
        <v>2013_254_3a</v>
      </c>
      <c r="C697" s="95">
        <f>FUZ_rawdata!C698</f>
        <v>41527</v>
      </c>
      <c r="D697" s="95" t="str">
        <f>FUZ_rawdata!D698</f>
        <v>3a</v>
      </c>
      <c r="E697" s="95" t="str">
        <f>FUZ_rawdata!G698</f>
        <v>FUZ9B</v>
      </c>
      <c r="F697" s="95">
        <f>FUZ_rawdata!CT698</f>
        <v>0</v>
      </c>
      <c r="G697" s="95">
        <f>FUZ_rawdata!CU698</f>
        <v>0</v>
      </c>
      <c r="H697" s="95">
        <f>FUZ_rawdata!CV698</f>
        <v>0</v>
      </c>
      <c r="I697" s="95">
        <f>FUZ_rawdata!CW698</f>
        <v>0</v>
      </c>
    </row>
    <row r="698" spans="1:9" x14ac:dyDescent="0.2">
      <c r="A698" s="95">
        <f>FUZ_rawdata!A699</f>
        <v>697</v>
      </c>
      <c r="B698" s="95" t="str">
        <f>FUZ_rawdata!B699</f>
        <v>2013_254_3a</v>
      </c>
      <c r="C698" s="95">
        <f>FUZ_rawdata!C699</f>
        <v>41527</v>
      </c>
      <c r="D698" s="95" t="str">
        <f>FUZ_rawdata!D699</f>
        <v>3a</v>
      </c>
      <c r="E698" s="95" t="str">
        <f>FUZ_rawdata!G699</f>
        <v>FUZ9B</v>
      </c>
      <c r="F698" s="95">
        <f>FUZ_rawdata!CT699</f>
        <v>0</v>
      </c>
      <c r="G698" s="95">
        <f>FUZ_rawdata!CU699</f>
        <v>0</v>
      </c>
      <c r="H698" s="95">
        <f>FUZ_rawdata!CV699</f>
        <v>0</v>
      </c>
      <c r="I698" s="95">
        <f>FUZ_rawdata!CW699</f>
        <v>0</v>
      </c>
    </row>
    <row r="699" spans="1:9" x14ac:dyDescent="0.2">
      <c r="A699" s="95">
        <f>FUZ_rawdata!A700</f>
        <v>698</v>
      </c>
      <c r="B699" s="95" t="str">
        <f>FUZ_rawdata!B700</f>
        <v>2013_254_3a</v>
      </c>
      <c r="C699" s="95">
        <f>FUZ_rawdata!C700</f>
        <v>41527</v>
      </c>
      <c r="D699" s="95" t="str">
        <f>FUZ_rawdata!D700</f>
        <v>3a</v>
      </c>
      <c r="E699" s="95" t="str">
        <f>FUZ_rawdata!G700</f>
        <v>FUZ9B</v>
      </c>
      <c r="F699" s="95">
        <f>FUZ_rawdata!CT700</f>
        <v>0</v>
      </c>
      <c r="G699" s="95">
        <f>FUZ_rawdata!CU700</f>
        <v>0</v>
      </c>
      <c r="H699" s="95">
        <f>FUZ_rawdata!CV700</f>
        <v>0</v>
      </c>
      <c r="I699" s="95">
        <f>FUZ_rawdata!CW700</f>
        <v>0</v>
      </c>
    </row>
    <row r="700" spans="1:9" x14ac:dyDescent="0.2">
      <c r="A700" s="95">
        <f>FUZ_rawdata!A701</f>
        <v>699</v>
      </c>
      <c r="B700" s="95" t="str">
        <f>FUZ_rawdata!B701</f>
        <v>2013_254_3a</v>
      </c>
      <c r="C700" s="95">
        <f>FUZ_rawdata!C701</f>
        <v>41527</v>
      </c>
      <c r="D700" s="95" t="str">
        <f>FUZ_rawdata!D701</f>
        <v>3a</v>
      </c>
      <c r="E700" s="95" t="str">
        <f>FUZ_rawdata!G701</f>
        <v>FUZ9B</v>
      </c>
      <c r="F700" s="95">
        <f>FUZ_rawdata!CT701</f>
        <v>0</v>
      </c>
      <c r="G700" s="95">
        <f>FUZ_rawdata!CU701</f>
        <v>0</v>
      </c>
      <c r="H700" s="95">
        <f>FUZ_rawdata!CV701</f>
        <v>0</v>
      </c>
      <c r="I700" s="95">
        <f>FUZ_rawdata!CW701</f>
        <v>0</v>
      </c>
    </row>
    <row r="701" spans="1:9" x14ac:dyDescent="0.2">
      <c r="A701" s="95">
        <f>FUZ_rawdata!A702</f>
        <v>700</v>
      </c>
      <c r="B701" s="95" t="str">
        <f>FUZ_rawdata!B702</f>
        <v>2013_254_3a</v>
      </c>
      <c r="C701" s="95">
        <f>FUZ_rawdata!C702</f>
        <v>41527</v>
      </c>
      <c r="D701" s="95" t="str">
        <f>FUZ_rawdata!D702</f>
        <v>3a</v>
      </c>
      <c r="E701" s="95" t="str">
        <f>FUZ_rawdata!G702</f>
        <v>FUZ9B</v>
      </c>
      <c r="F701" s="95">
        <f>FUZ_rawdata!CT702</f>
        <v>0</v>
      </c>
      <c r="G701" s="95">
        <f>FUZ_rawdata!CU702</f>
        <v>0</v>
      </c>
      <c r="H701" s="95">
        <f>FUZ_rawdata!CV702</f>
        <v>0</v>
      </c>
      <c r="I701" s="95">
        <f>FUZ_rawdata!CW702</f>
        <v>0</v>
      </c>
    </row>
    <row r="702" spans="1:9" x14ac:dyDescent="0.2">
      <c r="A702" s="95">
        <f>FUZ_rawdata!A703</f>
        <v>701</v>
      </c>
      <c r="B702" s="95" t="str">
        <f>FUZ_rawdata!B703</f>
        <v>2013_254_3a</v>
      </c>
      <c r="C702" s="95">
        <f>FUZ_rawdata!C703</f>
        <v>41527</v>
      </c>
      <c r="D702" s="95" t="str">
        <f>FUZ_rawdata!D703</f>
        <v>3a</v>
      </c>
      <c r="E702" s="95" t="str">
        <f>FUZ_rawdata!G703</f>
        <v>FUZ9B</v>
      </c>
      <c r="F702" s="95">
        <f>FUZ_rawdata!CT703</f>
        <v>0</v>
      </c>
      <c r="G702" s="95">
        <f>FUZ_rawdata!CU703</f>
        <v>0</v>
      </c>
      <c r="H702" s="95">
        <f>FUZ_rawdata!CV703</f>
        <v>0</v>
      </c>
      <c r="I702" s="95">
        <f>FUZ_rawdata!CW703</f>
        <v>0</v>
      </c>
    </row>
    <row r="703" spans="1:9" x14ac:dyDescent="0.2">
      <c r="A703" s="95">
        <f>FUZ_rawdata!A704</f>
        <v>702</v>
      </c>
      <c r="B703" s="95" t="str">
        <f>FUZ_rawdata!B704</f>
        <v>2013_254_3a</v>
      </c>
      <c r="C703" s="95">
        <f>FUZ_rawdata!C704</f>
        <v>41527</v>
      </c>
      <c r="D703" s="95" t="str">
        <f>FUZ_rawdata!D704</f>
        <v>3a</v>
      </c>
      <c r="E703" s="95" t="str">
        <f>FUZ_rawdata!G704</f>
        <v>FUZ9B</v>
      </c>
      <c r="F703" s="95">
        <f>FUZ_rawdata!CT704</f>
        <v>0</v>
      </c>
      <c r="G703" s="95">
        <f>FUZ_rawdata!CU704</f>
        <v>0</v>
      </c>
      <c r="H703" s="95">
        <f>FUZ_rawdata!CV704</f>
        <v>0</v>
      </c>
      <c r="I703" s="95">
        <f>FUZ_rawdata!CW704</f>
        <v>0</v>
      </c>
    </row>
    <row r="704" spans="1:9" x14ac:dyDescent="0.2">
      <c r="A704" s="95">
        <f>FUZ_rawdata!A705</f>
        <v>703</v>
      </c>
      <c r="B704" s="95" t="str">
        <f>FUZ_rawdata!B705</f>
        <v>2013_254_3a</v>
      </c>
      <c r="C704" s="95">
        <f>FUZ_rawdata!C705</f>
        <v>41527</v>
      </c>
      <c r="D704" s="95" t="str">
        <f>FUZ_rawdata!D705</f>
        <v>3a</v>
      </c>
      <c r="E704" s="95" t="str">
        <f>FUZ_rawdata!G705</f>
        <v>FUZ9B</v>
      </c>
      <c r="F704" s="95">
        <f>FUZ_rawdata!CT705</f>
        <v>0</v>
      </c>
      <c r="G704" s="95">
        <f>FUZ_rawdata!CU705</f>
        <v>0</v>
      </c>
      <c r="H704" s="95">
        <f>FUZ_rawdata!CV705</f>
        <v>0</v>
      </c>
      <c r="I704" s="95">
        <f>FUZ_rawdata!CW705</f>
        <v>0</v>
      </c>
    </row>
    <row r="705" spans="1:9" x14ac:dyDescent="0.2">
      <c r="A705" s="95">
        <f>FUZ_rawdata!A706</f>
        <v>704</v>
      </c>
      <c r="B705" s="95" t="str">
        <f>FUZ_rawdata!B706</f>
        <v>2013_254_3a</v>
      </c>
      <c r="C705" s="95">
        <f>FUZ_rawdata!C706</f>
        <v>41527</v>
      </c>
      <c r="D705" s="95" t="str">
        <f>FUZ_rawdata!D706</f>
        <v>3a</v>
      </c>
      <c r="E705" s="95" t="str">
        <f>FUZ_rawdata!G706</f>
        <v>FUZ9B</v>
      </c>
      <c r="F705" s="95">
        <f>FUZ_rawdata!CT706</f>
        <v>0</v>
      </c>
      <c r="G705" s="95">
        <f>FUZ_rawdata!CU706</f>
        <v>0</v>
      </c>
      <c r="H705" s="95">
        <f>FUZ_rawdata!CV706</f>
        <v>0</v>
      </c>
      <c r="I705" s="95">
        <f>FUZ_rawdata!CW706</f>
        <v>0</v>
      </c>
    </row>
    <row r="706" spans="1:9" x14ac:dyDescent="0.2">
      <c r="A706" s="95">
        <f>FUZ_rawdata!A707</f>
        <v>705</v>
      </c>
      <c r="B706" s="95" t="str">
        <f>FUZ_rawdata!B707</f>
        <v>2013_254_3a</v>
      </c>
      <c r="C706" s="95">
        <f>FUZ_rawdata!C707</f>
        <v>41527</v>
      </c>
      <c r="D706" s="95" t="str">
        <f>FUZ_rawdata!D707</f>
        <v>3a</v>
      </c>
      <c r="E706" s="95" t="str">
        <f>FUZ_rawdata!G707</f>
        <v>FUZ9B</v>
      </c>
      <c r="F706" s="95">
        <f>FUZ_rawdata!CT707</f>
        <v>0</v>
      </c>
      <c r="G706" s="95">
        <f>FUZ_rawdata!CU707</f>
        <v>0</v>
      </c>
      <c r="H706" s="95">
        <f>FUZ_rawdata!CV707</f>
        <v>0</v>
      </c>
      <c r="I706" s="95">
        <f>FUZ_rawdata!CW707</f>
        <v>0</v>
      </c>
    </row>
    <row r="707" spans="1:9" x14ac:dyDescent="0.2">
      <c r="A707" s="95">
        <f>FUZ_rawdata!A708</f>
        <v>706</v>
      </c>
      <c r="B707" s="95" t="str">
        <f>FUZ_rawdata!B708</f>
        <v>2013_254_3a</v>
      </c>
      <c r="C707" s="95">
        <f>FUZ_rawdata!C708</f>
        <v>41527</v>
      </c>
      <c r="D707" s="95" t="str">
        <f>FUZ_rawdata!D708</f>
        <v>3a</v>
      </c>
      <c r="E707" s="95" t="str">
        <f>FUZ_rawdata!G708</f>
        <v>FUZ9B</v>
      </c>
      <c r="F707" s="95">
        <f>FUZ_rawdata!CT708</f>
        <v>0</v>
      </c>
      <c r="G707" s="95">
        <f>FUZ_rawdata!CU708</f>
        <v>0</v>
      </c>
      <c r="H707" s="95">
        <f>FUZ_rawdata!CV708</f>
        <v>0</v>
      </c>
      <c r="I707" s="95">
        <f>FUZ_rawdata!CW708</f>
        <v>0</v>
      </c>
    </row>
    <row r="708" spans="1:9" x14ac:dyDescent="0.2">
      <c r="A708" s="95">
        <f>FUZ_rawdata!A709</f>
        <v>707</v>
      </c>
      <c r="B708" s="95" t="str">
        <f>FUZ_rawdata!B709</f>
        <v>2013_254_3a</v>
      </c>
      <c r="C708" s="95">
        <f>FUZ_rawdata!C709</f>
        <v>41527</v>
      </c>
      <c r="D708" s="95" t="str">
        <f>FUZ_rawdata!D709</f>
        <v>3a</v>
      </c>
      <c r="E708" s="95" t="str">
        <f>FUZ_rawdata!G709</f>
        <v>FUZ9B</v>
      </c>
      <c r="F708" s="95">
        <f>FUZ_rawdata!CT709</f>
        <v>0</v>
      </c>
      <c r="G708" s="95">
        <f>FUZ_rawdata!CU709</f>
        <v>0</v>
      </c>
      <c r="H708" s="95">
        <f>FUZ_rawdata!CV709</f>
        <v>0</v>
      </c>
      <c r="I708" s="95">
        <f>FUZ_rawdata!CW709</f>
        <v>0</v>
      </c>
    </row>
    <row r="709" spans="1:9" x14ac:dyDescent="0.2">
      <c r="A709" s="95">
        <f>FUZ_rawdata!A710</f>
        <v>708</v>
      </c>
      <c r="B709" s="95" t="str">
        <f>FUZ_rawdata!B710</f>
        <v>2013_254_3a</v>
      </c>
      <c r="C709" s="95">
        <f>FUZ_rawdata!C710</f>
        <v>41527</v>
      </c>
      <c r="D709" s="95" t="str">
        <f>FUZ_rawdata!D710</f>
        <v>3a</v>
      </c>
      <c r="E709" s="95" t="str">
        <f>FUZ_rawdata!G710</f>
        <v>FUZ9B</v>
      </c>
      <c r="F709" s="95">
        <f>FUZ_rawdata!CT710</f>
        <v>0</v>
      </c>
      <c r="G709" s="95">
        <f>FUZ_rawdata!CU710</f>
        <v>0</v>
      </c>
      <c r="H709" s="95">
        <f>FUZ_rawdata!CV710</f>
        <v>0</v>
      </c>
      <c r="I709" s="95">
        <f>FUZ_rawdata!CW710</f>
        <v>0</v>
      </c>
    </row>
    <row r="710" spans="1:9" x14ac:dyDescent="0.2">
      <c r="A710" s="95">
        <f>FUZ_rawdata!A711</f>
        <v>709</v>
      </c>
      <c r="B710" s="95" t="str">
        <f>FUZ_rawdata!B711</f>
        <v>2013_254_3a</v>
      </c>
      <c r="C710" s="95">
        <f>FUZ_rawdata!C711</f>
        <v>41527</v>
      </c>
      <c r="D710" s="95" t="str">
        <f>FUZ_rawdata!D711</f>
        <v>3a</v>
      </c>
      <c r="E710" s="95" t="str">
        <f>FUZ_rawdata!G711</f>
        <v>FUZ9B</v>
      </c>
      <c r="F710" s="95">
        <f>FUZ_rawdata!CT711</f>
        <v>0</v>
      </c>
      <c r="G710" s="95">
        <f>FUZ_rawdata!CU711</f>
        <v>0</v>
      </c>
      <c r="H710" s="95">
        <f>FUZ_rawdata!CV711</f>
        <v>0</v>
      </c>
      <c r="I710" s="95">
        <f>FUZ_rawdata!CW711</f>
        <v>0</v>
      </c>
    </row>
    <row r="711" spans="1:9" x14ac:dyDescent="0.2">
      <c r="A711" s="95">
        <f>FUZ_rawdata!A712</f>
        <v>710</v>
      </c>
      <c r="B711" s="95" t="str">
        <f>FUZ_rawdata!B712</f>
        <v>2013_254_3a</v>
      </c>
      <c r="C711" s="95">
        <f>FUZ_rawdata!C712</f>
        <v>41527</v>
      </c>
      <c r="D711" s="95" t="str">
        <f>FUZ_rawdata!D712</f>
        <v>3a</v>
      </c>
      <c r="E711" s="95" t="str">
        <f>FUZ_rawdata!G712</f>
        <v>FUZ9B</v>
      </c>
      <c r="F711" s="95">
        <f>FUZ_rawdata!CT712</f>
        <v>0</v>
      </c>
      <c r="G711" s="95">
        <f>FUZ_rawdata!CU712</f>
        <v>0</v>
      </c>
      <c r="H711" s="95">
        <f>FUZ_rawdata!CV712</f>
        <v>0</v>
      </c>
      <c r="I711" s="95">
        <f>FUZ_rawdata!CW712</f>
        <v>0</v>
      </c>
    </row>
    <row r="712" spans="1:9" x14ac:dyDescent="0.2">
      <c r="A712" s="95">
        <f>FUZ_rawdata!A713</f>
        <v>711</v>
      </c>
      <c r="B712" s="95" t="str">
        <f>FUZ_rawdata!B713</f>
        <v>2013_254_3a</v>
      </c>
      <c r="C712" s="95">
        <f>FUZ_rawdata!C713</f>
        <v>41527</v>
      </c>
      <c r="D712" s="95" t="str">
        <f>FUZ_rawdata!D713</f>
        <v>3a</v>
      </c>
      <c r="E712" s="95" t="str">
        <f>FUZ_rawdata!G713</f>
        <v>FUZ9B</v>
      </c>
      <c r="F712" s="95">
        <f>FUZ_rawdata!CT713</f>
        <v>0</v>
      </c>
      <c r="G712" s="95">
        <f>FUZ_rawdata!CU713</f>
        <v>0</v>
      </c>
      <c r="H712" s="95">
        <f>FUZ_rawdata!CV713</f>
        <v>0</v>
      </c>
      <c r="I712" s="95">
        <f>FUZ_rawdata!CW713</f>
        <v>0</v>
      </c>
    </row>
    <row r="713" spans="1:9" x14ac:dyDescent="0.2">
      <c r="A713" s="95">
        <f>FUZ_rawdata!A714</f>
        <v>712</v>
      </c>
      <c r="B713" s="95" t="str">
        <f>FUZ_rawdata!B714</f>
        <v>2013_254_3a</v>
      </c>
      <c r="C713" s="95">
        <f>FUZ_rawdata!C714</f>
        <v>41527</v>
      </c>
      <c r="D713" s="95" t="str">
        <f>FUZ_rawdata!D714</f>
        <v>3a</v>
      </c>
      <c r="E713" s="95" t="str">
        <f>FUZ_rawdata!G714</f>
        <v>FUZ9B</v>
      </c>
      <c r="F713" s="95">
        <f>FUZ_rawdata!CT714</f>
        <v>0</v>
      </c>
      <c r="G713" s="95">
        <f>FUZ_rawdata!CU714</f>
        <v>0</v>
      </c>
      <c r="H713" s="95">
        <f>FUZ_rawdata!CV714</f>
        <v>0</v>
      </c>
      <c r="I713" s="95">
        <f>FUZ_rawdata!CW714</f>
        <v>0</v>
      </c>
    </row>
    <row r="714" spans="1:9" x14ac:dyDescent="0.2">
      <c r="A714" s="95">
        <f>FUZ_rawdata!A715</f>
        <v>713</v>
      </c>
      <c r="B714" s="95" t="str">
        <f>FUZ_rawdata!B715</f>
        <v>2013_254_3a</v>
      </c>
      <c r="C714" s="95">
        <f>FUZ_rawdata!C715</f>
        <v>41527</v>
      </c>
      <c r="D714" s="95" t="str">
        <f>FUZ_rawdata!D715</f>
        <v>3a</v>
      </c>
      <c r="E714" s="95" t="str">
        <f>FUZ_rawdata!G715</f>
        <v>FUZ9B</v>
      </c>
      <c r="F714" s="95">
        <f>FUZ_rawdata!CT715</f>
        <v>0</v>
      </c>
      <c r="G714" s="95">
        <f>FUZ_rawdata!CU715</f>
        <v>0</v>
      </c>
      <c r="H714" s="95">
        <f>FUZ_rawdata!CV715</f>
        <v>0</v>
      </c>
      <c r="I714" s="95">
        <f>FUZ_rawdata!CW715</f>
        <v>0</v>
      </c>
    </row>
    <row r="715" spans="1:9" x14ac:dyDescent="0.2">
      <c r="A715" s="95">
        <f>FUZ_rawdata!A716</f>
        <v>714</v>
      </c>
      <c r="B715" s="95" t="str">
        <f>FUZ_rawdata!B716</f>
        <v>2013_254_3a</v>
      </c>
      <c r="C715" s="95">
        <f>FUZ_rawdata!C716</f>
        <v>41527</v>
      </c>
      <c r="D715" s="95" t="str">
        <f>FUZ_rawdata!D716</f>
        <v>3a</v>
      </c>
      <c r="E715" s="95" t="str">
        <f>FUZ_rawdata!G716</f>
        <v>FUZ9B</v>
      </c>
      <c r="F715" s="95">
        <f>FUZ_rawdata!CT716</f>
        <v>0</v>
      </c>
      <c r="G715" s="95">
        <f>FUZ_rawdata!CU716</f>
        <v>0</v>
      </c>
      <c r="H715" s="95">
        <f>FUZ_rawdata!CV716</f>
        <v>0</v>
      </c>
      <c r="I715" s="95">
        <f>FUZ_rawdata!CW716</f>
        <v>0</v>
      </c>
    </row>
    <row r="716" spans="1:9" x14ac:dyDescent="0.2">
      <c r="A716" s="95">
        <f>FUZ_rawdata!A717</f>
        <v>715</v>
      </c>
      <c r="B716" s="95" t="str">
        <f>FUZ_rawdata!B717</f>
        <v>2013_254_3a</v>
      </c>
      <c r="C716" s="95">
        <f>FUZ_rawdata!C717</f>
        <v>41527</v>
      </c>
      <c r="D716" s="95" t="str">
        <f>FUZ_rawdata!D717</f>
        <v>3a</v>
      </c>
      <c r="E716" s="95" t="str">
        <f>FUZ_rawdata!G717</f>
        <v>FUZ9B</v>
      </c>
      <c r="F716" s="95">
        <f>FUZ_rawdata!CT717</f>
        <v>0</v>
      </c>
      <c r="G716" s="95">
        <f>FUZ_rawdata!CU717</f>
        <v>0</v>
      </c>
      <c r="H716" s="95">
        <f>FUZ_rawdata!CV717</f>
        <v>0</v>
      </c>
      <c r="I716" s="95">
        <f>FUZ_rawdata!CW717</f>
        <v>0</v>
      </c>
    </row>
    <row r="717" spans="1:9" x14ac:dyDescent="0.2">
      <c r="A717" s="95">
        <f>FUZ_rawdata!A718</f>
        <v>716</v>
      </c>
      <c r="B717" s="95" t="str">
        <f>FUZ_rawdata!B718</f>
        <v>2013_254_3a</v>
      </c>
      <c r="C717" s="95">
        <f>FUZ_rawdata!C718</f>
        <v>41527</v>
      </c>
      <c r="D717" s="95" t="str">
        <f>FUZ_rawdata!D718</f>
        <v>3a</v>
      </c>
      <c r="E717" s="95" t="str">
        <f>FUZ_rawdata!G718</f>
        <v>FUZ9B</v>
      </c>
      <c r="F717" s="95">
        <f>FUZ_rawdata!CT718</f>
        <v>0</v>
      </c>
      <c r="G717" s="95">
        <f>FUZ_rawdata!CU718</f>
        <v>0</v>
      </c>
      <c r="H717" s="95">
        <f>FUZ_rawdata!CV718</f>
        <v>0</v>
      </c>
      <c r="I717" s="95">
        <f>FUZ_rawdata!CW718</f>
        <v>0</v>
      </c>
    </row>
    <row r="718" spans="1:9" x14ac:dyDescent="0.2">
      <c r="A718" s="95">
        <f>FUZ_rawdata!A719</f>
        <v>717</v>
      </c>
      <c r="B718" s="95" t="str">
        <f>FUZ_rawdata!B719</f>
        <v>2013_254_3a</v>
      </c>
      <c r="C718" s="95">
        <f>FUZ_rawdata!C719</f>
        <v>41527</v>
      </c>
      <c r="D718" s="95" t="str">
        <f>FUZ_rawdata!D719</f>
        <v>3a</v>
      </c>
      <c r="E718" s="95" t="str">
        <f>FUZ_rawdata!G719</f>
        <v>FUZ9B</v>
      </c>
      <c r="F718" s="95">
        <f>FUZ_rawdata!CT719</f>
        <v>0</v>
      </c>
      <c r="G718" s="95">
        <f>FUZ_rawdata!CU719</f>
        <v>0</v>
      </c>
      <c r="H718" s="95">
        <f>FUZ_rawdata!CV719</f>
        <v>0</v>
      </c>
      <c r="I718" s="95">
        <f>FUZ_rawdata!CW719</f>
        <v>0</v>
      </c>
    </row>
    <row r="719" spans="1:9" x14ac:dyDescent="0.2">
      <c r="A719" s="95">
        <f>FUZ_rawdata!A720</f>
        <v>718</v>
      </c>
      <c r="B719" s="95" t="str">
        <f>FUZ_rawdata!B720</f>
        <v>2013_254_3a</v>
      </c>
      <c r="C719" s="95">
        <f>FUZ_rawdata!C720</f>
        <v>41527</v>
      </c>
      <c r="D719" s="95" t="str">
        <f>FUZ_rawdata!D720</f>
        <v>3a</v>
      </c>
      <c r="E719" s="95" t="str">
        <f>FUZ_rawdata!G720</f>
        <v>FUZ9B</v>
      </c>
      <c r="F719" s="95">
        <f>FUZ_rawdata!CT720</f>
        <v>0</v>
      </c>
      <c r="G719" s="95">
        <f>FUZ_rawdata!CU720</f>
        <v>0</v>
      </c>
      <c r="H719" s="95">
        <f>FUZ_rawdata!CV720</f>
        <v>0</v>
      </c>
      <c r="I719" s="95">
        <f>FUZ_rawdata!CW720</f>
        <v>0</v>
      </c>
    </row>
    <row r="720" spans="1:9" x14ac:dyDescent="0.2">
      <c r="A720" s="95">
        <f>FUZ_rawdata!A721</f>
        <v>719</v>
      </c>
      <c r="B720" s="95" t="str">
        <f>FUZ_rawdata!B721</f>
        <v>2013_254_3a</v>
      </c>
      <c r="C720" s="95">
        <f>FUZ_rawdata!C721</f>
        <v>41527</v>
      </c>
      <c r="D720" s="95" t="str">
        <f>FUZ_rawdata!D721</f>
        <v>3a</v>
      </c>
      <c r="E720" s="95" t="str">
        <f>FUZ_rawdata!G721</f>
        <v>FUZ9B</v>
      </c>
      <c r="F720" s="95">
        <f>FUZ_rawdata!CT721</f>
        <v>0</v>
      </c>
      <c r="G720" s="95">
        <f>FUZ_rawdata!CU721</f>
        <v>0</v>
      </c>
      <c r="H720" s="95">
        <f>FUZ_rawdata!CV721</f>
        <v>0</v>
      </c>
      <c r="I720" s="95">
        <f>FUZ_rawdata!CW721</f>
        <v>0</v>
      </c>
    </row>
    <row r="721" spans="1:9" x14ac:dyDescent="0.2">
      <c r="A721" s="95">
        <f>FUZ_rawdata!A722</f>
        <v>720</v>
      </c>
      <c r="B721" s="95" t="str">
        <f>FUZ_rawdata!B722</f>
        <v>2013_254_3a</v>
      </c>
      <c r="C721" s="95">
        <f>FUZ_rawdata!C722</f>
        <v>41527</v>
      </c>
      <c r="D721" s="95" t="str">
        <f>FUZ_rawdata!D722</f>
        <v>3a</v>
      </c>
      <c r="E721" s="95" t="str">
        <f>FUZ_rawdata!G722</f>
        <v>FUZ9B</v>
      </c>
      <c r="F721" s="95">
        <f>FUZ_rawdata!CT722</f>
        <v>0</v>
      </c>
      <c r="G721" s="95">
        <f>FUZ_rawdata!CU722</f>
        <v>0</v>
      </c>
      <c r="H721" s="95">
        <f>FUZ_rawdata!CV722</f>
        <v>0</v>
      </c>
      <c r="I721" s="95">
        <f>FUZ_rawdata!CW722</f>
        <v>0</v>
      </c>
    </row>
    <row r="722" spans="1:9" x14ac:dyDescent="0.2">
      <c r="A722" s="95">
        <f>FUZ_rawdata!A723</f>
        <v>721</v>
      </c>
      <c r="B722" s="95" t="str">
        <f>FUZ_rawdata!B723</f>
        <v>2013_254_3a</v>
      </c>
      <c r="C722" s="95">
        <f>FUZ_rawdata!C723</f>
        <v>41527</v>
      </c>
      <c r="D722" s="95" t="str">
        <f>FUZ_rawdata!D723</f>
        <v>3a</v>
      </c>
      <c r="E722" s="95" t="str">
        <f>FUZ_rawdata!G723</f>
        <v>FUZ9B</v>
      </c>
      <c r="F722" s="95">
        <f>FUZ_rawdata!CT723</f>
        <v>0</v>
      </c>
      <c r="G722" s="95">
        <f>FUZ_rawdata!CU723</f>
        <v>0</v>
      </c>
      <c r="H722" s="95">
        <f>FUZ_rawdata!CV723</f>
        <v>0</v>
      </c>
      <c r="I722" s="95">
        <f>FUZ_rawdata!CW723</f>
        <v>0</v>
      </c>
    </row>
    <row r="723" spans="1:9" x14ac:dyDescent="0.2">
      <c r="A723" s="95">
        <f>FUZ_rawdata!A724</f>
        <v>722</v>
      </c>
      <c r="B723" s="95" t="str">
        <f>FUZ_rawdata!B724</f>
        <v>2013_254_3a</v>
      </c>
      <c r="C723" s="95">
        <f>FUZ_rawdata!C724</f>
        <v>41527</v>
      </c>
      <c r="D723" s="95" t="str">
        <f>FUZ_rawdata!D724</f>
        <v>3a</v>
      </c>
      <c r="E723" s="95" t="str">
        <f>FUZ_rawdata!G724</f>
        <v>FUZ9B</v>
      </c>
      <c r="F723" s="95">
        <f>FUZ_rawdata!CT724</f>
        <v>0</v>
      </c>
      <c r="G723" s="95">
        <f>FUZ_rawdata!CU724</f>
        <v>0</v>
      </c>
      <c r="H723" s="95">
        <f>FUZ_rawdata!CV724</f>
        <v>0</v>
      </c>
      <c r="I723" s="95">
        <f>FUZ_rawdata!CW724</f>
        <v>0</v>
      </c>
    </row>
    <row r="724" spans="1:9" x14ac:dyDescent="0.2">
      <c r="A724" s="95">
        <f>FUZ_rawdata!A725</f>
        <v>723</v>
      </c>
      <c r="B724" s="95" t="str">
        <f>FUZ_rawdata!B725</f>
        <v>2013_254_3a</v>
      </c>
      <c r="C724" s="95">
        <f>FUZ_rawdata!C725</f>
        <v>41527</v>
      </c>
      <c r="D724" s="95" t="str">
        <f>FUZ_rawdata!D725</f>
        <v>3a</v>
      </c>
      <c r="E724" s="95" t="str">
        <f>FUZ_rawdata!G725</f>
        <v>FUZ9B</v>
      </c>
      <c r="F724" s="95">
        <f>FUZ_rawdata!CT725</f>
        <v>0</v>
      </c>
      <c r="G724" s="95">
        <f>FUZ_rawdata!CU725</f>
        <v>0</v>
      </c>
      <c r="H724" s="95">
        <f>FUZ_rawdata!CV725</f>
        <v>0</v>
      </c>
      <c r="I724" s="95">
        <f>FUZ_rawdata!CW725</f>
        <v>0</v>
      </c>
    </row>
    <row r="725" spans="1:9" x14ac:dyDescent="0.2">
      <c r="A725" s="95">
        <f>FUZ_rawdata!A726</f>
        <v>724</v>
      </c>
      <c r="B725" s="95" t="str">
        <f>FUZ_rawdata!B726</f>
        <v>2013_254_3a</v>
      </c>
      <c r="C725" s="95">
        <f>FUZ_rawdata!C726</f>
        <v>41527</v>
      </c>
      <c r="D725" s="95" t="str">
        <f>FUZ_rawdata!D726</f>
        <v>3a</v>
      </c>
      <c r="E725" s="95" t="str">
        <f>FUZ_rawdata!G726</f>
        <v>FUZ9B</v>
      </c>
      <c r="F725" s="95">
        <f>FUZ_rawdata!CT726</f>
        <v>0</v>
      </c>
      <c r="G725" s="95">
        <f>FUZ_rawdata!CU726</f>
        <v>0</v>
      </c>
      <c r="H725" s="95">
        <f>FUZ_rawdata!CV726</f>
        <v>0</v>
      </c>
      <c r="I725" s="95">
        <f>FUZ_rawdata!CW726</f>
        <v>0</v>
      </c>
    </row>
    <row r="726" spans="1:9" x14ac:dyDescent="0.2">
      <c r="A726" s="95">
        <f>FUZ_rawdata!A727</f>
        <v>725</v>
      </c>
      <c r="B726" s="95" t="str">
        <f>FUZ_rawdata!B727</f>
        <v>2013_254_3a</v>
      </c>
      <c r="C726" s="95">
        <f>FUZ_rawdata!C727</f>
        <v>41527</v>
      </c>
      <c r="D726" s="95" t="str">
        <f>FUZ_rawdata!D727</f>
        <v>3a</v>
      </c>
      <c r="E726" s="95" t="str">
        <f>FUZ_rawdata!G727</f>
        <v>FUZ9B</v>
      </c>
      <c r="F726" s="95">
        <f>FUZ_rawdata!CT727</f>
        <v>0</v>
      </c>
      <c r="G726" s="95">
        <f>FUZ_rawdata!CU727</f>
        <v>0</v>
      </c>
      <c r="H726" s="95">
        <f>FUZ_rawdata!CV727</f>
        <v>0</v>
      </c>
      <c r="I726" s="95">
        <f>FUZ_rawdata!CW727</f>
        <v>0</v>
      </c>
    </row>
    <row r="727" spans="1:9" x14ac:dyDescent="0.2">
      <c r="A727" s="95">
        <f>FUZ_rawdata!A728</f>
        <v>726</v>
      </c>
      <c r="B727" s="95" t="str">
        <f>FUZ_rawdata!B728</f>
        <v>2013_254_3a</v>
      </c>
      <c r="C727" s="95">
        <f>FUZ_rawdata!C728</f>
        <v>41527</v>
      </c>
      <c r="D727" s="95" t="str">
        <f>FUZ_rawdata!D728</f>
        <v>3a</v>
      </c>
      <c r="E727" s="95" t="str">
        <f>FUZ_rawdata!G728</f>
        <v>FUZ9B</v>
      </c>
      <c r="F727" s="95">
        <f>FUZ_rawdata!CT728</f>
        <v>0</v>
      </c>
      <c r="G727" s="95">
        <f>FUZ_rawdata!CU728</f>
        <v>0</v>
      </c>
      <c r="H727" s="95">
        <f>FUZ_rawdata!CV728</f>
        <v>0</v>
      </c>
      <c r="I727" s="95">
        <f>FUZ_rawdata!CW728</f>
        <v>0</v>
      </c>
    </row>
    <row r="728" spans="1:9" x14ac:dyDescent="0.2">
      <c r="A728" s="95">
        <f>FUZ_rawdata!A729</f>
        <v>727</v>
      </c>
      <c r="B728" s="95" t="str">
        <f>FUZ_rawdata!B729</f>
        <v>2013_254_3a</v>
      </c>
      <c r="C728" s="95">
        <f>FUZ_rawdata!C729</f>
        <v>41527</v>
      </c>
      <c r="D728" s="95" t="str">
        <f>FUZ_rawdata!D729</f>
        <v>3a</v>
      </c>
      <c r="E728" s="95" t="str">
        <f>FUZ_rawdata!G729</f>
        <v>FUZ9B</v>
      </c>
      <c r="F728" s="95">
        <f>FUZ_rawdata!CT729</f>
        <v>0</v>
      </c>
      <c r="G728" s="95">
        <f>FUZ_rawdata!CU729</f>
        <v>0</v>
      </c>
      <c r="H728" s="95">
        <f>FUZ_rawdata!CV729</f>
        <v>0</v>
      </c>
      <c r="I728" s="95">
        <f>FUZ_rawdata!CW729</f>
        <v>0</v>
      </c>
    </row>
    <row r="729" spans="1:9" x14ac:dyDescent="0.2">
      <c r="A729" s="95">
        <f>FUZ_rawdata!A730</f>
        <v>728</v>
      </c>
      <c r="B729" s="95" t="str">
        <f>FUZ_rawdata!B730</f>
        <v>2013_254_3a</v>
      </c>
      <c r="C729" s="95">
        <f>FUZ_rawdata!C730</f>
        <v>41527</v>
      </c>
      <c r="D729" s="95" t="str">
        <f>FUZ_rawdata!D730</f>
        <v>3a</v>
      </c>
      <c r="E729" s="95" t="str">
        <f>FUZ_rawdata!G730</f>
        <v>FUZ9B</v>
      </c>
      <c r="F729" s="95">
        <f>FUZ_rawdata!CT730</f>
        <v>0</v>
      </c>
      <c r="G729" s="95">
        <f>FUZ_rawdata!CU730</f>
        <v>0</v>
      </c>
      <c r="H729" s="95">
        <f>FUZ_rawdata!CV730</f>
        <v>0</v>
      </c>
      <c r="I729" s="95">
        <f>FUZ_rawdata!CW730</f>
        <v>0</v>
      </c>
    </row>
    <row r="730" spans="1:9" x14ac:dyDescent="0.2">
      <c r="A730" s="95">
        <f>FUZ_rawdata!A731</f>
        <v>729</v>
      </c>
      <c r="B730" s="95" t="str">
        <f>FUZ_rawdata!B731</f>
        <v>2013_254_3a</v>
      </c>
      <c r="C730" s="95">
        <f>FUZ_rawdata!C731</f>
        <v>41527</v>
      </c>
      <c r="D730" s="95" t="str">
        <f>FUZ_rawdata!D731</f>
        <v>3a</v>
      </c>
      <c r="E730" s="95" t="str">
        <f>FUZ_rawdata!G731</f>
        <v>FUZ9B</v>
      </c>
      <c r="F730" s="95">
        <f>FUZ_rawdata!CT731</f>
        <v>0</v>
      </c>
      <c r="G730" s="95">
        <f>FUZ_rawdata!CU731</f>
        <v>0</v>
      </c>
      <c r="H730" s="95">
        <f>FUZ_rawdata!CV731</f>
        <v>0</v>
      </c>
      <c r="I730" s="95">
        <f>FUZ_rawdata!CW731</f>
        <v>0</v>
      </c>
    </row>
    <row r="731" spans="1:9" x14ac:dyDescent="0.2">
      <c r="A731" s="95">
        <f>FUZ_rawdata!A732</f>
        <v>730</v>
      </c>
      <c r="B731" s="95" t="str">
        <f>FUZ_rawdata!B732</f>
        <v>2013_254_3a</v>
      </c>
      <c r="C731" s="95">
        <f>FUZ_rawdata!C732</f>
        <v>41527</v>
      </c>
      <c r="D731" s="95" t="str">
        <f>FUZ_rawdata!D732</f>
        <v>3a</v>
      </c>
      <c r="E731" s="95" t="str">
        <f>FUZ_rawdata!G732</f>
        <v>FUZ9B</v>
      </c>
      <c r="F731" s="95">
        <f>FUZ_rawdata!CT732</f>
        <v>0</v>
      </c>
      <c r="G731" s="95">
        <f>FUZ_rawdata!CU732</f>
        <v>0</v>
      </c>
      <c r="H731" s="95">
        <f>FUZ_rawdata!CV732</f>
        <v>0</v>
      </c>
      <c r="I731" s="95">
        <f>FUZ_rawdata!CW732</f>
        <v>0</v>
      </c>
    </row>
    <row r="732" spans="1:9" x14ac:dyDescent="0.2">
      <c r="A732" s="95">
        <f>FUZ_rawdata!A733</f>
        <v>731</v>
      </c>
      <c r="B732" s="95" t="str">
        <f>FUZ_rawdata!B733</f>
        <v>2013_254_3a</v>
      </c>
      <c r="C732" s="95">
        <f>FUZ_rawdata!C733</f>
        <v>41527</v>
      </c>
      <c r="D732" s="95" t="str">
        <f>FUZ_rawdata!D733</f>
        <v>3a</v>
      </c>
      <c r="E732" s="95" t="str">
        <f>FUZ_rawdata!G733</f>
        <v>FUZ9B</v>
      </c>
      <c r="F732" s="95">
        <f>FUZ_rawdata!CT733</f>
        <v>0</v>
      </c>
      <c r="G732" s="95">
        <f>FUZ_rawdata!CU733</f>
        <v>0</v>
      </c>
      <c r="H732" s="95">
        <f>FUZ_rawdata!CV733</f>
        <v>0</v>
      </c>
      <c r="I732" s="95">
        <f>FUZ_rawdata!CW733</f>
        <v>0</v>
      </c>
    </row>
    <row r="733" spans="1:9" x14ac:dyDescent="0.2">
      <c r="A733" s="95">
        <f>FUZ_rawdata!A734</f>
        <v>732</v>
      </c>
      <c r="B733" s="95" t="str">
        <f>FUZ_rawdata!B734</f>
        <v>2013_254_3a</v>
      </c>
      <c r="C733" s="95">
        <f>FUZ_rawdata!C734</f>
        <v>41527</v>
      </c>
      <c r="D733" s="95" t="str">
        <f>FUZ_rawdata!D734</f>
        <v>3a</v>
      </c>
      <c r="E733" s="95" t="str">
        <f>FUZ_rawdata!G734</f>
        <v>FUZ9B</v>
      </c>
      <c r="F733" s="95">
        <f>FUZ_rawdata!CT734</f>
        <v>0</v>
      </c>
      <c r="G733" s="95">
        <f>FUZ_rawdata!CU734</f>
        <v>0</v>
      </c>
      <c r="H733" s="95">
        <f>FUZ_rawdata!CV734</f>
        <v>0</v>
      </c>
      <c r="I733" s="95">
        <f>FUZ_rawdata!CW734</f>
        <v>0</v>
      </c>
    </row>
    <row r="734" spans="1:9" x14ac:dyDescent="0.2">
      <c r="A734" s="95">
        <f>FUZ_rawdata!A735</f>
        <v>733</v>
      </c>
      <c r="B734" s="95" t="str">
        <f>FUZ_rawdata!B735</f>
        <v>2013_254_3a</v>
      </c>
      <c r="C734" s="95">
        <f>FUZ_rawdata!C735</f>
        <v>41527</v>
      </c>
      <c r="D734" s="95" t="str">
        <f>FUZ_rawdata!D735</f>
        <v>3a</v>
      </c>
      <c r="E734" s="95" t="str">
        <f>FUZ_rawdata!G735</f>
        <v>FUZ9B</v>
      </c>
      <c r="F734" s="95">
        <f>FUZ_rawdata!CT735</f>
        <v>0</v>
      </c>
      <c r="G734" s="95">
        <f>FUZ_rawdata!CU735</f>
        <v>0</v>
      </c>
      <c r="H734" s="95">
        <f>FUZ_rawdata!CV735</f>
        <v>0</v>
      </c>
      <c r="I734" s="95">
        <f>FUZ_rawdata!CW735</f>
        <v>0</v>
      </c>
    </row>
    <row r="735" spans="1:9" x14ac:dyDescent="0.2">
      <c r="A735" s="95">
        <f>FUZ_rawdata!A736</f>
        <v>734</v>
      </c>
      <c r="B735" s="95" t="str">
        <f>FUZ_rawdata!B736</f>
        <v>2013_254_3a</v>
      </c>
      <c r="C735" s="95">
        <f>FUZ_rawdata!C736</f>
        <v>41527</v>
      </c>
      <c r="D735" s="95" t="str">
        <f>FUZ_rawdata!D736</f>
        <v>3a</v>
      </c>
      <c r="E735" s="95" t="str">
        <f>FUZ_rawdata!G736</f>
        <v>FUZ9B</v>
      </c>
      <c r="F735" s="95">
        <f>FUZ_rawdata!CT736</f>
        <v>0</v>
      </c>
      <c r="G735" s="95">
        <f>FUZ_rawdata!CU736</f>
        <v>0</v>
      </c>
      <c r="H735" s="95">
        <f>FUZ_rawdata!CV736</f>
        <v>0</v>
      </c>
      <c r="I735" s="95">
        <f>FUZ_rawdata!CW736</f>
        <v>0</v>
      </c>
    </row>
    <row r="736" spans="1:9" x14ac:dyDescent="0.2">
      <c r="A736" s="95">
        <f>FUZ_rawdata!A737</f>
        <v>735</v>
      </c>
      <c r="B736" s="95" t="str">
        <f>FUZ_rawdata!B737</f>
        <v>2013_254_3a</v>
      </c>
      <c r="C736" s="95">
        <f>FUZ_rawdata!C737</f>
        <v>41527</v>
      </c>
      <c r="D736" s="95" t="str">
        <f>FUZ_rawdata!D737</f>
        <v>3a</v>
      </c>
      <c r="E736" s="95" t="str">
        <f>FUZ_rawdata!G737</f>
        <v>FUZ9B</v>
      </c>
      <c r="F736" s="95">
        <f>FUZ_rawdata!CT737</f>
        <v>0</v>
      </c>
      <c r="G736" s="95">
        <f>FUZ_rawdata!CU737</f>
        <v>0</v>
      </c>
      <c r="H736" s="95">
        <f>FUZ_rawdata!CV737</f>
        <v>0</v>
      </c>
      <c r="I736" s="95">
        <f>FUZ_rawdata!CW737</f>
        <v>0</v>
      </c>
    </row>
    <row r="737" spans="1:9" x14ac:dyDescent="0.2">
      <c r="A737" s="95">
        <f>FUZ_rawdata!A738</f>
        <v>736</v>
      </c>
      <c r="B737" s="95" t="str">
        <f>FUZ_rawdata!B738</f>
        <v>2013_254_3a</v>
      </c>
      <c r="C737" s="95">
        <f>FUZ_rawdata!C738</f>
        <v>41527</v>
      </c>
      <c r="D737" s="95" t="str">
        <f>FUZ_rawdata!D738</f>
        <v>3a</v>
      </c>
      <c r="E737" s="95" t="str">
        <f>FUZ_rawdata!G738</f>
        <v>FUZ9B</v>
      </c>
      <c r="F737" s="95">
        <f>FUZ_rawdata!CT738</f>
        <v>0</v>
      </c>
      <c r="G737" s="95">
        <f>FUZ_rawdata!CU738</f>
        <v>0</v>
      </c>
      <c r="H737" s="95">
        <f>FUZ_rawdata!CV738</f>
        <v>0</v>
      </c>
      <c r="I737" s="95">
        <f>FUZ_rawdata!CW738</f>
        <v>0</v>
      </c>
    </row>
    <row r="738" spans="1:9" x14ac:dyDescent="0.2">
      <c r="A738" s="95">
        <f>FUZ_rawdata!A739</f>
        <v>737</v>
      </c>
      <c r="B738" s="95" t="str">
        <f>FUZ_rawdata!B739</f>
        <v>2013_254_3a</v>
      </c>
      <c r="C738" s="95">
        <f>FUZ_rawdata!C739</f>
        <v>41527</v>
      </c>
      <c r="D738" s="95" t="str">
        <f>FUZ_rawdata!D739</f>
        <v>3a</v>
      </c>
      <c r="E738" s="95" t="str">
        <f>FUZ_rawdata!G739</f>
        <v>FUZ9B</v>
      </c>
      <c r="F738" s="95">
        <f>FUZ_rawdata!CT739</f>
        <v>0</v>
      </c>
      <c r="G738" s="95">
        <f>FUZ_rawdata!CU739</f>
        <v>0</v>
      </c>
      <c r="H738" s="95">
        <f>FUZ_rawdata!CV739</f>
        <v>0</v>
      </c>
      <c r="I738" s="95">
        <f>FUZ_rawdata!CW739</f>
        <v>0</v>
      </c>
    </row>
    <row r="739" spans="1:9" x14ac:dyDescent="0.2">
      <c r="A739" s="95">
        <f>FUZ_rawdata!A740</f>
        <v>738</v>
      </c>
      <c r="B739" s="95" t="str">
        <f>FUZ_rawdata!B740</f>
        <v>2013_254_3a</v>
      </c>
      <c r="C739" s="95">
        <f>FUZ_rawdata!C740</f>
        <v>41527</v>
      </c>
      <c r="D739" s="95" t="str">
        <f>FUZ_rawdata!D740</f>
        <v>3a</v>
      </c>
      <c r="E739" s="95" t="str">
        <f>FUZ_rawdata!G740</f>
        <v>FUZ9B</v>
      </c>
      <c r="F739" s="95">
        <f>FUZ_rawdata!CT740</f>
        <v>0</v>
      </c>
      <c r="G739" s="95">
        <f>FUZ_rawdata!CU740</f>
        <v>0</v>
      </c>
      <c r="H739" s="95">
        <f>FUZ_rawdata!CV740</f>
        <v>0</v>
      </c>
      <c r="I739" s="95">
        <f>FUZ_rawdata!CW740</f>
        <v>0</v>
      </c>
    </row>
    <row r="740" spans="1:9" x14ac:dyDescent="0.2">
      <c r="A740" s="95">
        <f>FUZ_rawdata!A741</f>
        <v>739</v>
      </c>
      <c r="B740" s="95" t="str">
        <f>FUZ_rawdata!B741</f>
        <v>2013_254_3a</v>
      </c>
      <c r="C740" s="95">
        <f>FUZ_rawdata!C741</f>
        <v>41527</v>
      </c>
      <c r="D740" s="95" t="str">
        <f>FUZ_rawdata!D741</f>
        <v>3a</v>
      </c>
      <c r="E740" s="95" t="str">
        <f>FUZ_rawdata!G741</f>
        <v>FUZ9B</v>
      </c>
      <c r="F740" s="95">
        <f>FUZ_rawdata!CT741</f>
        <v>0</v>
      </c>
      <c r="G740" s="95">
        <f>FUZ_rawdata!CU741</f>
        <v>0</v>
      </c>
      <c r="H740" s="95">
        <f>FUZ_rawdata!CV741</f>
        <v>0</v>
      </c>
      <c r="I740" s="95">
        <f>FUZ_rawdata!CW741</f>
        <v>0</v>
      </c>
    </row>
    <row r="741" spans="1:9" x14ac:dyDescent="0.2">
      <c r="A741" s="95">
        <f>FUZ_rawdata!A742</f>
        <v>740</v>
      </c>
      <c r="B741" s="95" t="str">
        <f>FUZ_rawdata!B742</f>
        <v>2014_608_2b</v>
      </c>
      <c r="C741" s="95">
        <f>FUZ_rawdata!C742</f>
        <v>41935</v>
      </c>
      <c r="D741" s="95" t="str">
        <f>FUZ_rawdata!D742</f>
        <v>2b</v>
      </c>
      <c r="E741" s="95" t="str">
        <f>FUZ_rawdata!G742</f>
        <v>FUZ12C</v>
      </c>
      <c r="F741" s="95">
        <f>FUZ_rawdata!CT742</f>
        <v>0</v>
      </c>
      <c r="G741" s="95">
        <f>FUZ_rawdata!CU742</f>
        <v>0</v>
      </c>
      <c r="H741" s="95">
        <f>FUZ_rawdata!CV742</f>
        <v>0</v>
      </c>
      <c r="I741" s="95">
        <f>FUZ_rawdata!CW742</f>
        <v>0</v>
      </c>
    </row>
    <row r="742" spans="1:9" x14ac:dyDescent="0.2">
      <c r="A742" s="95">
        <f>FUZ_rawdata!A743</f>
        <v>741</v>
      </c>
      <c r="B742" s="95" t="str">
        <f>FUZ_rawdata!B743</f>
        <v>2014_608_2b</v>
      </c>
      <c r="C742" s="95">
        <f>FUZ_rawdata!C743</f>
        <v>41935</v>
      </c>
      <c r="D742" s="95" t="str">
        <f>FUZ_rawdata!D743</f>
        <v>2b</v>
      </c>
      <c r="E742" s="95" t="str">
        <f>FUZ_rawdata!G743</f>
        <v>FUZ12C</v>
      </c>
      <c r="F742" s="95">
        <f>FUZ_rawdata!CT743</f>
        <v>0</v>
      </c>
      <c r="G742" s="95">
        <f>FUZ_rawdata!CU743</f>
        <v>0</v>
      </c>
      <c r="H742" s="95">
        <f>FUZ_rawdata!CV743</f>
        <v>0</v>
      </c>
      <c r="I742" s="95">
        <f>FUZ_rawdata!CW743</f>
        <v>0</v>
      </c>
    </row>
    <row r="743" spans="1:9" x14ac:dyDescent="0.2">
      <c r="A743" s="95">
        <f>FUZ_rawdata!A744</f>
        <v>742</v>
      </c>
      <c r="B743" s="95" t="str">
        <f>FUZ_rawdata!B744</f>
        <v>2014_608_2b</v>
      </c>
      <c r="C743" s="95">
        <f>FUZ_rawdata!C744</f>
        <v>41935</v>
      </c>
      <c r="D743" s="95" t="str">
        <f>FUZ_rawdata!D744</f>
        <v>2b</v>
      </c>
      <c r="E743" s="95" t="str">
        <f>FUZ_rawdata!G744</f>
        <v>FUZ12C</v>
      </c>
      <c r="F743" s="95">
        <f>FUZ_rawdata!CT744</f>
        <v>0</v>
      </c>
      <c r="G743" s="95">
        <f>FUZ_rawdata!CU744</f>
        <v>0</v>
      </c>
      <c r="H743" s="95">
        <f>FUZ_rawdata!CV744</f>
        <v>0</v>
      </c>
      <c r="I743" s="95">
        <f>FUZ_rawdata!CW744</f>
        <v>0</v>
      </c>
    </row>
    <row r="744" spans="1:9" x14ac:dyDescent="0.2">
      <c r="A744" s="95">
        <f>FUZ_rawdata!A745</f>
        <v>743</v>
      </c>
      <c r="B744" s="95" t="str">
        <f>FUZ_rawdata!B745</f>
        <v>2014_608_2b</v>
      </c>
      <c r="C744" s="95">
        <f>FUZ_rawdata!C745</f>
        <v>41935</v>
      </c>
      <c r="D744" s="95" t="str">
        <f>FUZ_rawdata!D745</f>
        <v>2b</v>
      </c>
      <c r="E744" s="95" t="str">
        <f>FUZ_rawdata!G745</f>
        <v>FUZ12C</v>
      </c>
      <c r="F744" s="95">
        <f>FUZ_rawdata!CT745</f>
        <v>0</v>
      </c>
      <c r="G744" s="95">
        <f>FUZ_rawdata!CU745</f>
        <v>0</v>
      </c>
      <c r="H744" s="95">
        <f>FUZ_rawdata!CV745</f>
        <v>0</v>
      </c>
      <c r="I744" s="95">
        <f>FUZ_rawdata!CW745</f>
        <v>0</v>
      </c>
    </row>
    <row r="745" spans="1:9" x14ac:dyDescent="0.2">
      <c r="A745" s="95">
        <f>FUZ_rawdata!A746</f>
        <v>744</v>
      </c>
      <c r="B745" s="95" t="str">
        <f>FUZ_rawdata!B746</f>
        <v>2014_608_2b</v>
      </c>
      <c r="C745" s="95">
        <f>FUZ_rawdata!C746</f>
        <v>41935</v>
      </c>
      <c r="D745" s="95" t="str">
        <f>FUZ_rawdata!D746</f>
        <v>2b</v>
      </c>
      <c r="E745" s="95" t="str">
        <f>FUZ_rawdata!G746</f>
        <v>FUZ12C</v>
      </c>
      <c r="F745" s="95">
        <f>FUZ_rawdata!CT746</f>
        <v>0</v>
      </c>
      <c r="G745" s="95">
        <f>FUZ_rawdata!CU746</f>
        <v>0</v>
      </c>
      <c r="H745" s="95">
        <f>FUZ_rawdata!CV746</f>
        <v>0</v>
      </c>
      <c r="I745" s="95">
        <f>FUZ_rawdata!CW746</f>
        <v>0</v>
      </c>
    </row>
    <row r="746" spans="1:9" x14ac:dyDescent="0.2">
      <c r="A746" s="95">
        <f>FUZ_rawdata!A747</f>
        <v>745</v>
      </c>
      <c r="B746" s="95" t="str">
        <f>FUZ_rawdata!B747</f>
        <v>2014_608_2b</v>
      </c>
      <c r="C746" s="95">
        <f>FUZ_rawdata!C747</f>
        <v>41935</v>
      </c>
      <c r="D746" s="95" t="str">
        <f>FUZ_rawdata!D747</f>
        <v>2b</v>
      </c>
      <c r="E746" s="95" t="str">
        <f>FUZ_rawdata!G747</f>
        <v>FUZ12C</v>
      </c>
      <c r="F746" s="95">
        <f>FUZ_rawdata!CT747</f>
        <v>0</v>
      </c>
      <c r="G746" s="95">
        <f>FUZ_rawdata!CU747</f>
        <v>0</v>
      </c>
      <c r="H746" s="95">
        <f>FUZ_rawdata!CV747</f>
        <v>0</v>
      </c>
      <c r="I746" s="95">
        <f>FUZ_rawdata!CW747</f>
        <v>0</v>
      </c>
    </row>
    <row r="747" spans="1:9" x14ac:dyDescent="0.2">
      <c r="A747" s="95">
        <f>FUZ_rawdata!A748</f>
        <v>746</v>
      </c>
      <c r="B747" s="95" t="str">
        <f>FUZ_rawdata!B748</f>
        <v>2014_608_2b</v>
      </c>
      <c r="C747" s="95">
        <f>FUZ_rawdata!C748</f>
        <v>41935</v>
      </c>
      <c r="D747" s="95" t="str">
        <f>FUZ_rawdata!D748</f>
        <v>2b</v>
      </c>
      <c r="E747" s="95" t="str">
        <f>FUZ_rawdata!G748</f>
        <v>FUZ12C</v>
      </c>
      <c r="F747" s="95">
        <f>FUZ_rawdata!CT748</f>
        <v>0</v>
      </c>
      <c r="G747" s="95">
        <f>FUZ_rawdata!CU748</f>
        <v>0</v>
      </c>
      <c r="H747" s="95">
        <f>FUZ_rawdata!CV748</f>
        <v>0</v>
      </c>
      <c r="I747" s="95">
        <f>FUZ_rawdata!CW748</f>
        <v>0</v>
      </c>
    </row>
    <row r="748" spans="1:9" x14ac:dyDescent="0.2">
      <c r="A748" s="95">
        <f>FUZ_rawdata!A749</f>
        <v>747</v>
      </c>
      <c r="B748" s="95" t="str">
        <f>FUZ_rawdata!B749</f>
        <v>2014_608_2b</v>
      </c>
      <c r="C748" s="95">
        <f>FUZ_rawdata!C749</f>
        <v>41935</v>
      </c>
      <c r="D748" s="95" t="str">
        <f>FUZ_rawdata!D749</f>
        <v>2b</v>
      </c>
      <c r="E748" s="95" t="str">
        <f>FUZ_rawdata!G749</f>
        <v>FUZ12C</v>
      </c>
      <c r="F748" s="95">
        <f>FUZ_rawdata!CT749</f>
        <v>0</v>
      </c>
      <c r="G748" s="95">
        <f>FUZ_rawdata!CU749</f>
        <v>0</v>
      </c>
      <c r="H748" s="95">
        <f>FUZ_rawdata!CV749</f>
        <v>0</v>
      </c>
      <c r="I748" s="95">
        <f>FUZ_rawdata!CW749</f>
        <v>0</v>
      </c>
    </row>
    <row r="749" spans="1:9" x14ac:dyDescent="0.2">
      <c r="A749" s="95">
        <f>FUZ_rawdata!A750</f>
        <v>748</v>
      </c>
      <c r="B749" s="95" t="str">
        <f>FUZ_rawdata!B750</f>
        <v>2014_608_2b</v>
      </c>
      <c r="C749" s="95">
        <f>FUZ_rawdata!C750</f>
        <v>41935</v>
      </c>
      <c r="D749" s="95" t="str">
        <f>FUZ_rawdata!D750</f>
        <v>2b</v>
      </c>
      <c r="E749" s="95" t="str">
        <f>FUZ_rawdata!G750</f>
        <v>FUZ12C</v>
      </c>
      <c r="F749" s="95">
        <f>FUZ_rawdata!CT750</f>
        <v>0</v>
      </c>
      <c r="G749" s="95">
        <f>FUZ_rawdata!CU750</f>
        <v>0</v>
      </c>
      <c r="H749" s="95">
        <f>FUZ_rawdata!CV750</f>
        <v>0</v>
      </c>
      <c r="I749" s="95">
        <f>FUZ_rawdata!CW750</f>
        <v>0</v>
      </c>
    </row>
    <row r="750" spans="1:9" x14ac:dyDescent="0.2">
      <c r="A750" s="95">
        <f>FUZ_rawdata!A751</f>
        <v>749</v>
      </c>
      <c r="B750" s="95" t="str">
        <f>FUZ_rawdata!B751</f>
        <v>2014_608_2b</v>
      </c>
      <c r="C750" s="95">
        <f>FUZ_rawdata!C751</f>
        <v>41935</v>
      </c>
      <c r="D750" s="95" t="str">
        <f>FUZ_rawdata!D751</f>
        <v>2b</v>
      </c>
      <c r="E750" s="95" t="str">
        <f>FUZ_rawdata!G751</f>
        <v>FUZ12C</v>
      </c>
      <c r="F750" s="95">
        <f>FUZ_rawdata!CT751</f>
        <v>0</v>
      </c>
      <c r="G750" s="95">
        <f>FUZ_rawdata!CU751</f>
        <v>0</v>
      </c>
      <c r="H750" s="95">
        <f>FUZ_rawdata!CV751</f>
        <v>0</v>
      </c>
      <c r="I750" s="95">
        <f>FUZ_rawdata!CW751</f>
        <v>0</v>
      </c>
    </row>
    <row r="751" spans="1:9" x14ac:dyDescent="0.2">
      <c r="A751" s="95">
        <f>FUZ_rawdata!A752</f>
        <v>750</v>
      </c>
      <c r="B751" s="95" t="str">
        <f>FUZ_rawdata!B752</f>
        <v>2014_608_2b</v>
      </c>
      <c r="C751" s="95">
        <f>FUZ_rawdata!C752</f>
        <v>41935</v>
      </c>
      <c r="D751" s="95" t="str">
        <f>FUZ_rawdata!D752</f>
        <v>2b</v>
      </c>
      <c r="E751" s="95" t="str">
        <f>FUZ_rawdata!G752</f>
        <v>FUZ12C</v>
      </c>
      <c r="F751" s="95">
        <f>FUZ_rawdata!CT752</f>
        <v>1</v>
      </c>
      <c r="G751" s="95">
        <f>FUZ_rawdata!CU752</f>
        <v>1</v>
      </c>
      <c r="H751" s="95">
        <f>FUZ_rawdata!CV752</f>
        <v>1</v>
      </c>
      <c r="I751" s="95">
        <f>FUZ_rawdata!CW752</f>
        <v>0</v>
      </c>
    </row>
    <row r="752" spans="1:9" x14ac:dyDescent="0.2">
      <c r="A752" s="95">
        <f>FUZ_rawdata!A753</f>
        <v>751</v>
      </c>
      <c r="B752" s="95" t="str">
        <f>FUZ_rawdata!B753</f>
        <v>2014_608_2b</v>
      </c>
      <c r="C752" s="95">
        <f>FUZ_rawdata!C753</f>
        <v>41935</v>
      </c>
      <c r="D752" s="95" t="str">
        <f>FUZ_rawdata!D753</f>
        <v>2b</v>
      </c>
      <c r="E752" s="95" t="str">
        <f>FUZ_rawdata!G753</f>
        <v>FUZ12C</v>
      </c>
      <c r="F752" s="95">
        <f>FUZ_rawdata!CT753</f>
        <v>0</v>
      </c>
      <c r="G752" s="95">
        <f>FUZ_rawdata!CU753</f>
        <v>0</v>
      </c>
      <c r="H752" s="95">
        <f>FUZ_rawdata!CV753</f>
        <v>0</v>
      </c>
      <c r="I752" s="95">
        <f>FUZ_rawdata!CW753</f>
        <v>0</v>
      </c>
    </row>
    <row r="753" spans="1:9" x14ac:dyDescent="0.2">
      <c r="A753" s="95">
        <f>FUZ_rawdata!A754</f>
        <v>752</v>
      </c>
      <c r="B753" s="95" t="str">
        <f>FUZ_rawdata!B754</f>
        <v>2014_608_2b</v>
      </c>
      <c r="C753" s="95">
        <f>FUZ_rawdata!C754</f>
        <v>41935</v>
      </c>
      <c r="D753" s="95" t="str">
        <f>FUZ_rawdata!D754</f>
        <v>2b</v>
      </c>
      <c r="E753" s="95" t="str">
        <f>FUZ_rawdata!G754</f>
        <v>FUZ12C</v>
      </c>
      <c r="F753" s="95">
        <f>FUZ_rawdata!CT754</f>
        <v>0</v>
      </c>
      <c r="G753" s="95">
        <f>FUZ_rawdata!CU754</f>
        <v>0</v>
      </c>
      <c r="H753" s="95">
        <f>FUZ_rawdata!CV754</f>
        <v>0</v>
      </c>
      <c r="I753" s="95">
        <f>FUZ_rawdata!CW754</f>
        <v>0</v>
      </c>
    </row>
    <row r="754" spans="1:9" x14ac:dyDescent="0.2">
      <c r="A754" s="95">
        <f>FUZ_rawdata!A755</f>
        <v>753</v>
      </c>
      <c r="B754" s="95" t="str">
        <f>FUZ_rawdata!B755</f>
        <v>2014_608_2b</v>
      </c>
      <c r="C754" s="95">
        <f>FUZ_rawdata!C755</f>
        <v>41935</v>
      </c>
      <c r="D754" s="95" t="str">
        <f>FUZ_rawdata!D755</f>
        <v>2b</v>
      </c>
      <c r="E754" s="95" t="str">
        <f>FUZ_rawdata!G755</f>
        <v>FUZ12C</v>
      </c>
      <c r="F754" s="95">
        <f>FUZ_rawdata!CT755</f>
        <v>0</v>
      </c>
      <c r="G754" s="95">
        <f>FUZ_rawdata!CU755</f>
        <v>0</v>
      </c>
      <c r="H754" s="95">
        <f>FUZ_rawdata!CV755</f>
        <v>0</v>
      </c>
      <c r="I754" s="95">
        <f>FUZ_rawdata!CW755</f>
        <v>0</v>
      </c>
    </row>
    <row r="755" spans="1:9" x14ac:dyDescent="0.2">
      <c r="A755" s="95">
        <f>FUZ_rawdata!A756</f>
        <v>754</v>
      </c>
      <c r="B755" s="95" t="str">
        <f>FUZ_rawdata!B756</f>
        <v>2014_608_2b</v>
      </c>
      <c r="C755" s="95">
        <f>FUZ_rawdata!C756</f>
        <v>41935</v>
      </c>
      <c r="D755" s="95" t="str">
        <f>FUZ_rawdata!D756</f>
        <v>2b</v>
      </c>
      <c r="E755" s="95" t="str">
        <f>FUZ_rawdata!G756</f>
        <v>FUZ12C</v>
      </c>
      <c r="F755" s="95">
        <f>FUZ_rawdata!CT756</f>
        <v>0</v>
      </c>
      <c r="G755" s="95">
        <f>FUZ_rawdata!CU756</f>
        <v>0</v>
      </c>
      <c r="H755" s="95">
        <f>FUZ_rawdata!CV756</f>
        <v>0</v>
      </c>
      <c r="I755" s="95">
        <f>FUZ_rawdata!CW756</f>
        <v>0</v>
      </c>
    </row>
    <row r="756" spans="1:9" x14ac:dyDescent="0.2">
      <c r="A756" s="95">
        <f>FUZ_rawdata!A757</f>
        <v>755</v>
      </c>
      <c r="B756" s="95" t="str">
        <f>FUZ_rawdata!B757</f>
        <v>2014_608_2b</v>
      </c>
      <c r="C756" s="95">
        <f>FUZ_rawdata!C757</f>
        <v>41935</v>
      </c>
      <c r="D756" s="95" t="str">
        <f>FUZ_rawdata!D757</f>
        <v>2b</v>
      </c>
      <c r="E756" s="95" t="str">
        <f>FUZ_rawdata!G757</f>
        <v>FUZ12C</v>
      </c>
      <c r="F756" s="95">
        <f>FUZ_rawdata!CT757</f>
        <v>0</v>
      </c>
      <c r="G756" s="95">
        <f>FUZ_rawdata!CU757</f>
        <v>0</v>
      </c>
      <c r="H756" s="95">
        <f>FUZ_rawdata!CV757</f>
        <v>0</v>
      </c>
      <c r="I756" s="95">
        <f>FUZ_rawdata!CW757</f>
        <v>0</v>
      </c>
    </row>
    <row r="757" spans="1:9" x14ac:dyDescent="0.2">
      <c r="A757" s="95">
        <f>FUZ_rawdata!A758</f>
        <v>756</v>
      </c>
      <c r="B757" s="95" t="str">
        <f>FUZ_rawdata!B758</f>
        <v>2014_608_2b</v>
      </c>
      <c r="C757" s="95">
        <f>FUZ_rawdata!C758</f>
        <v>41935</v>
      </c>
      <c r="D757" s="95" t="str">
        <f>FUZ_rawdata!D758</f>
        <v>2b</v>
      </c>
      <c r="E757" s="95" t="str">
        <f>FUZ_rawdata!G758</f>
        <v>FUZ12C</v>
      </c>
      <c r="F757" s="95">
        <f>FUZ_rawdata!CT758</f>
        <v>0</v>
      </c>
      <c r="G757" s="95">
        <f>FUZ_rawdata!CU758</f>
        <v>0</v>
      </c>
      <c r="H757" s="95">
        <f>FUZ_rawdata!CV758</f>
        <v>0</v>
      </c>
      <c r="I757" s="95">
        <f>FUZ_rawdata!CW758</f>
        <v>0</v>
      </c>
    </row>
    <row r="758" spans="1:9" x14ac:dyDescent="0.2">
      <c r="A758" s="95">
        <f>FUZ_rawdata!A759</f>
        <v>757</v>
      </c>
      <c r="B758" s="95" t="str">
        <f>FUZ_rawdata!B759</f>
        <v>2014_608_2b</v>
      </c>
      <c r="C758" s="95">
        <f>FUZ_rawdata!C759</f>
        <v>41935</v>
      </c>
      <c r="D758" s="95" t="str">
        <f>FUZ_rawdata!D759</f>
        <v>2b</v>
      </c>
      <c r="E758" s="95" t="str">
        <f>FUZ_rawdata!G759</f>
        <v>FUZ12C</v>
      </c>
      <c r="F758" s="95">
        <f>FUZ_rawdata!CT759</f>
        <v>0</v>
      </c>
      <c r="G758" s="95">
        <f>FUZ_rawdata!CU759</f>
        <v>0</v>
      </c>
      <c r="H758" s="95">
        <f>FUZ_rawdata!CV759</f>
        <v>0</v>
      </c>
      <c r="I758" s="95">
        <f>FUZ_rawdata!CW759</f>
        <v>0</v>
      </c>
    </row>
    <row r="759" spans="1:9" x14ac:dyDescent="0.2">
      <c r="A759" s="95">
        <f>FUZ_rawdata!A760</f>
        <v>758</v>
      </c>
      <c r="B759" s="95" t="str">
        <f>FUZ_rawdata!B760</f>
        <v>2014_608_2b</v>
      </c>
      <c r="C759" s="95">
        <f>FUZ_rawdata!C760</f>
        <v>41935</v>
      </c>
      <c r="D759" s="95" t="str">
        <f>FUZ_rawdata!D760</f>
        <v>2b</v>
      </c>
      <c r="E759" s="95" t="str">
        <f>FUZ_rawdata!G760</f>
        <v>FUZ12C</v>
      </c>
      <c r="F759" s="95">
        <f>FUZ_rawdata!CT760</f>
        <v>0</v>
      </c>
      <c r="G759" s="95">
        <f>FUZ_rawdata!CU760</f>
        <v>0</v>
      </c>
      <c r="H759" s="95">
        <f>FUZ_rawdata!CV760</f>
        <v>0</v>
      </c>
      <c r="I759" s="95">
        <f>FUZ_rawdata!CW760</f>
        <v>0</v>
      </c>
    </row>
    <row r="760" spans="1:9" x14ac:dyDescent="0.2">
      <c r="A760" s="95">
        <f>FUZ_rawdata!A761</f>
        <v>759</v>
      </c>
      <c r="B760" s="95" t="str">
        <f>FUZ_rawdata!B761</f>
        <v>2014_608_2b</v>
      </c>
      <c r="C760" s="95">
        <f>FUZ_rawdata!C761</f>
        <v>41935</v>
      </c>
      <c r="D760" s="95" t="str">
        <f>FUZ_rawdata!D761</f>
        <v>2b</v>
      </c>
      <c r="E760" s="95" t="str">
        <f>FUZ_rawdata!G761</f>
        <v>FUZ12C</v>
      </c>
      <c r="F760" s="95">
        <f>FUZ_rawdata!CT761</f>
        <v>0</v>
      </c>
      <c r="G760" s="95">
        <f>FUZ_rawdata!CU761</f>
        <v>0</v>
      </c>
      <c r="H760" s="95">
        <f>FUZ_rawdata!CV761</f>
        <v>0</v>
      </c>
      <c r="I760" s="95">
        <f>FUZ_rawdata!CW761</f>
        <v>0</v>
      </c>
    </row>
    <row r="761" spans="1:9" x14ac:dyDescent="0.2">
      <c r="A761" s="95">
        <f>FUZ_rawdata!A762</f>
        <v>760</v>
      </c>
      <c r="B761" s="95" t="str">
        <f>FUZ_rawdata!B762</f>
        <v>2014_608_2b</v>
      </c>
      <c r="C761" s="95">
        <f>FUZ_rawdata!C762</f>
        <v>41935</v>
      </c>
      <c r="D761" s="95" t="str">
        <f>FUZ_rawdata!D762</f>
        <v>2b</v>
      </c>
      <c r="E761" s="95" t="str">
        <f>FUZ_rawdata!G762</f>
        <v>FUZ12C</v>
      </c>
      <c r="F761" s="95">
        <f>FUZ_rawdata!CT762</f>
        <v>0</v>
      </c>
      <c r="G761" s="95">
        <f>FUZ_rawdata!CU762</f>
        <v>0</v>
      </c>
      <c r="H761" s="95">
        <f>FUZ_rawdata!CV762</f>
        <v>0</v>
      </c>
      <c r="I761" s="95">
        <f>FUZ_rawdata!CW762</f>
        <v>0</v>
      </c>
    </row>
    <row r="762" spans="1:9" x14ac:dyDescent="0.2">
      <c r="A762" s="95">
        <f>FUZ_rawdata!A763</f>
        <v>761</v>
      </c>
      <c r="B762" s="95" t="str">
        <f>FUZ_rawdata!B763</f>
        <v>2014_608_2b</v>
      </c>
      <c r="C762" s="95">
        <f>FUZ_rawdata!C763</f>
        <v>41935</v>
      </c>
      <c r="D762" s="95" t="str">
        <f>FUZ_rawdata!D763</f>
        <v>2b</v>
      </c>
      <c r="E762" s="95" t="str">
        <f>FUZ_rawdata!G763</f>
        <v>FUZ12C</v>
      </c>
      <c r="F762" s="95">
        <f>FUZ_rawdata!CT763</f>
        <v>0</v>
      </c>
      <c r="G762" s="95">
        <f>FUZ_rawdata!CU763</f>
        <v>0</v>
      </c>
      <c r="H762" s="95">
        <f>FUZ_rawdata!CV763</f>
        <v>0</v>
      </c>
      <c r="I762" s="95">
        <f>FUZ_rawdata!CW763</f>
        <v>0</v>
      </c>
    </row>
    <row r="763" spans="1:9" x14ac:dyDescent="0.2">
      <c r="A763" s="95">
        <f>FUZ_rawdata!A764</f>
        <v>762</v>
      </c>
      <c r="B763" s="95" t="str">
        <f>FUZ_rawdata!B764</f>
        <v>2014_608_2b</v>
      </c>
      <c r="C763" s="95">
        <f>FUZ_rawdata!C764</f>
        <v>41935</v>
      </c>
      <c r="D763" s="95" t="str">
        <f>FUZ_rawdata!D764</f>
        <v>2b</v>
      </c>
      <c r="E763" s="95" t="str">
        <f>FUZ_rawdata!G764</f>
        <v>FUZ12C</v>
      </c>
      <c r="F763" s="95">
        <f>FUZ_rawdata!CT764</f>
        <v>0</v>
      </c>
      <c r="G763" s="95">
        <f>FUZ_rawdata!CU764</f>
        <v>0</v>
      </c>
      <c r="H763" s="95">
        <f>FUZ_rawdata!CV764</f>
        <v>0</v>
      </c>
      <c r="I763" s="95">
        <f>FUZ_rawdata!CW764</f>
        <v>0</v>
      </c>
    </row>
    <row r="764" spans="1:9" x14ac:dyDescent="0.2">
      <c r="A764" s="95">
        <f>FUZ_rawdata!A765</f>
        <v>763</v>
      </c>
      <c r="B764" s="95" t="str">
        <f>FUZ_rawdata!B765</f>
        <v>2014_608_2b</v>
      </c>
      <c r="C764" s="95">
        <f>FUZ_rawdata!C765</f>
        <v>41935</v>
      </c>
      <c r="D764" s="95" t="str">
        <f>FUZ_rawdata!D765</f>
        <v>2b</v>
      </c>
      <c r="E764" s="95" t="str">
        <f>FUZ_rawdata!G765</f>
        <v>FUZ12C</v>
      </c>
      <c r="F764" s="95">
        <f>FUZ_rawdata!CT765</f>
        <v>0</v>
      </c>
      <c r="G764" s="95">
        <f>FUZ_rawdata!CU765</f>
        <v>0</v>
      </c>
      <c r="H764" s="95">
        <f>FUZ_rawdata!CV765</f>
        <v>0</v>
      </c>
      <c r="I764" s="95">
        <f>FUZ_rawdata!CW765</f>
        <v>0</v>
      </c>
    </row>
    <row r="765" spans="1:9" x14ac:dyDescent="0.2">
      <c r="A765" s="95">
        <f>FUZ_rawdata!A766</f>
        <v>764</v>
      </c>
      <c r="B765" s="95" t="str">
        <f>FUZ_rawdata!B766</f>
        <v>2014_608_2b</v>
      </c>
      <c r="C765" s="95">
        <f>FUZ_rawdata!C766</f>
        <v>41935</v>
      </c>
      <c r="D765" s="95" t="str">
        <f>FUZ_rawdata!D766</f>
        <v>2b</v>
      </c>
      <c r="E765" s="95" t="str">
        <f>FUZ_rawdata!G766</f>
        <v>FUZ12C</v>
      </c>
      <c r="F765" s="95">
        <f>FUZ_rawdata!CT766</f>
        <v>0</v>
      </c>
      <c r="G765" s="95">
        <f>FUZ_rawdata!CU766</f>
        <v>0</v>
      </c>
      <c r="H765" s="95">
        <f>FUZ_rawdata!CV766</f>
        <v>0</v>
      </c>
      <c r="I765" s="95">
        <f>FUZ_rawdata!CW766</f>
        <v>0</v>
      </c>
    </row>
    <row r="766" spans="1:9" x14ac:dyDescent="0.2">
      <c r="A766" s="95">
        <f>FUZ_rawdata!A767</f>
        <v>765</v>
      </c>
      <c r="B766" s="95" t="str">
        <f>FUZ_rawdata!B767</f>
        <v>2014_608_2b</v>
      </c>
      <c r="C766" s="95">
        <f>FUZ_rawdata!C767</f>
        <v>41935</v>
      </c>
      <c r="D766" s="95" t="str">
        <f>FUZ_rawdata!D767</f>
        <v>2b</v>
      </c>
      <c r="E766" s="95" t="str">
        <f>FUZ_rawdata!G767</f>
        <v>FUZ12C</v>
      </c>
      <c r="F766" s="95">
        <f>FUZ_rawdata!CT767</f>
        <v>0</v>
      </c>
      <c r="G766" s="95">
        <f>FUZ_rawdata!CU767</f>
        <v>0</v>
      </c>
      <c r="H766" s="95">
        <f>FUZ_rawdata!CV767</f>
        <v>0</v>
      </c>
      <c r="I766" s="95">
        <f>FUZ_rawdata!CW767</f>
        <v>0</v>
      </c>
    </row>
    <row r="767" spans="1:9" x14ac:dyDescent="0.2">
      <c r="A767" s="95">
        <f>FUZ_rawdata!A768</f>
        <v>766</v>
      </c>
      <c r="B767" s="95" t="str">
        <f>FUZ_rawdata!B768</f>
        <v>2014_608_2b</v>
      </c>
      <c r="C767" s="95">
        <f>FUZ_rawdata!C768</f>
        <v>41935</v>
      </c>
      <c r="D767" s="95" t="str">
        <f>FUZ_rawdata!D768</f>
        <v>2b</v>
      </c>
      <c r="E767" s="95" t="str">
        <f>FUZ_rawdata!G768</f>
        <v>FUZ12C</v>
      </c>
      <c r="F767" s="95">
        <f>FUZ_rawdata!CT768</f>
        <v>0</v>
      </c>
      <c r="G767" s="95">
        <f>FUZ_rawdata!CU768</f>
        <v>0</v>
      </c>
      <c r="H767" s="95">
        <f>FUZ_rawdata!CV768</f>
        <v>0</v>
      </c>
      <c r="I767" s="95">
        <f>FUZ_rawdata!CW768</f>
        <v>0</v>
      </c>
    </row>
    <row r="768" spans="1:9" x14ac:dyDescent="0.2">
      <c r="A768" s="95">
        <f>FUZ_rawdata!A769</f>
        <v>767</v>
      </c>
      <c r="B768" s="95" t="str">
        <f>FUZ_rawdata!B769</f>
        <v>2014_608_2b</v>
      </c>
      <c r="C768" s="95">
        <f>FUZ_rawdata!C769</f>
        <v>41935</v>
      </c>
      <c r="D768" s="95" t="str">
        <f>FUZ_rawdata!D769</f>
        <v>2b</v>
      </c>
      <c r="E768" s="95" t="str">
        <f>FUZ_rawdata!G769</f>
        <v>FUZ12C</v>
      </c>
      <c r="F768" s="95">
        <f>FUZ_rawdata!CT769</f>
        <v>0</v>
      </c>
      <c r="G768" s="95">
        <f>FUZ_rawdata!CU769</f>
        <v>0</v>
      </c>
      <c r="H768" s="95">
        <f>FUZ_rawdata!CV769</f>
        <v>0</v>
      </c>
      <c r="I768" s="95">
        <f>FUZ_rawdata!CW769</f>
        <v>0</v>
      </c>
    </row>
    <row r="769" spans="1:9" x14ac:dyDescent="0.2">
      <c r="A769" s="95">
        <f>FUZ_rawdata!A770</f>
        <v>768</v>
      </c>
      <c r="B769" s="95" t="str">
        <f>FUZ_rawdata!B770</f>
        <v>2014_608_2b</v>
      </c>
      <c r="C769" s="95">
        <f>FUZ_rawdata!C770</f>
        <v>41935</v>
      </c>
      <c r="D769" s="95" t="str">
        <f>FUZ_rawdata!D770</f>
        <v>2b</v>
      </c>
      <c r="E769" s="95" t="str">
        <f>FUZ_rawdata!G770</f>
        <v>FUZ12C</v>
      </c>
      <c r="F769" s="95">
        <f>FUZ_rawdata!CT770</f>
        <v>0</v>
      </c>
      <c r="G769" s="95">
        <f>FUZ_rawdata!CU770</f>
        <v>0</v>
      </c>
      <c r="H769" s="95">
        <f>FUZ_rawdata!CV770</f>
        <v>0</v>
      </c>
      <c r="I769" s="95">
        <f>FUZ_rawdata!CW770</f>
        <v>0</v>
      </c>
    </row>
    <row r="770" spans="1:9" x14ac:dyDescent="0.2">
      <c r="A770" s="95">
        <f>FUZ_rawdata!A771</f>
        <v>769</v>
      </c>
      <c r="B770" s="95" t="str">
        <f>FUZ_rawdata!B771</f>
        <v>2014_608_2b</v>
      </c>
      <c r="C770" s="95">
        <f>FUZ_rawdata!C771</f>
        <v>41935</v>
      </c>
      <c r="D770" s="95" t="str">
        <f>FUZ_rawdata!D771</f>
        <v>2b</v>
      </c>
      <c r="E770" s="95" t="str">
        <f>FUZ_rawdata!G771</f>
        <v>FUZ12C</v>
      </c>
      <c r="F770" s="95">
        <f>FUZ_rawdata!CT771</f>
        <v>0</v>
      </c>
      <c r="G770" s="95">
        <f>FUZ_rawdata!CU771</f>
        <v>0</v>
      </c>
      <c r="H770" s="95">
        <f>FUZ_rawdata!CV771</f>
        <v>0</v>
      </c>
      <c r="I770" s="95">
        <f>FUZ_rawdata!CW771</f>
        <v>0</v>
      </c>
    </row>
    <row r="771" spans="1:9" x14ac:dyDescent="0.2">
      <c r="A771" s="95">
        <f>FUZ_rawdata!A772</f>
        <v>770</v>
      </c>
      <c r="B771" s="95" t="str">
        <f>FUZ_rawdata!B772</f>
        <v>2014_608_2b</v>
      </c>
      <c r="C771" s="95">
        <f>FUZ_rawdata!C772</f>
        <v>41935</v>
      </c>
      <c r="D771" s="95" t="str">
        <f>FUZ_rawdata!D772</f>
        <v>2b</v>
      </c>
      <c r="E771" s="95" t="str">
        <f>FUZ_rawdata!G772</f>
        <v>FUZ12C</v>
      </c>
      <c r="F771" s="95">
        <f>FUZ_rawdata!CT772</f>
        <v>0</v>
      </c>
      <c r="G771" s="95">
        <f>FUZ_rawdata!CU772</f>
        <v>0</v>
      </c>
      <c r="H771" s="95">
        <f>FUZ_rawdata!CV772</f>
        <v>0</v>
      </c>
      <c r="I771" s="95">
        <f>FUZ_rawdata!CW772</f>
        <v>0</v>
      </c>
    </row>
    <row r="772" spans="1:9" x14ac:dyDescent="0.2">
      <c r="A772" s="95">
        <f>FUZ_rawdata!A773</f>
        <v>771</v>
      </c>
      <c r="B772" s="95" t="str">
        <f>FUZ_rawdata!B773</f>
        <v>2014_608_2b</v>
      </c>
      <c r="C772" s="95">
        <f>FUZ_rawdata!C773</f>
        <v>41935</v>
      </c>
      <c r="D772" s="95" t="str">
        <f>FUZ_rawdata!D773</f>
        <v>2b</v>
      </c>
      <c r="E772" s="95" t="str">
        <f>FUZ_rawdata!G773</f>
        <v>FUZ12C</v>
      </c>
      <c r="F772" s="95">
        <f>FUZ_rawdata!CT773</f>
        <v>0</v>
      </c>
      <c r="G772" s="95">
        <f>FUZ_rawdata!CU773</f>
        <v>0</v>
      </c>
      <c r="H772" s="95">
        <f>FUZ_rawdata!CV773</f>
        <v>0</v>
      </c>
      <c r="I772" s="95">
        <f>FUZ_rawdata!CW773</f>
        <v>0</v>
      </c>
    </row>
    <row r="773" spans="1:9" x14ac:dyDescent="0.2">
      <c r="A773" s="95">
        <f>FUZ_rawdata!A774</f>
        <v>772</v>
      </c>
      <c r="B773" s="95" t="str">
        <f>FUZ_rawdata!B774</f>
        <v>2014_608_2b</v>
      </c>
      <c r="C773" s="95">
        <f>FUZ_rawdata!C774</f>
        <v>41935</v>
      </c>
      <c r="D773" s="95" t="str">
        <f>FUZ_rawdata!D774</f>
        <v>2b</v>
      </c>
      <c r="E773" s="95" t="str">
        <f>FUZ_rawdata!G774</f>
        <v>FUZ12C</v>
      </c>
      <c r="F773" s="95">
        <f>FUZ_rawdata!CT774</f>
        <v>0</v>
      </c>
      <c r="G773" s="95">
        <f>FUZ_rawdata!CU774</f>
        <v>0</v>
      </c>
      <c r="H773" s="95">
        <f>FUZ_rawdata!CV774</f>
        <v>0</v>
      </c>
      <c r="I773" s="95">
        <f>FUZ_rawdata!CW774</f>
        <v>0</v>
      </c>
    </row>
    <row r="774" spans="1:9" x14ac:dyDescent="0.2">
      <c r="A774" s="95">
        <f>FUZ_rawdata!A775</f>
        <v>773</v>
      </c>
      <c r="B774" s="95" t="str">
        <f>FUZ_rawdata!B775</f>
        <v>2014_608_2b</v>
      </c>
      <c r="C774" s="95">
        <f>FUZ_rawdata!C775</f>
        <v>41935</v>
      </c>
      <c r="D774" s="95" t="str">
        <f>FUZ_rawdata!D775</f>
        <v>2b</v>
      </c>
      <c r="E774" s="95" t="str">
        <f>FUZ_rawdata!G775</f>
        <v>FUZ12C</v>
      </c>
      <c r="F774" s="95">
        <f>FUZ_rawdata!CT775</f>
        <v>0</v>
      </c>
      <c r="G774" s="95">
        <f>FUZ_rawdata!CU775</f>
        <v>0</v>
      </c>
      <c r="H774" s="95">
        <f>FUZ_rawdata!CV775</f>
        <v>0</v>
      </c>
      <c r="I774" s="95">
        <f>FUZ_rawdata!CW775</f>
        <v>0</v>
      </c>
    </row>
    <row r="775" spans="1:9" x14ac:dyDescent="0.2">
      <c r="A775" s="95">
        <f>FUZ_rawdata!A776</f>
        <v>774</v>
      </c>
      <c r="B775" s="95" t="str">
        <f>FUZ_rawdata!B776</f>
        <v>2014_608_2b</v>
      </c>
      <c r="C775" s="95">
        <f>FUZ_rawdata!C776</f>
        <v>41935</v>
      </c>
      <c r="D775" s="95" t="str">
        <f>FUZ_rawdata!D776</f>
        <v>2b</v>
      </c>
      <c r="E775" s="95" t="str">
        <f>FUZ_rawdata!G776</f>
        <v>FUZ12C</v>
      </c>
      <c r="F775" s="95">
        <f>FUZ_rawdata!CT776</f>
        <v>0</v>
      </c>
      <c r="G775" s="95">
        <f>FUZ_rawdata!CU776</f>
        <v>0</v>
      </c>
      <c r="H775" s="95">
        <f>FUZ_rawdata!CV776</f>
        <v>0</v>
      </c>
      <c r="I775" s="95">
        <f>FUZ_rawdata!CW776</f>
        <v>0</v>
      </c>
    </row>
    <row r="776" spans="1:9" x14ac:dyDescent="0.2">
      <c r="A776" s="95">
        <f>FUZ_rawdata!A777</f>
        <v>775</v>
      </c>
      <c r="B776" s="95" t="str">
        <f>FUZ_rawdata!B777</f>
        <v>2014_608_2b</v>
      </c>
      <c r="C776" s="95">
        <f>FUZ_rawdata!C777</f>
        <v>41935</v>
      </c>
      <c r="D776" s="95" t="str">
        <f>FUZ_rawdata!D777</f>
        <v>2b</v>
      </c>
      <c r="E776" s="95" t="str">
        <f>FUZ_rawdata!G777</f>
        <v>FUZ12C</v>
      </c>
      <c r="F776" s="95">
        <f>FUZ_rawdata!CT777</f>
        <v>0</v>
      </c>
      <c r="G776" s="95">
        <f>FUZ_rawdata!CU777</f>
        <v>0</v>
      </c>
      <c r="H776" s="95">
        <f>FUZ_rawdata!CV777</f>
        <v>0</v>
      </c>
      <c r="I776" s="95">
        <f>FUZ_rawdata!CW777</f>
        <v>0</v>
      </c>
    </row>
    <row r="777" spans="1:9" x14ac:dyDescent="0.2">
      <c r="A777" s="95">
        <f>FUZ_rawdata!A778</f>
        <v>776</v>
      </c>
      <c r="B777" s="95" t="str">
        <f>FUZ_rawdata!B778</f>
        <v>2013_414_2a</v>
      </c>
      <c r="C777" s="95">
        <f>FUZ_rawdata!C778</f>
        <v>41574</v>
      </c>
      <c r="D777" s="95" t="str">
        <f>FUZ_rawdata!D778</f>
        <v>2a</v>
      </c>
      <c r="E777" s="95" t="str">
        <f>FUZ_rawdata!G778</f>
        <v>FUZ13C</v>
      </c>
      <c r="F777" s="95">
        <f>FUZ_rawdata!CT778</f>
        <v>0</v>
      </c>
      <c r="G777" s="95">
        <f>FUZ_rawdata!CU778</f>
        <v>0</v>
      </c>
      <c r="H777" s="95">
        <f>FUZ_rawdata!CV778</f>
        <v>0</v>
      </c>
      <c r="I777" s="95">
        <f>FUZ_rawdata!CW778</f>
        <v>0</v>
      </c>
    </row>
    <row r="778" spans="1:9" x14ac:dyDescent="0.2">
      <c r="A778" s="95">
        <f>FUZ_rawdata!A779</f>
        <v>777</v>
      </c>
      <c r="B778" s="95" t="str">
        <f>FUZ_rawdata!B779</f>
        <v>2013_414_2a</v>
      </c>
      <c r="C778" s="95">
        <f>FUZ_rawdata!C779</f>
        <v>41574</v>
      </c>
      <c r="D778" s="95" t="str">
        <f>FUZ_rawdata!D779</f>
        <v>2a</v>
      </c>
      <c r="E778" s="95" t="str">
        <f>FUZ_rawdata!G779</f>
        <v>FUZ13C</v>
      </c>
      <c r="F778" s="95">
        <f>FUZ_rawdata!CT779</f>
        <v>0</v>
      </c>
      <c r="G778" s="95">
        <f>FUZ_rawdata!CU779</f>
        <v>0</v>
      </c>
      <c r="H778" s="95">
        <f>FUZ_rawdata!CV779</f>
        <v>0</v>
      </c>
      <c r="I778" s="95">
        <f>FUZ_rawdata!CW779</f>
        <v>0</v>
      </c>
    </row>
    <row r="779" spans="1:9" x14ac:dyDescent="0.2">
      <c r="A779" s="95">
        <f>FUZ_rawdata!A780</f>
        <v>778</v>
      </c>
      <c r="B779" s="95" t="str">
        <f>FUZ_rawdata!B780</f>
        <v>2013_414_2a</v>
      </c>
      <c r="C779" s="95">
        <f>FUZ_rawdata!C780</f>
        <v>41574</v>
      </c>
      <c r="D779" s="95" t="str">
        <f>FUZ_rawdata!D780</f>
        <v>2a</v>
      </c>
      <c r="E779" s="95" t="str">
        <f>FUZ_rawdata!G780</f>
        <v>FUZ13C</v>
      </c>
      <c r="F779" s="95">
        <f>FUZ_rawdata!CT780</f>
        <v>0</v>
      </c>
      <c r="G779" s="95">
        <f>FUZ_rawdata!CU780</f>
        <v>0</v>
      </c>
      <c r="H779" s="95">
        <f>FUZ_rawdata!CV780</f>
        <v>0</v>
      </c>
      <c r="I779" s="95">
        <f>FUZ_rawdata!CW780</f>
        <v>0</v>
      </c>
    </row>
    <row r="780" spans="1:9" x14ac:dyDescent="0.2">
      <c r="A780" s="95">
        <f>FUZ_rawdata!A781</f>
        <v>779</v>
      </c>
      <c r="B780" s="95" t="str">
        <f>FUZ_rawdata!B781</f>
        <v>2013_414_2a</v>
      </c>
      <c r="C780" s="95">
        <f>FUZ_rawdata!C781</f>
        <v>41574</v>
      </c>
      <c r="D780" s="95" t="str">
        <f>FUZ_rawdata!D781</f>
        <v>2a</v>
      </c>
      <c r="E780" s="95" t="str">
        <f>FUZ_rawdata!G781</f>
        <v>FUZ13C</v>
      </c>
      <c r="F780" s="95">
        <f>FUZ_rawdata!CT781</f>
        <v>0</v>
      </c>
      <c r="G780" s="95">
        <f>FUZ_rawdata!CU781</f>
        <v>0</v>
      </c>
      <c r="H780" s="95">
        <f>FUZ_rawdata!CV781</f>
        <v>0</v>
      </c>
      <c r="I780" s="95">
        <f>FUZ_rawdata!CW781</f>
        <v>0</v>
      </c>
    </row>
    <row r="781" spans="1:9" x14ac:dyDescent="0.2">
      <c r="A781" s="95">
        <f>FUZ_rawdata!A782</f>
        <v>780</v>
      </c>
      <c r="B781" s="95" t="str">
        <f>FUZ_rawdata!B782</f>
        <v>2013_414_2a</v>
      </c>
      <c r="C781" s="95">
        <f>FUZ_rawdata!C782</f>
        <v>41574</v>
      </c>
      <c r="D781" s="95" t="str">
        <f>FUZ_rawdata!D782</f>
        <v>2a</v>
      </c>
      <c r="E781" s="95" t="str">
        <f>FUZ_rawdata!G782</f>
        <v>FUZ13C</v>
      </c>
      <c r="F781" s="95">
        <f>FUZ_rawdata!CT782</f>
        <v>0</v>
      </c>
      <c r="G781" s="95">
        <f>FUZ_rawdata!CU782</f>
        <v>0</v>
      </c>
      <c r="H781" s="95">
        <f>FUZ_rawdata!CV782</f>
        <v>0</v>
      </c>
      <c r="I781" s="95">
        <f>FUZ_rawdata!CW782</f>
        <v>0</v>
      </c>
    </row>
    <row r="782" spans="1:9" x14ac:dyDescent="0.2">
      <c r="A782" s="95">
        <f>FUZ_rawdata!A783</f>
        <v>781</v>
      </c>
      <c r="B782" s="95" t="str">
        <f>FUZ_rawdata!B783</f>
        <v>2013_414_2a</v>
      </c>
      <c r="C782" s="95">
        <f>FUZ_rawdata!C783</f>
        <v>41574</v>
      </c>
      <c r="D782" s="95" t="str">
        <f>FUZ_rawdata!D783</f>
        <v>2a</v>
      </c>
      <c r="E782" s="95" t="str">
        <f>FUZ_rawdata!G783</f>
        <v>FUZ13C</v>
      </c>
      <c r="F782" s="95">
        <f>FUZ_rawdata!CT783</f>
        <v>0</v>
      </c>
      <c r="G782" s="95">
        <f>FUZ_rawdata!CU783</f>
        <v>0</v>
      </c>
      <c r="H782" s="95">
        <f>FUZ_rawdata!CV783</f>
        <v>0</v>
      </c>
      <c r="I782" s="95">
        <f>FUZ_rawdata!CW783</f>
        <v>0</v>
      </c>
    </row>
    <row r="783" spans="1:9" x14ac:dyDescent="0.2">
      <c r="A783" s="95">
        <f>FUZ_rawdata!A784</f>
        <v>782</v>
      </c>
      <c r="B783" s="95" t="str">
        <f>FUZ_rawdata!B784</f>
        <v>2013_414_2a</v>
      </c>
      <c r="C783" s="95">
        <f>FUZ_rawdata!C784</f>
        <v>41574</v>
      </c>
      <c r="D783" s="95" t="str">
        <f>FUZ_rawdata!D784</f>
        <v>2a</v>
      </c>
      <c r="E783" s="95" t="str">
        <f>FUZ_rawdata!G784</f>
        <v>FUZ13C</v>
      </c>
      <c r="F783" s="95">
        <f>FUZ_rawdata!CT784</f>
        <v>0</v>
      </c>
      <c r="G783" s="95">
        <f>FUZ_rawdata!CU784</f>
        <v>0</v>
      </c>
      <c r="H783" s="95">
        <f>FUZ_rawdata!CV784</f>
        <v>0</v>
      </c>
      <c r="I783" s="95">
        <f>FUZ_rawdata!CW784</f>
        <v>0</v>
      </c>
    </row>
    <row r="784" spans="1:9" x14ac:dyDescent="0.2">
      <c r="A784" s="95">
        <f>FUZ_rawdata!A785</f>
        <v>783</v>
      </c>
      <c r="B784" s="95" t="str">
        <f>FUZ_rawdata!B785</f>
        <v>2013_414_2a</v>
      </c>
      <c r="C784" s="95">
        <f>FUZ_rawdata!C785</f>
        <v>41574</v>
      </c>
      <c r="D784" s="95" t="str">
        <f>FUZ_rawdata!D785</f>
        <v>2a</v>
      </c>
      <c r="E784" s="95" t="str">
        <f>FUZ_rawdata!G785</f>
        <v>FUZ13C</v>
      </c>
      <c r="F784" s="95">
        <f>FUZ_rawdata!CT785</f>
        <v>0</v>
      </c>
      <c r="G784" s="95">
        <f>FUZ_rawdata!CU785</f>
        <v>0</v>
      </c>
      <c r="H784" s="95">
        <f>FUZ_rawdata!CV785</f>
        <v>0</v>
      </c>
      <c r="I784" s="95">
        <f>FUZ_rawdata!CW785</f>
        <v>0</v>
      </c>
    </row>
    <row r="785" spans="1:9" x14ac:dyDescent="0.2">
      <c r="A785" s="95">
        <f>FUZ_rawdata!A786</f>
        <v>784</v>
      </c>
      <c r="B785" s="95" t="str">
        <f>FUZ_rawdata!B786</f>
        <v>2013_414_2a</v>
      </c>
      <c r="C785" s="95">
        <f>FUZ_rawdata!C786</f>
        <v>41574</v>
      </c>
      <c r="D785" s="95" t="str">
        <f>FUZ_rawdata!D786</f>
        <v>2a</v>
      </c>
      <c r="E785" s="95" t="str">
        <f>FUZ_rawdata!G786</f>
        <v>FUZ13C</v>
      </c>
      <c r="F785" s="95">
        <f>FUZ_rawdata!CT786</f>
        <v>0</v>
      </c>
      <c r="G785" s="95">
        <f>FUZ_rawdata!CU786</f>
        <v>0</v>
      </c>
      <c r="H785" s="95">
        <f>FUZ_rawdata!CV786</f>
        <v>0</v>
      </c>
      <c r="I785" s="95">
        <f>FUZ_rawdata!CW786</f>
        <v>0</v>
      </c>
    </row>
    <row r="786" spans="1:9" x14ac:dyDescent="0.2">
      <c r="A786" s="95">
        <f>FUZ_rawdata!A787</f>
        <v>785</v>
      </c>
      <c r="B786" s="95" t="str">
        <f>FUZ_rawdata!B787</f>
        <v>2013_414_2a</v>
      </c>
      <c r="C786" s="95">
        <f>FUZ_rawdata!C787</f>
        <v>41574</v>
      </c>
      <c r="D786" s="95" t="str">
        <f>FUZ_rawdata!D787</f>
        <v>2a</v>
      </c>
      <c r="E786" s="95" t="str">
        <f>FUZ_rawdata!G787</f>
        <v>FUZ13C</v>
      </c>
      <c r="F786" s="95">
        <f>FUZ_rawdata!CT787</f>
        <v>0</v>
      </c>
      <c r="G786" s="95">
        <f>FUZ_rawdata!CU787</f>
        <v>0</v>
      </c>
      <c r="H786" s="95">
        <f>FUZ_rawdata!CV787</f>
        <v>0</v>
      </c>
      <c r="I786" s="95">
        <f>FUZ_rawdata!CW787</f>
        <v>0</v>
      </c>
    </row>
    <row r="787" spans="1:9" x14ac:dyDescent="0.2">
      <c r="A787" s="95">
        <f>FUZ_rawdata!A788</f>
        <v>786</v>
      </c>
      <c r="B787" s="95" t="str">
        <f>FUZ_rawdata!B788</f>
        <v>2013_414_2a</v>
      </c>
      <c r="C787" s="95">
        <f>FUZ_rawdata!C788</f>
        <v>41574</v>
      </c>
      <c r="D787" s="95" t="str">
        <f>FUZ_rawdata!D788</f>
        <v>2a</v>
      </c>
      <c r="E787" s="95" t="str">
        <f>FUZ_rawdata!G788</f>
        <v>FUZ13C</v>
      </c>
      <c r="F787" s="95">
        <f>FUZ_rawdata!CT788</f>
        <v>0</v>
      </c>
      <c r="G787" s="95">
        <f>FUZ_rawdata!CU788</f>
        <v>0</v>
      </c>
      <c r="H787" s="95">
        <f>FUZ_rawdata!CV788</f>
        <v>0</v>
      </c>
      <c r="I787" s="95">
        <f>FUZ_rawdata!CW788</f>
        <v>0</v>
      </c>
    </row>
    <row r="788" spans="1:9" x14ac:dyDescent="0.2">
      <c r="A788" s="95">
        <f>FUZ_rawdata!A789</f>
        <v>787</v>
      </c>
      <c r="B788" s="95" t="str">
        <f>FUZ_rawdata!B789</f>
        <v>2013_414_2a</v>
      </c>
      <c r="C788" s="95">
        <f>FUZ_rawdata!C789</f>
        <v>41574</v>
      </c>
      <c r="D788" s="95" t="str">
        <f>FUZ_rawdata!D789</f>
        <v>2a</v>
      </c>
      <c r="E788" s="95" t="str">
        <f>FUZ_rawdata!G789</f>
        <v>FUZ13C</v>
      </c>
      <c r="F788" s="95">
        <f>FUZ_rawdata!CT789</f>
        <v>0</v>
      </c>
      <c r="G788" s="95">
        <f>FUZ_rawdata!CU789</f>
        <v>0</v>
      </c>
      <c r="H788" s="95">
        <f>FUZ_rawdata!CV789</f>
        <v>0</v>
      </c>
      <c r="I788" s="95">
        <f>FUZ_rawdata!CW789</f>
        <v>0</v>
      </c>
    </row>
    <row r="789" spans="1:9" x14ac:dyDescent="0.2">
      <c r="A789" s="95">
        <f>FUZ_rawdata!A790</f>
        <v>788</v>
      </c>
      <c r="B789" s="95" t="str">
        <f>FUZ_rawdata!B790</f>
        <v>2013_414_2a</v>
      </c>
      <c r="C789" s="95">
        <f>FUZ_rawdata!C790</f>
        <v>41574</v>
      </c>
      <c r="D789" s="95" t="str">
        <f>FUZ_rawdata!D790</f>
        <v>2a</v>
      </c>
      <c r="E789" s="95" t="str">
        <f>FUZ_rawdata!G790</f>
        <v>FUZ13C</v>
      </c>
      <c r="F789" s="95">
        <f>FUZ_rawdata!CT790</f>
        <v>0</v>
      </c>
      <c r="G789" s="95">
        <f>FUZ_rawdata!CU790</f>
        <v>0</v>
      </c>
      <c r="H789" s="95">
        <f>FUZ_rawdata!CV790</f>
        <v>0</v>
      </c>
      <c r="I789" s="95">
        <f>FUZ_rawdata!CW790</f>
        <v>0</v>
      </c>
    </row>
    <row r="790" spans="1:9" x14ac:dyDescent="0.2">
      <c r="A790" s="95">
        <f>FUZ_rawdata!A791</f>
        <v>789</v>
      </c>
      <c r="B790" s="95" t="str">
        <f>FUZ_rawdata!B791</f>
        <v>2013_414_2a</v>
      </c>
      <c r="C790" s="95">
        <f>FUZ_rawdata!C791</f>
        <v>41574</v>
      </c>
      <c r="D790" s="95" t="str">
        <f>FUZ_rawdata!D791</f>
        <v>2a</v>
      </c>
      <c r="E790" s="95" t="str">
        <f>FUZ_rawdata!G791</f>
        <v>FUZ13C</v>
      </c>
      <c r="F790" s="95">
        <f>FUZ_rawdata!CT791</f>
        <v>0</v>
      </c>
      <c r="G790" s="95">
        <f>FUZ_rawdata!CU791</f>
        <v>0</v>
      </c>
      <c r="H790" s="95">
        <f>FUZ_rawdata!CV791</f>
        <v>0</v>
      </c>
      <c r="I790" s="95">
        <f>FUZ_rawdata!CW791</f>
        <v>0</v>
      </c>
    </row>
    <row r="791" spans="1:9" x14ac:dyDescent="0.2">
      <c r="A791" s="95">
        <f>FUZ_rawdata!A792</f>
        <v>790</v>
      </c>
      <c r="B791" s="95" t="str">
        <f>FUZ_rawdata!B792</f>
        <v>2013_414_2a</v>
      </c>
      <c r="C791" s="95">
        <f>FUZ_rawdata!C792</f>
        <v>41574</v>
      </c>
      <c r="D791" s="95" t="str">
        <f>FUZ_rawdata!D792</f>
        <v>2a</v>
      </c>
      <c r="E791" s="95" t="str">
        <f>FUZ_rawdata!G792</f>
        <v>FUZ13C</v>
      </c>
      <c r="F791" s="95">
        <f>FUZ_rawdata!CT792</f>
        <v>0</v>
      </c>
      <c r="G791" s="95">
        <f>FUZ_rawdata!CU792</f>
        <v>0</v>
      </c>
      <c r="H791" s="95">
        <f>FUZ_rawdata!CV792</f>
        <v>0</v>
      </c>
      <c r="I791" s="95">
        <f>FUZ_rawdata!CW792</f>
        <v>0</v>
      </c>
    </row>
    <row r="792" spans="1:9" x14ac:dyDescent="0.2">
      <c r="A792" s="95">
        <f>FUZ_rawdata!A793</f>
        <v>791</v>
      </c>
      <c r="B792" s="95" t="str">
        <f>FUZ_rawdata!B793</f>
        <v>2013_414_2a</v>
      </c>
      <c r="C792" s="95">
        <f>FUZ_rawdata!C793</f>
        <v>41574</v>
      </c>
      <c r="D792" s="95" t="str">
        <f>FUZ_rawdata!D793</f>
        <v>2a</v>
      </c>
      <c r="E792" s="95" t="str">
        <f>FUZ_rawdata!G793</f>
        <v>FUZ13C</v>
      </c>
      <c r="F792" s="95">
        <f>FUZ_rawdata!CT793</f>
        <v>0</v>
      </c>
      <c r="G792" s="95">
        <f>FUZ_rawdata!CU793</f>
        <v>0</v>
      </c>
      <c r="H792" s="95">
        <f>FUZ_rawdata!CV793</f>
        <v>0</v>
      </c>
      <c r="I792" s="95">
        <f>FUZ_rawdata!CW793</f>
        <v>0</v>
      </c>
    </row>
    <row r="793" spans="1:9" x14ac:dyDescent="0.2">
      <c r="A793" s="95">
        <f>FUZ_rawdata!A794</f>
        <v>792</v>
      </c>
      <c r="B793" s="95" t="str">
        <f>FUZ_rawdata!B794</f>
        <v>2013_414_2a</v>
      </c>
      <c r="C793" s="95">
        <f>FUZ_rawdata!C794</f>
        <v>41574</v>
      </c>
      <c r="D793" s="95" t="str">
        <f>FUZ_rawdata!D794</f>
        <v>2a</v>
      </c>
      <c r="E793" s="95" t="str">
        <f>FUZ_rawdata!G794</f>
        <v>FUZ13C</v>
      </c>
      <c r="F793" s="95">
        <f>FUZ_rawdata!CT794</f>
        <v>0</v>
      </c>
      <c r="G793" s="95">
        <f>FUZ_rawdata!CU794</f>
        <v>0</v>
      </c>
      <c r="H793" s="95">
        <f>FUZ_rawdata!CV794</f>
        <v>0</v>
      </c>
      <c r="I793" s="95">
        <f>FUZ_rawdata!CW794</f>
        <v>0</v>
      </c>
    </row>
    <row r="794" spans="1:9" x14ac:dyDescent="0.2">
      <c r="A794" s="95">
        <f>FUZ_rawdata!A795</f>
        <v>793</v>
      </c>
      <c r="B794" s="95" t="str">
        <f>FUZ_rawdata!B795</f>
        <v>2013_414_2a</v>
      </c>
      <c r="C794" s="95">
        <f>FUZ_rawdata!C795</f>
        <v>41574</v>
      </c>
      <c r="D794" s="95" t="str">
        <f>FUZ_rawdata!D795</f>
        <v>2a</v>
      </c>
      <c r="E794" s="95" t="str">
        <f>FUZ_rawdata!G795</f>
        <v>FUZ13C</v>
      </c>
      <c r="F794" s="95">
        <f>FUZ_rawdata!CT795</f>
        <v>0</v>
      </c>
      <c r="G794" s="95">
        <f>FUZ_rawdata!CU795</f>
        <v>0</v>
      </c>
      <c r="H794" s="95">
        <f>FUZ_rawdata!CV795</f>
        <v>0</v>
      </c>
      <c r="I794" s="95">
        <f>FUZ_rawdata!CW795</f>
        <v>0</v>
      </c>
    </row>
    <row r="795" spans="1:9" x14ac:dyDescent="0.2">
      <c r="A795" s="95">
        <f>FUZ_rawdata!A796</f>
        <v>794</v>
      </c>
      <c r="B795" s="95" t="str">
        <f>FUZ_rawdata!B796</f>
        <v>2013_414_2a</v>
      </c>
      <c r="C795" s="95">
        <f>FUZ_rawdata!C796</f>
        <v>41574</v>
      </c>
      <c r="D795" s="95" t="str">
        <f>FUZ_rawdata!D796</f>
        <v>2a</v>
      </c>
      <c r="E795" s="95" t="str">
        <f>FUZ_rawdata!G796</f>
        <v>FUZ13C</v>
      </c>
      <c r="F795" s="95">
        <f>FUZ_rawdata!CT796</f>
        <v>0</v>
      </c>
      <c r="G795" s="95">
        <f>FUZ_rawdata!CU796</f>
        <v>0</v>
      </c>
      <c r="H795" s="95">
        <f>FUZ_rawdata!CV796</f>
        <v>0</v>
      </c>
      <c r="I795" s="95">
        <f>FUZ_rawdata!CW796</f>
        <v>0</v>
      </c>
    </row>
    <row r="796" spans="1:9" x14ac:dyDescent="0.2">
      <c r="A796" s="95">
        <f>FUZ_rawdata!A797</f>
        <v>795</v>
      </c>
      <c r="B796" s="95" t="str">
        <f>FUZ_rawdata!B797</f>
        <v>2013_414_2a</v>
      </c>
      <c r="C796" s="95">
        <f>FUZ_rawdata!C797</f>
        <v>41574</v>
      </c>
      <c r="D796" s="95" t="str">
        <f>FUZ_rawdata!D797</f>
        <v>2a</v>
      </c>
      <c r="E796" s="95" t="str">
        <f>FUZ_rawdata!G797</f>
        <v>FUZ13C</v>
      </c>
      <c r="F796" s="95">
        <f>FUZ_rawdata!CT797</f>
        <v>0</v>
      </c>
      <c r="G796" s="95">
        <f>FUZ_rawdata!CU797</f>
        <v>0</v>
      </c>
      <c r="H796" s="95">
        <f>FUZ_rawdata!CV797</f>
        <v>0</v>
      </c>
      <c r="I796" s="95">
        <f>FUZ_rawdata!CW797</f>
        <v>0</v>
      </c>
    </row>
    <row r="797" spans="1:9" x14ac:dyDescent="0.2">
      <c r="A797" s="95">
        <f>FUZ_rawdata!A798</f>
        <v>796</v>
      </c>
      <c r="B797" s="95" t="str">
        <f>FUZ_rawdata!B798</f>
        <v>2013_414_2a</v>
      </c>
      <c r="C797" s="95">
        <f>FUZ_rawdata!C798</f>
        <v>41574</v>
      </c>
      <c r="D797" s="95" t="str">
        <f>FUZ_rawdata!D798</f>
        <v>2a</v>
      </c>
      <c r="E797" s="95" t="str">
        <f>FUZ_rawdata!G798</f>
        <v>FUZ13C</v>
      </c>
      <c r="F797" s="95">
        <f>FUZ_rawdata!CT798</f>
        <v>0</v>
      </c>
      <c r="G797" s="95">
        <f>FUZ_rawdata!CU798</f>
        <v>0</v>
      </c>
      <c r="H797" s="95">
        <f>FUZ_rawdata!CV798</f>
        <v>0</v>
      </c>
      <c r="I797" s="95">
        <f>FUZ_rawdata!CW798</f>
        <v>0</v>
      </c>
    </row>
    <row r="798" spans="1:9" x14ac:dyDescent="0.2">
      <c r="A798" s="95">
        <f>FUZ_rawdata!A799</f>
        <v>797</v>
      </c>
      <c r="B798" s="95" t="str">
        <f>FUZ_rawdata!B799</f>
        <v>2013_414_2a</v>
      </c>
      <c r="C798" s="95">
        <f>FUZ_rawdata!C799</f>
        <v>41574</v>
      </c>
      <c r="D798" s="95" t="str">
        <f>FUZ_rawdata!D799</f>
        <v>2a</v>
      </c>
      <c r="E798" s="95" t="str">
        <f>FUZ_rawdata!G799</f>
        <v>FUZ13C</v>
      </c>
      <c r="F798" s="95">
        <f>FUZ_rawdata!CT799</f>
        <v>0</v>
      </c>
      <c r="G798" s="95">
        <f>FUZ_rawdata!CU799</f>
        <v>0</v>
      </c>
      <c r="H798" s="95">
        <f>FUZ_rawdata!CV799</f>
        <v>0</v>
      </c>
      <c r="I798" s="95">
        <f>FUZ_rawdata!CW799</f>
        <v>0</v>
      </c>
    </row>
    <row r="799" spans="1:9" x14ac:dyDescent="0.2">
      <c r="A799" s="95">
        <f>FUZ_rawdata!A800</f>
        <v>798</v>
      </c>
      <c r="B799" s="95" t="str">
        <f>FUZ_rawdata!B800</f>
        <v>2013_414_2a</v>
      </c>
      <c r="C799" s="95">
        <f>FUZ_rawdata!C800</f>
        <v>41574</v>
      </c>
      <c r="D799" s="95" t="str">
        <f>FUZ_rawdata!D800</f>
        <v>2a</v>
      </c>
      <c r="E799" s="95" t="str">
        <f>FUZ_rawdata!G800</f>
        <v>FUZ13C</v>
      </c>
      <c r="F799" s="95">
        <f>FUZ_rawdata!CT800</f>
        <v>0</v>
      </c>
      <c r="G799" s="95">
        <f>FUZ_rawdata!CU800</f>
        <v>0</v>
      </c>
      <c r="H799" s="95">
        <f>FUZ_rawdata!CV800</f>
        <v>0</v>
      </c>
      <c r="I799" s="95">
        <f>FUZ_rawdata!CW800</f>
        <v>0</v>
      </c>
    </row>
    <row r="800" spans="1:9" x14ac:dyDescent="0.2">
      <c r="A800" s="95">
        <f>FUZ_rawdata!A801</f>
        <v>799</v>
      </c>
      <c r="B800" s="95" t="str">
        <f>FUZ_rawdata!B801</f>
        <v>2013_414_2a</v>
      </c>
      <c r="C800" s="95">
        <f>FUZ_rawdata!C801</f>
        <v>41574</v>
      </c>
      <c r="D800" s="95" t="str">
        <f>FUZ_rawdata!D801</f>
        <v>2a</v>
      </c>
      <c r="E800" s="95" t="str">
        <f>FUZ_rawdata!G801</f>
        <v>FUZ13C</v>
      </c>
      <c r="F800" s="95">
        <f>FUZ_rawdata!CT801</f>
        <v>0</v>
      </c>
      <c r="G800" s="95">
        <f>FUZ_rawdata!CU801</f>
        <v>0</v>
      </c>
      <c r="H800" s="95">
        <f>FUZ_rawdata!CV801</f>
        <v>0</v>
      </c>
      <c r="I800" s="95">
        <f>FUZ_rawdata!CW801</f>
        <v>0</v>
      </c>
    </row>
    <row r="801" spans="1:9" x14ac:dyDescent="0.2">
      <c r="A801" s="95">
        <f>FUZ_rawdata!A802</f>
        <v>800</v>
      </c>
      <c r="B801" s="95" t="str">
        <f>FUZ_rawdata!B802</f>
        <v>2013_414_2a</v>
      </c>
      <c r="C801" s="95">
        <f>FUZ_rawdata!C802</f>
        <v>41574</v>
      </c>
      <c r="D801" s="95" t="str">
        <f>FUZ_rawdata!D802</f>
        <v>2a</v>
      </c>
      <c r="E801" s="95" t="str">
        <f>FUZ_rawdata!G802</f>
        <v>FUZ13C</v>
      </c>
      <c r="F801" s="95">
        <f>FUZ_rawdata!CT802</f>
        <v>0</v>
      </c>
      <c r="G801" s="95">
        <f>FUZ_rawdata!CU802</f>
        <v>0</v>
      </c>
      <c r="H801" s="95">
        <f>FUZ_rawdata!CV802</f>
        <v>0</v>
      </c>
      <c r="I801" s="95">
        <f>FUZ_rawdata!CW802</f>
        <v>0</v>
      </c>
    </row>
    <row r="802" spans="1:9" x14ac:dyDescent="0.2">
      <c r="A802" s="95">
        <f>FUZ_rawdata!A803</f>
        <v>801</v>
      </c>
      <c r="B802" s="95" t="str">
        <f>FUZ_rawdata!B803</f>
        <v>2013_414_2a</v>
      </c>
      <c r="C802" s="95">
        <f>FUZ_rawdata!C803</f>
        <v>41574</v>
      </c>
      <c r="D802" s="95" t="str">
        <f>FUZ_rawdata!D803</f>
        <v>2a</v>
      </c>
      <c r="E802" s="95" t="str">
        <f>FUZ_rawdata!G803</f>
        <v>FUZ13C</v>
      </c>
      <c r="F802" s="95">
        <f>FUZ_rawdata!CT803</f>
        <v>0</v>
      </c>
      <c r="G802" s="95">
        <f>FUZ_rawdata!CU803</f>
        <v>0</v>
      </c>
      <c r="H802" s="95">
        <f>FUZ_rawdata!CV803</f>
        <v>0</v>
      </c>
      <c r="I802" s="95">
        <f>FUZ_rawdata!CW803</f>
        <v>0</v>
      </c>
    </row>
    <row r="803" spans="1:9" x14ac:dyDescent="0.2">
      <c r="A803" s="95">
        <f>FUZ_rawdata!A804</f>
        <v>802</v>
      </c>
      <c r="B803" s="95" t="str">
        <f>FUZ_rawdata!B804</f>
        <v>2013_414_2a</v>
      </c>
      <c r="C803" s="95">
        <f>FUZ_rawdata!C804</f>
        <v>41574</v>
      </c>
      <c r="D803" s="95" t="str">
        <f>FUZ_rawdata!D804</f>
        <v>2a</v>
      </c>
      <c r="E803" s="95" t="str">
        <f>FUZ_rawdata!G804</f>
        <v>FUZ13C</v>
      </c>
      <c r="F803" s="95">
        <f>FUZ_rawdata!CT804</f>
        <v>0</v>
      </c>
      <c r="G803" s="95">
        <f>FUZ_rawdata!CU804</f>
        <v>0</v>
      </c>
      <c r="H803" s="95">
        <f>FUZ_rawdata!CV804</f>
        <v>0</v>
      </c>
      <c r="I803" s="95">
        <f>FUZ_rawdata!CW804</f>
        <v>0</v>
      </c>
    </row>
    <row r="804" spans="1:9" x14ac:dyDescent="0.2">
      <c r="A804" s="95">
        <f>FUZ_rawdata!A805</f>
        <v>803</v>
      </c>
      <c r="B804" s="95" t="str">
        <f>FUZ_rawdata!B805</f>
        <v>2013_414_2a</v>
      </c>
      <c r="C804" s="95">
        <f>FUZ_rawdata!C805</f>
        <v>41574</v>
      </c>
      <c r="D804" s="95" t="str">
        <f>FUZ_rawdata!D805</f>
        <v>2a</v>
      </c>
      <c r="E804" s="95" t="str">
        <f>FUZ_rawdata!G805</f>
        <v>FUZ13C</v>
      </c>
      <c r="F804" s="95">
        <f>FUZ_rawdata!CT805</f>
        <v>0</v>
      </c>
      <c r="G804" s="95">
        <f>FUZ_rawdata!CU805</f>
        <v>0</v>
      </c>
      <c r="H804" s="95">
        <f>FUZ_rawdata!CV805</f>
        <v>0</v>
      </c>
      <c r="I804" s="95">
        <f>FUZ_rawdata!CW805</f>
        <v>0</v>
      </c>
    </row>
    <row r="805" spans="1:9" x14ac:dyDescent="0.2">
      <c r="A805" s="95">
        <f>FUZ_rawdata!A806</f>
        <v>804</v>
      </c>
      <c r="B805" s="95" t="str">
        <f>FUZ_rawdata!B806</f>
        <v>2013_414_2a</v>
      </c>
      <c r="C805" s="95">
        <f>FUZ_rawdata!C806</f>
        <v>41574</v>
      </c>
      <c r="D805" s="95" t="str">
        <f>FUZ_rawdata!D806</f>
        <v>2a</v>
      </c>
      <c r="E805" s="95" t="str">
        <f>FUZ_rawdata!G806</f>
        <v>FUZ13C</v>
      </c>
      <c r="F805" s="95">
        <f>FUZ_rawdata!CT806</f>
        <v>0</v>
      </c>
      <c r="G805" s="95">
        <f>FUZ_rawdata!CU806</f>
        <v>0</v>
      </c>
      <c r="H805" s="95">
        <f>FUZ_rawdata!CV806</f>
        <v>0</v>
      </c>
      <c r="I805" s="95">
        <f>FUZ_rawdata!CW806</f>
        <v>0</v>
      </c>
    </row>
    <row r="806" spans="1:9" x14ac:dyDescent="0.2">
      <c r="A806" s="95">
        <f>FUZ_rawdata!A807</f>
        <v>805</v>
      </c>
      <c r="B806" s="95" t="str">
        <f>FUZ_rawdata!B807</f>
        <v>2013_414_2a</v>
      </c>
      <c r="C806" s="95">
        <f>FUZ_rawdata!C807</f>
        <v>41574</v>
      </c>
      <c r="D806" s="95" t="str">
        <f>FUZ_rawdata!D807</f>
        <v>2a</v>
      </c>
      <c r="E806" s="95" t="str">
        <f>FUZ_rawdata!G807</f>
        <v>FUZ13C</v>
      </c>
      <c r="F806" s="95">
        <f>FUZ_rawdata!CT807</f>
        <v>0</v>
      </c>
      <c r="G806" s="95">
        <f>FUZ_rawdata!CU807</f>
        <v>0</v>
      </c>
      <c r="H806" s="95">
        <f>FUZ_rawdata!CV807</f>
        <v>0</v>
      </c>
      <c r="I806" s="95">
        <f>FUZ_rawdata!CW807</f>
        <v>0</v>
      </c>
    </row>
    <row r="807" spans="1:9" x14ac:dyDescent="0.2">
      <c r="A807" s="95">
        <f>FUZ_rawdata!A808</f>
        <v>806</v>
      </c>
      <c r="B807" s="95" t="str">
        <f>FUZ_rawdata!B808</f>
        <v>2013_414_2a</v>
      </c>
      <c r="C807" s="95">
        <f>FUZ_rawdata!C808</f>
        <v>41574</v>
      </c>
      <c r="D807" s="95" t="str">
        <f>FUZ_rawdata!D808</f>
        <v>2a</v>
      </c>
      <c r="E807" s="95" t="str">
        <f>FUZ_rawdata!G808</f>
        <v>FUZ13C</v>
      </c>
      <c r="F807" s="95">
        <f>FUZ_rawdata!CT808</f>
        <v>0</v>
      </c>
      <c r="G807" s="95">
        <f>FUZ_rawdata!CU808</f>
        <v>0</v>
      </c>
      <c r="H807" s="95">
        <f>FUZ_rawdata!CV808</f>
        <v>0</v>
      </c>
      <c r="I807" s="95">
        <f>FUZ_rawdata!CW808</f>
        <v>0</v>
      </c>
    </row>
    <row r="808" spans="1:9" x14ac:dyDescent="0.2">
      <c r="A808" s="95">
        <f>FUZ_rawdata!A809</f>
        <v>807</v>
      </c>
      <c r="B808" s="95" t="str">
        <f>FUZ_rawdata!B809</f>
        <v>2013_414_2a</v>
      </c>
      <c r="C808" s="95">
        <f>FUZ_rawdata!C809</f>
        <v>41574</v>
      </c>
      <c r="D808" s="95" t="str">
        <f>FUZ_rawdata!D809</f>
        <v>2a</v>
      </c>
      <c r="E808" s="95" t="str">
        <f>FUZ_rawdata!G809</f>
        <v>FUZ13C</v>
      </c>
      <c r="F808" s="95">
        <f>FUZ_rawdata!CT809</f>
        <v>0</v>
      </c>
      <c r="G808" s="95">
        <f>FUZ_rawdata!CU809</f>
        <v>0</v>
      </c>
      <c r="H808" s="95">
        <f>FUZ_rawdata!CV809</f>
        <v>0</v>
      </c>
      <c r="I808" s="95">
        <f>FUZ_rawdata!CW809</f>
        <v>0</v>
      </c>
    </row>
    <row r="809" spans="1:9" x14ac:dyDescent="0.2">
      <c r="A809" s="95">
        <f>FUZ_rawdata!A810</f>
        <v>808</v>
      </c>
      <c r="B809" s="95" t="str">
        <f>FUZ_rawdata!B810</f>
        <v>2013_414_2a</v>
      </c>
      <c r="C809" s="95">
        <f>FUZ_rawdata!C810</f>
        <v>41574</v>
      </c>
      <c r="D809" s="95" t="str">
        <f>FUZ_rawdata!D810</f>
        <v>2a</v>
      </c>
      <c r="E809" s="95" t="str">
        <f>FUZ_rawdata!G810</f>
        <v>FUZ13C</v>
      </c>
      <c r="F809" s="95">
        <f>FUZ_rawdata!CT810</f>
        <v>0</v>
      </c>
      <c r="G809" s="95">
        <f>FUZ_rawdata!CU810</f>
        <v>0</v>
      </c>
      <c r="H809" s="95">
        <f>FUZ_rawdata!CV810</f>
        <v>0</v>
      </c>
      <c r="I809" s="95">
        <f>FUZ_rawdata!CW810</f>
        <v>0</v>
      </c>
    </row>
    <row r="810" spans="1:9" x14ac:dyDescent="0.2">
      <c r="A810" s="95">
        <f>FUZ_rawdata!A811</f>
        <v>809</v>
      </c>
      <c r="B810" s="95" t="str">
        <f>FUZ_rawdata!B811</f>
        <v>2013_414_2a</v>
      </c>
      <c r="C810" s="95">
        <f>FUZ_rawdata!C811</f>
        <v>41574</v>
      </c>
      <c r="D810" s="95" t="str">
        <f>FUZ_rawdata!D811</f>
        <v>2a</v>
      </c>
      <c r="E810" s="95" t="str">
        <f>FUZ_rawdata!G811</f>
        <v>FUZ13C</v>
      </c>
      <c r="F810" s="95">
        <f>FUZ_rawdata!CT811</f>
        <v>0</v>
      </c>
      <c r="G810" s="95">
        <f>FUZ_rawdata!CU811</f>
        <v>0</v>
      </c>
      <c r="H810" s="95">
        <f>FUZ_rawdata!CV811</f>
        <v>0</v>
      </c>
      <c r="I810" s="95">
        <f>FUZ_rawdata!CW811</f>
        <v>0</v>
      </c>
    </row>
    <row r="811" spans="1:9" x14ac:dyDescent="0.2">
      <c r="A811" s="95">
        <f>FUZ_rawdata!A812</f>
        <v>810</v>
      </c>
      <c r="B811" s="95" t="str">
        <f>FUZ_rawdata!B812</f>
        <v>2013_414_2a</v>
      </c>
      <c r="C811" s="95">
        <f>FUZ_rawdata!C812</f>
        <v>41574</v>
      </c>
      <c r="D811" s="95" t="str">
        <f>FUZ_rawdata!D812</f>
        <v>2a</v>
      </c>
      <c r="E811" s="95" t="str">
        <f>FUZ_rawdata!G812</f>
        <v>FUZ13C</v>
      </c>
      <c r="F811" s="95">
        <f>FUZ_rawdata!CT812</f>
        <v>0</v>
      </c>
      <c r="G811" s="95">
        <f>FUZ_rawdata!CU812</f>
        <v>0</v>
      </c>
      <c r="H811" s="95">
        <f>FUZ_rawdata!CV812</f>
        <v>0</v>
      </c>
      <c r="I811" s="95">
        <f>FUZ_rawdata!CW812</f>
        <v>0</v>
      </c>
    </row>
    <row r="812" spans="1:9" x14ac:dyDescent="0.2">
      <c r="A812" s="95">
        <f>FUZ_rawdata!A813</f>
        <v>811</v>
      </c>
      <c r="B812" s="95" t="str">
        <f>FUZ_rawdata!B813</f>
        <v>2013_414_2a</v>
      </c>
      <c r="C812" s="95">
        <f>FUZ_rawdata!C813</f>
        <v>41574</v>
      </c>
      <c r="D812" s="95" t="str">
        <f>FUZ_rawdata!D813</f>
        <v>2a</v>
      </c>
      <c r="E812" s="95" t="str">
        <f>FUZ_rawdata!G813</f>
        <v>FUZ13C</v>
      </c>
      <c r="F812" s="95">
        <f>FUZ_rawdata!CT813</f>
        <v>0</v>
      </c>
      <c r="G812" s="95">
        <f>FUZ_rawdata!CU813</f>
        <v>0</v>
      </c>
      <c r="H812" s="95">
        <f>FUZ_rawdata!CV813</f>
        <v>0</v>
      </c>
      <c r="I812" s="95">
        <f>FUZ_rawdata!CW813</f>
        <v>0</v>
      </c>
    </row>
    <row r="813" spans="1:9" x14ac:dyDescent="0.2">
      <c r="A813" s="95">
        <f>FUZ_rawdata!A814</f>
        <v>812</v>
      </c>
      <c r="B813" s="95" t="str">
        <f>FUZ_rawdata!B814</f>
        <v>2013_414_2a</v>
      </c>
      <c r="C813" s="95">
        <f>FUZ_rawdata!C814</f>
        <v>41574</v>
      </c>
      <c r="D813" s="95" t="str">
        <f>FUZ_rawdata!D814</f>
        <v>2a</v>
      </c>
      <c r="E813" s="95" t="str">
        <f>FUZ_rawdata!G814</f>
        <v>FUZ13C</v>
      </c>
      <c r="F813" s="95">
        <f>FUZ_rawdata!CT814</f>
        <v>0</v>
      </c>
      <c r="G813" s="95">
        <f>FUZ_rawdata!CU814</f>
        <v>0</v>
      </c>
      <c r="H813" s="95">
        <f>FUZ_rawdata!CV814</f>
        <v>0</v>
      </c>
      <c r="I813" s="95">
        <f>FUZ_rawdata!CW814</f>
        <v>0</v>
      </c>
    </row>
    <row r="814" spans="1:9" x14ac:dyDescent="0.2">
      <c r="A814" s="95">
        <f>FUZ_rawdata!A815</f>
        <v>813</v>
      </c>
      <c r="B814" s="95" t="str">
        <f>FUZ_rawdata!B815</f>
        <v>2013_414_2a</v>
      </c>
      <c r="C814" s="95">
        <f>FUZ_rawdata!C815</f>
        <v>41574</v>
      </c>
      <c r="D814" s="95" t="str">
        <f>FUZ_rawdata!D815</f>
        <v>2a</v>
      </c>
      <c r="E814" s="95" t="str">
        <f>FUZ_rawdata!G815</f>
        <v>FUZ13C</v>
      </c>
      <c r="F814" s="95">
        <f>FUZ_rawdata!CT815</f>
        <v>0</v>
      </c>
      <c r="G814" s="95">
        <f>FUZ_rawdata!CU815</f>
        <v>0</v>
      </c>
      <c r="H814" s="95">
        <f>FUZ_rawdata!CV815</f>
        <v>0</v>
      </c>
      <c r="I814" s="95">
        <f>FUZ_rawdata!CW815</f>
        <v>0</v>
      </c>
    </row>
    <row r="815" spans="1:9" x14ac:dyDescent="0.2">
      <c r="A815" s="95">
        <f>FUZ_rawdata!A816</f>
        <v>814</v>
      </c>
      <c r="B815" s="95" t="str">
        <f>FUZ_rawdata!B816</f>
        <v>2013_414_2a</v>
      </c>
      <c r="C815" s="95">
        <f>FUZ_rawdata!C816</f>
        <v>41574</v>
      </c>
      <c r="D815" s="95" t="str">
        <f>FUZ_rawdata!D816</f>
        <v>2a</v>
      </c>
      <c r="E815" s="95" t="str">
        <f>FUZ_rawdata!G816</f>
        <v>FUZ13C</v>
      </c>
      <c r="F815" s="95">
        <f>FUZ_rawdata!CT816</f>
        <v>0</v>
      </c>
      <c r="G815" s="95">
        <f>FUZ_rawdata!CU816</f>
        <v>0</v>
      </c>
      <c r="H815" s="95">
        <f>FUZ_rawdata!CV816</f>
        <v>0</v>
      </c>
      <c r="I815" s="95">
        <f>FUZ_rawdata!CW816</f>
        <v>0</v>
      </c>
    </row>
    <row r="816" spans="1:9" x14ac:dyDescent="0.2">
      <c r="A816" s="95">
        <f>FUZ_rawdata!A817</f>
        <v>815</v>
      </c>
      <c r="B816" s="95" t="str">
        <f>FUZ_rawdata!B817</f>
        <v>2013_414_2a</v>
      </c>
      <c r="C816" s="95">
        <f>FUZ_rawdata!C817</f>
        <v>41574</v>
      </c>
      <c r="D816" s="95" t="str">
        <f>FUZ_rawdata!D817</f>
        <v>2a</v>
      </c>
      <c r="E816" s="95" t="str">
        <f>FUZ_rawdata!G817</f>
        <v>FUZ13C</v>
      </c>
      <c r="F816" s="95">
        <f>FUZ_rawdata!CT817</f>
        <v>0</v>
      </c>
      <c r="G816" s="95">
        <f>FUZ_rawdata!CU817</f>
        <v>0</v>
      </c>
      <c r="H816" s="95">
        <f>FUZ_rawdata!CV817</f>
        <v>0</v>
      </c>
      <c r="I816" s="95">
        <f>FUZ_rawdata!CW817</f>
        <v>0</v>
      </c>
    </row>
    <row r="817" spans="1:9" x14ac:dyDescent="0.2">
      <c r="A817" s="95">
        <f>FUZ_rawdata!A818</f>
        <v>816</v>
      </c>
      <c r="B817" s="95" t="str">
        <f>FUZ_rawdata!B818</f>
        <v>2013_414_2a</v>
      </c>
      <c r="C817" s="95">
        <f>FUZ_rawdata!C818</f>
        <v>41574</v>
      </c>
      <c r="D817" s="95" t="str">
        <f>FUZ_rawdata!D818</f>
        <v>2a</v>
      </c>
      <c r="E817" s="95" t="str">
        <f>FUZ_rawdata!G818</f>
        <v>FUZ13C</v>
      </c>
      <c r="F817" s="95">
        <f>FUZ_rawdata!CT818</f>
        <v>0</v>
      </c>
      <c r="G817" s="95">
        <f>FUZ_rawdata!CU818</f>
        <v>0</v>
      </c>
      <c r="H817" s="95">
        <f>FUZ_rawdata!CV818</f>
        <v>0</v>
      </c>
      <c r="I817" s="95">
        <f>FUZ_rawdata!CW818</f>
        <v>0</v>
      </c>
    </row>
    <row r="818" spans="1:9" x14ac:dyDescent="0.2">
      <c r="A818" s="95">
        <f>FUZ_rawdata!A819</f>
        <v>817</v>
      </c>
      <c r="B818" s="95" t="str">
        <f>FUZ_rawdata!B819</f>
        <v>2013_414_2a</v>
      </c>
      <c r="C818" s="95">
        <f>FUZ_rawdata!C819</f>
        <v>41574</v>
      </c>
      <c r="D818" s="95" t="str">
        <f>FUZ_rawdata!D819</f>
        <v>2a</v>
      </c>
      <c r="E818" s="95" t="str">
        <f>FUZ_rawdata!G819</f>
        <v>FUZ13C</v>
      </c>
      <c r="F818" s="95">
        <f>FUZ_rawdata!CT819</f>
        <v>0</v>
      </c>
      <c r="G818" s="95">
        <f>FUZ_rawdata!CU819</f>
        <v>0</v>
      </c>
      <c r="H818" s="95">
        <f>FUZ_rawdata!CV819</f>
        <v>0</v>
      </c>
      <c r="I818" s="95">
        <f>FUZ_rawdata!CW819</f>
        <v>0</v>
      </c>
    </row>
    <row r="819" spans="1:9" x14ac:dyDescent="0.2">
      <c r="A819" s="95">
        <f>FUZ_rawdata!A820</f>
        <v>818</v>
      </c>
      <c r="B819" s="95" t="str">
        <f>FUZ_rawdata!B820</f>
        <v>2013_414_2a</v>
      </c>
      <c r="C819" s="95">
        <f>FUZ_rawdata!C820</f>
        <v>41574</v>
      </c>
      <c r="D819" s="95" t="str">
        <f>FUZ_rawdata!D820</f>
        <v>2a</v>
      </c>
      <c r="E819" s="95" t="str">
        <f>FUZ_rawdata!G820</f>
        <v>FUZ13C</v>
      </c>
      <c r="F819" s="95">
        <f>FUZ_rawdata!CT820</f>
        <v>0</v>
      </c>
      <c r="G819" s="95">
        <f>FUZ_rawdata!CU820</f>
        <v>0</v>
      </c>
      <c r="H819" s="95">
        <f>FUZ_rawdata!CV820</f>
        <v>0</v>
      </c>
      <c r="I819" s="95">
        <f>FUZ_rawdata!CW820</f>
        <v>0</v>
      </c>
    </row>
    <row r="820" spans="1:9" x14ac:dyDescent="0.2">
      <c r="A820" s="95">
        <f>FUZ_rawdata!A821</f>
        <v>819</v>
      </c>
      <c r="B820" s="95" t="str">
        <f>FUZ_rawdata!B821</f>
        <v>2013_414_2a</v>
      </c>
      <c r="C820" s="95">
        <f>FUZ_rawdata!C821</f>
        <v>41574</v>
      </c>
      <c r="D820" s="95" t="str">
        <f>FUZ_rawdata!D821</f>
        <v>2a</v>
      </c>
      <c r="E820" s="95" t="str">
        <f>FUZ_rawdata!G821</f>
        <v>FUZ13C</v>
      </c>
      <c r="F820" s="95">
        <f>FUZ_rawdata!CT821</f>
        <v>0</v>
      </c>
      <c r="G820" s="95">
        <f>FUZ_rawdata!CU821</f>
        <v>0</v>
      </c>
      <c r="H820" s="95">
        <f>FUZ_rawdata!CV821</f>
        <v>0</v>
      </c>
      <c r="I820" s="95">
        <f>FUZ_rawdata!CW821</f>
        <v>0</v>
      </c>
    </row>
    <row r="821" spans="1:9" x14ac:dyDescent="0.2">
      <c r="A821" s="95">
        <f>FUZ_rawdata!A822</f>
        <v>820</v>
      </c>
      <c r="B821" s="95" t="str">
        <f>FUZ_rawdata!B822</f>
        <v>2013_414_2a</v>
      </c>
      <c r="C821" s="95">
        <f>FUZ_rawdata!C822</f>
        <v>41574</v>
      </c>
      <c r="D821" s="95" t="str">
        <f>FUZ_rawdata!D822</f>
        <v>2a</v>
      </c>
      <c r="E821" s="95" t="str">
        <f>FUZ_rawdata!G822</f>
        <v>FUZ13C</v>
      </c>
      <c r="F821" s="95">
        <f>FUZ_rawdata!CT822</f>
        <v>0</v>
      </c>
      <c r="G821" s="95">
        <f>FUZ_rawdata!CU822</f>
        <v>0</v>
      </c>
      <c r="H821" s="95">
        <f>FUZ_rawdata!CV822</f>
        <v>0</v>
      </c>
      <c r="I821" s="95">
        <f>FUZ_rawdata!CW822</f>
        <v>0</v>
      </c>
    </row>
    <row r="822" spans="1:9" x14ac:dyDescent="0.2">
      <c r="A822" s="95">
        <f>FUZ_rawdata!A823</f>
        <v>821</v>
      </c>
      <c r="B822" s="95" t="str">
        <f>FUZ_rawdata!B823</f>
        <v>2013_414_2a</v>
      </c>
      <c r="C822" s="95">
        <f>FUZ_rawdata!C823</f>
        <v>41574</v>
      </c>
      <c r="D822" s="95" t="str">
        <f>FUZ_rawdata!D823</f>
        <v>2a</v>
      </c>
      <c r="E822" s="95" t="str">
        <f>FUZ_rawdata!G823</f>
        <v>FUZ13C</v>
      </c>
      <c r="F822" s="95">
        <f>FUZ_rawdata!CT823</f>
        <v>0</v>
      </c>
      <c r="G822" s="95">
        <f>FUZ_rawdata!CU823</f>
        <v>0</v>
      </c>
      <c r="H822" s="95">
        <f>FUZ_rawdata!CV823</f>
        <v>0</v>
      </c>
      <c r="I822" s="95">
        <f>FUZ_rawdata!CW823</f>
        <v>0</v>
      </c>
    </row>
    <row r="823" spans="1:9" x14ac:dyDescent="0.2">
      <c r="A823" s="95">
        <f>FUZ_rawdata!A824</f>
        <v>822</v>
      </c>
      <c r="B823" s="95" t="str">
        <f>FUZ_rawdata!B824</f>
        <v>2013_414_2a</v>
      </c>
      <c r="C823" s="95">
        <f>FUZ_rawdata!C824</f>
        <v>41574</v>
      </c>
      <c r="D823" s="95" t="str">
        <f>FUZ_rawdata!D824</f>
        <v>2a</v>
      </c>
      <c r="E823" s="95" t="str">
        <f>FUZ_rawdata!G824</f>
        <v>FUZ13C</v>
      </c>
      <c r="F823" s="95">
        <f>FUZ_rawdata!CT824</f>
        <v>0</v>
      </c>
      <c r="G823" s="95">
        <f>FUZ_rawdata!CU824</f>
        <v>0</v>
      </c>
      <c r="H823" s="95">
        <f>FUZ_rawdata!CV824</f>
        <v>0</v>
      </c>
      <c r="I823" s="95">
        <f>FUZ_rawdata!CW824</f>
        <v>0</v>
      </c>
    </row>
    <row r="824" spans="1:9" x14ac:dyDescent="0.2">
      <c r="A824" s="95">
        <f>FUZ_rawdata!A825</f>
        <v>823</v>
      </c>
      <c r="B824" s="95" t="str">
        <f>FUZ_rawdata!B825</f>
        <v>2013_414_2a</v>
      </c>
      <c r="C824" s="95">
        <f>FUZ_rawdata!C825</f>
        <v>41574</v>
      </c>
      <c r="D824" s="95" t="str">
        <f>FUZ_rawdata!D825</f>
        <v>2a</v>
      </c>
      <c r="E824" s="95" t="str">
        <f>FUZ_rawdata!G825</f>
        <v>FUZ13C</v>
      </c>
      <c r="F824" s="95">
        <f>FUZ_rawdata!CT825</f>
        <v>0</v>
      </c>
      <c r="G824" s="95">
        <f>FUZ_rawdata!CU825</f>
        <v>0</v>
      </c>
      <c r="H824" s="95">
        <f>FUZ_rawdata!CV825</f>
        <v>0</v>
      </c>
      <c r="I824" s="95">
        <f>FUZ_rawdata!CW825</f>
        <v>0</v>
      </c>
    </row>
    <row r="825" spans="1:9" x14ac:dyDescent="0.2">
      <c r="A825" s="95">
        <f>FUZ_rawdata!A826</f>
        <v>824</v>
      </c>
      <c r="B825" s="95" t="str">
        <f>FUZ_rawdata!B826</f>
        <v>2013_414_2a</v>
      </c>
      <c r="C825" s="95">
        <f>FUZ_rawdata!C826</f>
        <v>41574</v>
      </c>
      <c r="D825" s="95" t="str">
        <f>FUZ_rawdata!D826</f>
        <v>2a</v>
      </c>
      <c r="E825" s="95" t="str">
        <f>FUZ_rawdata!G826</f>
        <v>FUZ13C</v>
      </c>
      <c r="F825" s="95">
        <f>FUZ_rawdata!CT826</f>
        <v>0</v>
      </c>
      <c r="G825" s="95">
        <f>FUZ_rawdata!CU826</f>
        <v>0</v>
      </c>
      <c r="H825" s="95">
        <f>FUZ_rawdata!CV826</f>
        <v>0</v>
      </c>
      <c r="I825" s="95">
        <f>FUZ_rawdata!CW826</f>
        <v>0</v>
      </c>
    </row>
    <row r="826" spans="1:9" x14ac:dyDescent="0.2">
      <c r="A826" s="95">
        <f>FUZ_rawdata!A827</f>
        <v>825</v>
      </c>
      <c r="B826" s="95" t="str">
        <f>FUZ_rawdata!B827</f>
        <v>2013_414_2a</v>
      </c>
      <c r="C826" s="95">
        <f>FUZ_rawdata!C827</f>
        <v>41574</v>
      </c>
      <c r="D826" s="95" t="str">
        <f>FUZ_rawdata!D827</f>
        <v>2a</v>
      </c>
      <c r="E826" s="95" t="str">
        <f>FUZ_rawdata!G827</f>
        <v>FUZ13C</v>
      </c>
      <c r="F826" s="95">
        <f>FUZ_rawdata!CT827</f>
        <v>0</v>
      </c>
      <c r="G826" s="95">
        <f>FUZ_rawdata!CU827</f>
        <v>0</v>
      </c>
      <c r="H826" s="95">
        <f>FUZ_rawdata!CV827</f>
        <v>0</v>
      </c>
      <c r="I826" s="95">
        <f>FUZ_rawdata!CW827</f>
        <v>0</v>
      </c>
    </row>
    <row r="827" spans="1:9" x14ac:dyDescent="0.2">
      <c r="A827" s="95">
        <f>FUZ_rawdata!A828</f>
        <v>826</v>
      </c>
      <c r="B827" s="95" t="str">
        <f>FUZ_rawdata!B828</f>
        <v>2013_414_2a</v>
      </c>
      <c r="C827" s="95">
        <f>FUZ_rawdata!C828</f>
        <v>41574</v>
      </c>
      <c r="D827" s="95" t="str">
        <f>FUZ_rawdata!D828</f>
        <v>2a</v>
      </c>
      <c r="E827" s="95" t="str">
        <f>FUZ_rawdata!G828</f>
        <v>FUZ13C</v>
      </c>
      <c r="F827" s="95">
        <f>FUZ_rawdata!CT828</f>
        <v>0</v>
      </c>
      <c r="G827" s="95">
        <f>FUZ_rawdata!CU828</f>
        <v>0</v>
      </c>
      <c r="H827" s="95">
        <f>FUZ_rawdata!CV828</f>
        <v>0</v>
      </c>
      <c r="I827" s="95">
        <f>FUZ_rawdata!CW828</f>
        <v>0</v>
      </c>
    </row>
    <row r="828" spans="1:9" x14ac:dyDescent="0.2">
      <c r="A828" s="95">
        <f>FUZ_rawdata!A829</f>
        <v>827</v>
      </c>
      <c r="B828" s="95" t="str">
        <f>FUZ_rawdata!B829</f>
        <v>2013_414_2a</v>
      </c>
      <c r="C828" s="95">
        <f>FUZ_rawdata!C829</f>
        <v>41574</v>
      </c>
      <c r="D828" s="95" t="str">
        <f>FUZ_rawdata!D829</f>
        <v>2a</v>
      </c>
      <c r="E828" s="95" t="str">
        <f>FUZ_rawdata!G829</f>
        <v>FUZ13C</v>
      </c>
      <c r="F828" s="95">
        <f>FUZ_rawdata!CT829</f>
        <v>0</v>
      </c>
      <c r="G828" s="95">
        <f>FUZ_rawdata!CU829</f>
        <v>0</v>
      </c>
      <c r="H828" s="95">
        <f>FUZ_rawdata!CV829</f>
        <v>0</v>
      </c>
      <c r="I828" s="95">
        <f>FUZ_rawdata!CW829</f>
        <v>0</v>
      </c>
    </row>
    <row r="829" spans="1:9" x14ac:dyDescent="0.2">
      <c r="A829" s="95">
        <f>FUZ_rawdata!A830</f>
        <v>828</v>
      </c>
      <c r="B829" s="95" t="str">
        <f>FUZ_rawdata!B830</f>
        <v>2013_414_2a</v>
      </c>
      <c r="C829" s="95">
        <f>FUZ_rawdata!C830</f>
        <v>41574</v>
      </c>
      <c r="D829" s="95" t="str">
        <f>FUZ_rawdata!D830</f>
        <v>2a</v>
      </c>
      <c r="E829" s="95" t="str">
        <f>FUZ_rawdata!G830</f>
        <v>FUZ13C</v>
      </c>
      <c r="F829" s="95">
        <f>FUZ_rawdata!CT830</f>
        <v>0</v>
      </c>
      <c r="G829" s="95">
        <f>FUZ_rawdata!CU830</f>
        <v>0</v>
      </c>
      <c r="H829" s="95">
        <f>FUZ_rawdata!CV830</f>
        <v>0</v>
      </c>
      <c r="I829" s="95">
        <f>FUZ_rawdata!CW830</f>
        <v>0</v>
      </c>
    </row>
    <row r="830" spans="1:9" x14ac:dyDescent="0.2">
      <c r="A830" s="95">
        <f>FUZ_rawdata!A831</f>
        <v>829</v>
      </c>
      <c r="B830" s="95" t="str">
        <f>FUZ_rawdata!B831</f>
        <v>2013_414_2a</v>
      </c>
      <c r="C830" s="95">
        <f>FUZ_rawdata!C831</f>
        <v>41574</v>
      </c>
      <c r="D830" s="95" t="str">
        <f>FUZ_rawdata!D831</f>
        <v>2a</v>
      </c>
      <c r="E830" s="95" t="str">
        <f>FUZ_rawdata!G831</f>
        <v>FUZ13C</v>
      </c>
      <c r="F830" s="95">
        <f>FUZ_rawdata!CT831</f>
        <v>0</v>
      </c>
      <c r="G830" s="95">
        <f>FUZ_rawdata!CU831</f>
        <v>0</v>
      </c>
      <c r="H830" s="95">
        <f>FUZ_rawdata!CV831</f>
        <v>0</v>
      </c>
      <c r="I830" s="95">
        <f>FUZ_rawdata!CW831</f>
        <v>0</v>
      </c>
    </row>
    <row r="831" spans="1:9" x14ac:dyDescent="0.2">
      <c r="A831" s="95">
        <f>FUZ_rawdata!A832</f>
        <v>830</v>
      </c>
      <c r="B831" s="95" t="str">
        <f>FUZ_rawdata!B832</f>
        <v>2013_414_2a</v>
      </c>
      <c r="C831" s="95">
        <f>FUZ_rawdata!C832</f>
        <v>41574</v>
      </c>
      <c r="D831" s="95" t="str">
        <f>FUZ_rawdata!D832</f>
        <v>2a</v>
      </c>
      <c r="E831" s="95" t="str">
        <f>FUZ_rawdata!G832</f>
        <v>FUZ13C</v>
      </c>
      <c r="F831" s="95">
        <f>FUZ_rawdata!CT832</f>
        <v>0</v>
      </c>
      <c r="G831" s="95">
        <f>FUZ_rawdata!CU832</f>
        <v>0</v>
      </c>
      <c r="H831" s="95">
        <f>FUZ_rawdata!CV832</f>
        <v>0</v>
      </c>
      <c r="I831" s="95">
        <f>FUZ_rawdata!CW832</f>
        <v>0</v>
      </c>
    </row>
    <row r="832" spans="1:9" x14ac:dyDescent="0.2">
      <c r="A832" s="95">
        <f>FUZ_rawdata!A833</f>
        <v>831</v>
      </c>
      <c r="B832" s="95" t="str">
        <f>FUZ_rawdata!B833</f>
        <v>2013_414_2a</v>
      </c>
      <c r="C832" s="95">
        <f>FUZ_rawdata!C833</f>
        <v>41574</v>
      </c>
      <c r="D832" s="95" t="str">
        <f>FUZ_rawdata!D833</f>
        <v>2a</v>
      </c>
      <c r="E832" s="95" t="str">
        <f>FUZ_rawdata!G833</f>
        <v>FUZ13C</v>
      </c>
      <c r="F832" s="95">
        <f>FUZ_rawdata!CT833</f>
        <v>0</v>
      </c>
      <c r="G832" s="95">
        <f>FUZ_rawdata!CU833</f>
        <v>0</v>
      </c>
      <c r="H832" s="95">
        <f>FUZ_rawdata!CV833</f>
        <v>0</v>
      </c>
      <c r="I832" s="95">
        <f>FUZ_rawdata!CW833</f>
        <v>0</v>
      </c>
    </row>
    <row r="833" spans="1:9" x14ac:dyDescent="0.2">
      <c r="A833" s="95">
        <f>FUZ_rawdata!A834</f>
        <v>832</v>
      </c>
      <c r="B833" s="95" t="str">
        <f>FUZ_rawdata!B834</f>
        <v>2013_414_2a</v>
      </c>
      <c r="C833" s="95">
        <f>FUZ_rawdata!C834</f>
        <v>41574</v>
      </c>
      <c r="D833" s="95" t="str">
        <f>FUZ_rawdata!D834</f>
        <v>2a</v>
      </c>
      <c r="E833" s="95" t="str">
        <f>FUZ_rawdata!G834</f>
        <v>FUZ13C</v>
      </c>
      <c r="F833" s="95">
        <f>FUZ_rawdata!CT834</f>
        <v>0</v>
      </c>
      <c r="G833" s="95">
        <f>FUZ_rawdata!CU834</f>
        <v>0</v>
      </c>
      <c r="H833" s="95">
        <f>FUZ_rawdata!CV834</f>
        <v>0</v>
      </c>
      <c r="I833" s="95">
        <f>FUZ_rawdata!CW834</f>
        <v>0</v>
      </c>
    </row>
    <row r="834" spans="1:9" x14ac:dyDescent="0.2">
      <c r="A834" s="95">
        <f>FUZ_rawdata!A835</f>
        <v>833</v>
      </c>
      <c r="B834" s="95" t="str">
        <f>FUZ_rawdata!B835</f>
        <v>2013_414_2a</v>
      </c>
      <c r="C834" s="95">
        <f>FUZ_rawdata!C835</f>
        <v>41574</v>
      </c>
      <c r="D834" s="95" t="str">
        <f>FUZ_rawdata!D835</f>
        <v>2a</v>
      </c>
      <c r="E834" s="95" t="str">
        <f>FUZ_rawdata!G835</f>
        <v>FUZ13C</v>
      </c>
      <c r="F834" s="95">
        <f>FUZ_rawdata!CT835</f>
        <v>0</v>
      </c>
      <c r="G834" s="95">
        <f>FUZ_rawdata!CU835</f>
        <v>0</v>
      </c>
      <c r="H834" s="95">
        <f>FUZ_rawdata!CV835</f>
        <v>0</v>
      </c>
      <c r="I834" s="95">
        <f>FUZ_rawdata!CW835</f>
        <v>0</v>
      </c>
    </row>
    <row r="835" spans="1:9" x14ac:dyDescent="0.2">
      <c r="A835" s="95">
        <f>FUZ_rawdata!A836</f>
        <v>834</v>
      </c>
      <c r="B835" s="95" t="str">
        <f>FUZ_rawdata!B836</f>
        <v>2013_414_2a</v>
      </c>
      <c r="C835" s="95">
        <f>FUZ_rawdata!C836</f>
        <v>41574</v>
      </c>
      <c r="D835" s="95" t="str">
        <f>FUZ_rawdata!D836</f>
        <v>2a</v>
      </c>
      <c r="E835" s="95" t="str">
        <f>FUZ_rawdata!G836</f>
        <v>FUZ13C</v>
      </c>
      <c r="F835" s="95">
        <f>FUZ_rawdata!CT836</f>
        <v>0</v>
      </c>
      <c r="G835" s="95">
        <f>FUZ_rawdata!CU836</f>
        <v>0</v>
      </c>
      <c r="H835" s="95">
        <f>FUZ_rawdata!CV836</f>
        <v>0</v>
      </c>
      <c r="I835" s="95">
        <f>FUZ_rawdata!CW836</f>
        <v>0</v>
      </c>
    </row>
    <row r="836" spans="1:9" x14ac:dyDescent="0.2">
      <c r="A836" s="95">
        <f>FUZ_rawdata!A837</f>
        <v>835</v>
      </c>
      <c r="B836" s="95" t="str">
        <f>FUZ_rawdata!B837</f>
        <v>2013_414_2a</v>
      </c>
      <c r="C836" s="95">
        <f>FUZ_rawdata!C837</f>
        <v>41574</v>
      </c>
      <c r="D836" s="95" t="str">
        <f>FUZ_rawdata!D837</f>
        <v>2a</v>
      </c>
      <c r="E836" s="95" t="str">
        <f>FUZ_rawdata!G837</f>
        <v>FUZ13C</v>
      </c>
      <c r="F836" s="95">
        <f>FUZ_rawdata!CT837</f>
        <v>0</v>
      </c>
      <c r="G836" s="95">
        <f>FUZ_rawdata!CU837</f>
        <v>0</v>
      </c>
      <c r="H836" s="95">
        <f>FUZ_rawdata!CV837</f>
        <v>0</v>
      </c>
      <c r="I836" s="95">
        <f>FUZ_rawdata!CW837</f>
        <v>0</v>
      </c>
    </row>
    <row r="837" spans="1:9" x14ac:dyDescent="0.2">
      <c r="A837" s="95">
        <f>FUZ_rawdata!A838</f>
        <v>836</v>
      </c>
      <c r="B837" s="95" t="str">
        <f>FUZ_rawdata!B838</f>
        <v>2013_414_2a</v>
      </c>
      <c r="C837" s="95">
        <f>FUZ_rawdata!C838</f>
        <v>41574</v>
      </c>
      <c r="D837" s="95" t="str">
        <f>FUZ_rawdata!D838</f>
        <v>2a</v>
      </c>
      <c r="E837" s="95" t="str">
        <f>FUZ_rawdata!G838</f>
        <v>FUZ13C</v>
      </c>
      <c r="F837" s="95">
        <f>FUZ_rawdata!CT838</f>
        <v>0</v>
      </c>
      <c r="G837" s="95">
        <f>FUZ_rawdata!CU838</f>
        <v>0</v>
      </c>
      <c r="H837" s="95">
        <f>FUZ_rawdata!CV838</f>
        <v>0</v>
      </c>
      <c r="I837" s="95">
        <f>FUZ_rawdata!CW838</f>
        <v>0</v>
      </c>
    </row>
    <row r="838" spans="1:9" x14ac:dyDescent="0.2">
      <c r="A838" s="95">
        <f>FUZ_rawdata!A839</f>
        <v>837</v>
      </c>
      <c r="B838" s="95" t="str">
        <f>FUZ_rawdata!B839</f>
        <v>2014_532_3b</v>
      </c>
      <c r="C838" s="95">
        <f>FUZ_rawdata!C839</f>
        <v>41919</v>
      </c>
      <c r="D838" s="95" t="str">
        <f>FUZ_rawdata!D839</f>
        <v>3b</v>
      </c>
      <c r="E838" s="95" t="str">
        <f>FUZ_rawdata!G839</f>
        <v>FUZ14B</v>
      </c>
      <c r="F838" s="95">
        <f>FUZ_rawdata!CT839</f>
        <v>0</v>
      </c>
      <c r="G838" s="95">
        <f>FUZ_rawdata!CU839</f>
        <v>0</v>
      </c>
      <c r="H838" s="95">
        <f>FUZ_rawdata!CV839</f>
        <v>0</v>
      </c>
      <c r="I838" s="95">
        <f>FUZ_rawdata!CW839</f>
        <v>0</v>
      </c>
    </row>
    <row r="839" spans="1:9" x14ac:dyDescent="0.2">
      <c r="A839" s="95">
        <f>FUZ_rawdata!A840</f>
        <v>838</v>
      </c>
      <c r="B839" s="95" t="str">
        <f>FUZ_rawdata!B840</f>
        <v>2014_532_3b</v>
      </c>
      <c r="C839" s="95">
        <f>FUZ_rawdata!C840</f>
        <v>41919</v>
      </c>
      <c r="D839" s="95" t="str">
        <f>FUZ_rawdata!D840</f>
        <v>3b</v>
      </c>
      <c r="E839" s="95" t="str">
        <f>FUZ_rawdata!G840</f>
        <v>FUZ14B</v>
      </c>
      <c r="F839" s="95">
        <f>FUZ_rawdata!CT840</f>
        <v>0</v>
      </c>
      <c r="G839" s="95">
        <f>FUZ_rawdata!CU840</f>
        <v>0</v>
      </c>
      <c r="H839" s="95">
        <f>FUZ_rawdata!CV840</f>
        <v>0</v>
      </c>
      <c r="I839" s="95">
        <f>FUZ_rawdata!CW840</f>
        <v>0</v>
      </c>
    </row>
    <row r="840" spans="1:9" x14ac:dyDescent="0.2">
      <c r="A840" s="95">
        <f>FUZ_rawdata!A841</f>
        <v>839</v>
      </c>
      <c r="B840" s="95" t="str">
        <f>FUZ_rawdata!B841</f>
        <v>2014_532_3b</v>
      </c>
      <c r="C840" s="95">
        <f>FUZ_rawdata!C841</f>
        <v>41919</v>
      </c>
      <c r="D840" s="95" t="str">
        <f>FUZ_rawdata!D841</f>
        <v>3b</v>
      </c>
      <c r="E840" s="95" t="str">
        <f>FUZ_rawdata!G841</f>
        <v>FUZ14B</v>
      </c>
      <c r="F840" s="95">
        <f>FUZ_rawdata!CT841</f>
        <v>0</v>
      </c>
      <c r="G840" s="95">
        <f>FUZ_rawdata!CU841</f>
        <v>0</v>
      </c>
      <c r="H840" s="95">
        <f>FUZ_rawdata!CV841</f>
        <v>0</v>
      </c>
      <c r="I840" s="95">
        <f>FUZ_rawdata!CW841</f>
        <v>0</v>
      </c>
    </row>
    <row r="841" spans="1:9" x14ac:dyDescent="0.2">
      <c r="A841" s="95">
        <f>FUZ_rawdata!A842</f>
        <v>840</v>
      </c>
      <c r="B841" s="95" t="str">
        <f>FUZ_rawdata!B842</f>
        <v>2014_532_3b</v>
      </c>
      <c r="C841" s="95">
        <f>FUZ_rawdata!C842</f>
        <v>41919</v>
      </c>
      <c r="D841" s="95" t="str">
        <f>FUZ_rawdata!D842</f>
        <v>3b</v>
      </c>
      <c r="E841" s="95" t="str">
        <f>FUZ_rawdata!G842</f>
        <v>FUZ14B</v>
      </c>
      <c r="F841" s="95">
        <f>FUZ_rawdata!CT842</f>
        <v>0</v>
      </c>
      <c r="G841" s="95">
        <f>FUZ_rawdata!CU842</f>
        <v>0</v>
      </c>
      <c r="H841" s="95">
        <f>FUZ_rawdata!CV842</f>
        <v>0</v>
      </c>
      <c r="I841" s="95">
        <f>FUZ_rawdata!CW842</f>
        <v>0</v>
      </c>
    </row>
    <row r="842" spans="1:9" x14ac:dyDescent="0.2">
      <c r="A842" s="95">
        <f>FUZ_rawdata!A843</f>
        <v>841</v>
      </c>
      <c r="B842" s="95" t="str">
        <f>FUZ_rawdata!B843</f>
        <v>2014_532_3b</v>
      </c>
      <c r="C842" s="95">
        <f>FUZ_rawdata!C843</f>
        <v>41919</v>
      </c>
      <c r="D842" s="95" t="str">
        <f>FUZ_rawdata!D843</f>
        <v>3b</v>
      </c>
      <c r="E842" s="95" t="str">
        <f>FUZ_rawdata!G843</f>
        <v>FUZ14B</v>
      </c>
      <c r="F842" s="95">
        <f>FUZ_rawdata!CT843</f>
        <v>0</v>
      </c>
      <c r="G842" s="95">
        <f>FUZ_rawdata!CU843</f>
        <v>0</v>
      </c>
      <c r="H842" s="95">
        <f>FUZ_rawdata!CV843</f>
        <v>0</v>
      </c>
      <c r="I842" s="95">
        <f>FUZ_rawdata!CW843</f>
        <v>0</v>
      </c>
    </row>
    <row r="843" spans="1:9" x14ac:dyDescent="0.2">
      <c r="A843" s="95">
        <f>FUZ_rawdata!A844</f>
        <v>842</v>
      </c>
      <c r="B843" s="95" t="str">
        <f>FUZ_rawdata!B844</f>
        <v>2014_532_3b</v>
      </c>
      <c r="C843" s="95">
        <f>FUZ_rawdata!C844</f>
        <v>41919</v>
      </c>
      <c r="D843" s="95" t="str">
        <f>FUZ_rawdata!D844</f>
        <v>3b</v>
      </c>
      <c r="E843" s="95" t="str">
        <f>FUZ_rawdata!G844</f>
        <v>FUZ14B</v>
      </c>
      <c r="F843" s="95">
        <f>FUZ_rawdata!CT844</f>
        <v>1</v>
      </c>
      <c r="G843" s="95">
        <f>FUZ_rawdata!CU844</f>
        <v>1</v>
      </c>
      <c r="H843" s="95">
        <f>FUZ_rawdata!CV844</f>
        <v>1</v>
      </c>
      <c r="I843" s="95">
        <f>FUZ_rawdata!CW844</f>
        <v>0</v>
      </c>
    </row>
    <row r="844" spans="1:9" x14ac:dyDescent="0.2">
      <c r="A844" s="95">
        <f>FUZ_rawdata!A845</f>
        <v>843</v>
      </c>
      <c r="B844" s="95" t="str">
        <f>FUZ_rawdata!B845</f>
        <v>2014_532_3b</v>
      </c>
      <c r="C844" s="95">
        <f>FUZ_rawdata!C845</f>
        <v>41919</v>
      </c>
      <c r="D844" s="95" t="str">
        <f>FUZ_rawdata!D845</f>
        <v>3b</v>
      </c>
      <c r="E844" s="95" t="str">
        <f>FUZ_rawdata!G845</f>
        <v>FUZ14B</v>
      </c>
      <c r="F844" s="95">
        <f>FUZ_rawdata!CT845</f>
        <v>0</v>
      </c>
      <c r="G844" s="95">
        <f>FUZ_rawdata!CU845</f>
        <v>0</v>
      </c>
      <c r="H844" s="95">
        <f>FUZ_rawdata!CV845</f>
        <v>0</v>
      </c>
      <c r="I844" s="95">
        <f>FUZ_rawdata!CW845</f>
        <v>0</v>
      </c>
    </row>
    <row r="845" spans="1:9" x14ac:dyDescent="0.2">
      <c r="A845" s="95">
        <f>FUZ_rawdata!A846</f>
        <v>844</v>
      </c>
      <c r="B845" s="95" t="str">
        <f>FUZ_rawdata!B846</f>
        <v>2014_532_3b</v>
      </c>
      <c r="C845" s="95">
        <f>FUZ_rawdata!C846</f>
        <v>41919</v>
      </c>
      <c r="D845" s="95" t="str">
        <f>FUZ_rawdata!D846</f>
        <v>3b</v>
      </c>
      <c r="E845" s="95" t="str">
        <f>FUZ_rawdata!G846</f>
        <v>FUZ14B</v>
      </c>
      <c r="F845" s="95">
        <f>FUZ_rawdata!CT846</f>
        <v>1</v>
      </c>
      <c r="G845" s="95">
        <f>FUZ_rawdata!CU846</f>
        <v>0</v>
      </c>
      <c r="H845" s="95">
        <f>FUZ_rawdata!CV846</f>
        <v>0</v>
      </c>
      <c r="I845" s="95">
        <f>FUZ_rawdata!CW846</f>
        <v>0</v>
      </c>
    </row>
    <row r="846" spans="1:9" x14ac:dyDescent="0.2">
      <c r="A846" s="95">
        <f>FUZ_rawdata!A847</f>
        <v>845</v>
      </c>
      <c r="B846" s="95" t="str">
        <f>FUZ_rawdata!B847</f>
        <v>2014_532_3b</v>
      </c>
      <c r="C846" s="95">
        <f>FUZ_rawdata!C847</f>
        <v>41919</v>
      </c>
      <c r="D846" s="95" t="str">
        <f>FUZ_rawdata!D847</f>
        <v>3b</v>
      </c>
      <c r="E846" s="95" t="str">
        <f>FUZ_rawdata!G847</f>
        <v>FUZ14B</v>
      </c>
      <c r="F846" s="95">
        <f>FUZ_rawdata!CT847</f>
        <v>0</v>
      </c>
      <c r="G846" s="95">
        <f>FUZ_rawdata!CU847</f>
        <v>0</v>
      </c>
      <c r="H846" s="95">
        <f>FUZ_rawdata!CV847</f>
        <v>0</v>
      </c>
      <c r="I846" s="95">
        <f>FUZ_rawdata!CW847</f>
        <v>0</v>
      </c>
    </row>
    <row r="847" spans="1:9" x14ac:dyDescent="0.2">
      <c r="A847" s="95">
        <f>FUZ_rawdata!A848</f>
        <v>846</v>
      </c>
      <c r="B847" s="95" t="str">
        <f>FUZ_rawdata!B848</f>
        <v>2014_532_3b</v>
      </c>
      <c r="C847" s="95">
        <f>FUZ_rawdata!C848</f>
        <v>41919</v>
      </c>
      <c r="D847" s="95" t="str">
        <f>FUZ_rawdata!D848</f>
        <v>3b</v>
      </c>
      <c r="E847" s="95" t="str">
        <f>FUZ_rawdata!G848</f>
        <v>FUZ14B</v>
      </c>
      <c r="F847" s="95">
        <f>FUZ_rawdata!CT848</f>
        <v>1</v>
      </c>
      <c r="G847" s="95">
        <f>FUZ_rawdata!CU848</f>
        <v>0</v>
      </c>
      <c r="H847" s="95">
        <f>FUZ_rawdata!CV848</f>
        <v>0</v>
      </c>
      <c r="I847" s="95">
        <f>FUZ_rawdata!CW848</f>
        <v>0</v>
      </c>
    </row>
    <row r="848" spans="1:9" x14ac:dyDescent="0.2">
      <c r="A848" s="95">
        <f>FUZ_rawdata!A849</f>
        <v>847</v>
      </c>
      <c r="B848" s="95" t="str">
        <f>FUZ_rawdata!B849</f>
        <v>2014_532_3b</v>
      </c>
      <c r="C848" s="95">
        <f>FUZ_rawdata!C849</f>
        <v>41919</v>
      </c>
      <c r="D848" s="95" t="str">
        <f>FUZ_rawdata!D849</f>
        <v>3b</v>
      </c>
      <c r="E848" s="95" t="str">
        <f>FUZ_rawdata!G849</f>
        <v>FUZ14B</v>
      </c>
      <c r="F848" s="95">
        <f>FUZ_rawdata!CT849</f>
        <v>0</v>
      </c>
      <c r="G848" s="95">
        <f>FUZ_rawdata!CU849</f>
        <v>0</v>
      </c>
      <c r="H848" s="95">
        <f>FUZ_rawdata!CV849</f>
        <v>0</v>
      </c>
      <c r="I848" s="95">
        <f>FUZ_rawdata!CW849</f>
        <v>0</v>
      </c>
    </row>
    <row r="849" spans="1:9" x14ac:dyDescent="0.2">
      <c r="A849" s="95">
        <f>FUZ_rawdata!A850</f>
        <v>848</v>
      </c>
      <c r="B849" s="95" t="str">
        <f>FUZ_rawdata!B850</f>
        <v>2014_532_3b</v>
      </c>
      <c r="C849" s="95">
        <f>FUZ_rawdata!C850</f>
        <v>41919</v>
      </c>
      <c r="D849" s="95" t="str">
        <f>FUZ_rawdata!D850</f>
        <v>3b</v>
      </c>
      <c r="E849" s="95" t="str">
        <f>FUZ_rawdata!G850</f>
        <v>FUZ14B</v>
      </c>
      <c r="F849" s="95">
        <f>FUZ_rawdata!CT850</f>
        <v>0</v>
      </c>
      <c r="G849" s="95">
        <f>FUZ_rawdata!CU850</f>
        <v>0</v>
      </c>
      <c r="H849" s="95">
        <f>FUZ_rawdata!CV850</f>
        <v>0</v>
      </c>
      <c r="I849" s="95">
        <f>FUZ_rawdata!CW850</f>
        <v>0</v>
      </c>
    </row>
    <row r="850" spans="1:9" x14ac:dyDescent="0.2">
      <c r="A850" s="95">
        <f>FUZ_rawdata!A851</f>
        <v>849</v>
      </c>
      <c r="B850" s="95" t="str">
        <f>FUZ_rawdata!B851</f>
        <v>2014_532_3b</v>
      </c>
      <c r="C850" s="95">
        <f>FUZ_rawdata!C851</f>
        <v>41919</v>
      </c>
      <c r="D850" s="95" t="str">
        <f>FUZ_rawdata!D851</f>
        <v>3b</v>
      </c>
      <c r="E850" s="95" t="str">
        <f>FUZ_rawdata!G851</f>
        <v>FUZ14B</v>
      </c>
      <c r="F850" s="95">
        <f>FUZ_rawdata!CT851</f>
        <v>0</v>
      </c>
      <c r="G850" s="95">
        <f>FUZ_rawdata!CU851</f>
        <v>0</v>
      </c>
      <c r="H850" s="95">
        <f>FUZ_rawdata!CV851</f>
        <v>0</v>
      </c>
      <c r="I850" s="95">
        <f>FUZ_rawdata!CW851</f>
        <v>0</v>
      </c>
    </row>
    <row r="851" spans="1:9" x14ac:dyDescent="0.2">
      <c r="A851" s="95">
        <f>FUZ_rawdata!A852</f>
        <v>850</v>
      </c>
      <c r="B851" s="95" t="str">
        <f>FUZ_rawdata!B852</f>
        <v>2014_532_3b</v>
      </c>
      <c r="C851" s="95">
        <f>FUZ_rawdata!C852</f>
        <v>41919</v>
      </c>
      <c r="D851" s="95" t="str">
        <f>FUZ_rawdata!D852</f>
        <v>3b</v>
      </c>
      <c r="E851" s="95" t="str">
        <f>FUZ_rawdata!G852</f>
        <v>FUZ14B</v>
      </c>
      <c r="F851" s="95">
        <f>FUZ_rawdata!CT852</f>
        <v>0</v>
      </c>
      <c r="G851" s="95">
        <f>FUZ_rawdata!CU852</f>
        <v>0</v>
      </c>
      <c r="H851" s="95">
        <f>FUZ_rawdata!CV852</f>
        <v>0</v>
      </c>
      <c r="I851" s="95">
        <f>FUZ_rawdata!CW852</f>
        <v>0</v>
      </c>
    </row>
    <row r="852" spans="1:9" x14ac:dyDescent="0.2">
      <c r="A852" s="95">
        <f>FUZ_rawdata!A853</f>
        <v>851</v>
      </c>
      <c r="B852" s="95" t="str">
        <f>FUZ_rawdata!B853</f>
        <v>2014_532_3b</v>
      </c>
      <c r="C852" s="95">
        <f>FUZ_rawdata!C853</f>
        <v>41919</v>
      </c>
      <c r="D852" s="95" t="str">
        <f>FUZ_rawdata!D853</f>
        <v>3b</v>
      </c>
      <c r="E852" s="95" t="str">
        <f>FUZ_rawdata!G853</f>
        <v>FUZ14B</v>
      </c>
      <c r="F852" s="95">
        <f>FUZ_rawdata!CT853</f>
        <v>0</v>
      </c>
      <c r="G852" s="95">
        <f>FUZ_rawdata!CU853</f>
        <v>0</v>
      </c>
      <c r="H852" s="95">
        <f>FUZ_rawdata!CV853</f>
        <v>0</v>
      </c>
      <c r="I852" s="95">
        <f>FUZ_rawdata!CW853</f>
        <v>0</v>
      </c>
    </row>
    <row r="853" spans="1:9" x14ac:dyDescent="0.2">
      <c r="A853" s="95">
        <f>FUZ_rawdata!A854</f>
        <v>852</v>
      </c>
      <c r="B853" s="95" t="str">
        <f>FUZ_rawdata!B854</f>
        <v>2014_532_3b</v>
      </c>
      <c r="C853" s="95">
        <f>FUZ_rawdata!C854</f>
        <v>41919</v>
      </c>
      <c r="D853" s="95" t="str">
        <f>FUZ_rawdata!D854</f>
        <v>3b</v>
      </c>
      <c r="E853" s="95" t="str">
        <f>FUZ_rawdata!G854</f>
        <v>FUZ14B</v>
      </c>
      <c r="F853" s="95">
        <f>FUZ_rawdata!CT854</f>
        <v>0</v>
      </c>
      <c r="G853" s="95">
        <f>FUZ_rawdata!CU854</f>
        <v>0</v>
      </c>
      <c r="H853" s="95">
        <f>FUZ_rawdata!CV854</f>
        <v>0</v>
      </c>
      <c r="I853" s="95">
        <f>FUZ_rawdata!CW854</f>
        <v>0</v>
      </c>
    </row>
    <row r="854" spans="1:9" x14ac:dyDescent="0.2">
      <c r="A854" s="95">
        <f>FUZ_rawdata!A855</f>
        <v>853</v>
      </c>
      <c r="B854" s="95" t="str">
        <f>FUZ_rawdata!B855</f>
        <v>2014_532_3b</v>
      </c>
      <c r="C854" s="95">
        <f>FUZ_rawdata!C855</f>
        <v>41919</v>
      </c>
      <c r="D854" s="95" t="str">
        <f>FUZ_rawdata!D855</f>
        <v>3b</v>
      </c>
      <c r="E854" s="95" t="str">
        <f>FUZ_rawdata!G855</f>
        <v>FUZ14B</v>
      </c>
      <c r="F854" s="95">
        <f>FUZ_rawdata!CT855</f>
        <v>0</v>
      </c>
      <c r="G854" s="95">
        <f>FUZ_rawdata!CU855</f>
        <v>0</v>
      </c>
      <c r="H854" s="95">
        <f>FUZ_rawdata!CV855</f>
        <v>0</v>
      </c>
      <c r="I854" s="95">
        <f>FUZ_rawdata!CW855</f>
        <v>0</v>
      </c>
    </row>
    <row r="855" spans="1:9" x14ac:dyDescent="0.2">
      <c r="A855" s="95">
        <f>FUZ_rawdata!A856</f>
        <v>854</v>
      </c>
      <c r="B855" s="95" t="str">
        <f>FUZ_rawdata!B856</f>
        <v>2014_532_3b</v>
      </c>
      <c r="C855" s="95">
        <f>FUZ_rawdata!C856</f>
        <v>41919</v>
      </c>
      <c r="D855" s="95" t="str">
        <f>FUZ_rawdata!D856</f>
        <v>3b</v>
      </c>
      <c r="E855" s="95" t="str">
        <f>FUZ_rawdata!G856</f>
        <v>FUZ14B</v>
      </c>
      <c r="F855" s="95">
        <f>FUZ_rawdata!CT856</f>
        <v>0</v>
      </c>
      <c r="G855" s="95">
        <f>FUZ_rawdata!CU856</f>
        <v>0</v>
      </c>
      <c r="H855" s="95">
        <f>FUZ_rawdata!CV856</f>
        <v>0</v>
      </c>
      <c r="I855" s="95">
        <f>FUZ_rawdata!CW856</f>
        <v>0</v>
      </c>
    </row>
    <row r="856" spans="1:9" x14ac:dyDescent="0.2">
      <c r="A856" s="95">
        <f>FUZ_rawdata!A857</f>
        <v>855</v>
      </c>
      <c r="B856" s="95" t="str">
        <f>FUZ_rawdata!B857</f>
        <v>2014_532_3b</v>
      </c>
      <c r="C856" s="95">
        <f>FUZ_rawdata!C857</f>
        <v>41919</v>
      </c>
      <c r="D856" s="95" t="str">
        <f>FUZ_rawdata!D857</f>
        <v>3b</v>
      </c>
      <c r="E856" s="95" t="str">
        <f>FUZ_rawdata!G857</f>
        <v>FUZ14B</v>
      </c>
      <c r="F856" s="95">
        <f>FUZ_rawdata!CT857</f>
        <v>0</v>
      </c>
      <c r="G856" s="95">
        <f>FUZ_rawdata!CU857</f>
        <v>0</v>
      </c>
      <c r="H856" s="95">
        <f>FUZ_rawdata!CV857</f>
        <v>0</v>
      </c>
      <c r="I856" s="95">
        <f>FUZ_rawdata!CW857</f>
        <v>0</v>
      </c>
    </row>
    <row r="857" spans="1:9" x14ac:dyDescent="0.2">
      <c r="A857" s="95">
        <f>FUZ_rawdata!A858</f>
        <v>856</v>
      </c>
      <c r="B857" s="95" t="str">
        <f>FUZ_rawdata!B858</f>
        <v>2014_532_3b</v>
      </c>
      <c r="C857" s="95">
        <f>FUZ_rawdata!C858</f>
        <v>41919</v>
      </c>
      <c r="D857" s="95" t="str">
        <f>FUZ_rawdata!D858</f>
        <v>3b</v>
      </c>
      <c r="E857" s="95" t="str">
        <f>FUZ_rawdata!G858</f>
        <v>FUZ14B</v>
      </c>
      <c r="F857" s="95">
        <f>FUZ_rawdata!CT858</f>
        <v>0</v>
      </c>
      <c r="G857" s="95">
        <f>FUZ_rawdata!CU858</f>
        <v>0</v>
      </c>
      <c r="H857" s="95">
        <f>FUZ_rawdata!CV858</f>
        <v>0</v>
      </c>
      <c r="I857" s="95">
        <f>FUZ_rawdata!CW858</f>
        <v>0</v>
      </c>
    </row>
    <row r="858" spans="1:9" x14ac:dyDescent="0.2">
      <c r="A858" s="95">
        <f>FUZ_rawdata!A859</f>
        <v>857</v>
      </c>
      <c r="B858" s="95" t="str">
        <f>FUZ_rawdata!B859</f>
        <v>2014_532_3b</v>
      </c>
      <c r="C858" s="95">
        <f>FUZ_rawdata!C859</f>
        <v>41919</v>
      </c>
      <c r="D858" s="95" t="str">
        <f>FUZ_rawdata!D859</f>
        <v>3b</v>
      </c>
      <c r="E858" s="95" t="str">
        <f>FUZ_rawdata!G859</f>
        <v>FUZ14B</v>
      </c>
      <c r="F858" s="95">
        <f>FUZ_rawdata!CT859</f>
        <v>0</v>
      </c>
      <c r="G858" s="95">
        <f>FUZ_rawdata!CU859</f>
        <v>0</v>
      </c>
      <c r="H858" s="95">
        <f>FUZ_rawdata!CV859</f>
        <v>0</v>
      </c>
      <c r="I858" s="95">
        <f>FUZ_rawdata!CW859</f>
        <v>0</v>
      </c>
    </row>
    <row r="859" spans="1:9" x14ac:dyDescent="0.2">
      <c r="A859" s="95">
        <f>FUZ_rawdata!A860</f>
        <v>858</v>
      </c>
      <c r="B859" s="95" t="str">
        <f>FUZ_rawdata!B860</f>
        <v>2014_532_3b</v>
      </c>
      <c r="C859" s="95">
        <f>FUZ_rawdata!C860</f>
        <v>41919</v>
      </c>
      <c r="D859" s="95" t="str">
        <f>FUZ_rawdata!D860</f>
        <v>3b</v>
      </c>
      <c r="E859" s="95" t="str">
        <f>FUZ_rawdata!G860</f>
        <v>FUZ14B</v>
      </c>
      <c r="F859" s="95">
        <f>FUZ_rawdata!CT860</f>
        <v>0</v>
      </c>
      <c r="G859" s="95">
        <f>FUZ_rawdata!CU860</f>
        <v>0</v>
      </c>
      <c r="H859" s="95">
        <f>FUZ_rawdata!CV860</f>
        <v>0</v>
      </c>
      <c r="I859" s="95">
        <f>FUZ_rawdata!CW860</f>
        <v>0</v>
      </c>
    </row>
    <row r="860" spans="1:9" x14ac:dyDescent="0.2">
      <c r="A860" s="95">
        <f>FUZ_rawdata!A861</f>
        <v>859</v>
      </c>
      <c r="B860" s="95" t="str">
        <f>FUZ_rawdata!B861</f>
        <v>2014_532_3b</v>
      </c>
      <c r="C860" s="95">
        <f>FUZ_rawdata!C861</f>
        <v>41919</v>
      </c>
      <c r="D860" s="95" t="str">
        <f>FUZ_rawdata!D861</f>
        <v>3b</v>
      </c>
      <c r="E860" s="95" t="str">
        <f>FUZ_rawdata!G861</f>
        <v>FUZ14B</v>
      </c>
      <c r="F860" s="95">
        <f>FUZ_rawdata!CT861</f>
        <v>0</v>
      </c>
      <c r="G860" s="95">
        <f>FUZ_rawdata!CU861</f>
        <v>0</v>
      </c>
      <c r="H860" s="95">
        <f>FUZ_rawdata!CV861</f>
        <v>0</v>
      </c>
      <c r="I860" s="95">
        <f>FUZ_rawdata!CW861</f>
        <v>0</v>
      </c>
    </row>
    <row r="861" spans="1:9" x14ac:dyDescent="0.2">
      <c r="A861" s="95">
        <f>FUZ_rawdata!A862</f>
        <v>860</v>
      </c>
      <c r="B861" s="95" t="str">
        <f>FUZ_rawdata!B862</f>
        <v>2014_532_3b</v>
      </c>
      <c r="C861" s="95">
        <f>FUZ_rawdata!C862</f>
        <v>41919</v>
      </c>
      <c r="D861" s="95" t="str">
        <f>FUZ_rawdata!D862</f>
        <v>3b</v>
      </c>
      <c r="E861" s="95" t="str">
        <f>FUZ_rawdata!G862</f>
        <v>FUZ14B</v>
      </c>
      <c r="F861" s="95">
        <f>FUZ_rawdata!CT862</f>
        <v>0</v>
      </c>
      <c r="G861" s="95">
        <f>FUZ_rawdata!CU862</f>
        <v>0</v>
      </c>
      <c r="H861" s="95">
        <f>FUZ_rawdata!CV862</f>
        <v>0</v>
      </c>
      <c r="I861" s="95">
        <f>FUZ_rawdata!CW862</f>
        <v>0</v>
      </c>
    </row>
    <row r="862" spans="1:9" x14ac:dyDescent="0.2">
      <c r="A862" s="95">
        <f>FUZ_rawdata!A863</f>
        <v>861</v>
      </c>
      <c r="B862" s="95" t="str">
        <f>FUZ_rawdata!B863</f>
        <v>2014_532_3b</v>
      </c>
      <c r="C862" s="95">
        <f>FUZ_rawdata!C863</f>
        <v>41919</v>
      </c>
      <c r="D862" s="95" t="str">
        <f>FUZ_rawdata!D863</f>
        <v>3b</v>
      </c>
      <c r="E862" s="95" t="str">
        <f>FUZ_rawdata!G863</f>
        <v>FUZ14B</v>
      </c>
      <c r="F862" s="95">
        <f>FUZ_rawdata!CT863</f>
        <v>0</v>
      </c>
      <c r="G862" s="95">
        <f>FUZ_rawdata!CU863</f>
        <v>0</v>
      </c>
      <c r="H862" s="95">
        <f>FUZ_rawdata!CV863</f>
        <v>0</v>
      </c>
      <c r="I862" s="95">
        <f>FUZ_rawdata!CW863</f>
        <v>0</v>
      </c>
    </row>
    <row r="863" spans="1:9" x14ac:dyDescent="0.2">
      <c r="A863" s="95">
        <f>FUZ_rawdata!A864</f>
        <v>862</v>
      </c>
      <c r="B863" s="95" t="str">
        <f>FUZ_rawdata!B864</f>
        <v>2014_532_3b</v>
      </c>
      <c r="C863" s="95">
        <f>FUZ_rawdata!C864</f>
        <v>41919</v>
      </c>
      <c r="D863" s="95" t="str">
        <f>FUZ_rawdata!D864</f>
        <v>3b</v>
      </c>
      <c r="E863" s="95" t="str">
        <f>FUZ_rawdata!G864</f>
        <v>FUZ14B</v>
      </c>
      <c r="F863" s="95">
        <f>FUZ_rawdata!CT864</f>
        <v>0</v>
      </c>
      <c r="G863" s="95">
        <f>FUZ_rawdata!CU864</f>
        <v>0</v>
      </c>
      <c r="H863" s="95">
        <f>FUZ_rawdata!CV864</f>
        <v>0</v>
      </c>
      <c r="I863" s="95">
        <f>FUZ_rawdata!CW864</f>
        <v>0</v>
      </c>
    </row>
    <row r="864" spans="1:9" x14ac:dyDescent="0.2">
      <c r="A864" s="95">
        <f>FUZ_rawdata!A865</f>
        <v>863</v>
      </c>
      <c r="B864" s="95" t="str">
        <f>FUZ_rawdata!B865</f>
        <v>2014_532_3b</v>
      </c>
      <c r="C864" s="95">
        <f>FUZ_rawdata!C865</f>
        <v>41919</v>
      </c>
      <c r="D864" s="95" t="str">
        <f>FUZ_rawdata!D865</f>
        <v>3b</v>
      </c>
      <c r="E864" s="95" t="str">
        <f>FUZ_rawdata!G865</f>
        <v>FUZ14B</v>
      </c>
      <c r="F864" s="95">
        <f>FUZ_rawdata!CT865</f>
        <v>0</v>
      </c>
      <c r="G864" s="95">
        <f>FUZ_rawdata!CU865</f>
        <v>0</v>
      </c>
      <c r="H864" s="95">
        <f>FUZ_rawdata!CV865</f>
        <v>0</v>
      </c>
      <c r="I864" s="95">
        <f>FUZ_rawdata!CW865</f>
        <v>0</v>
      </c>
    </row>
    <row r="865" spans="1:9" x14ac:dyDescent="0.2">
      <c r="A865" s="95">
        <f>FUZ_rawdata!A866</f>
        <v>864</v>
      </c>
      <c r="B865" s="95" t="str">
        <f>FUZ_rawdata!B866</f>
        <v>2014_532_3b</v>
      </c>
      <c r="C865" s="95">
        <f>FUZ_rawdata!C866</f>
        <v>41919</v>
      </c>
      <c r="D865" s="95" t="str">
        <f>FUZ_rawdata!D866</f>
        <v>3b</v>
      </c>
      <c r="E865" s="95" t="str">
        <f>FUZ_rawdata!G866</f>
        <v>FUZ14B</v>
      </c>
      <c r="F865" s="95">
        <f>FUZ_rawdata!CT866</f>
        <v>0</v>
      </c>
      <c r="G865" s="95">
        <f>FUZ_rawdata!CU866</f>
        <v>0</v>
      </c>
      <c r="H865" s="95">
        <f>FUZ_rawdata!CV866</f>
        <v>0</v>
      </c>
      <c r="I865" s="95">
        <f>FUZ_rawdata!CW866</f>
        <v>0</v>
      </c>
    </row>
    <row r="866" spans="1:9" x14ac:dyDescent="0.2">
      <c r="A866" s="95">
        <f>FUZ_rawdata!A867</f>
        <v>865</v>
      </c>
      <c r="B866" s="95" t="str">
        <f>FUZ_rawdata!B867</f>
        <v>2014_532_3b</v>
      </c>
      <c r="C866" s="95">
        <f>FUZ_rawdata!C867</f>
        <v>41919</v>
      </c>
      <c r="D866" s="95" t="str">
        <f>FUZ_rawdata!D867</f>
        <v>3b</v>
      </c>
      <c r="E866" s="95" t="str">
        <f>FUZ_rawdata!G867</f>
        <v>FUZ14B</v>
      </c>
      <c r="F866" s="95">
        <f>FUZ_rawdata!CT867</f>
        <v>0</v>
      </c>
      <c r="G866" s="95">
        <f>FUZ_rawdata!CU867</f>
        <v>0</v>
      </c>
      <c r="H866" s="95">
        <f>FUZ_rawdata!CV867</f>
        <v>0</v>
      </c>
      <c r="I866" s="95">
        <f>FUZ_rawdata!CW867</f>
        <v>0</v>
      </c>
    </row>
    <row r="867" spans="1:9" x14ac:dyDescent="0.2">
      <c r="A867" s="95">
        <f>FUZ_rawdata!A868</f>
        <v>866</v>
      </c>
      <c r="B867" s="95" t="str">
        <f>FUZ_rawdata!B868</f>
        <v>2014_532_3b</v>
      </c>
      <c r="C867" s="95">
        <f>FUZ_rawdata!C868</f>
        <v>41919</v>
      </c>
      <c r="D867" s="95" t="str">
        <f>FUZ_rawdata!D868</f>
        <v>3b</v>
      </c>
      <c r="E867" s="95" t="str">
        <f>FUZ_rawdata!G868</f>
        <v>FUZ14B</v>
      </c>
      <c r="F867" s="95">
        <f>FUZ_rawdata!CT868</f>
        <v>0</v>
      </c>
      <c r="G867" s="95">
        <f>FUZ_rawdata!CU868</f>
        <v>0</v>
      </c>
      <c r="H867" s="95">
        <f>FUZ_rawdata!CV868</f>
        <v>0</v>
      </c>
      <c r="I867" s="95">
        <f>FUZ_rawdata!CW868</f>
        <v>0</v>
      </c>
    </row>
    <row r="868" spans="1:9" x14ac:dyDescent="0.2">
      <c r="A868" s="95">
        <f>FUZ_rawdata!A869</f>
        <v>867</v>
      </c>
      <c r="B868" s="95" t="str">
        <f>FUZ_rawdata!B869</f>
        <v>2014_532_3b</v>
      </c>
      <c r="C868" s="95">
        <f>FUZ_rawdata!C869</f>
        <v>41919</v>
      </c>
      <c r="D868" s="95" t="str">
        <f>FUZ_rawdata!D869</f>
        <v>3b</v>
      </c>
      <c r="E868" s="95" t="str">
        <f>FUZ_rawdata!G869</f>
        <v>FUZ14B</v>
      </c>
      <c r="F868" s="95">
        <f>FUZ_rawdata!CT869</f>
        <v>0</v>
      </c>
      <c r="G868" s="95">
        <f>FUZ_rawdata!CU869</f>
        <v>0</v>
      </c>
      <c r="H868" s="95">
        <f>FUZ_rawdata!CV869</f>
        <v>0</v>
      </c>
      <c r="I868" s="95">
        <f>FUZ_rawdata!CW869</f>
        <v>0</v>
      </c>
    </row>
    <row r="869" spans="1:9" x14ac:dyDescent="0.2">
      <c r="A869" s="95">
        <f>FUZ_rawdata!A870</f>
        <v>868</v>
      </c>
      <c r="B869" s="95" t="str">
        <f>FUZ_rawdata!B870</f>
        <v>2014_532_3b</v>
      </c>
      <c r="C869" s="95">
        <f>FUZ_rawdata!C870</f>
        <v>41919</v>
      </c>
      <c r="D869" s="95" t="str">
        <f>FUZ_rawdata!D870</f>
        <v>3b</v>
      </c>
      <c r="E869" s="95" t="str">
        <f>FUZ_rawdata!G870</f>
        <v>FUZ14B</v>
      </c>
      <c r="F869" s="95">
        <f>FUZ_rawdata!CT870</f>
        <v>0</v>
      </c>
      <c r="G869" s="95">
        <f>FUZ_rawdata!CU870</f>
        <v>0</v>
      </c>
      <c r="H869" s="95">
        <f>FUZ_rawdata!CV870</f>
        <v>0</v>
      </c>
      <c r="I869" s="95">
        <f>FUZ_rawdata!CW870</f>
        <v>0</v>
      </c>
    </row>
    <row r="870" spans="1:9" x14ac:dyDescent="0.2">
      <c r="A870" s="95">
        <f>FUZ_rawdata!A871</f>
        <v>869</v>
      </c>
      <c r="B870" s="95" t="str">
        <f>FUZ_rawdata!B871</f>
        <v>2014_532_3b</v>
      </c>
      <c r="C870" s="95">
        <f>FUZ_rawdata!C871</f>
        <v>41919</v>
      </c>
      <c r="D870" s="95" t="str">
        <f>FUZ_rawdata!D871</f>
        <v>3b</v>
      </c>
      <c r="E870" s="95" t="str">
        <f>FUZ_rawdata!G871</f>
        <v>FUZ14B</v>
      </c>
      <c r="F870" s="95">
        <f>FUZ_rawdata!CT871</f>
        <v>0</v>
      </c>
      <c r="G870" s="95">
        <f>FUZ_rawdata!CU871</f>
        <v>0</v>
      </c>
      <c r="H870" s="95">
        <f>FUZ_rawdata!CV871</f>
        <v>0</v>
      </c>
      <c r="I870" s="95">
        <f>FUZ_rawdata!CW871</f>
        <v>0</v>
      </c>
    </row>
    <row r="871" spans="1:9" x14ac:dyDescent="0.2">
      <c r="A871" s="95">
        <f>FUZ_rawdata!A872</f>
        <v>870</v>
      </c>
      <c r="B871" s="95" t="str">
        <f>FUZ_rawdata!B872</f>
        <v>2014_532_3b</v>
      </c>
      <c r="C871" s="95">
        <f>FUZ_rawdata!C872</f>
        <v>41919</v>
      </c>
      <c r="D871" s="95" t="str">
        <f>FUZ_rawdata!D872</f>
        <v>3b</v>
      </c>
      <c r="E871" s="95" t="str">
        <f>FUZ_rawdata!G872</f>
        <v>FUZ14B</v>
      </c>
      <c r="F871" s="95">
        <f>FUZ_rawdata!CT872</f>
        <v>0</v>
      </c>
      <c r="G871" s="95">
        <f>FUZ_rawdata!CU872</f>
        <v>0</v>
      </c>
      <c r="H871" s="95">
        <f>FUZ_rawdata!CV872</f>
        <v>0</v>
      </c>
      <c r="I871" s="95">
        <f>FUZ_rawdata!CW872</f>
        <v>0</v>
      </c>
    </row>
    <row r="872" spans="1:9" x14ac:dyDescent="0.2">
      <c r="A872" s="95">
        <f>FUZ_rawdata!A873</f>
        <v>871</v>
      </c>
      <c r="B872" s="95" t="str">
        <f>FUZ_rawdata!B873</f>
        <v>2014_532_3b</v>
      </c>
      <c r="C872" s="95">
        <f>FUZ_rawdata!C873</f>
        <v>41919</v>
      </c>
      <c r="D872" s="95" t="str">
        <f>FUZ_rawdata!D873</f>
        <v>3b</v>
      </c>
      <c r="E872" s="95" t="str">
        <f>FUZ_rawdata!G873</f>
        <v>FUZ14B</v>
      </c>
      <c r="F872" s="95">
        <f>FUZ_rawdata!CT873</f>
        <v>0</v>
      </c>
      <c r="G872" s="95">
        <f>FUZ_rawdata!CU873</f>
        <v>0</v>
      </c>
      <c r="H872" s="95">
        <f>FUZ_rawdata!CV873</f>
        <v>0</v>
      </c>
      <c r="I872" s="95">
        <f>FUZ_rawdata!CW873</f>
        <v>0</v>
      </c>
    </row>
    <row r="873" spans="1:9" x14ac:dyDescent="0.2">
      <c r="A873" s="95">
        <f>FUZ_rawdata!A874</f>
        <v>872</v>
      </c>
      <c r="B873" s="95" t="str">
        <f>FUZ_rawdata!B874</f>
        <v>2014_532_3b</v>
      </c>
      <c r="C873" s="95">
        <f>FUZ_rawdata!C874</f>
        <v>41919</v>
      </c>
      <c r="D873" s="95" t="str">
        <f>FUZ_rawdata!D874</f>
        <v>3b</v>
      </c>
      <c r="E873" s="95" t="str">
        <f>FUZ_rawdata!G874</f>
        <v>FUZ14B</v>
      </c>
      <c r="F873" s="95">
        <f>FUZ_rawdata!CT874</f>
        <v>0</v>
      </c>
      <c r="G873" s="95">
        <f>FUZ_rawdata!CU874</f>
        <v>0</v>
      </c>
      <c r="H873" s="95">
        <f>FUZ_rawdata!CV874</f>
        <v>0</v>
      </c>
      <c r="I873" s="95">
        <f>FUZ_rawdata!CW874</f>
        <v>0</v>
      </c>
    </row>
    <row r="874" spans="1:9" x14ac:dyDescent="0.2">
      <c r="A874" s="95">
        <f>FUZ_rawdata!A875</f>
        <v>873</v>
      </c>
      <c r="B874" s="95" t="str">
        <f>FUZ_rawdata!B875</f>
        <v>2014_532_3b</v>
      </c>
      <c r="C874" s="95">
        <f>FUZ_rawdata!C875</f>
        <v>41919</v>
      </c>
      <c r="D874" s="95" t="str">
        <f>FUZ_rawdata!D875</f>
        <v>3b</v>
      </c>
      <c r="E874" s="95" t="str">
        <f>FUZ_rawdata!G875</f>
        <v>FUZ14B</v>
      </c>
      <c r="F874" s="95">
        <f>FUZ_rawdata!CT875</f>
        <v>0</v>
      </c>
      <c r="G874" s="95">
        <f>FUZ_rawdata!CU875</f>
        <v>0</v>
      </c>
      <c r="H874" s="95">
        <f>FUZ_rawdata!CV875</f>
        <v>0</v>
      </c>
      <c r="I874" s="95">
        <f>FUZ_rawdata!CW875</f>
        <v>0</v>
      </c>
    </row>
    <row r="875" spans="1:9" x14ac:dyDescent="0.2">
      <c r="A875" s="95">
        <f>FUZ_rawdata!A876</f>
        <v>874</v>
      </c>
      <c r="B875" s="95" t="str">
        <f>FUZ_rawdata!B876</f>
        <v>2014_532_3b</v>
      </c>
      <c r="C875" s="95">
        <f>FUZ_rawdata!C876</f>
        <v>41919</v>
      </c>
      <c r="D875" s="95" t="str">
        <f>FUZ_rawdata!D876</f>
        <v>3b</v>
      </c>
      <c r="E875" s="95" t="str">
        <f>FUZ_rawdata!G876</f>
        <v>FUZ14B</v>
      </c>
      <c r="F875" s="95">
        <f>FUZ_rawdata!CT876</f>
        <v>0</v>
      </c>
      <c r="G875" s="95">
        <f>FUZ_rawdata!CU876</f>
        <v>0</v>
      </c>
      <c r="H875" s="95">
        <f>FUZ_rawdata!CV876</f>
        <v>0</v>
      </c>
      <c r="I875" s="95">
        <f>FUZ_rawdata!CW876</f>
        <v>0</v>
      </c>
    </row>
    <row r="876" spans="1:9" x14ac:dyDescent="0.2">
      <c r="A876" s="95">
        <f>FUZ_rawdata!A877</f>
        <v>875</v>
      </c>
      <c r="B876" s="95" t="str">
        <f>FUZ_rawdata!B877</f>
        <v>2014_532_3b</v>
      </c>
      <c r="C876" s="95">
        <f>FUZ_rawdata!C877</f>
        <v>41919</v>
      </c>
      <c r="D876" s="95" t="str">
        <f>FUZ_rawdata!D877</f>
        <v>3b</v>
      </c>
      <c r="E876" s="95" t="str">
        <f>FUZ_rawdata!G877</f>
        <v>FUZ14B</v>
      </c>
      <c r="F876" s="95">
        <f>FUZ_rawdata!CT877</f>
        <v>0</v>
      </c>
      <c r="G876" s="95">
        <f>FUZ_rawdata!CU877</f>
        <v>0</v>
      </c>
      <c r="H876" s="95">
        <f>FUZ_rawdata!CV877</f>
        <v>0</v>
      </c>
      <c r="I876" s="95">
        <f>FUZ_rawdata!CW877</f>
        <v>0</v>
      </c>
    </row>
    <row r="877" spans="1:9" x14ac:dyDescent="0.2">
      <c r="A877" s="95">
        <f>FUZ_rawdata!A878</f>
        <v>876</v>
      </c>
      <c r="B877" s="95" t="str">
        <f>FUZ_rawdata!B878</f>
        <v>2014_532_3b</v>
      </c>
      <c r="C877" s="95">
        <f>FUZ_rawdata!C878</f>
        <v>41919</v>
      </c>
      <c r="D877" s="95" t="str">
        <f>FUZ_rawdata!D878</f>
        <v>3b</v>
      </c>
      <c r="E877" s="95" t="str">
        <f>FUZ_rawdata!G878</f>
        <v>FUZ14B</v>
      </c>
      <c r="F877" s="95">
        <f>FUZ_rawdata!CT878</f>
        <v>0</v>
      </c>
      <c r="G877" s="95">
        <f>FUZ_rawdata!CU878</f>
        <v>0</v>
      </c>
      <c r="H877" s="95">
        <f>FUZ_rawdata!CV878</f>
        <v>0</v>
      </c>
      <c r="I877" s="95">
        <f>FUZ_rawdata!CW878</f>
        <v>0</v>
      </c>
    </row>
    <row r="878" spans="1:9" x14ac:dyDescent="0.2">
      <c r="A878" s="95">
        <f>FUZ_rawdata!A879</f>
        <v>877</v>
      </c>
      <c r="B878" s="95" t="str">
        <f>FUZ_rawdata!B879</f>
        <v>2014_532_3b</v>
      </c>
      <c r="C878" s="95">
        <f>FUZ_rawdata!C879</f>
        <v>41919</v>
      </c>
      <c r="D878" s="95" t="str">
        <f>FUZ_rawdata!D879</f>
        <v>3b</v>
      </c>
      <c r="E878" s="95" t="str">
        <f>FUZ_rawdata!G879</f>
        <v>FUZ14B</v>
      </c>
      <c r="F878" s="95">
        <f>FUZ_rawdata!CT879</f>
        <v>0</v>
      </c>
      <c r="G878" s="95">
        <f>FUZ_rawdata!CU879</f>
        <v>0</v>
      </c>
      <c r="H878" s="95">
        <f>FUZ_rawdata!CV879</f>
        <v>0</v>
      </c>
      <c r="I878" s="95">
        <f>FUZ_rawdata!CW879</f>
        <v>0</v>
      </c>
    </row>
    <row r="879" spans="1:9" x14ac:dyDescent="0.2">
      <c r="A879" s="95">
        <f>FUZ_rawdata!A880</f>
        <v>878</v>
      </c>
      <c r="B879" s="95" t="str">
        <f>FUZ_rawdata!B880</f>
        <v>2014_532_3b</v>
      </c>
      <c r="C879" s="95">
        <f>FUZ_rawdata!C880</f>
        <v>41919</v>
      </c>
      <c r="D879" s="95" t="str">
        <f>FUZ_rawdata!D880</f>
        <v>3b</v>
      </c>
      <c r="E879" s="95" t="str">
        <f>FUZ_rawdata!G880</f>
        <v>FUZ14B</v>
      </c>
      <c r="F879" s="95">
        <f>FUZ_rawdata!CT880</f>
        <v>0</v>
      </c>
      <c r="G879" s="95">
        <f>FUZ_rawdata!CU880</f>
        <v>0</v>
      </c>
      <c r="H879" s="95">
        <f>FUZ_rawdata!CV880</f>
        <v>0</v>
      </c>
      <c r="I879" s="95">
        <f>FUZ_rawdata!CW880</f>
        <v>0</v>
      </c>
    </row>
    <row r="880" spans="1:9" x14ac:dyDescent="0.2">
      <c r="A880" s="95">
        <f>FUZ_rawdata!A881</f>
        <v>879</v>
      </c>
      <c r="B880" s="95" t="str">
        <f>FUZ_rawdata!B881</f>
        <v>2014_532_3b</v>
      </c>
      <c r="C880" s="95">
        <f>FUZ_rawdata!C881</f>
        <v>41919</v>
      </c>
      <c r="D880" s="95" t="str">
        <f>FUZ_rawdata!D881</f>
        <v>3b</v>
      </c>
      <c r="E880" s="95" t="str">
        <f>FUZ_rawdata!G881</f>
        <v>FUZ14B</v>
      </c>
      <c r="F880" s="95">
        <f>FUZ_rawdata!CT881</f>
        <v>0</v>
      </c>
      <c r="G880" s="95">
        <f>FUZ_rawdata!CU881</f>
        <v>0</v>
      </c>
      <c r="H880" s="95">
        <f>FUZ_rawdata!CV881</f>
        <v>0</v>
      </c>
      <c r="I880" s="95">
        <f>FUZ_rawdata!CW881</f>
        <v>0</v>
      </c>
    </row>
    <row r="881" spans="1:9" x14ac:dyDescent="0.2">
      <c r="A881" s="95">
        <f>FUZ_rawdata!A882</f>
        <v>880</v>
      </c>
      <c r="B881" s="95" t="str">
        <f>FUZ_rawdata!B882</f>
        <v>2014_532_3b</v>
      </c>
      <c r="C881" s="95">
        <f>FUZ_rawdata!C882</f>
        <v>41919</v>
      </c>
      <c r="D881" s="95" t="str">
        <f>FUZ_rawdata!D882</f>
        <v>3b</v>
      </c>
      <c r="E881" s="95" t="str">
        <f>FUZ_rawdata!G882</f>
        <v>FUZ14B</v>
      </c>
      <c r="F881" s="95">
        <f>FUZ_rawdata!CT882</f>
        <v>0</v>
      </c>
      <c r="G881" s="95">
        <f>FUZ_rawdata!CU882</f>
        <v>0</v>
      </c>
      <c r="H881" s="95">
        <f>FUZ_rawdata!CV882</f>
        <v>0</v>
      </c>
      <c r="I881" s="95">
        <f>FUZ_rawdata!CW882</f>
        <v>0</v>
      </c>
    </row>
    <row r="882" spans="1:9" x14ac:dyDescent="0.2">
      <c r="A882" s="95">
        <f>FUZ_rawdata!A883</f>
        <v>881</v>
      </c>
      <c r="B882" s="95" t="str">
        <f>FUZ_rawdata!B883</f>
        <v>2014_532_3b</v>
      </c>
      <c r="C882" s="95">
        <f>FUZ_rawdata!C883</f>
        <v>41919</v>
      </c>
      <c r="D882" s="95" t="str">
        <f>FUZ_rawdata!D883</f>
        <v>3b</v>
      </c>
      <c r="E882" s="95" t="str">
        <f>FUZ_rawdata!G883</f>
        <v>FUZ14B</v>
      </c>
      <c r="F882" s="95">
        <f>FUZ_rawdata!CT883</f>
        <v>0</v>
      </c>
      <c r="G882" s="95">
        <f>FUZ_rawdata!CU883</f>
        <v>0</v>
      </c>
      <c r="H882" s="95">
        <f>FUZ_rawdata!CV883</f>
        <v>0</v>
      </c>
      <c r="I882" s="95">
        <f>FUZ_rawdata!CW883</f>
        <v>0</v>
      </c>
    </row>
    <row r="883" spans="1:9" x14ac:dyDescent="0.2">
      <c r="A883" s="95">
        <f>FUZ_rawdata!A884</f>
        <v>882</v>
      </c>
      <c r="B883" s="95" t="str">
        <f>FUZ_rawdata!B884</f>
        <v>2014_532_3b</v>
      </c>
      <c r="C883" s="95">
        <f>FUZ_rawdata!C884</f>
        <v>41919</v>
      </c>
      <c r="D883" s="95" t="str">
        <f>FUZ_rawdata!D884</f>
        <v>3b</v>
      </c>
      <c r="E883" s="95" t="str">
        <f>FUZ_rawdata!G884</f>
        <v>FUZ14B</v>
      </c>
      <c r="F883" s="95">
        <f>FUZ_rawdata!CT884</f>
        <v>0</v>
      </c>
      <c r="G883" s="95">
        <f>FUZ_rawdata!CU884</f>
        <v>0</v>
      </c>
      <c r="H883" s="95">
        <f>FUZ_rawdata!CV884</f>
        <v>0</v>
      </c>
      <c r="I883" s="95">
        <f>FUZ_rawdata!CW884</f>
        <v>0</v>
      </c>
    </row>
    <row r="884" spans="1:9" x14ac:dyDescent="0.2">
      <c r="A884" s="95">
        <f>FUZ_rawdata!A885</f>
        <v>883</v>
      </c>
      <c r="B884" s="95" t="str">
        <f>FUZ_rawdata!B885</f>
        <v>2014_532_3b</v>
      </c>
      <c r="C884" s="95">
        <f>FUZ_rawdata!C885</f>
        <v>41919</v>
      </c>
      <c r="D884" s="95" t="str">
        <f>FUZ_rawdata!D885</f>
        <v>3b</v>
      </c>
      <c r="E884" s="95" t="str">
        <f>FUZ_rawdata!G885</f>
        <v>FUZ14B</v>
      </c>
      <c r="F884" s="95">
        <f>FUZ_rawdata!CT885</f>
        <v>0</v>
      </c>
      <c r="G884" s="95">
        <f>FUZ_rawdata!CU885</f>
        <v>0</v>
      </c>
      <c r="H884" s="95">
        <f>FUZ_rawdata!CV885</f>
        <v>0</v>
      </c>
      <c r="I884" s="95">
        <f>FUZ_rawdata!CW885</f>
        <v>0</v>
      </c>
    </row>
    <row r="885" spans="1:9" x14ac:dyDescent="0.2">
      <c r="A885" s="95">
        <f>FUZ_rawdata!A886</f>
        <v>884</v>
      </c>
      <c r="B885" s="95" t="str">
        <f>FUZ_rawdata!B886</f>
        <v>2014_532_3b</v>
      </c>
      <c r="C885" s="95">
        <f>FUZ_rawdata!C886</f>
        <v>41919</v>
      </c>
      <c r="D885" s="95" t="str">
        <f>FUZ_rawdata!D886</f>
        <v>3b</v>
      </c>
      <c r="E885" s="95" t="str">
        <f>FUZ_rawdata!G886</f>
        <v>FUZ14B</v>
      </c>
      <c r="F885" s="95">
        <f>FUZ_rawdata!CT886</f>
        <v>0</v>
      </c>
      <c r="G885" s="95">
        <f>FUZ_rawdata!CU886</f>
        <v>0</v>
      </c>
      <c r="H885" s="95">
        <f>FUZ_rawdata!CV886</f>
        <v>0</v>
      </c>
      <c r="I885" s="95">
        <f>FUZ_rawdata!CW886</f>
        <v>0</v>
      </c>
    </row>
    <row r="886" spans="1:9" x14ac:dyDescent="0.2">
      <c r="A886" s="95">
        <f>FUZ_rawdata!A887</f>
        <v>885</v>
      </c>
      <c r="B886" s="95" t="str">
        <f>FUZ_rawdata!B887</f>
        <v>2014_532_3b</v>
      </c>
      <c r="C886" s="95">
        <f>FUZ_rawdata!C887</f>
        <v>41919</v>
      </c>
      <c r="D886" s="95" t="str">
        <f>FUZ_rawdata!D887</f>
        <v>3b</v>
      </c>
      <c r="E886" s="95" t="str">
        <f>FUZ_rawdata!G887</f>
        <v>FUZ14B</v>
      </c>
      <c r="F886" s="95">
        <f>FUZ_rawdata!CT887</f>
        <v>0</v>
      </c>
      <c r="G886" s="95">
        <f>FUZ_rawdata!CU887</f>
        <v>0</v>
      </c>
      <c r="H886" s="95">
        <f>FUZ_rawdata!CV887</f>
        <v>0</v>
      </c>
      <c r="I886" s="95">
        <f>FUZ_rawdata!CW887</f>
        <v>0</v>
      </c>
    </row>
    <row r="887" spans="1:9" x14ac:dyDescent="0.2">
      <c r="A887" s="95">
        <f>FUZ_rawdata!A888</f>
        <v>886</v>
      </c>
      <c r="B887" s="95" t="str">
        <f>FUZ_rawdata!B888</f>
        <v>2014_532_3b</v>
      </c>
      <c r="C887" s="95">
        <f>FUZ_rawdata!C888</f>
        <v>41919</v>
      </c>
      <c r="D887" s="95" t="str">
        <f>FUZ_rawdata!D888</f>
        <v>3b</v>
      </c>
      <c r="E887" s="95" t="str">
        <f>FUZ_rawdata!G888</f>
        <v>FUZ14B</v>
      </c>
      <c r="F887" s="95">
        <f>FUZ_rawdata!CT888</f>
        <v>0</v>
      </c>
      <c r="G887" s="95">
        <f>FUZ_rawdata!CU888</f>
        <v>0</v>
      </c>
      <c r="H887" s="95">
        <f>FUZ_rawdata!CV888</f>
        <v>0</v>
      </c>
      <c r="I887" s="95">
        <f>FUZ_rawdata!CW888</f>
        <v>0</v>
      </c>
    </row>
    <row r="888" spans="1:9" x14ac:dyDescent="0.2">
      <c r="A888" s="95">
        <f>FUZ_rawdata!A889</f>
        <v>887</v>
      </c>
      <c r="B888" s="95" t="str">
        <f>FUZ_rawdata!B889</f>
        <v>2014_532_3b</v>
      </c>
      <c r="C888" s="95">
        <f>FUZ_rawdata!C889</f>
        <v>41919</v>
      </c>
      <c r="D888" s="95" t="str">
        <f>FUZ_rawdata!D889</f>
        <v>3b</v>
      </c>
      <c r="E888" s="95" t="str">
        <f>FUZ_rawdata!G889</f>
        <v>FUZ14B</v>
      </c>
      <c r="F888" s="95">
        <f>FUZ_rawdata!CT889</f>
        <v>0</v>
      </c>
      <c r="G888" s="95">
        <f>FUZ_rawdata!CU889</f>
        <v>0</v>
      </c>
      <c r="H888" s="95">
        <f>FUZ_rawdata!CV889</f>
        <v>0</v>
      </c>
      <c r="I888" s="95">
        <f>FUZ_rawdata!CW889</f>
        <v>0</v>
      </c>
    </row>
    <row r="889" spans="1:9" x14ac:dyDescent="0.2">
      <c r="A889" s="95">
        <f>FUZ_rawdata!A890</f>
        <v>888</v>
      </c>
      <c r="B889" s="95" t="str">
        <f>FUZ_rawdata!B890</f>
        <v>2014_532_3b</v>
      </c>
      <c r="C889" s="95">
        <f>FUZ_rawdata!C890</f>
        <v>41919</v>
      </c>
      <c r="D889" s="95" t="str">
        <f>FUZ_rawdata!D890</f>
        <v>3b</v>
      </c>
      <c r="E889" s="95" t="str">
        <f>FUZ_rawdata!G890</f>
        <v>FUZ14B</v>
      </c>
      <c r="F889" s="95">
        <f>FUZ_rawdata!CT890</f>
        <v>0</v>
      </c>
      <c r="G889" s="95">
        <f>FUZ_rawdata!CU890</f>
        <v>0</v>
      </c>
      <c r="H889" s="95">
        <f>FUZ_rawdata!CV890</f>
        <v>0</v>
      </c>
      <c r="I889" s="95">
        <f>FUZ_rawdata!CW890</f>
        <v>0</v>
      </c>
    </row>
    <row r="890" spans="1:9" x14ac:dyDescent="0.2">
      <c r="A890" s="95">
        <f>FUZ_rawdata!A891</f>
        <v>889</v>
      </c>
      <c r="B890" s="95" t="str">
        <f>FUZ_rawdata!B891</f>
        <v>2014_532_3b</v>
      </c>
      <c r="C890" s="95">
        <f>FUZ_rawdata!C891</f>
        <v>41919</v>
      </c>
      <c r="D890" s="95" t="str">
        <f>FUZ_rawdata!D891</f>
        <v>3b</v>
      </c>
      <c r="E890" s="95" t="str">
        <f>FUZ_rawdata!G891</f>
        <v>FUZ14B</v>
      </c>
      <c r="F890" s="95">
        <f>FUZ_rawdata!CT891</f>
        <v>0</v>
      </c>
      <c r="G890" s="95">
        <f>FUZ_rawdata!CU891</f>
        <v>0</v>
      </c>
      <c r="H890" s="95">
        <f>FUZ_rawdata!CV891</f>
        <v>0</v>
      </c>
      <c r="I890" s="95">
        <f>FUZ_rawdata!CW891</f>
        <v>0</v>
      </c>
    </row>
    <row r="891" spans="1:9" x14ac:dyDescent="0.2">
      <c r="A891" s="95">
        <f>FUZ_rawdata!A892</f>
        <v>890</v>
      </c>
      <c r="B891" s="95" t="str">
        <f>FUZ_rawdata!B892</f>
        <v>2014_532_3b</v>
      </c>
      <c r="C891" s="95">
        <f>FUZ_rawdata!C892</f>
        <v>41919</v>
      </c>
      <c r="D891" s="95" t="str">
        <f>FUZ_rawdata!D892</f>
        <v>3b</v>
      </c>
      <c r="E891" s="95" t="str">
        <f>FUZ_rawdata!G892</f>
        <v>FUZ14B</v>
      </c>
      <c r="F891" s="95">
        <f>FUZ_rawdata!CT892</f>
        <v>0</v>
      </c>
      <c r="G891" s="95">
        <f>FUZ_rawdata!CU892</f>
        <v>0</v>
      </c>
      <c r="H891" s="95">
        <f>FUZ_rawdata!CV892</f>
        <v>0</v>
      </c>
      <c r="I891" s="95">
        <f>FUZ_rawdata!CW892</f>
        <v>0</v>
      </c>
    </row>
    <row r="892" spans="1:9" x14ac:dyDescent="0.2">
      <c r="A892" s="95">
        <f>FUZ_rawdata!A893</f>
        <v>891</v>
      </c>
      <c r="B892" s="95" t="str">
        <f>FUZ_rawdata!B893</f>
        <v>2014_532_3b</v>
      </c>
      <c r="C892" s="95">
        <f>FUZ_rawdata!C893</f>
        <v>41919</v>
      </c>
      <c r="D892" s="95" t="str">
        <f>FUZ_rawdata!D893</f>
        <v>3b</v>
      </c>
      <c r="E892" s="95" t="str">
        <f>FUZ_rawdata!G893</f>
        <v>FUZ14B</v>
      </c>
      <c r="F892" s="95">
        <f>FUZ_rawdata!CT893</f>
        <v>0</v>
      </c>
      <c r="G892" s="95">
        <f>FUZ_rawdata!CU893</f>
        <v>0</v>
      </c>
      <c r="H892" s="95">
        <f>FUZ_rawdata!CV893</f>
        <v>0</v>
      </c>
      <c r="I892" s="95">
        <f>FUZ_rawdata!CW893</f>
        <v>0</v>
      </c>
    </row>
    <row r="893" spans="1:9" x14ac:dyDescent="0.2">
      <c r="A893" s="95">
        <f>FUZ_rawdata!A894</f>
        <v>892</v>
      </c>
      <c r="B893" s="95" t="str">
        <f>FUZ_rawdata!B894</f>
        <v>2014_532_3b</v>
      </c>
      <c r="C893" s="95">
        <f>FUZ_rawdata!C894</f>
        <v>41919</v>
      </c>
      <c r="D893" s="95" t="str">
        <f>FUZ_rawdata!D894</f>
        <v>3b</v>
      </c>
      <c r="E893" s="95" t="str">
        <f>FUZ_rawdata!G894</f>
        <v>FUZ14B</v>
      </c>
      <c r="F893" s="95">
        <f>FUZ_rawdata!CT894</f>
        <v>0</v>
      </c>
      <c r="G893" s="95">
        <f>FUZ_rawdata!CU894</f>
        <v>0</v>
      </c>
      <c r="H893" s="95">
        <f>FUZ_rawdata!CV894</f>
        <v>0</v>
      </c>
      <c r="I893" s="95">
        <f>FUZ_rawdata!CW894</f>
        <v>0</v>
      </c>
    </row>
    <row r="894" spans="1:9" x14ac:dyDescent="0.2">
      <c r="A894" s="95">
        <f>FUZ_rawdata!A895</f>
        <v>893</v>
      </c>
      <c r="B894" s="95" t="str">
        <f>FUZ_rawdata!B895</f>
        <v>2014_532_3b</v>
      </c>
      <c r="C894" s="95">
        <f>FUZ_rawdata!C895</f>
        <v>41919</v>
      </c>
      <c r="D894" s="95" t="str">
        <f>FUZ_rawdata!D895</f>
        <v>3b</v>
      </c>
      <c r="E894" s="95" t="str">
        <f>FUZ_rawdata!G895</f>
        <v>FUZ14B</v>
      </c>
      <c r="F894" s="95">
        <f>FUZ_rawdata!CT895</f>
        <v>0</v>
      </c>
      <c r="G894" s="95">
        <f>FUZ_rawdata!CU895</f>
        <v>0</v>
      </c>
      <c r="H894" s="95">
        <f>FUZ_rawdata!CV895</f>
        <v>0</v>
      </c>
      <c r="I894" s="95">
        <f>FUZ_rawdata!CW895</f>
        <v>0</v>
      </c>
    </row>
    <row r="895" spans="1:9" x14ac:dyDescent="0.2">
      <c r="A895" s="95">
        <f>FUZ_rawdata!A896</f>
        <v>894</v>
      </c>
      <c r="B895" s="95" t="str">
        <f>FUZ_rawdata!B896</f>
        <v>2014_532_3b</v>
      </c>
      <c r="C895" s="95">
        <f>FUZ_rawdata!C896</f>
        <v>41919</v>
      </c>
      <c r="D895" s="95" t="str">
        <f>FUZ_rawdata!D896</f>
        <v>3b</v>
      </c>
      <c r="E895" s="95" t="str">
        <f>FUZ_rawdata!G896</f>
        <v>FUZ14B</v>
      </c>
      <c r="F895" s="95">
        <f>FUZ_rawdata!CT896</f>
        <v>0</v>
      </c>
      <c r="G895" s="95">
        <f>FUZ_rawdata!CU896</f>
        <v>0</v>
      </c>
      <c r="H895" s="95">
        <f>FUZ_rawdata!CV896</f>
        <v>0</v>
      </c>
      <c r="I895" s="95">
        <f>FUZ_rawdata!CW896</f>
        <v>0</v>
      </c>
    </row>
    <row r="896" spans="1:9" x14ac:dyDescent="0.2">
      <c r="A896" s="95">
        <f>FUZ_rawdata!A897</f>
        <v>895</v>
      </c>
      <c r="B896" s="95" t="str">
        <f>FUZ_rawdata!B897</f>
        <v>2014_532_3b</v>
      </c>
      <c r="C896" s="95">
        <f>FUZ_rawdata!C897</f>
        <v>41919</v>
      </c>
      <c r="D896" s="95" t="str">
        <f>FUZ_rawdata!D897</f>
        <v>3b</v>
      </c>
      <c r="E896" s="95" t="str">
        <f>FUZ_rawdata!G897</f>
        <v>FUZ14B</v>
      </c>
      <c r="F896" s="95">
        <f>FUZ_rawdata!CT897</f>
        <v>0</v>
      </c>
      <c r="G896" s="95">
        <f>FUZ_rawdata!CU897</f>
        <v>0</v>
      </c>
      <c r="H896" s="95">
        <f>FUZ_rawdata!CV897</f>
        <v>0</v>
      </c>
      <c r="I896" s="95">
        <f>FUZ_rawdata!CW897</f>
        <v>0</v>
      </c>
    </row>
    <row r="897" spans="1:9" x14ac:dyDescent="0.2">
      <c r="A897" s="95">
        <f>FUZ_rawdata!A898</f>
        <v>896</v>
      </c>
      <c r="B897" s="95" t="str">
        <f>FUZ_rawdata!B898</f>
        <v>2014_532_3b</v>
      </c>
      <c r="C897" s="95">
        <f>FUZ_rawdata!C898</f>
        <v>41919</v>
      </c>
      <c r="D897" s="95" t="str">
        <f>FUZ_rawdata!D898</f>
        <v>3b</v>
      </c>
      <c r="E897" s="95" t="str">
        <f>FUZ_rawdata!G898</f>
        <v>FUZ14B</v>
      </c>
      <c r="F897" s="95">
        <f>FUZ_rawdata!CT898</f>
        <v>0</v>
      </c>
      <c r="G897" s="95">
        <f>FUZ_rawdata!CU898</f>
        <v>0</v>
      </c>
      <c r="H897" s="95">
        <f>FUZ_rawdata!CV898</f>
        <v>0</v>
      </c>
      <c r="I897" s="95">
        <f>FUZ_rawdata!CW898</f>
        <v>0</v>
      </c>
    </row>
    <row r="898" spans="1:9" x14ac:dyDescent="0.2">
      <c r="A898" s="95">
        <f>FUZ_rawdata!A899</f>
        <v>897</v>
      </c>
      <c r="B898" s="95" t="str">
        <f>FUZ_rawdata!B899</f>
        <v>2014_532_3b</v>
      </c>
      <c r="C898" s="95">
        <f>FUZ_rawdata!C899</f>
        <v>41919</v>
      </c>
      <c r="D898" s="95" t="str">
        <f>FUZ_rawdata!D899</f>
        <v>3b</v>
      </c>
      <c r="E898" s="95" t="str">
        <f>FUZ_rawdata!G899</f>
        <v>FUZ14C</v>
      </c>
      <c r="F898" s="95">
        <f>FUZ_rawdata!CT899</f>
        <v>0</v>
      </c>
      <c r="G898" s="95">
        <f>FUZ_rawdata!CU899</f>
        <v>0</v>
      </c>
      <c r="H898" s="95">
        <f>FUZ_rawdata!CV899</f>
        <v>0</v>
      </c>
      <c r="I898" s="95">
        <f>FUZ_rawdata!CW899</f>
        <v>0</v>
      </c>
    </row>
    <row r="899" spans="1:9" x14ac:dyDescent="0.2">
      <c r="A899" s="95">
        <f>FUZ_rawdata!A900</f>
        <v>898</v>
      </c>
      <c r="B899" s="95" t="str">
        <f>FUZ_rawdata!B900</f>
        <v>2014_532_3b</v>
      </c>
      <c r="C899" s="95">
        <f>FUZ_rawdata!C900</f>
        <v>41919</v>
      </c>
      <c r="D899" s="95" t="str">
        <f>FUZ_rawdata!D900</f>
        <v>3b</v>
      </c>
      <c r="E899" s="95" t="str">
        <f>FUZ_rawdata!G900</f>
        <v>FUZ14C</v>
      </c>
      <c r="F899" s="95">
        <f>FUZ_rawdata!CT900</f>
        <v>0</v>
      </c>
      <c r="G899" s="95">
        <f>FUZ_rawdata!CU900</f>
        <v>0</v>
      </c>
      <c r="H899" s="95">
        <f>FUZ_rawdata!CV900</f>
        <v>0</v>
      </c>
      <c r="I899" s="95">
        <f>FUZ_rawdata!CW900</f>
        <v>0</v>
      </c>
    </row>
    <row r="900" spans="1:9" x14ac:dyDescent="0.2">
      <c r="A900" s="95">
        <f>FUZ_rawdata!A901</f>
        <v>899</v>
      </c>
      <c r="B900" s="95" t="str">
        <f>FUZ_rawdata!B901</f>
        <v>2014_532_3b</v>
      </c>
      <c r="C900" s="95">
        <f>FUZ_rawdata!C901</f>
        <v>41919</v>
      </c>
      <c r="D900" s="95" t="str">
        <f>FUZ_rawdata!D901</f>
        <v>3b</v>
      </c>
      <c r="E900" s="95" t="str">
        <f>FUZ_rawdata!G901</f>
        <v>FUZ14C</v>
      </c>
      <c r="F900" s="95">
        <f>FUZ_rawdata!CT901</f>
        <v>1</v>
      </c>
      <c r="G900" s="95">
        <f>FUZ_rawdata!CU901</f>
        <v>1</v>
      </c>
      <c r="H900" s="95">
        <f>FUZ_rawdata!CV901</f>
        <v>1</v>
      </c>
      <c r="I900" s="95">
        <f>FUZ_rawdata!CW901</f>
        <v>0</v>
      </c>
    </row>
    <row r="901" spans="1:9" x14ac:dyDescent="0.2">
      <c r="A901" s="95">
        <f>FUZ_rawdata!A902</f>
        <v>900</v>
      </c>
      <c r="B901" s="95" t="str">
        <f>FUZ_rawdata!B902</f>
        <v>2014_532_3b</v>
      </c>
      <c r="C901" s="95">
        <f>FUZ_rawdata!C902</f>
        <v>41919</v>
      </c>
      <c r="D901" s="95" t="str">
        <f>FUZ_rawdata!D902</f>
        <v>3b</v>
      </c>
      <c r="E901" s="95" t="str">
        <f>FUZ_rawdata!G902</f>
        <v>FUZ14C</v>
      </c>
      <c r="F901" s="95">
        <f>FUZ_rawdata!CT902</f>
        <v>0</v>
      </c>
      <c r="G901" s="95">
        <f>FUZ_rawdata!CU902</f>
        <v>0</v>
      </c>
      <c r="H901" s="95">
        <f>FUZ_rawdata!CV902</f>
        <v>0</v>
      </c>
      <c r="I901" s="95">
        <f>FUZ_rawdata!CW902</f>
        <v>0</v>
      </c>
    </row>
    <row r="902" spans="1:9" x14ac:dyDescent="0.2">
      <c r="A902" s="95">
        <f>FUZ_rawdata!A903</f>
        <v>901</v>
      </c>
      <c r="B902" s="95" t="str">
        <f>FUZ_rawdata!B903</f>
        <v>2014_532_3b</v>
      </c>
      <c r="C902" s="95">
        <f>FUZ_rawdata!C903</f>
        <v>41919</v>
      </c>
      <c r="D902" s="95" t="str">
        <f>FUZ_rawdata!D903</f>
        <v>3b</v>
      </c>
      <c r="E902" s="95" t="str">
        <f>FUZ_rawdata!G903</f>
        <v>FUZ14C</v>
      </c>
      <c r="F902" s="95">
        <f>FUZ_rawdata!CT903</f>
        <v>0</v>
      </c>
      <c r="G902" s="95">
        <f>FUZ_rawdata!CU903</f>
        <v>0</v>
      </c>
      <c r="H902" s="95">
        <f>FUZ_rawdata!CV903</f>
        <v>0</v>
      </c>
      <c r="I902" s="95">
        <f>FUZ_rawdata!CW903</f>
        <v>0</v>
      </c>
    </row>
    <row r="903" spans="1:9" x14ac:dyDescent="0.2">
      <c r="A903" s="95">
        <f>FUZ_rawdata!A904</f>
        <v>902</v>
      </c>
      <c r="B903" s="95" t="str">
        <f>FUZ_rawdata!B904</f>
        <v>2014_532_3b</v>
      </c>
      <c r="C903" s="95">
        <f>FUZ_rawdata!C904</f>
        <v>41919</v>
      </c>
      <c r="D903" s="95" t="str">
        <f>FUZ_rawdata!D904</f>
        <v>3b</v>
      </c>
      <c r="E903" s="95" t="str">
        <f>FUZ_rawdata!G904</f>
        <v>FUZ14C</v>
      </c>
      <c r="F903" s="95">
        <f>FUZ_rawdata!CT904</f>
        <v>0</v>
      </c>
      <c r="G903" s="95">
        <f>FUZ_rawdata!CU904</f>
        <v>0</v>
      </c>
      <c r="H903" s="95">
        <f>FUZ_rawdata!CV904</f>
        <v>0</v>
      </c>
      <c r="I903" s="95">
        <f>FUZ_rawdata!CW904</f>
        <v>0</v>
      </c>
    </row>
    <row r="904" spans="1:9" x14ac:dyDescent="0.2">
      <c r="A904" s="95">
        <f>FUZ_rawdata!A905</f>
        <v>903</v>
      </c>
      <c r="B904" s="95" t="str">
        <f>FUZ_rawdata!B905</f>
        <v>2014_532_3b</v>
      </c>
      <c r="C904" s="95">
        <f>FUZ_rawdata!C905</f>
        <v>41919</v>
      </c>
      <c r="D904" s="95" t="str">
        <f>FUZ_rawdata!D905</f>
        <v>3b</v>
      </c>
      <c r="E904" s="95" t="str">
        <f>FUZ_rawdata!G905</f>
        <v>FUZ14C</v>
      </c>
      <c r="F904" s="95">
        <f>FUZ_rawdata!CT905</f>
        <v>0</v>
      </c>
      <c r="G904" s="95">
        <f>FUZ_rawdata!CU905</f>
        <v>0</v>
      </c>
      <c r="H904" s="95">
        <f>FUZ_rawdata!CV905</f>
        <v>0</v>
      </c>
      <c r="I904" s="95">
        <f>FUZ_rawdata!CW905</f>
        <v>0</v>
      </c>
    </row>
    <row r="905" spans="1:9" x14ac:dyDescent="0.2">
      <c r="A905" s="95">
        <f>FUZ_rawdata!A906</f>
        <v>904</v>
      </c>
      <c r="B905" s="95" t="str">
        <f>FUZ_rawdata!B906</f>
        <v>2014_532_3b</v>
      </c>
      <c r="C905" s="95">
        <f>FUZ_rawdata!C906</f>
        <v>41919</v>
      </c>
      <c r="D905" s="95" t="str">
        <f>FUZ_rawdata!D906</f>
        <v>3b</v>
      </c>
      <c r="E905" s="95" t="str">
        <f>FUZ_rawdata!G906</f>
        <v>FUZ14C</v>
      </c>
      <c r="F905" s="95">
        <f>FUZ_rawdata!CT906</f>
        <v>0</v>
      </c>
      <c r="G905" s="95">
        <f>FUZ_rawdata!CU906</f>
        <v>0</v>
      </c>
      <c r="H905" s="95">
        <f>FUZ_rawdata!CV906</f>
        <v>0</v>
      </c>
      <c r="I905" s="95">
        <f>FUZ_rawdata!CW906</f>
        <v>0</v>
      </c>
    </row>
    <row r="906" spans="1:9" x14ac:dyDescent="0.2">
      <c r="A906" s="95">
        <f>FUZ_rawdata!A907</f>
        <v>905</v>
      </c>
      <c r="B906" s="95" t="str">
        <f>FUZ_rawdata!B907</f>
        <v>2014_532_3b</v>
      </c>
      <c r="C906" s="95">
        <f>FUZ_rawdata!C907</f>
        <v>41919</v>
      </c>
      <c r="D906" s="95" t="str">
        <f>FUZ_rawdata!D907</f>
        <v>3b</v>
      </c>
      <c r="E906" s="95" t="str">
        <f>FUZ_rawdata!G907</f>
        <v>FUZ14C</v>
      </c>
      <c r="F906" s="95">
        <f>FUZ_rawdata!CT907</f>
        <v>0</v>
      </c>
      <c r="G906" s="95">
        <f>FUZ_rawdata!CU907</f>
        <v>0</v>
      </c>
      <c r="H906" s="95">
        <f>FUZ_rawdata!CV907</f>
        <v>0</v>
      </c>
      <c r="I906" s="95">
        <f>FUZ_rawdata!CW907</f>
        <v>0</v>
      </c>
    </row>
    <row r="907" spans="1:9" x14ac:dyDescent="0.2">
      <c r="A907" s="95">
        <f>FUZ_rawdata!A908</f>
        <v>906</v>
      </c>
      <c r="B907" s="95" t="str">
        <f>FUZ_rawdata!B908</f>
        <v>2014_532_3b</v>
      </c>
      <c r="C907" s="95">
        <f>FUZ_rawdata!C908</f>
        <v>41919</v>
      </c>
      <c r="D907" s="95" t="str">
        <f>FUZ_rawdata!D908</f>
        <v>3b</v>
      </c>
      <c r="E907" s="95" t="str">
        <f>FUZ_rawdata!G908</f>
        <v>FUZ14C</v>
      </c>
      <c r="F907" s="95">
        <f>FUZ_rawdata!CT908</f>
        <v>0</v>
      </c>
      <c r="G907" s="95">
        <f>FUZ_rawdata!CU908</f>
        <v>0</v>
      </c>
      <c r="H907" s="95">
        <f>FUZ_rawdata!CV908</f>
        <v>0</v>
      </c>
      <c r="I907" s="95">
        <f>FUZ_rawdata!CW908</f>
        <v>0</v>
      </c>
    </row>
    <row r="908" spans="1:9" x14ac:dyDescent="0.2">
      <c r="A908" s="95">
        <f>FUZ_rawdata!A909</f>
        <v>907</v>
      </c>
      <c r="B908" s="95" t="str">
        <f>FUZ_rawdata!B909</f>
        <v>2014_532_3b</v>
      </c>
      <c r="C908" s="95">
        <f>FUZ_rawdata!C909</f>
        <v>41919</v>
      </c>
      <c r="D908" s="95" t="str">
        <f>FUZ_rawdata!D909</f>
        <v>3b</v>
      </c>
      <c r="E908" s="95" t="str">
        <f>FUZ_rawdata!G909</f>
        <v>FUZ14C</v>
      </c>
      <c r="F908" s="95">
        <f>FUZ_rawdata!CT909</f>
        <v>0</v>
      </c>
      <c r="G908" s="95">
        <f>FUZ_rawdata!CU909</f>
        <v>0</v>
      </c>
      <c r="H908" s="95">
        <f>FUZ_rawdata!CV909</f>
        <v>0</v>
      </c>
      <c r="I908" s="95">
        <f>FUZ_rawdata!CW909</f>
        <v>0</v>
      </c>
    </row>
    <row r="909" spans="1:9" x14ac:dyDescent="0.2">
      <c r="A909" s="95">
        <f>FUZ_rawdata!A910</f>
        <v>908</v>
      </c>
      <c r="B909" s="95" t="str">
        <f>FUZ_rawdata!B910</f>
        <v>2014_532_3b</v>
      </c>
      <c r="C909" s="95">
        <f>FUZ_rawdata!C910</f>
        <v>41919</v>
      </c>
      <c r="D909" s="95" t="str">
        <f>FUZ_rawdata!D910</f>
        <v>3b</v>
      </c>
      <c r="E909" s="95" t="str">
        <f>FUZ_rawdata!G910</f>
        <v>FUZ14C</v>
      </c>
      <c r="F909" s="95">
        <f>FUZ_rawdata!CT910</f>
        <v>0</v>
      </c>
      <c r="G909" s="95">
        <f>FUZ_rawdata!CU910</f>
        <v>0</v>
      </c>
      <c r="H909" s="95">
        <f>FUZ_rawdata!CV910</f>
        <v>0</v>
      </c>
      <c r="I909" s="95">
        <f>FUZ_rawdata!CW910</f>
        <v>0</v>
      </c>
    </row>
    <row r="910" spans="1:9" x14ac:dyDescent="0.2">
      <c r="A910" s="95">
        <f>FUZ_rawdata!A911</f>
        <v>909</v>
      </c>
      <c r="B910" s="95" t="str">
        <f>FUZ_rawdata!B911</f>
        <v>2014_532_3b</v>
      </c>
      <c r="C910" s="95">
        <f>FUZ_rawdata!C911</f>
        <v>41919</v>
      </c>
      <c r="D910" s="95" t="str">
        <f>FUZ_rawdata!D911</f>
        <v>3b</v>
      </c>
      <c r="E910" s="95" t="str">
        <f>FUZ_rawdata!G911</f>
        <v>FUZ14C</v>
      </c>
      <c r="F910" s="95">
        <f>FUZ_rawdata!CT911</f>
        <v>0</v>
      </c>
      <c r="G910" s="95">
        <f>FUZ_rawdata!CU911</f>
        <v>0</v>
      </c>
      <c r="H910" s="95">
        <f>FUZ_rawdata!CV911</f>
        <v>0</v>
      </c>
      <c r="I910" s="95">
        <f>FUZ_rawdata!CW911</f>
        <v>0</v>
      </c>
    </row>
    <row r="911" spans="1:9" x14ac:dyDescent="0.2">
      <c r="A911" s="95">
        <f>FUZ_rawdata!A912</f>
        <v>910</v>
      </c>
      <c r="B911" s="95" t="str">
        <f>FUZ_rawdata!B912</f>
        <v>2014_532_3b</v>
      </c>
      <c r="C911" s="95">
        <f>FUZ_rawdata!C912</f>
        <v>41919</v>
      </c>
      <c r="D911" s="95" t="str">
        <f>FUZ_rawdata!D912</f>
        <v>3b</v>
      </c>
      <c r="E911" s="95" t="str">
        <f>FUZ_rawdata!G912</f>
        <v>FUZ14C</v>
      </c>
      <c r="F911" s="95">
        <f>FUZ_rawdata!CT912</f>
        <v>0</v>
      </c>
      <c r="G911" s="95">
        <f>FUZ_rawdata!CU912</f>
        <v>0</v>
      </c>
      <c r="H911" s="95">
        <f>FUZ_rawdata!CV912</f>
        <v>0</v>
      </c>
      <c r="I911" s="95">
        <f>FUZ_rawdata!CW912</f>
        <v>0</v>
      </c>
    </row>
    <row r="912" spans="1:9" x14ac:dyDescent="0.2">
      <c r="A912" s="95">
        <f>FUZ_rawdata!A913</f>
        <v>911</v>
      </c>
      <c r="B912" s="95" t="str">
        <f>FUZ_rawdata!B913</f>
        <v>2014_532_3b</v>
      </c>
      <c r="C912" s="95">
        <f>FUZ_rawdata!C913</f>
        <v>41919</v>
      </c>
      <c r="D912" s="95" t="str">
        <f>FUZ_rawdata!D913</f>
        <v>3b</v>
      </c>
      <c r="E912" s="95" t="str">
        <f>FUZ_rawdata!G913</f>
        <v>FUZ14C</v>
      </c>
      <c r="F912" s="95">
        <f>FUZ_rawdata!CT913</f>
        <v>0</v>
      </c>
      <c r="G912" s="95">
        <f>FUZ_rawdata!CU913</f>
        <v>0</v>
      </c>
      <c r="H912" s="95">
        <f>FUZ_rawdata!CV913</f>
        <v>0</v>
      </c>
      <c r="I912" s="95">
        <f>FUZ_rawdata!CW913</f>
        <v>0</v>
      </c>
    </row>
    <row r="913" spans="1:9" x14ac:dyDescent="0.2">
      <c r="A913" s="95">
        <f>FUZ_rawdata!A914</f>
        <v>912</v>
      </c>
      <c r="B913" s="95" t="str">
        <f>FUZ_rawdata!B914</f>
        <v>2014_532_3b</v>
      </c>
      <c r="C913" s="95">
        <f>FUZ_rawdata!C914</f>
        <v>41919</v>
      </c>
      <c r="D913" s="95" t="str">
        <f>FUZ_rawdata!D914</f>
        <v>3b</v>
      </c>
      <c r="E913" s="95" t="str">
        <f>FUZ_rawdata!G914</f>
        <v>FUZ14C</v>
      </c>
      <c r="F913" s="95">
        <f>FUZ_rawdata!CT914</f>
        <v>0</v>
      </c>
      <c r="G913" s="95">
        <f>FUZ_rawdata!CU914</f>
        <v>0</v>
      </c>
      <c r="H913" s="95">
        <f>FUZ_rawdata!CV914</f>
        <v>0</v>
      </c>
      <c r="I913" s="95">
        <f>FUZ_rawdata!CW914</f>
        <v>0</v>
      </c>
    </row>
    <row r="914" spans="1:9" x14ac:dyDescent="0.2">
      <c r="A914" s="95">
        <f>FUZ_rawdata!A915</f>
        <v>913</v>
      </c>
      <c r="B914" s="95" t="str">
        <f>FUZ_rawdata!B915</f>
        <v>2014_532_3b</v>
      </c>
      <c r="C914" s="95">
        <f>FUZ_rawdata!C915</f>
        <v>41919</v>
      </c>
      <c r="D914" s="95" t="str">
        <f>FUZ_rawdata!D915</f>
        <v>3b</v>
      </c>
      <c r="E914" s="95" t="str">
        <f>FUZ_rawdata!G915</f>
        <v>FUZ14C</v>
      </c>
      <c r="F914" s="95">
        <f>FUZ_rawdata!CT915</f>
        <v>0</v>
      </c>
      <c r="G914" s="95">
        <f>FUZ_rawdata!CU915</f>
        <v>0</v>
      </c>
      <c r="H914" s="95">
        <f>FUZ_rawdata!CV915</f>
        <v>0</v>
      </c>
      <c r="I914" s="95">
        <f>FUZ_rawdata!CW915</f>
        <v>0</v>
      </c>
    </row>
    <row r="915" spans="1:9" x14ac:dyDescent="0.2">
      <c r="A915" s="95">
        <f>FUZ_rawdata!A916</f>
        <v>914</v>
      </c>
      <c r="B915" s="95" t="str">
        <f>FUZ_rawdata!B916</f>
        <v>2014_532_3b</v>
      </c>
      <c r="C915" s="95">
        <f>FUZ_rawdata!C916</f>
        <v>41919</v>
      </c>
      <c r="D915" s="95" t="str">
        <f>FUZ_rawdata!D916</f>
        <v>3b</v>
      </c>
      <c r="E915" s="95" t="str">
        <f>FUZ_rawdata!G916</f>
        <v>FUZ14C</v>
      </c>
      <c r="F915" s="95">
        <f>FUZ_rawdata!CT916</f>
        <v>0</v>
      </c>
      <c r="G915" s="95">
        <f>FUZ_rawdata!CU916</f>
        <v>0</v>
      </c>
      <c r="H915" s="95">
        <f>FUZ_rawdata!CV916</f>
        <v>0</v>
      </c>
      <c r="I915" s="95">
        <f>FUZ_rawdata!CW916</f>
        <v>0</v>
      </c>
    </row>
    <row r="916" spans="1:9" x14ac:dyDescent="0.2">
      <c r="A916" s="95">
        <f>FUZ_rawdata!A917</f>
        <v>915</v>
      </c>
      <c r="B916" s="95" t="str">
        <f>FUZ_rawdata!B917</f>
        <v>2014_532_3b</v>
      </c>
      <c r="C916" s="95">
        <f>FUZ_rawdata!C917</f>
        <v>41919</v>
      </c>
      <c r="D916" s="95" t="str">
        <f>FUZ_rawdata!D917</f>
        <v>3b</v>
      </c>
      <c r="E916" s="95" t="str">
        <f>FUZ_rawdata!G917</f>
        <v>FUZ14C</v>
      </c>
      <c r="F916" s="95">
        <f>FUZ_rawdata!CT917</f>
        <v>0</v>
      </c>
      <c r="G916" s="95">
        <f>FUZ_rawdata!CU917</f>
        <v>0</v>
      </c>
      <c r="H916" s="95">
        <f>FUZ_rawdata!CV917</f>
        <v>0</v>
      </c>
      <c r="I916" s="95">
        <f>FUZ_rawdata!CW917</f>
        <v>0</v>
      </c>
    </row>
    <row r="917" spans="1:9" x14ac:dyDescent="0.2">
      <c r="A917" s="95">
        <f>FUZ_rawdata!A918</f>
        <v>916</v>
      </c>
      <c r="B917" s="95" t="str">
        <f>FUZ_rawdata!B918</f>
        <v>2014_532_3b</v>
      </c>
      <c r="C917" s="95">
        <f>FUZ_rawdata!C918</f>
        <v>41919</v>
      </c>
      <c r="D917" s="95" t="str">
        <f>FUZ_rawdata!D918</f>
        <v>3b</v>
      </c>
      <c r="E917" s="95" t="str">
        <f>FUZ_rawdata!G918</f>
        <v>FUZ14C</v>
      </c>
      <c r="F917" s="95">
        <f>FUZ_rawdata!CT918</f>
        <v>0</v>
      </c>
      <c r="G917" s="95">
        <f>FUZ_rawdata!CU918</f>
        <v>0</v>
      </c>
      <c r="H917" s="95">
        <f>FUZ_rawdata!CV918</f>
        <v>0</v>
      </c>
      <c r="I917" s="95">
        <f>FUZ_rawdata!CW918</f>
        <v>0</v>
      </c>
    </row>
    <row r="918" spans="1:9" x14ac:dyDescent="0.2">
      <c r="A918" s="95">
        <f>FUZ_rawdata!A919</f>
        <v>917</v>
      </c>
      <c r="B918" s="95" t="str">
        <f>FUZ_rawdata!B919</f>
        <v>2014_532_3b</v>
      </c>
      <c r="C918" s="95">
        <f>FUZ_rawdata!C919</f>
        <v>41919</v>
      </c>
      <c r="D918" s="95" t="str">
        <f>FUZ_rawdata!D919</f>
        <v>3b</v>
      </c>
      <c r="E918" s="95" t="str">
        <f>FUZ_rawdata!G919</f>
        <v>FUZ14C</v>
      </c>
      <c r="F918" s="95">
        <f>FUZ_rawdata!CT919</f>
        <v>0</v>
      </c>
      <c r="G918" s="95">
        <f>FUZ_rawdata!CU919</f>
        <v>0</v>
      </c>
      <c r="H918" s="95">
        <f>FUZ_rawdata!CV919</f>
        <v>0</v>
      </c>
      <c r="I918" s="95">
        <f>FUZ_rawdata!CW919</f>
        <v>0</v>
      </c>
    </row>
    <row r="919" spans="1:9" x14ac:dyDescent="0.2">
      <c r="A919" s="95">
        <f>FUZ_rawdata!A920</f>
        <v>918</v>
      </c>
      <c r="B919" s="95" t="str">
        <f>FUZ_rawdata!B920</f>
        <v>2014_532_3b</v>
      </c>
      <c r="C919" s="95">
        <f>FUZ_rawdata!C920</f>
        <v>41919</v>
      </c>
      <c r="D919" s="95" t="str">
        <f>FUZ_rawdata!D920</f>
        <v>3b</v>
      </c>
      <c r="E919" s="95" t="str">
        <f>FUZ_rawdata!G920</f>
        <v>FUZ14C</v>
      </c>
      <c r="F919" s="95">
        <f>FUZ_rawdata!CT920</f>
        <v>0</v>
      </c>
      <c r="G919" s="95">
        <f>FUZ_rawdata!CU920</f>
        <v>0</v>
      </c>
      <c r="H919" s="95">
        <f>FUZ_rawdata!CV920</f>
        <v>0</v>
      </c>
      <c r="I919" s="95">
        <f>FUZ_rawdata!CW920</f>
        <v>0</v>
      </c>
    </row>
    <row r="920" spans="1:9" x14ac:dyDescent="0.2">
      <c r="A920" s="95">
        <f>FUZ_rawdata!A921</f>
        <v>919</v>
      </c>
      <c r="B920" s="95" t="str">
        <f>FUZ_rawdata!B921</f>
        <v>2014_532_3b</v>
      </c>
      <c r="C920" s="95">
        <f>FUZ_rawdata!C921</f>
        <v>41919</v>
      </c>
      <c r="D920" s="95" t="str">
        <f>FUZ_rawdata!D921</f>
        <v>3b</v>
      </c>
      <c r="E920" s="95" t="str">
        <f>FUZ_rawdata!G921</f>
        <v>FUZ14C</v>
      </c>
      <c r="F920" s="95">
        <f>FUZ_rawdata!CT921</f>
        <v>0</v>
      </c>
      <c r="G920" s="95">
        <f>FUZ_rawdata!CU921</f>
        <v>0</v>
      </c>
      <c r="H920" s="95">
        <f>FUZ_rawdata!CV921</f>
        <v>0</v>
      </c>
      <c r="I920" s="95">
        <f>FUZ_rawdata!CW921</f>
        <v>0</v>
      </c>
    </row>
    <row r="921" spans="1:9" x14ac:dyDescent="0.2">
      <c r="A921" s="95">
        <f>FUZ_rawdata!A922</f>
        <v>920</v>
      </c>
      <c r="B921" s="95" t="str">
        <f>FUZ_rawdata!B922</f>
        <v>2014_532_3b</v>
      </c>
      <c r="C921" s="95">
        <f>FUZ_rawdata!C922</f>
        <v>41919</v>
      </c>
      <c r="D921" s="95" t="str">
        <f>FUZ_rawdata!D922</f>
        <v>3b</v>
      </c>
      <c r="E921" s="95" t="str">
        <f>FUZ_rawdata!G922</f>
        <v>FUZ14C</v>
      </c>
      <c r="F921" s="95">
        <f>FUZ_rawdata!CT922</f>
        <v>0</v>
      </c>
      <c r="G921" s="95">
        <f>FUZ_rawdata!CU922</f>
        <v>0</v>
      </c>
      <c r="H921" s="95">
        <f>FUZ_rawdata!CV922</f>
        <v>0</v>
      </c>
      <c r="I921" s="95">
        <f>FUZ_rawdata!CW922</f>
        <v>0</v>
      </c>
    </row>
    <row r="922" spans="1:9" x14ac:dyDescent="0.2">
      <c r="A922" s="95">
        <f>FUZ_rawdata!A923</f>
        <v>921</v>
      </c>
      <c r="B922" s="95" t="str">
        <f>FUZ_rawdata!B923</f>
        <v>2014_532_3b</v>
      </c>
      <c r="C922" s="95">
        <f>FUZ_rawdata!C923</f>
        <v>41919</v>
      </c>
      <c r="D922" s="95" t="str">
        <f>FUZ_rawdata!D923</f>
        <v>3b</v>
      </c>
      <c r="E922" s="95" t="str">
        <f>FUZ_rawdata!G923</f>
        <v>FUZ14C</v>
      </c>
      <c r="F922" s="95">
        <f>FUZ_rawdata!CT923</f>
        <v>0</v>
      </c>
      <c r="G922" s="95">
        <f>FUZ_rawdata!CU923</f>
        <v>0</v>
      </c>
      <c r="H922" s="95">
        <f>FUZ_rawdata!CV923</f>
        <v>0</v>
      </c>
      <c r="I922" s="95">
        <f>FUZ_rawdata!CW923</f>
        <v>0</v>
      </c>
    </row>
    <row r="923" spans="1:9" x14ac:dyDescent="0.2">
      <c r="A923" s="95">
        <f>FUZ_rawdata!A924</f>
        <v>922</v>
      </c>
      <c r="B923" s="95" t="str">
        <f>FUZ_rawdata!B924</f>
        <v>2014_532_3b</v>
      </c>
      <c r="C923" s="95">
        <f>FUZ_rawdata!C924</f>
        <v>41919</v>
      </c>
      <c r="D923" s="95" t="str">
        <f>FUZ_rawdata!D924</f>
        <v>3b</v>
      </c>
      <c r="E923" s="95" t="str">
        <f>FUZ_rawdata!G924</f>
        <v>FUZ14C</v>
      </c>
      <c r="F923" s="95">
        <f>FUZ_rawdata!CT924</f>
        <v>0</v>
      </c>
      <c r="G923" s="95">
        <f>FUZ_rawdata!CU924</f>
        <v>0</v>
      </c>
      <c r="H923" s="95">
        <f>FUZ_rawdata!CV924</f>
        <v>0</v>
      </c>
      <c r="I923" s="95">
        <f>FUZ_rawdata!CW924</f>
        <v>0</v>
      </c>
    </row>
    <row r="924" spans="1:9" x14ac:dyDescent="0.2">
      <c r="A924" s="95">
        <f>FUZ_rawdata!A925</f>
        <v>923</v>
      </c>
      <c r="B924" s="95" t="str">
        <f>FUZ_rawdata!B925</f>
        <v>2014_532_3b</v>
      </c>
      <c r="C924" s="95">
        <f>FUZ_rawdata!C925</f>
        <v>41919</v>
      </c>
      <c r="D924" s="95" t="str">
        <f>FUZ_rawdata!D925</f>
        <v>3b</v>
      </c>
      <c r="E924" s="95" t="str">
        <f>FUZ_rawdata!G925</f>
        <v>FUZ14C</v>
      </c>
      <c r="F924" s="95">
        <f>FUZ_rawdata!CT925</f>
        <v>0</v>
      </c>
      <c r="G924" s="95">
        <f>FUZ_rawdata!CU925</f>
        <v>0</v>
      </c>
      <c r="H924" s="95">
        <f>FUZ_rawdata!CV925</f>
        <v>0</v>
      </c>
      <c r="I924" s="95">
        <f>FUZ_rawdata!CW925</f>
        <v>0</v>
      </c>
    </row>
    <row r="925" spans="1:9" x14ac:dyDescent="0.2">
      <c r="A925" s="95">
        <f>FUZ_rawdata!A926</f>
        <v>924</v>
      </c>
      <c r="B925" s="95" t="str">
        <f>FUZ_rawdata!B926</f>
        <v>2014_532_3b</v>
      </c>
      <c r="C925" s="95">
        <f>FUZ_rawdata!C926</f>
        <v>41919</v>
      </c>
      <c r="D925" s="95" t="str">
        <f>FUZ_rawdata!D926</f>
        <v>3b</v>
      </c>
      <c r="E925" s="95" t="str">
        <f>FUZ_rawdata!G926</f>
        <v>FUZ14C</v>
      </c>
      <c r="F925" s="95">
        <f>FUZ_rawdata!CT926</f>
        <v>0</v>
      </c>
      <c r="G925" s="95">
        <f>FUZ_rawdata!CU926</f>
        <v>0</v>
      </c>
      <c r="H925" s="95">
        <f>FUZ_rawdata!CV926</f>
        <v>0</v>
      </c>
      <c r="I925" s="95">
        <f>FUZ_rawdata!CW926</f>
        <v>0</v>
      </c>
    </row>
    <row r="926" spans="1:9" x14ac:dyDescent="0.2">
      <c r="A926" s="95">
        <f>FUZ_rawdata!A927</f>
        <v>925</v>
      </c>
      <c r="B926" s="95" t="str">
        <f>FUZ_rawdata!B927</f>
        <v>2014_532_3b</v>
      </c>
      <c r="C926" s="95">
        <f>FUZ_rawdata!C927</f>
        <v>41919</v>
      </c>
      <c r="D926" s="95" t="str">
        <f>FUZ_rawdata!D927</f>
        <v>3b</v>
      </c>
      <c r="E926" s="95" t="str">
        <f>FUZ_rawdata!G927</f>
        <v>FUZ14C</v>
      </c>
      <c r="F926" s="95">
        <f>FUZ_rawdata!CT927</f>
        <v>1</v>
      </c>
      <c r="G926" s="95">
        <f>FUZ_rawdata!CU927</f>
        <v>1</v>
      </c>
      <c r="H926" s="95">
        <f>FUZ_rawdata!CV927</f>
        <v>1</v>
      </c>
      <c r="I926" s="95">
        <f>FUZ_rawdata!CW927</f>
        <v>0</v>
      </c>
    </row>
    <row r="927" spans="1:9" x14ac:dyDescent="0.2">
      <c r="A927" s="95">
        <f>FUZ_rawdata!A928</f>
        <v>926</v>
      </c>
      <c r="B927" s="95" t="str">
        <f>FUZ_rawdata!B928</f>
        <v>2014_532_3b</v>
      </c>
      <c r="C927" s="95">
        <f>FUZ_rawdata!C928</f>
        <v>41919</v>
      </c>
      <c r="D927" s="95" t="str">
        <f>FUZ_rawdata!D928</f>
        <v>3b</v>
      </c>
      <c r="E927" s="95" t="str">
        <f>FUZ_rawdata!G928</f>
        <v>FUZ14C</v>
      </c>
      <c r="F927" s="95">
        <f>FUZ_rawdata!CT928</f>
        <v>0</v>
      </c>
      <c r="G927" s="95">
        <f>FUZ_rawdata!CU928</f>
        <v>0</v>
      </c>
      <c r="H927" s="95">
        <f>FUZ_rawdata!CV928</f>
        <v>0</v>
      </c>
      <c r="I927" s="95">
        <f>FUZ_rawdata!CW928</f>
        <v>0</v>
      </c>
    </row>
    <row r="928" spans="1:9" x14ac:dyDescent="0.2">
      <c r="A928" s="95">
        <f>FUZ_rawdata!A929</f>
        <v>927</v>
      </c>
      <c r="B928" s="95" t="str">
        <f>FUZ_rawdata!B929</f>
        <v>2014_532_3b</v>
      </c>
      <c r="C928" s="95">
        <f>FUZ_rawdata!C929</f>
        <v>41919</v>
      </c>
      <c r="D928" s="95" t="str">
        <f>FUZ_rawdata!D929</f>
        <v>3b</v>
      </c>
      <c r="E928" s="95" t="str">
        <f>FUZ_rawdata!G929</f>
        <v>FUZ14C</v>
      </c>
      <c r="F928" s="95">
        <f>FUZ_rawdata!CT929</f>
        <v>0</v>
      </c>
      <c r="G928" s="95">
        <f>FUZ_rawdata!CU929</f>
        <v>0</v>
      </c>
      <c r="H928" s="95">
        <f>FUZ_rawdata!CV929</f>
        <v>0</v>
      </c>
      <c r="I928" s="95">
        <f>FUZ_rawdata!CW929</f>
        <v>0</v>
      </c>
    </row>
    <row r="929" spans="1:9" x14ac:dyDescent="0.2">
      <c r="A929" s="95">
        <f>FUZ_rawdata!A930</f>
        <v>928</v>
      </c>
      <c r="B929" s="95" t="str">
        <f>FUZ_rawdata!B930</f>
        <v>2014_532_3b</v>
      </c>
      <c r="C929" s="95">
        <f>FUZ_rawdata!C930</f>
        <v>41919</v>
      </c>
      <c r="D929" s="95" t="str">
        <f>FUZ_rawdata!D930</f>
        <v>3b</v>
      </c>
      <c r="E929" s="95" t="str">
        <f>FUZ_rawdata!G930</f>
        <v>FUZ14C</v>
      </c>
      <c r="F929" s="95">
        <f>FUZ_rawdata!CT930</f>
        <v>0</v>
      </c>
      <c r="G929" s="95">
        <f>FUZ_rawdata!CU930</f>
        <v>0</v>
      </c>
      <c r="H929" s="95">
        <f>FUZ_rawdata!CV930</f>
        <v>0</v>
      </c>
      <c r="I929" s="95">
        <f>FUZ_rawdata!CW930</f>
        <v>0</v>
      </c>
    </row>
    <row r="930" spans="1:9" x14ac:dyDescent="0.2">
      <c r="A930" s="95">
        <f>FUZ_rawdata!A931</f>
        <v>929</v>
      </c>
      <c r="B930" s="95" t="str">
        <f>FUZ_rawdata!B931</f>
        <v>2014_532_3b</v>
      </c>
      <c r="C930" s="95">
        <f>FUZ_rawdata!C931</f>
        <v>41919</v>
      </c>
      <c r="D930" s="95" t="str">
        <f>FUZ_rawdata!D931</f>
        <v>3b</v>
      </c>
      <c r="E930" s="95" t="str">
        <f>FUZ_rawdata!G931</f>
        <v>FUZ14C</v>
      </c>
      <c r="F930" s="95">
        <f>FUZ_rawdata!CT931</f>
        <v>0</v>
      </c>
      <c r="G930" s="95">
        <f>FUZ_rawdata!CU931</f>
        <v>0</v>
      </c>
      <c r="H930" s="95">
        <f>FUZ_rawdata!CV931</f>
        <v>0</v>
      </c>
      <c r="I930" s="95">
        <f>FUZ_rawdata!CW931</f>
        <v>0</v>
      </c>
    </row>
    <row r="931" spans="1:9" x14ac:dyDescent="0.2">
      <c r="A931" s="95">
        <f>FUZ_rawdata!A932</f>
        <v>930</v>
      </c>
      <c r="B931" s="95" t="str">
        <f>FUZ_rawdata!B932</f>
        <v>2014_532_3b</v>
      </c>
      <c r="C931" s="95">
        <f>FUZ_rawdata!C932</f>
        <v>41919</v>
      </c>
      <c r="D931" s="95" t="str">
        <f>FUZ_rawdata!D932</f>
        <v>3b</v>
      </c>
      <c r="E931" s="95" t="str">
        <f>FUZ_rawdata!G932</f>
        <v>FUZ14C</v>
      </c>
      <c r="F931" s="95">
        <f>FUZ_rawdata!CT932</f>
        <v>0</v>
      </c>
      <c r="G931" s="95">
        <f>FUZ_rawdata!CU932</f>
        <v>0</v>
      </c>
      <c r="H931" s="95">
        <f>FUZ_rawdata!CV932</f>
        <v>0</v>
      </c>
      <c r="I931" s="95">
        <f>FUZ_rawdata!CW932</f>
        <v>0</v>
      </c>
    </row>
    <row r="932" spans="1:9" x14ac:dyDescent="0.2">
      <c r="A932" s="95">
        <f>FUZ_rawdata!A933</f>
        <v>931</v>
      </c>
      <c r="B932" s="95" t="str">
        <f>FUZ_rawdata!B933</f>
        <v>2014_532_3b</v>
      </c>
      <c r="C932" s="95">
        <f>FUZ_rawdata!C933</f>
        <v>41919</v>
      </c>
      <c r="D932" s="95" t="str">
        <f>FUZ_rawdata!D933</f>
        <v>3b</v>
      </c>
      <c r="E932" s="95" t="str">
        <f>FUZ_rawdata!G933</f>
        <v>FUZ14C</v>
      </c>
      <c r="F932" s="95">
        <f>FUZ_rawdata!CT933</f>
        <v>0</v>
      </c>
      <c r="G932" s="95">
        <f>FUZ_rawdata!CU933</f>
        <v>0</v>
      </c>
      <c r="H932" s="95">
        <f>FUZ_rawdata!CV933</f>
        <v>0</v>
      </c>
      <c r="I932" s="95">
        <f>FUZ_rawdata!CW933</f>
        <v>0</v>
      </c>
    </row>
    <row r="933" spans="1:9" x14ac:dyDescent="0.2">
      <c r="A933" s="95">
        <f>FUZ_rawdata!A934</f>
        <v>932</v>
      </c>
      <c r="B933" s="95" t="str">
        <f>FUZ_rawdata!B934</f>
        <v>2014_532_3b</v>
      </c>
      <c r="C933" s="95">
        <f>FUZ_rawdata!C934</f>
        <v>41919</v>
      </c>
      <c r="D933" s="95" t="str">
        <f>FUZ_rawdata!D934</f>
        <v>3b</v>
      </c>
      <c r="E933" s="95" t="str">
        <f>FUZ_rawdata!G934</f>
        <v>FUZ14C</v>
      </c>
      <c r="F933" s="95">
        <f>FUZ_rawdata!CT934</f>
        <v>0</v>
      </c>
      <c r="G933" s="95">
        <f>FUZ_rawdata!CU934</f>
        <v>0</v>
      </c>
      <c r="H933" s="95">
        <f>FUZ_rawdata!CV934</f>
        <v>0</v>
      </c>
      <c r="I933" s="95">
        <f>FUZ_rawdata!CW934</f>
        <v>0</v>
      </c>
    </row>
    <row r="934" spans="1:9" x14ac:dyDescent="0.2">
      <c r="A934" s="95">
        <f>FUZ_rawdata!A935</f>
        <v>933</v>
      </c>
      <c r="B934" s="95" t="str">
        <f>FUZ_rawdata!B935</f>
        <v>2013_254_3a</v>
      </c>
      <c r="C934" s="95">
        <f>FUZ_rawdata!C935</f>
        <v>41527</v>
      </c>
      <c r="D934" s="95" t="str">
        <f>FUZ_rawdata!D935</f>
        <v>3a</v>
      </c>
      <c r="E934" s="95" t="str">
        <f>FUZ_rawdata!G935</f>
        <v>FUZ9C</v>
      </c>
      <c r="F934" s="95">
        <f>FUZ_rawdata!CT935</f>
        <v>0</v>
      </c>
      <c r="G934" s="95">
        <f>FUZ_rawdata!CU935</f>
        <v>0</v>
      </c>
      <c r="H934" s="95">
        <f>FUZ_rawdata!CV935</f>
        <v>0</v>
      </c>
      <c r="I934" s="95">
        <f>FUZ_rawdata!CW935</f>
        <v>0</v>
      </c>
    </row>
    <row r="935" spans="1:9" x14ac:dyDescent="0.2">
      <c r="A935" s="95">
        <f>FUZ_rawdata!A936</f>
        <v>934</v>
      </c>
      <c r="B935" s="95" t="str">
        <f>FUZ_rawdata!B936</f>
        <v>2013_254_3a</v>
      </c>
      <c r="C935" s="95">
        <f>FUZ_rawdata!C936</f>
        <v>41527</v>
      </c>
      <c r="D935" s="95" t="str">
        <f>FUZ_rawdata!D936</f>
        <v>3a</v>
      </c>
      <c r="E935" s="95" t="str">
        <f>FUZ_rawdata!G936</f>
        <v>FUZ9C</v>
      </c>
      <c r="F935" s="95">
        <f>FUZ_rawdata!CT936</f>
        <v>0</v>
      </c>
      <c r="G935" s="95">
        <f>FUZ_rawdata!CU936</f>
        <v>0</v>
      </c>
      <c r="H935" s="95">
        <f>FUZ_rawdata!CV936</f>
        <v>0</v>
      </c>
      <c r="I935" s="95">
        <f>FUZ_rawdata!CW936</f>
        <v>0</v>
      </c>
    </row>
    <row r="936" spans="1:9" x14ac:dyDescent="0.2">
      <c r="A936" s="95">
        <f>FUZ_rawdata!A937</f>
        <v>935</v>
      </c>
      <c r="B936" s="95" t="str">
        <f>FUZ_rawdata!B937</f>
        <v>2013_254_3a</v>
      </c>
      <c r="C936" s="95">
        <f>FUZ_rawdata!C937</f>
        <v>41527</v>
      </c>
      <c r="D936" s="95" t="str">
        <f>FUZ_rawdata!D937</f>
        <v>3a</v>
      </c>
      <c r="E936" s="95" t="str">
        <f>FUZ_rawdata!G937</f>
        <v>FUZ9C</v>
      </c>
      <c r="F936" s="95">
        <f>FUZ_rawdata!CT937</f>
        <v>0</v>
      </c>
      <c r="G936" s="95">
        <f>FUZ_rawdata!CU937</f>
        <v>0</v>
      </c>
      <c r="H936" s="95">
        <f>FUZ_rawdata!CV937</f>
        <v>0</v>
      </c>
      <c r="I936" s="95">
        <f>FUZ_rawdata!CW937</f>
        <v>0</v>
      </c>
    </row>
    <row r="937" spans="1:9" x14ac:dyDescent="0.2">
      <c r="A937" s="95">
        <f>FUZ_rawdata!A938</f>
        <v>936</v>
      </c>
      <c r="B937" s="95" t="str">
        <f>FUZ_rawdata!B938</f>
        <v>2013_254_3a</v>
      </c>
      <c r="C937" s="95">
        <f>FUZ_rawdata!C938</f>
        <v>41527</v>
      </c>
      <c r="D937" s="95" t="str">
        <f>FUZ_rawdata!D938</f>
        <v>3a</v>
      </c>
      <c r="E937" s="95" t="str">
        <f>FUZ_rawdata!G938</f>
        <v>FUZ9C</v>
      </c>
      <c r="F937" s="95">
        <f>FUZ_rawdata!CT938</f>
        <v>0</v>
      </c>
      <c r="G937" s="95">
        <f>FUZ_rawdata!CU938</f>
        <v>0</v>
      </c>
      <c r="H937" s="95">
        <f>FUZ_rawdata!CV938</f>
        <v>0</v>
      </c>
      <c r="I937" s="95">
        <f>FUZ_rawdata!CW938</f>
        <v>0</v>
      </c>
    </row>
    <row r="938" spans="1:9" x14ac:dyDescent="0.2">
      <c r="A938" s="95">
        <f>FUZ_rawdata!A939</f>
        <v>937</v>
      </c>
      <c r="B938" s="95" t="str">
        <f>FUZ_rawdata!B939</f>
        <v>2013_254_3a</v>
      </c>
      <c r="C938" s="95">
        <f>FUZ_rawdata!C939</f>
        <v>41527</v>
      </c>
      <c r="D938" s="95" t="str">
        <f>FUZ_rawdata!D939</f>
        <v>3a</v>
      </c>
      <c r="E938" s="95" t="str">
        <f>FUZ_rawdata!G939</f>
        <v>FUZ9C</v>
      </c>
      <c r="F938" s="95">
        <f>FUZ_rawdata!CT939</f>
        <v>0</v>
      </c>
      <c r="G938" s="95">
        <f>FUZ_rawdata!CU939</f>
        <v>0</v>
      </c>
      <c r="H938" s="95">
        <f>FUZ_rawdata!CV939</f>
        <v>0</v>
      </c>
      <c r="I938" s="95">
        <f>FUZ_rawdata!CW939</f>
        <v>0</v>
      </c>
    </row>
    <row r="939" spans="1:9" x14ac:dyDescent="0.2">
      <c r="A939" s="95">
        <f>FUZ_rawdata!A940</f>
        <v>938</v>
      </c>
      <c r="B939" s="95" t="str">
        <f>FUZ_rawdata!B940</f>
        <v>2013_254_3a</v>
      </c>
      <c r="C939" s="95">
        <f>FUZ_rawdata!C940</f>
        <v>41527</v>
      </c>
      <c r="D939" s="95" t="str">
        <f>FUZ_rawdata!D940</f>
        <v>3a</v>
      </c>
      <c r="E939" s="95" t="str">
        <f>FUZ_rawdata!G940</f>
        <v>FUZ9C</v>
      </c>
      <c r="F939" s="95">
        <f>FUZ_rawdata!CT940</f>
        <v>0</v>
      </c>
      <c r="G939" s="95">
        <f>FUZ_rawdata!CU940</f>
        <v>0</v>
      </c>
      <c r="H939" s="95">
        <f>FUZ_rawdata!CV940</f>
        <v>0</v>
      </c>
      <c r="I939" s="95">
        <f>FUZ_rawdata!CW940</f>
        <v>0</v>
      </c>
    </row>
    <row r="940" spans="1:9" x14ac:dyDescent="0.2">
      <c r="A940" s="95">
        <f>FUZ_rawdata!A941</f>
        <v>939</v>
      </c>
      <c r="B940" s="95" t="str">
        <f>FUZ_rawdata!B941</f>
        <v>2013_254_3a</v>
      </c>
      <c r="C940" s="95">
        <f>FUZ_rawdata!C941</f>
        <v>41527</v>
      </c>
      <c r="D940" s="95" t="str">
        <f>FUZ_rawdata!D941</f>
        <v>3a</v>
      </c>
      <c r="E940" s="95" t="str">
        <f>FUZ_rawdata!G941</f>
        <v>FUZ9C</v>
      </c>
      <c r="F940" s="95">
        <f>FUZ_rawdata!CT941</f>
        <v>0</v>
      </c>
      <c r="G940" s="95">
        <f>FUZ_rawdata!CU941</f>
        <v>0</v>
      </c>
      <c r="H940" s="95">
        <f>FUZ_rawdata!CV941</f>
        <v>0</v>
      </c>
      <c r="I940" s="95">
        <f>FUZ_rawdata!CW941</f>
        <v>0</v>
      </c>
    </row>
    <row r="941" spans="1:9" x14ac:dyDescent="0.2">
      <c r="A941" s="95">
        <f>FUZ_rawdata!A942</f>
        <v>940</v>
      </c>
      <c r="B941" s="95" t="str">
        <f>FUZ_rawdata!B942</f>
        <v>2013_254_3a</v>
      </c>
      <c r="C941" s="95">
        <f>FUZ_rawdata!C942</f>
        <v>41527</v>
      </c>
      <c r="D941" s="95" t="str">
        <f>FUZ_rawdata!D942</f>
        <v>3a</v>
      </c>
      <c r="E941" s="95" t="str">
        <f>FUZ_rawdata!G942</f>
        <v>FUZ9C</v>
      </c>
      <c r="F941" s="95">
        <f>FUZ_rawdata!CT942</f>
        <v>0</v>
      </c>
      <c r="G941" s="95">
        <f>FUZ_rawdata!CU942</f>
        <v>0</v>
      </c>
      <c r="H941" s="95">
        <f>FUZ_rawdata!CV942</f>
        <v>0</v>
      </c>
      <c r="I941" s="95">
        <f>FUZ_rawdata!CW942</f>
        <v>0</v>
      </c>
    </row>
    <row r="942" spans="1:9" x14ac:dyDescent="0.2">
      <c r="A942" s="95">
        <f>FUZ_rawdata!A943</f>
        <v>941</v>
      </c>
      <c r="B942" s="95" t="str">
        <f>FUZ_rawdata!B943</f>
        <v>2013_254_3a</v>
      </c>
      <c r="C942" s="95">
        <f>FUZ_rawdata!C943</f>
        <v>41527</v>
      </c>
      <c r="D942" s="95" t="str">
        <f>FUZ_rawdata!D943</f>
        <v>3a</v>
      </c>
      <c r="E942" s="95" t="str">
        <f>FUZ_rawdata!G943</f>
        <v>FUZ9C</v>
      </c>
      <c r="F942" s="95">
        <f>FUZ_rawdata!CT943</f>
        <v>0</v>
      </c>
      <c r="G942" s="95">
        <f>FUZ_rawdata!CU943</f>
        <v>0</v>
      </c>
      <c r="H942" s="95">
        <f>FUZ_rawdata!CV943</f>
        <v>0</v>
      </c>
      <c r="I942" s="95">
        <f>FUZ_rawdata!CW943</f>
        <v>0</v>
      </c>
    </row>
    <row r="943" spans="1:9" x14ac:dyDescent="0.2">
      <c r="A943" s="95">
        <f>FUZ_rawdata!A944</f>
        <v>942</v>
      </c>
      <c r="B943" s="95" t="str">
        <f>FUZ_rawdata!B944</f>
        <v>2013_254_3a</v>
      </c>
      <c r="C943" s="95">
        <f>FUZ_rawdata!C944</f>
        <v>41527</v>
      </c>
      <c r="D943" s="95" t="str">
        <f>FUZ_rawdata!D944</f>
        <v>3a</v>
      </c>
      <c r="E943" s="95" t="str">
        <f>FUZ_rawdata!G944</f>
        <v>FUZ9C</v>
      </c>
      <c r="F943" s="95">
        <f>FUZ_rawdata!CT944</f>
        <v>0</v>
      </c>
      <c r="G943" s="95">
        <f>FUZ_rawdata!CU944</f>
        <v>0</v>
      </c>
      <c r="H943" s="95">
        <f>FUZ_rawdata!CV944</f>
        <v>0</v>
      </c>
      <c r="I943" s="95">
        <f>FUZ_rawdata!CW944</f>
        <v>0</v>
      </c>
    </row>
    <row r="944" spans="1:9" x14ac:dyDescent="0.2">
      <c r="A944" s="95">
        <f>FUZ_rawdata!A945</f>
        <v>943</v>
      </c>
      <c r="B944" s="95" t="str">
        <f>FUZ_rawdata!B945</f>
        <v>2013_254_3a</v>
      </c>
      <c r="C944" s="95">
        <f>FUZ_rawdata!C945</f>
        <v>41527</v>
      </c>
      <c r="D944" s="95" t="str">
        <f>FUZ_rawdata!D945</f>
        <v>3a</v>
      </c>
      <c r="E944" s="95" t="str">
        <f>FUZ_rawdata!G945</f>
        <v>FUZ9C</v>
      </c>
      <c r="F944" s="95">
        <f>FUZ_rawdata!CT945</f>
        <v>0</v>
      </c>
      <c r="G944" s="95">
        <f>FUZ_rawdata!CU945</f>
        <v>0</v>
      </c>
      <c r="H944" s="95">
        <f>FUZ_rawdata!CV945</f>
        <v>0</v>
      </c>
      <c r="I944" s="95">
        <f>FUZ_rawdata!CW945</f>
        <v>0</v>
      </c>
    </row>
    <row r="945" spans="1:9" x14ac:dyDescent="0.2">
      <c r="A945" s="95">
        <f>FUZ_rawdata!A946</f>
        <v>944</v>
      </c>
      <c r="B945" s="95" t="str">
        <f>FUZ_rawdata!B946</f>
        <v>2013_254_3a</v>
      </c>
      <c r="C945" s="95">
        <f>FUZ_rawdata!C946</f>
        <v>41527</v>
      </c>
      <c r="D945" s="95" t="str">
        <f>FUZ_rawdata!D946</f>
        <v>3a</v>
      </c>
      <c r="E945" s="95" t="str">
        <f>FUZ_rawdata!G946</f>
        <v>FUZ9C</v>
      </c>
      <c r="F945" s="95">
        <f>FUZ_rawdata!CT946</f>
        <v>0</v>
      </c>
      <c r="G945" s="95">
        <f>FUZ_rawdata!CU946</f>
        <v>0</v>
      </c>
      <c r="H945" s="95">
        <f>FUZ_rawdata!CV946</f>
        <v>0</v>
      </c>
      <c r="I945" s="95">
        <f>FUZ_rawdata!CW946</f>
        <v>0</v>
      </c>
    </row>
    <row r="946" spans="1:9" x14ac:dyDescent="0.2">
      <c r="A946" s="95">
        <f>FUZ_rawdata!A947</f>
        <v>945</v>
      </c>
      <c r="B946" s="95" t="str">
        <f>FUZ_rawdata!B947</f>
        <v>2013_254_3a</v>
      </c>
      <c r="C946" s="95">
        <f>FUZ_rawdata!C947</f>
        <v>41527</v>
      </c>
      <c r="D946" s="95" t="str">
        <f>FUZ_rawdata!D947</f>
        <v>3a</v>
      </c>
      <c r="E946" s="95" t="str">
        <f>FUZ_rawdata!G947</f>
        <v>FUZ9C</v>
      </c>
      <c r="F946" s="95">
        <f>FUZ_rawdata!CT947</f>
        <v>0</v>
      </c>
      <c r="G946" s="95">
        <f>FUZ_rawdata!CU947</f>
        <v>0</v>
      </c>
      <c r="H946" s="95">
        <f>FUZ_rawdata!CV947</f>
        <v>0</v>
      </c>
      <c r="I946" s="95">
        <f>FUZ_rawdata!CW947</f>
        <v>0</v>
      </c>
    </row>
    <row r="947" spans="1:9" x14ac:dyDescent="0.2">
      <c r="A947" s="95">
        <f>FUZ_rawdata!A948</f>
        <v>946</v>
      </c>
      <c r="B947" s="95" t="str">
        <f>FUZ_rawdata!B948</f>
        <v>2013_254_3a</v>
      </c>
      <c r="C947" s="95">
        <f>FUZ_rawdata!C948</f>
        <v>41527</v>
      </c>
      <c r="D947" s="95" t="str">
        <f>FUZ_rawdata!D948</f>
        <v>3a</v>
      </c>
      <c r="E947" s="95" t="str">
        <f>FUZ_rawdata!G948</f>
        <v>FUZ9C</v>
      </c>
      <c r="F947" s="95">
        <f>FUZ_rawdata!CT948</f>
        <v>0</v>
      </c>
      <c r="G947" s="95">
        <f>FUZ_rawdata!CU948</f>
        <v>0</v>
      </c>
      <c r="H947" s="95">
        <f>FUZ_rawdata!CV948</f>
        <v>0</v>
      </c>
      <c r="I947" s="95">
        <f>FUZ_rawdata!CW948</f>
        <v>0</v>
      </c>
    </row>
    <row r="948" spans="1:9" x14ac:dyDescent="0.2">
      <c r="A948" s="95">
        <f>FUZ_rawdata!A949</f>
        <v>947</v>
      </c>
      <c r="B948" s="95" t="str">
        <f>FUZ_rawdata!B949</f>
        <v>2013_254_3a</v>
      </c>
      <c r="C948" s="95">
        <f>FUZ_rawdata!C949</f>
        <v>41527</v>
      </c>
      <c r="D948" s="95" t="str">
        <f>FUZ_rawdata!D949</f>
        <v>3a</v>
      </c>
      <c r="E948" s="95" t="str">
        <f>FUZ_rawdata!G949</f>
        <v>FUZ9C</v>
      </c>
      <c r="F948" s="95">
        <f>FUZ_rawdata!CT949</f>
        <v>0</v>
      </c>
      <c r="G948" s="95">
        <f>FUZ_rawdata!CU949</f>
        <v>0</v>
      </c>
      <c r="H948" s="95">
        <f>FUZ_rawdata!CV949</f>
        <v>0</v>
      </c>
      <c r="I948" s="95">
        <f>FUZ_rawdata!CW949</f>
        <v>0</v>
      </c>
    </row>
    <row r="949" spans="1:9" x14ac:dyDescent="0.2">
      <c r="A949" s="95">
        <f>FUZ_rawdata!A950</f>
        <v>948</v>
      </c>
      <c r="B949" s="95" t="str">
        <f>FUZ_rawdata!B950</f>
        <v>2013_254_3a</v>
      </c>
      <c r="C949" s="95">
        <f>FUZ_rawdata!C950</f>
        <v>41527</v>
      </c>
      <c r="D949" s="95" t="str">
        <f>FUZ_rawdata!D950</f>
        <v>3a</v>
      </c>
      <c r="E949" s="95" t="str">
        <f>FUZ_rawdata!G950</f>
        <v>FUZ9C</v>
      </c>
      <c r="F949" s="95">
        <f>FUZ_rawdata!CT950</f>
        <v>0</v>
      </c>
      <c r="G949" s="95">
        <f>FUZ_rawdata!CU950</f>
        <v>0</v>
      </c>
      <c r="H949" s="95">
        <f>FUZ_rawdata!CV950</f>
        <v>0</v>
      </c>
      <c r="I949" s="95">
        <f>FUZ_rawdata!CW950</f>
        <v>0</v>
      </c>
    </row>
    <row r="950" spans="1:9" x14ac:dyDescent="0.2">
      <c r="A950" s="95">
        <f>FUZ_rawdata!A951</f>
        <v>949</v>
      </c>
      <c r="B950" s="95" t="str">
        <f>FUZ_rawdata!B951</f>
        <v>2013_254_3a</v>
      </c>
      <c r="C950" s="95">
        <f>FUZ_rawdata!C951</f>
        <v>41527</v>
      </c>
      <c r="D950" s="95" t="str">
        <f>FUZ_rawdata!D951</f>
        <v>3a</v>
      </c>
      <c r="E950" s="95" t="str">
        <f>FUZ_rawdata!G951</f>
        <v>FUZ9C</v>
      </c>
      <c r="F950" s="95">
        <f>FUZ_rawdata!CT951</f>
        <v>0</v>
      </c>
      <c r="G950" s="95">
        <f>FUZ_rawdata!CU951</f>
        <v>0</v>
      </c>
      <c r="H950" s="95">
        <f>FUZ_rawdata!CV951</f>
        <v>0</v>
      </c>
      <c r="I950" s="95">
        <f>FUZ_rawdata!CW951</f>
        <v>0</v>
      </c>
    </row>
    <row r="951" spans="1:9" x14ac:dyDescent="0.2">
      <c r="A951" s="95">
        <f>FUZ_rawdata!A952</f>
        <v>950</v>
      </c>
      <c r="B951" s="95" t="str">
        <f>FUZ_rawdata!B952</f>
        <v>2013_254_3a</v>
      </c>
      <c r="C951" s="95">
        <f>FUZ_rawdata!C952</f>
        <v>41527</v>
      </c>
      <c r="D951" s="95" t="str">
        <f>FUZ_rawdata!D952</f>
        <v>3a</v>
      </c>
      <c r="E951" s="95" t="str">
        <f>FUZ_rawdata!G952</f>
        <v>FUZ9C</v>
      </c>
      <c r="F951" s="95">
        <f>FUZ_rawdata!CT952</f>
        <v>0</v>
      </c>
      <c r="G951" s="95">
        <f>FUZ_rawdata!CU952</f>
        <v>0</v>
      </c>
      <c r="H951" s="95">
        <f>FUZ_rawdata!CV952</f>
        <v>0</v>
      </c>
      <c r="I951" s="95">
        <f>FUZ_rawdata!CW952</f>
        <v>0</v>
      </c>
    </row>
    <row r="952" spans="1:9" x14ac:dyDescent="0.2">
      <c r="A952" s="95">
        <f>FUZ_rawdata!A953</f>
        <v>951</v>
      </c>
      <c r="B952" s="95" t="str">
        <f>FUZ_rawdata!B953</f>
        <v>2013_254_3a</v>
      </c>
      <c r="C952" s="95">
        <f>FUZ_rawdata!C953</f>
        <v>41527</v>
      </c>
      <c r="D952" s="95" t="str">
        <f>FUZ_rawdata!D953</f>
        <v>3a</v>
      </c>
      <c r="E952" s="95" t="str">
        <f>FUZ_rawdata!G953</f>
        <v>FUZ9C</v>
      </c>
      <c r="F952" s="95">
        <f>FUZ_rawdata!CT953</f>
        <v>0</v>
      </c>
      <c r="G952" s="95">
        <f>FUZ_rawdata!CU953</f>
        <v>0</v>
      </c>
      <c r="H952" s="95">
        <f>FUZ_rawdata!CV953</f>
        <v>0</v>
      </c>
      <c r="I952" s="95">
        <f>FUZ_rawdata!CW953</f>
        <v>0</v>
      </c>
    </row>
    <row r="953" spans="1:9" x14ac:dyDescent="0.2">
      <c r="A953" s="95">
        <f>FUZ_rawdata!A954</f>
        <v>952</v>
      </c>
      <c r="B953" s="95" t="str">
        <f>FUZ_rawdata!B954</f>
        <v>2013_254_3a</v>
      </c>
      <c r="C953" s="95">
        <f>FUZ_rawdata!C954</f>
        <v>41527</v>
      </c>
      <c r="D953" s="95" t="str">
        <f>FUZ_rawdata!D954</f>
        <v>3a</v>
      </c>
      <c r="E953" s="95" t="str">
        <f>FUZ_rawdata!G954</f>
        <v>FUZ9C</v>
      </c>
      <c r="F953" s="95">
        <f>FUZ_rawdata!CT954</f>
        <v>0</v>
      </c>
      <c r="G953" s="95">
        <f>FUZ_rawdata!CU954</f>
        <v>0</v>
      </c>
      <c r="H953" s="95">
        <f>FUZ_rawdata!CV954</f>
        <v>0</v>
      </c>
      <c r="I953" s="95">
        <f>FUZ_rawdata!CW954</f>
        <v>0</v>
      </c>
    </row>
    <row r="954" spans="1:9" x14ac:dyDescent="0.2">
      <c r="A954" s="95">
        <f>FUZ_rawdata!A955</f>
        <v>953</v>
      </c>
      <c r="B954" s="95" t="str">
        <f>FUZ_rawdata!B955</f>
        <v>2013_254_3a</v>
      </c>
      <c r="C954" s="95">
        <f>FUZ_rawdata!C955</f>
        <v>41527</v>
      </c>
      <c r="D954" s="95" t="str">
        <f>FUZ_rawdata!D955</f>
        <v>3a</v>
      </c>
      <c r="E954" s="95" t="str">
        <f>FUZ_rawdata!G955</f>
        <v>FUZ9C</v>
      </c>
      <c r="F954" s="95">
        <f>FUZ_rawdata!CT955</f>
        <v>0</v>
      </c>
      <c r="G954" s="95">
        <f>FUZ_rawdata!CU955</f>
        <v>0</v>
      </c>
      <c r="H954" s="95">
        <f>FUZ_rawdata!CV955</f>
        <v>0</v>
      </c>
      <c r="I954" s="95">
        <f>FUZ_rawdata!CW955</f>
        <v>0</v>
      </c>
    </row>
    <row r="955" spans="1:9" x14ac:dyDescent="0.2">
      <c r="A955" s="95">
        <f>FUZ_rawdata!A956</f>
        <v>954</v>
      </c>
      <c r="B955" s="95" t="str">
        <f>FUZ_rawdata!B956</f>
        <v>2013_254_3a</v>
      </c>
      <c r="C955" s="95">
        <f>FUZ_rawdata!C956</f>
        <v>41527</v>
      </c>
      <c r="D955" s="95" t="str">
        <f>FUZ_rawdata!D956</f>
        <v>3a</v>
      </c>
      <c r="E955" s="95" t="str">
        <f>FUZ_rawdata!G956</f>
        <v>FUZ9C</v>
      </c>
      <c r="F955" s="95">
        <f>FUZ_rawdata!CT956</f>
        <v>0</v>
      </c>
      <c r="G955" s="95">
        <f>FUZ_rawdata!CU956</f>
        <v>0</v>
      </c>
      <c r="H955" s="95">
        <f>FUZ_rawdata!CV956</f>
        <v>0</v>
      </c>
      <c r="I955" s="95">
        <f>FUZ_rawdata!CW956</f>
        <v>0</v>
      </c>
    </row>
    <row r="956" spans="1:9" x14ac:dyDescent="0.2">
      <c r="A956" s="95">
        <f>FUZ_rawdata!A957</f>
        <v>955</v>
      </c>
      <c r="B956" s="95" t="str">
        <f>FUZ_rawdata!B957</f>
        <v>2013_254_3a</v>
      </c>
      <c r="C956" s="95">
        <f>FUZ_rawdata!C957</f>
        <v>41527</v>
      </c>
      <c r="D956" s="95" t="str">
        <f>FUZ_rawdata!D957</f>
        <v>3a</v>
      </c>
      <c r="E956" s="95" t="str">
        <f>FUZ_rawdata!G957</f>
        <v>FUZ9C</v>
      </c>
      <c r="F956" s="95">
        <f>FUZ_rawdata!CT957</f>
        <v>0</v>
      </c>
      <c r="G956" s="95">
        <f>FUZ_rawdata!CU957</f>
        <v>0</v>
      </c>
      <c r="H956" s="95">
        <f>FUZ_rawdata!CV957</f>
        <v>0</v>
      </c>
      <c r="I956" s="95">
        <f>FUZ_rawdata!CW957</f>
        <v>0</v>
      </c>
    </row>
    <row r="957" spans="1:9" x14ac:dyDescent="0.2">
      <c r="A957" s="95">
        <f>FUZ_rawdata!A958</f>
        <v>956</v>
      </c>
      <c r="B957" s="95" t="str">
        <f>FUZ_rawdata!B958</f>
        <v>2013_254_3a</v>
      </c>
      <c r="C957" s="95">
        <f>FUZ_rawdata!C958</f>
        <v>41527</v>
      </c>
      <c r="D957" s="95" t="str">
        <f>FUZ_rawdata!D958</f>
        <v>3a</v>
      </c>
      <c r="E957" s="95" t="str">
        <f>FUZ_rawdata!G958</f>
        <v>FUZ9C</v>
      </c>
      <c r="F957" s="95">
        <f>FUZ_rawdata!CT958</f>
        <v>0</v>
      </c>
      <c r="G957" s="95">
        <f>FUZ_rawdata!CU958</f>
        <v>0</v>
      </c>
      <c r="H957" s="95">
        <f>FUZ_rawdata!CV958</f>
        <v>0</v>
      </c>
      <c r="I957" s="95">
        <f>FUZ_rawdata!CW958</f>
        <v>0</v>
      </c>
    </row>
    <row r="958" spans="1:9" x14ac:dyDescent="0.2">
      <c r="A958" s="95">
        <f>FUZ_rawdata!A959</f>
        <v>957</v>
      </c>
      <c r="B958" s="95" t="str">
        <f>FUZ_rawdata!B959</f>
        <v>2013_254_3a</v>
      </c>
      <c r="C958" s="95">
        <f>FUZ_rawdata!C959</f>
        <v>41527</v>
      </c>
      <c r="D958" s="95" t="str">
        <f>FUZ_rawdata!D959</f>
        <v>3a</v>
      </c>
      <c r="E958" s="95" t="str">
        <f>FUZ_rawdata!G959</f>
        <v>FUZ9C</v>
      </c>
      <c r="F958" s="95">
        <f>FUZ_rawdata!CT959</f>
        <v>0</v>
      </c>
      <c r="G958" s="95">
        <f>FUZ_rawdata!CU959</f>
        <v>0</v>
      </c>
      <c r="H958" s="95">
        <f>FUZ_rawdata!CV959</f>
        <v>0</v>
      </c>
      <c r="I958" s="95">
        <f>FUZ_rawdata!CW959</f>
        <v>0</v>
      </c>
    </row>
    <row r="959" spans="1:9" x14ac:dyDescent="0.2">
      <c r="A959" s="95">
        <f>FUZ_rawdata!A960</f>
        <v>958</v>
      </c>
      <c r="B959" s="95" t="str">
        <f>FUZ_rawdata!B960</f>
        <v>2013_254_3a</v>
      </c>
      <c r="C959" s="95">
        <f>FUZ_rawdata!C960</f>
        <v>41527</v>
      </c>
      <c r="D959" s="95" t="str">
        <f>FUZ_rawdata!D960</f>
        <v>3a</v>
      </c>
      <c r="E959" s="95" t="str">
        <f>FUZ_rawdata!G960</f>
        <v>FUZ9C</v>
      </c>
      <c r="F959" s="95">
        <f>FUZ_rawdata!CT960</f>
        <v>0</v>
      </c>
      <c r="G959" s="95">
        <f>FUZ_rawdata!CU960</f>
        <v>0</v>
      </c>
      <c r="H959" s="95">
        <f>FUZ_rawdata!CV960</f>
        <v>0</v>
      </c>
      <c r="I959" s="95">
        <f>FUZ_rawdata!CW960</f>
        <v>0</v>
      </c>
    </row>
    <row r="960" spans="1:9" x14ac:dyDescent="0.2">
      <c r="A960" s="95">
        <f>FUZ_rawdata!A961</f>
        <v>959</v>
      </c>
      <c r="B960" s="95" t="str">
        <f>FUZ_rawdata!B961</f>
        <v>2013_254_3a</v>
      </c>
      <c r="C960" s="95">
        <f>FUZ_rawdata!C961</f>
        <v>41527</v>
      </c>
      <c r="D960" s="95" t="str">
        <f>FUZ_rawdata!D961</f>
        <v>3a</v>
      </c>
      <c r="E960" s="95" t="str">
        <f>FUZ_rawdata!G961</f>
        <v>FUZ9C</v>
      </c>
      <c r="F960" s="95">
        <f>FUZ_rawdata!CT961</f>
        <v>0</v>
      </c>
      <c r="G960" s="95">
        <f>FUZ_rawdata!CU961</f>
        <v>0</v>
      </c>
      <c r="H960" s="95">
        <f>FUZ_rawdata!CV961</f>
        <v>0</v>
      </c>
      <c r="I960" s="95">
        <f>FUZ_rawdata!CW961</f>
        <v>0</v>
      </c>
    </row>
    <row r="961" spans="1:9" x14ac:dyDescent="0.2">
      <c r="A961" s="95">
        <f>FUZ_rawdata!A962</f>
        <v>960</v>
      </c>
      <c r="B961" s="95" t="str">
        <f>FUZ_rawdata!B962</f>
        <v>2013_254_3a</v>
      </c>
      <c r="C961" s="95">
        <f>FUZ_rawdata!C962</f>
        <v>41527</v>
      </c>
      <c r="D961" s="95" t="str">
        <f>FUZ_rawdata!D962</f>
        <v>3a</v>
      </c>
      <c r="E961" s="95" t="str">
        <f>FUZ_rawdata!G962</f>
        <v>FUZ9C</v>
      </c>
      <c r="F961" s="95">
        <f>FUZ_rawdata!CT962</f>
        <v>0</v>
      </c>
      <c r="G961" s="95">
        <f>FUZ_rawdata!CU962</f>
        <v>0</v>
      </c>
      <c r="H961" s="95">
        <f>FUZ_rawdata!CV962</f>
        <v>0</v>
      </c>
      <c r="I961" s="95">
        <f>FUZ_rawdata!CW962</f>
        <v>0</v>
      </c>
    </row>
    <row r="962" spans="1:9" x14ac:dyDescent="0.2">
      <c r="A962" s="95">
        <f>FUZ_rawdata!A963</f>
        <v>961</v>
      </c>
      <c r="B962" s="95" t="str">
        <f>FUZ_rawdata!B963</f>
        <v>2013_254_3a</v>
      </c>
      <c r="C962" s="95">
        <f>FUZ_rawdata!C963</f>
        <v>41527</v>
      </c>
      <c r="D962" s="95" t="str">
        <f>FUZ_rawdata!D963</f>
        <v>3a</v>
      </c>
      <c r="E962" s="95" t="str">
        <f>FUZ_rawdata!G963</f>
        <v>FUZ9C</v>
      </c>
      <c r="F962" s="95">
        <f>FUZ_rawdata!CT963</f>
        <v>0</v>
      </c>
      <c r="G962" s="95">
        <f>FUZ_rawdata!CU963</f>
        <v>0</v>
      </c>
      <c r="H962" s="95">
        <f>FUZ_rawdata!CV963</f>
        <v>0</v>
      </c>
      <c r="I962" s="95">
        <f>FUZ_rawdata!CW963</f>
        <v>0</v>
      </c>
    </row>
    <row r="963" spans="1:9" x14ac:dyDescent="0.2">
      <c r="A963" s="95">
        <f>FUZ_rawdata!A964</f>
        <v>962</v>
      </c>
      <c r="B963" s="95" t="str">
        <f>FUZ_rawdata!B964</f>
        <v>2013_254_3a</v>
      </c>
      <c r="C963" s="95">
        <f>FUZ_rawdata!C964</f>
        <v>41527</v>
      </c>
      <c r="D963" s="95" t="str">
        <f>FUZ_rawdata!D964</f>
        <v>3a</v>
      </c>
      <c r="E963" s="95" t="str">
        <f>FUZ_rawdata!G964</f>
        <v>FUZ9C</v>
      </c>
      <c r="F963" s="95">
        <f>FUZ_rawdata!CT964</f>
        <v>0</v>
      </c>
      <c r="G963" s="95">
        <f>FUZ_rawdata!CU964</f>
        <v>0</v>
      </c>
      <c r="H963" s="95">
        <f>FUZ_rawdata!CV964</f>
        <v>0</v>
      </c>
      <c r="I963" s="95">
        <f>FUZ_rawdata!CW964</f>
        <v>0</v>
      </c>
    </row>
    <row r="964" spans="1:9" x14ac:dyDescent="0.2">
      <c r="A964" s="95">
        <f>FUZ_rawdata!A965</f>
        <v>963</v>
      </c>
      <c r="B964" s="95" t="str">
        <f>FUZ_rawdata!B965</f>
        <v>2013_254_3a</v>
      </c>
      <c r="C964" s="95">
        <f>FUZ_rawdata!C965</f>
        <v>41527</v>
      </c>
      <c r="D964" s="95" t="str">
        <f>FUZ_rawdata!D965</f>
        <v>3a</v>
      </c>
      <c r="E964" s="95" t="str">
        <f>FUZ_rawdata!G965</f>
        <v>FUZ9C</v>
      </c>
      <c r="F964" s="95">
        <f>FUZ_rawdata!CT965</f>
        <v>0</v>
      </c>
      <c r="G964" s="95">
        <f>FUZ_rawdata!CU965</f>
        <v>0</v>
      </c>
      <c r="H964" s="95">
        <f>FUZ_rawdata!CV965</f>
        <v>0</v>
      </c>
      <c r="I964" s="95">
        <f>FUZ_rawdata!CW965</f>
        <v>0</v>
      </c>
    </row>
    <row r="965" spans="1:9" x14ac:dyDescent="0.2">
      <c r="A965" s="95">
        <f>FUZ_rawdata!A966</f>
        <v>964</v>
      </c>
      <c r="B965" s="95" t="str">
        <f>FUZ_rawdata!B966</f>
        <v>2013_254_3a</v>
      </c>
      <c r="C965" s="95">
        <f>FUZ_rawdata!C966</f>
        <v>41527</v>
      </c>
      <c r="D965" s="95" t="str">
        <f>FUZ_rawdata!D966</f>
        <v>3a</v>
      </c>
      <c r="E965" s="95" t="str">
        <f>FUZ_rawdata!G966</f>
        <v>FUZ9C</v>
      </c>
      <c r="F965" s="95">
        <f>FUZ_rawdata!CT966</f>
        <v>0</v>
      </c>
      <c r="G965" s="95">
        <f>FUZ_rawdata!CU966</f>
        <v>0</v>
      </c>
      <c r="H965" s="95">
        <f>FUZ_rawdata!CV966</f>
        <v>0</v>
      </c>
      <c r="I965" s="95">
        <f>FUZ_rawdata!CW966</f>
        <v>0</v>
      </c>
    </row>
    <row r="966" spans="1:9" x14ac:dyDescent="0.2">
      <c r="A966" s="95">
        <f>FUZ_rawdata!A967</f>
        <v>965</v>
      </c>
      <c r="B966" s="95" t="str">
        <f>FUZ_rawdata!B967</f>
        <v>2013_254_3a</v>
      </c>
      <c r="C966" s="95">
        <f>FUZ_rawdata!C967</f>
        <v>41527</v>
      </c>
      <c r="D966" s="95" t="str">
        <f>FUZ_rawdata!D967</f>
        <v>3a</v>
      </c>
      <c r="E966" s="95" t="str">
        <f>FUZ_rawdata!G967</f>
        <v>FUZ9C</v>
      </c>
      <c r="F966" s="95">
        <f>FUZ_rawdata!CT967</f>
        <v>0</v>
      </c>
      <c r="G966" s="95">
        <f>FUZ_rawdata!CU967</f>
        <v>0</v>
      </c>
      <c r="H966" s="95">
        <f>FUZ_rawdata!CV967</f>
        <v>0</v>
      </c>
      <c r="I966" s="95">
        <f>FUZ_rawdata!CW967</f>
        <v>0</v>
      </c>
    </row>
    <row r="967" spans="1:9" x14ac:dyDescent="0.2">
      <c r="A967" s="95">
        <f>FUZ_rawdata!A968</f>
        <v>966</v>
      </c>
      <c r="B967" s="95" t="str">
        <f>FUZ_rawdata!B968</f>
        <v>2013_254_3a</v>
      </c>
      <c r="C967" s="95">
        <f>FUZ_rawdata!C968</f>
        <v>41527</v>
      </c>
      <c r="D967" s="95" t="str">
        <f>FUZ_rawdata!D968</f>
        <v>3a</v>
      </c>
      <c r="E967" s="95" t="str">
        <f>FUZ_rawdata!G968</f>
        <v>FUZ9C</v>
      </c>
      <c r="F967" s="95">
        <f>FUZ_rawdata!CT968</f>
        <v>0</v>
      </c>
      <c r="G967" s="95">
        <f>FUZ_rawdata!CU968</f>
        <v>0</v>
      </c>
      <c r="H967" s="95">
        <f>FUZ_rawdata!CV968</f>
        <v>0</v>
      </c>
      <c r="I967" s="95">
        <f>FUZ_rawdata!CW968</f>
        <v>0</v>
      </c>
    </row>
    <row r="968" spans="1:9" x14ac:dyDescent="0.2">
      <c r="A968" s="95">
        <f>FUZ_rawdata!A969</f>
        <v>967</v>
      </c>
      <c r="B968" s="95" t="str">
        <f>FUZ_rawdata!B969</f>
        <v>2013_254_3a</v>
      </c>
      <c r="C968" s="95">
        <f>FUZ_rawdata!C969</f>
        <v>41527</v>
      </c>
      <c r="D968" s="95" t="str">
        <f>FUZ_rawdata!D969</f>
        <v>3a</v>
      </c>
      <c r="E968" s="95" t="str">
        <f>FUZ_rawdata!G969</f>
        <v>FUZ9C</v>
      </c>
      <c r="F968" s="95">
        <f>FUZ_rawdata!CT969</f>
        <v>0</v>
      </c>
      <c r="G968" s="95">
        <f>FUZ_rawdata!CU969</f>
        <v>0</v>
      </c>
      <c r="H968" s="95">
        <f>FUZ_rawdata!CV969</f>
        <v>0</v>
      </c>
      <c r="I968" s="95">
        <f>FUZ_rawdata!CW969</f>
        <v>0</v>
      </c>
    </row>
    <row r="969" spans="1:9" x14ac:dyDescent="0.2">
      <c r="A969" s="95">
        <f>FUZ_rawdata!A970</f>
        <v>968</v>
      </c>
      <c r="B969" s="95" t="str">
        <f>FUZ_rawdata!B970</f>
        <v>2013_254_3a</v>
      </c>
      <c r="C969" s="95">
        <f>FUZ_rawdata!C970</f>
        <v>41527</v>
      </c>
      <c r="D969" s="95" t="str">
        <f>FUZ_rawdata!D970</f>
        <v>3a</v>
      </c>
      <c r="E969" s="95" t="str">
        <f>FUZ_rawdata!G970</f>
        <v>FUZ9C</v>
      </c>
      <c r="F969" s="95">
        <f>FUZ_rawdata!CT970</f>
        <v>0</v>
      </c>
      <c r="G969" s="95">
        <f>FUZ_rawdata!CU970</f>
        <v>0</v>
      </c>
      <c r="H969" s="95">
        <f>FUZ_rawdata!CV970</f>
        <v>0</v>
      </c>
      <c r="I969" s="95">
        <f>FUZ_rawdata!CW970</f>
        <v>0</v>
      </c>
    </row>
    <row r="970" spans="1:9" x14ac:dyDescent="0.2">
      <c r="A970" s="95">
        <f>FUZ_rawdata!A971</f>
        <v>969</v>
      </c>
      <c r="B970" s="95" t="str">
        <f>FUZ_rawdata!B971</f>
        <v>2013_554_8b</v>
      </c>
      <c r="C970" s="95">
        <f>FUZ_rawdata!C971</f>
        <v>41606</v>
      </c>
      <c r="D970" s="95" t="str">
        <f>FUZ_rawdata!D971</f>
        <v>8b</v>
      </c>
      <c r="E970" s="95" t="str">
        <f>FUZ_rawdata!G971</f>
        <v>FUZ16A</v>
      </c>
      <c r="F970" s="95">
        <f>FUZ_rawdata!CT971</f>
        <v>0</v>
      </c>
      <c r="G970" s="95">
        <f>FUZ_rawdata!CU971</f>
        <v>0</v>
      </c>
      <c r="H970" s="95">
        <f>FUZ_rawdata!CV971</f>
        <v>0</v>
      </c>
      <c r="I970" s="95">
        <f>FUZ_rawdata!CW971</f>
        <v>0</v>
      </c>
    </row>
    <row r="971" spans="1:9" x14ac:dyDescent="0.2">
      <c r="A971" s="95">
        <f>FUZ_rawdata!A972</f>
        <v>970</v>
      </c>
      <c r="B971" s="95" t="str">
        <f>FUZ_rawdata!B972</f>
        <v>2013_554_8b</v>
      </c>
      <c r="C971" s="95">
        <f>FUZ_rawdata!C972</f>
        <v>41606</v>
      </c>
      <c r="D971" s="95" t="str">
        <f>FUZ_rawdata!D972</f>
        <v>8b</v>
      </c>
      <c r="E971" s="95" t="str">
        <f>FUZ_rawdata!G972</f>
        <v>FUZ16A</v>
      </c>
      <c r="F971" s="95">
        <f>FUZ_rawdata!CT972</f>
        <v>0</v>
      </c>
      <c r="G971" s="95">
        <f>FUZ_rawdata!CU972</f>
        <v>0</v>
      </c>
      <c r="H971" s="95">
        <f>FUZ_rawdata!CV972</f>
        <v>0</v>
      </c>
      <c r="I971" s="95">
        <f>FUZ_rawdata!CW972</f>
        <v>0</v>
      </c>
    </row>
    <row r="972" spans="1:9" x14ac:dyDescent="0.2">
      <c r="A972" s="95">
        <f>FUZ_rawdata!A973</f>
        <v>971</v>
      </c>
      <c r="B972" s="95" t="str">
        <f>FUZ_rawdata!B973</f>
        <v>2013_554_8b</v>
      </c>
      <c r="C972" s="95">
        <f>FUZ_rawdata!C973</f>
        <v>41606</v>
      </c>
      <c r="D972" s="95" t="str">
        <f>FUZ_rawdata!D973</f>
        <v>8b</v>
      </c>
      <c r="E972" s="95" t="str">
        <f>FUZ_rawdata!G973</f>
        <v>FUZ16A</v>
      </c>
      <c r="F972" s="95">
        <f>FUZ_rawdata!CT973</f>
        <v>0</v>
      </c>
      <c r="G972" s="95">
        <f>FUZ_rawdata!CU973</f>
        <v>0</v>
      </c>
      <c r="H972" s="95">
        <f>FUZ_rawdata!CV973</f>
        <v>0</v>
      </c>
      <c r="I972" s="95">
        <f>FUZ_rawdata!CW973</f>
        <v>0</v>
      </c>
    </row>
    <row r="973" spans="1:9" x14ac:dyDescent="0.2">
      <c r="A973" s="95">
        <f>FUZ_rawdata!A974</f>
        <v>972</v>
      </c>
      <c r="B973" s="95" t="str">
        <f>FUZ_rawdata!B974</f>
        <v>2013_554_8b</v>
      </c>
      <c r="C973" s="95">
        <f>FUZ_rawdata!C974</f>
        <v>41606</v>
      </c>
      <c r="D973" s="95" t="str">
        <f>FUZ_rawdata!D974</f>
        <v>8b</v>
      </c>
      <c r="E973" s="95" t="str">
        <f>FUZ_rawdata!G974</f>
        <v>FUZ16A</v>
      </c>
      <c r="F973" s="95">
        <f>FUZ_rawdata!CT974</f>
        <v>0</v>
      </c>
      <c r="G973" s="95">
        <f>FUZ_rawdata!CU974</f>
        <v>0</v>
      </c>
      <c r="H973" s="95">
        <f>FUZ_rawdata!CV974</f>
        <v>0</v>
      </c>
      <c r="I973" s="95">
        <f>FUZ_rawdata!CW974</f>
        <v>0</v>
      </c>
    </row>
    <row r="974" spans="1:9" x14ac:dyDescent="0.2">
      <c r="A974" s="95">
        <f>FUZ_rawdata!A975</f>
        <v>973</v>
      </c>
      <c r="B974" s="95" t="str">
        <f>FUZ_rawdata!B975</f>
        <v>2013_554_8b</v>
      </c>
      <c r="C974" s="95">
        <f>FUZ_rawdata!C975</f>
        <v>41606</v>
      </c>
      <c r="D974" s="95" t="str">
        <f>FUZ_rawdata!D975</f>
        <v>8b</v>
      </c>
      <c r="E974" s="95" t="str">
        <f>FUZ_rawdata!G975</f>
        <v>FUZ16A</v>
      </c>
      <c r="F974" s="95">
        <f>FUZ_rawdata!CT975</f>
        <v>0</v>
      </c>
      <c r="G974" s="95">
        <f>FUZ_rawdata!CU975</f>
        <v>0</v>
      </c>
      <c r="H974" s="95">
        <f>FUZ_rawdata!CV975</f>
        <v>0</v>
      </c>
      <c r="I974" s="95">
        <f>FUZ_rawdata!CW975</f>
        <v>0</v>
      </c>
    </row>
    <row r="975" spans="1:9" x14ac:dyDescent="0.2">
      <c r="A975" s="95">
        <f>FUZ_rawdata!A976</f>
        <v>974</v>
      </c>
      <c r="B975" s="95" t="str">
        <f>FUZ_rawdata!B976</f>
        <v>2013_554_8b</v>
      </c>
      <c r="C975" s="95">
        <f>FUZ_rawdata!C976</f>
        <v>41606</v>
      </c>
      <c r="D975" s="95" t="str">
        <f>FUZ_rawdata!D976</f>
        <v>8b</v>
      </c>
      <c r="E975" s="95" t="str">
        <f>FUZ_rawdata!G976</f>
        <v>FUZ16A</v>
      </c>
      <c r="F975" s="95">
        <f>FUZ_rawdata!CT976</f>
        <v>0</v>
      </c>
      <c r="G975" s="95">
        <f>FUZ_rawdata!CU976</f>
        <v>0</v>
      </c>
      <c r="H975" s="95">
        <f>FUZ_rawdata!CV976</f>
        <v>0</v>
      </c>
      <c r="I975" s="95">
        <f>FUZ_rawdata!CW976</f>
        <v>0</v>
      </c>
    </row>
    <row r="976" spans="1:9" x14ac:dyDescent="0.2">
      <c r="A976" s="95">
        <f>FUZ_rawdata!A977</f>
        <v>975</v>
      </c>
      <c r="B976" s="95" t="str">
        <f>FUZ_rawdata!B977</f>
        <v>2013_554_8b</v>
      </c>
      <c r="C976" s="95">
        <f>FUZ_rawdata!C977</f>
        <v>41606</v>
      </c>
      <c r="D976" s="95" t="str">
        <f>FUZ_rawdata!D977</f>
        <v>8b</v>
      </c>
      <c r="E976" s="95" t="str">
        <f>FUZ_rawdata!G977</f>
        <v>FUZ16A</v>
      </c>
      <c r="F976" s="95">
        <f>FUZ_rawdata!CT977</f>
        <v>0</v>
      </c>
      <c r="G976" s="95">
        <f>FUZ_rawdata!CU977</f>
        <v>0</v>
      </c>
      <c r="H976" s="95">
        <f>FUZ_rawdata!CV977</f>
        <v>0</v>
      </c>
      <c r="I976" s="95">
        <f>FUZ_rawdata!CW977</f>
        <v>0</v>
      </c>
    </row>
    <row r="977" spans="1:9" x14ac:dyDescent="0.2">
      <c r="A977" s="95">
        <f>FUZ_rawdata!A978</f>
        <v>976</v>
      </c>
      <c r="B977" s="95" t="str">
        <f>FUZ_rawdata!B978</f>
        <v>2013_554_8b</v>
      </c>
      <c r="C977" s="95">
        <f>FUZ_rawdata!C978</f>
        <v>41606</v>
      </c>
      <c r="D977" s="95" t="str">
        <f>FUZ_rawdata!D978</f>
        <v>8b</v>
      </c>
      <c r="E977" s="95" t="str">
        <f>FUZ_rawdata!G978</f>
        <v>FUZ16A</v>
      </c>
      <c r="F977" s="95">
        <f>FUZ_rawdata!CT978</f>
        <v>0</v>
      </c>
      <c r="G977" s="95">
        <f>FUZ_rawdata!CU978</f>
        <v>0</v>
      </c>
      <c r="H977" s="95">
        <f>FUZ_rawdata!CV978</f>
        <v>0</v>
      </c>
      <c r="I977" s="95">
        <f>FUZ_rawdata!CW978</f>
        <v>0</v>
      </c>
    </row>
    <row r="978" spans="1:9" x14ac:dyDescent="0.2">
      <c r="A978" s="95">
        <f>FUZ_rawdata!A979</f>
        <v>977</v>
      </c>
      <c r="B978" s="95" t="str">
        <f>FUZ_rawdata!B979</f>
        <v>2013_554_8b</v>
      </c>
      <c r="C978" s="95">
        <f>FUZ_rawdata!C979</f>
        <v>41606</v>
      </c>
      <c r="D978" s="95" t="str">
        <f>FUZ_rawdata!D979</f>
        <v>8b</v>
      </c>
      <c r="E978" s="95" t="str">
        <f>FUZ_rawdata!G979</f>
        <v>FUZ16A</v>
      </c>
      <c r="F978" s="95">
        <f>FUZ_rawdata!CT979</f>
        <v>0</v>
      </c>
      <c r="G978" s="95">
        <f>FUZ_rawdata!CU979</f>
        <v>0</v>
      </c>
      <c r="H978" s="95">
        <f>FUZ_rawdata!CV979</f>
        <v>0</v>
      </c>
      <c r="I978" s="95">
        <f>FUZ_rawdata!CW979</f>
        <v>0</v>
      </c>
    </row>
    <row r="979" spans="1:9" x14ac:dyDescent="0.2">
      <c r="A979" s="95">
        <f>FUZ_rawdata!A980</f>
        <v>978</v>
      </c>
      <c r="B979" s="95" t="str">
        <f>FUZ_rawdata!B980</f>
        <v>2013_554_8b</v>
      </c>
      <c r="C979" s="95">
        <f>FUZ_rawdata!C980</f>
        <v>41606</v>
      </c>
      <c r="D979" s="95" t="str">
        <f>FUZ_rawdata!D980</f>
        <v>8b</v>
      </c>
      <c r="E979" s="95" t="str">
        <f>FUZ_rawdata!G980</f>
        <v>FUZ16A</v>
      </c>
      <c r="F979" s="95">
        <f>FUZ_rawdata!CT980</f>
        <v>0</v>
      </c>
      <c r="G979" s="95">
        <f>FUZ_rawdata!CU980</f>
        <v>0</v>
      </c>
      <c r="H979" s="95">
        <f>FUZ_rawdata!CV980</f>
        <v>0</v>
      </c>
      <c r="I979" s="95">
        <f>FUZ_rawdata!CW980</f>
        <v>0</v>
      </c>
    </row>
    <row r="980" spans="1:9" x14ac:dyDescent="0.2">
      <c r="A980" s="95">
        <f>FUZ_rawdata!A981</f>
        <v>979</v>
      </c>
      <c r="B980" s="95" t="str">
        <f>FUZ_rawdata!B981</f>
        <v>2013_554_8b</v>
      </c>
      <c r="C980" s="95">
        <f>FUZ_rawdata!C981</f>
        <v>41606</v>
      </c>
      <c r="D980" s="95" t="str">
        <f>FUZ_rawdata!D981</f>
        <v>8b</v>
      </c>
      <c r="E980" s="95" t="str">
        <f>FUZ_rawdata!G981</f>
        <v>FUZ16A</v>
      </c>
      <c r="F980" s="95">
        <f>FUZ_rawdata!CT981</f>
        <v>0</v>
      </c>
      <c r="G980" s="95">
        <f>FUZ_rawdata!CU981</f>
        <v>0</v>
      </c>
      <c r="H980" s="95">
        <f>FUZ_rawdata!CV981</f>
        <v>0</v>
      </c>
      <c r="I980" s="95">
        <f>FUZ_rawdata!CW981</f>
        <v>0</v>
      </c>
    </row>
    <row r="981" spans="1:9" x14ac:dyDescent="0.2">
      <c r="A981" s="95">
        <f>FUZ_rawdata!A982</f>
        <v>980</v>
      </c>
      <c r="B981" s="95" t="str">
        <f>FUZ_rawdata!B982</f>
        <v>2013_554_8b</v>
      </c>
      <c r="C981" s="95">
        <f>FUZ_rawdata!C982</f>
        <v>41606</v>
      </c>
      <c r="D981" s="95" t="str">
        <f>FUZ_rawdata!D982</f>
        <v>8b</v>
      </c>
      <c r="E981" s="95" t="str">
        <f>FUZ_rawdata!G982</f>
        <v>FUZ16A</v>
      </c>
      <c r="F981" s="95">
        <f>FUZ_rawdata!CT982</f>
        <v>0</v>
      </c>
      <c r="G981" s="95">
        <f>FUZ_rawdata!CU982</f>
        <v>0</v>
      </c>
      <c r="H981" s="95">
        <f>FUZ_rawdata!CV982</f>
        <v>0</v>
      </c>
      <c r="I981" s="95">
        <f>FUZ_rawdata!CW982</f>
        <v>0</v>
      </c>
    </row>
    <row r="982" spans="1:9" x14ac:dyDescent="0.2">
      <c r="A982" s="95">
        <f>FUZ_rawdata!A983</f>
        <v>981</v>
      </c>
      <c r="B982" s="95" t="str">
        <f>FUZ_rawdata!B983</f>
        <v>2013_554_8b</v>
      </c>
      <c r="C982" s="95">
        <f>FUZ_rawdata!C983</f>
        <v>41606</v>
      </c>
      <c r="D982" s="95" t="str">
        <f>FUZ_rawdata!D983</f>
        <v>8b</v>
      </c>
      <c r="E982" s="95" t="str">
        <f>FUZ_rawdata!G983</f>
        <v>FUZ16A</v>
      </c>
      <c r="F982" s="95">
        <f>FUZ_rawdata!CT983</f>
        <v>0</v>
      </c>
      <c r="G982" s="95">
        <f>FUZ_rawdata!CU983</f>
        <v>0</v>
      </c>
      <c r="H982" s="95">
        <f>FUZ_rawdata!CV983</f>
        <v>0</v>
      </c>
      <c r="I982" s="95">
        <f>FUZ_rawdata!CW983</f>
        <v>0</v>
      </c>
    </row>
    <row r="983" spans="1:9" x14ac:dyDescent="0.2">
      <c r="A983" s="95">
        <f>FUZ_rawdata!A984</f>
        <v>982</v>
      </c>
      <c r="B983" s="95" t="str">
        <f>FUZ_rawdata!B984</f>
        <v>2013_554_8b</v>
      </c>
      <c r="C983" s="95">
        <f>FUZ_rawdata!C984</f>
        <v>41606</v>
      </c>
      <c r="D983" s="95" t="str">
        <f>FUZ_rawdata!D984</f>
        <v>8b</v>
      </c>
      <c r="E983" s="95" t="str">
        <f>FUZ_rawdata!G984</f>
        <v>FUZ16A</v>
      </c>
      <c r="F983" s="95">
        <f>FUZ_rawdata!CT984</f>
        <v>0</v>
      </c>
      <c r="G983" s="95">
        <f>FUZ_rawdata!CU984</f>
        <v>0</v>
      </c>
      <c r="H983" s="95">
        <f>FUZ_rawdata!CV984</f>
        <v>0</v>
      </c>
      <c r="I983" s="95">
        <f>FUZ_rawdata!CW984</f>
        <v>0</v>
      </c>
    </row>
    <row r="984" spans="1:9" x14ac:dyDescent="0.2">
      <c r="A984" s="95">
        <f>FUZ_rawdata!A985</f>
        <v>983</v>
      </c>
      <c r="B984" s="95" t="str">
        <f>FUZ_rawdata!B985</f>
        <v>2013_554_8b</v>
      </c>
      <c r="C984" s="95">
        <f>FUZ_rawdata!C985</f>
        <v>41606</v>
      </c>
      <c r="D984" s="95" t="str">
        <f>FUZ_rawdata!D985</f>
        <v>8b</v>
      </c>
      <c r="E984" s="95" t="str">
        <f>FUZ_rawdata!G985</f>
        <v>FUZ16A</v>
      </c>
      <c r="F984" s="95">
        <f>FUZ_rawdata!CT985</f>
        <v>0</v>
      </c>
      <c r="G984" s="95">
        <f>FUZ_rawdata!CU985</f>
        <v>0</v>
      </c>
      <c r="H984" s="95">
        <f>FUZ_rawdata!CV985</f>
        <v>0</v>
      </c>
      <c r="I984" s="95">
        <f>FUZ_rawdata!CW985</f>
        <v>0</v>
      </c>
    </row>
    <row r="985" spans="1:9" x14ac:dyDescent="0.2">
      <c r="A985" s="95">
        <f>FUZ_rawdata!A986</f>
        <v>984</v>
      </c>
      <c r="B985" s="95" t="str">
        <f>FUZ_rawdata!B986</f>
        <v>2013_554_8b</v>
      </c>
      <c r="C985" s="95">
        <f>FUZ_rawdata!C986</f>
        <v>41606</v>
      </c>
      <c r="D985" s="95" t="str">
        <f>FUZ_rawdata!D986</f>
        <v>8b</v>
      </c>
      <c r="E985" s="95" t="str">
        <f>FUZ_rawdata!G986</f>
        <v>FUZ16A</v>
      </c>
      <c r="F985" s="95">
        <f>FUZ_rawdata!CT986</f>
        <v>0</v>
      </c>
      <c r="G985" s="95">
        <f>FUZ_rawdata!CU986</f>
        <v>0</v>
      </c>
      <c r="H985" s="95">
        <f>FUZ_rawdata!CV986</f>
        <v>0</v>
      </c>
      <c r="I985" s="95">
        <f>FUZ_rawdata!CW986</f>
        <v>0</v>
      </c>
    </row>
    <row r="986" spans="1:9" x14ac:dyDescent="0.2">
      <c r="A986" s="95">
        <f>FUZ_rawdata!A987</f>
        <v>985</v>
      </c>
      <c r="B986" s="95" t="str">
        <f>FUZ_rawdata!B987</f>
        <v>2013_554_8b</v>
      </c>
      <c r="C986" s="95">
        <f>FUZ_rawdata!C987</f>
        <v>41606</v>
      </c>
      <c r="D986" s="95" t="str">
        <f>FUZ_rawdata!D987</f>
        <v>8b</v>
      </c>
      <c r="E986" s="95" t="str">
        <f>FUZ_rawdata!G987</f>
        <v>FUZ16A</v>
      </c>
      <c r="F986" s="95">
        <f>FUZ_rawdata!CT987</f>
        <v>0</v>
      </c>
      <c r="G986" s="95">
        <f>FUZ_rawdata!CU987</f>
        <v>0</v>
      </c>
      <c r="H986" s="95">
        <f>FUZ_rawdata!CV987</f>
        <v>0</v>
      </c>
      <c r="I986" s="95">
        <f>FUZ_rawdata!CW987</f>
        <v>0</v>
      </c>
    </row>
    <row r="987" spans="1:9" x14ac:dyDescent="0.2">
      <c r="A987" s="95">
        <f>FUZ_rawdata!A988</f>
        <v>986</v>
      </c>
      <c r="B987" s="95" t="str">
        <f>FUZ_rawdata!B988</f>
        <v>2013_554_8b</v>
      </c>
      <c r="C987" s="95">
        <f>FUZ_rawdata!C988</f>
        <v>41606</v>
      </c>
      <c r="D987" s="95" t="str">
        <f>FUZ_rawdata!D988</f>
        <v>8b</v>
      </c>
      <c r="E987" s="95" t="str">
        <f>FUZ_rawdata!G988</f>
        <v>FUZ16A</v>
      </c>
      <c r="F987" s="95">
        <f>FUZ_rawdata!CT988</f>
        <v>0</v>
      </c>
      <c r="G987" s="95">
        <f>FUZ_rawdata!CU988</f>
        <v>0</v>
      </c>
      <c r="H987" s="95">
        <f>FUZ_rawdata!CV988</f>
        <v>0</v>
      </c>
      <c r="I987" s="95">
        <f>FUZ_rawdata!CW988</f>
        <v>0</v>
      </c>
    </row>
    <row r="988" spans="1:9" x14ac:dyDescent="0.2">
      <c r="A988" s="95">
        <f>FUZ_rawdata!A989</f>
        <v>987</v>
      </c>
      <c r="B988" s="95" t="str">
        <f>FUZ_rawdata!B989</f>
        <v>2013_554_8b</v>
      </c>
      <c r="C988" s="95">
        <f>FUZ_rawdata!C989</f>
        <v>41606</v>
      </c>
      <c r="D988" s="95" t="str">
        <f>FUZ_rawdata!D989</f>
        <v>8b</v>
      </c>
      <c r="E988" s="95" t="str">
        <f>FUZ_rawdata!G989</f>
        <v>FUZ16A</v>
      </c>
      <c r="F988" s="95">
        <f>FUZ_rawdata!CT989</f>
        <v>0</v>
      </c>
      <c r="G988" s="95">
        <f>FUZ_rawdata!CU989</f>
        <v>0</v>
      </c>
      <c r="H988" s="95">
        <f>FUZ_rawdata!CV989</f>
        <v>0</v>
      </c>
      <c r="I988" s="95">
        <f>FUZ_rawdata!CW989</f>
        <v>0</v>
      </c>
    </row>
    <row r="989" spans="1:9" x14ac:dyDescent="0.2">
      <c r="A989" s="95">
        <f>FUZ_rawdata!A990</f>
        <v>988</v>
      </c>
      <c r="B989" s="95" t="str">
        <f>FUZ_rawdata!B990</f>
        <v>2013_554_8b</v>
      </c>
      <c r="C989" s="95">
        <f>FUZ_rawdata!C990</f>
        <v>41606</v>
      </c>
      <c r="D989" s="95" t="str">
        <f>FUZ_rawdata!D990</f>
        <v>8b</v>
      </c>
      <c r="E989" s="95" t="str">
        <f>FUZ_rawdata!G990</f>
        <v>FUZ16A</v>
      </c>
      <c r="F989" s="95">
        <f>FUZ_rawdata!CT990</f>
        <v>0</v>
      </c>
      <c r="G989" s="95">
        <f>FUZ_rawdata!CU990</f>
        <v>0</v>
      </c>
      <c r="H989" s="95">
        <f>FUZ_rawdata!CV990</f>
        <v>0</v>
      </c>
      <c r="I989" s="95">
        <f>FUZ_rawdata!CW990</f>
        <v>0</v>
      </c>
    </row>
    <row r="990" spans="1:9" x14ac:dyDescent="0.2">
      <c r="A990" s="95">
        <f>FUZ_rawdata!A991</f>
        <v>989</v>
      </c>
      <c r="B990" s="95" t="str">
        <f>FUZ_rawdata!B991</f>
        <v>2013_554_8b</v>
      </c>
      <c r="C990" s="95">
        <f>FUZ_rawdata!C991</f>
        <v>41606</v>
      </c>
      <c r="D990" s="95" t="str">
        <f>FUZ_rawdata!D991</f>
        <v>8b</v>
      </c>
      <c r="E990" s="95" t="str">
        <f>FUZ_rawdata!G991</f>
        <v>FUZ16A</v>
      </c>
      <c r="F990" s="95">
        <f>FUZ_rawdata!CT991</f>
        <v>0</v>
      </c>
      <c r="G990" s="95">
        <f>FUZ_rawdata!CU991</f>
        <v>0</v>
      </c>
      <c r="H990" s="95">
        <f>FUZ_rawdata!CV991</f>
        <v>0</v>
      </c>
      <c r="I990" s="95">
        <f>FUZ_rawdata!CW991</f>
        <v>0</v>
      </c>
    </row>
    <row r="991" spans="1:9" x14ac:dyDescent="0.2">
      <c r="A991" s="95">
        <f>FUZ_rawdata!A992</f>
        <v>990</v>
      </c>
      <c r="B991" s="95" t="str">
        <f>FUZ_rawdata!B992</f>
        <v>2013_554_8b</v>
      </c>
      <c r="C991" s="95">
        <f>FUZ_rawdata!C992</f>
        <v>41606</v>
      </c>
      <c r="D991" s="95" t="str">
        <f>FUZ_rawdata!D992</f>
        <v>8b</v>
      </c>
      <c r="E991" s="95" t="str">
        <f>FUZ_rawdata!G992</f>
        <v>FUZ16A</v>
      </c>
      <c r="F991" s="95">
        <f>FUZ_rawdata!CT992</f>
        <v>0</v>
      </c>
      <c r="G991" s="95">
        <f>FUZ_rawdata!CU992</f>
        <v>0</v>
      </c>
      <c r="H991" s="95">
        <f>FUZ_rawdata!CV992</f>
        <v>0</v>
      </c>
      <c r="I991" s="95">
        <f>FUZ_rawdata!CW992</f>
        <v>0</v>
      </c>
    </row>
    <row r="992" spans="1:9" x14ac:dyDescent="0.2">
      <c r="A992" s="95">
        <f>FUZ_rawdata!A993</f>
        <v>991</v>
      </c>
      <c r="B992" s="95" t="str">
        <f>FUZ_rawdata!B993</f>
        <v>2013_554_8b</v>
      </c>
      <c r="C992" s="95">
        <f>FUZ_rawdata!C993</f>
        <v>41606</v>
      </c>
      <c r="D992" s="95" t="str">
        <f>FUZ_rawdata!D993</f>
        <v>8b</v>
      </c>
      <c r="E992" s="95" t="str">
        <f>FUZ_rawdata!G993</f>
        <v>FUZ16A</v>
      </c>
      <c r="F992" s="95">
        <f>FUZ_rawdata!CT993</f>
        <v>0</v>
      </c>
      <c r="G992" s="95">
        <f>FUZ_rawdata!CU993</f>
        <v>0</v>
      </c>
      <c r="H992" s="95">
        <f>FUZ_rawdata!CV993</f>
        <v>0</v>
      </c>
      <c r="I992" s="95">
        <f>FUZ_rawdata!CW993</f>
        <v>0</v>
      </c>
    </row>
    <row r="993" spans="1:9" x14ac:dyDescent="0.2">
      <c r="A993" s="95">
        <f>FUZ_rawdata!A994</f>
        <v>992</v>
      </c>
      <c r="B993" s="95" t="str">
        <f>FUZ_rawdata!B994</f>
        <v>2013_554_8b</v>
      </c>
      <c r="C993" s="95">
        <f>FUZ_rawdata!C994</f>
        <v>41606</v>
      </c>
      <c r="D993" s="95" t="str">
        <f>FUZ_rawdata!D994</f>
        <v>8b</v>
      </c>
      <c r="E993" s="95" t="str">
        <f>FUZ_rawdata!G994</f>
        <v>FUZ16A</v>
      </c>
      <c r="F993" s="95">
        <f>FUZ_rawdata!CT994</f>
        <v>0</v>
      </c>
      <c r="G993" s="95">
        <f>FUZ_rawdata!CU994</f>
        <v>0</v>
      </c>
      <c r="H993" s="95">
        <f>FUZ_rawdata!CV994</f>
        <v>0</v>
      </c>
      <c r="I993" s="95">
        <f>FUZ_rawdata!CW994</f>
        <v>0</v>
      </c>
    </row>
    <row r="994" spans="1:9" x14ac:dyDescent="0.2">
      <c r="A994" s="95">
        <f>FUZ_rawdata!A995</f>
        <v>993</v>
      </c>
      <c r="B994" s="95" t="str">
        <f>FUZ_rawdata!B995</f>
        <v>2013_554_8b</v>
      </c>
      <c r="C994" s="95">
        <f>FUZ_rawdata!C995</f>
        <v>41606</v>
      </c>
      <c r="D994" s="95" t="str">
        <f>FUZ_rawdata!D995</f>
        <v>8b</v>
      </c>
      <c r="E994" s="95" t="str">
        <f>FUZ_rawdata!G995</f>
        <v>FUZ16A</v>
      </c>
      <c r="F994" s="95">
        <f>FUZ_rawdata!CT995</f>
        <v>0</v>
      </c>
      <c r="G994" s="95">
        <f>FUZ_rawdata!CU995</f>
        <v>0</v>
      </c>
      <c r="H994" s="95">
        <f>FUZ_rawdata!CV995</f>
        <v>0</v>
      </c>
      <c r="I994" s="95">
        <f>FUZ_rawdata!CW995</f>
        <v>0</v>
      </c>
    </row>
    <row r="995" spans="1:9" x14ac:dyDescent="0.2">
      <c r="A995" s="95">
        <f>FUZ_rawdata!A996</f>
        <v>994</v>
      </c>
      <c r="B995" s="95" t="str">
        <f>FUZ_rawdata!B996</f>
        <v>2013_554_8b</v>
      </c>
      <c r="C995" s="95">
        <f>FUZ_rawdata!C996</f>
        <v>41606</v>
      </c>
      <c r="D995" s="95" t="str">
        <f>FUZ_rawdata!D996</f>
        <v>8b</v>
      </c>
      <c r="E995" s="95" t="str">
        <f>FUZ_rawdata!G996</f>
        <v>FUZ16A</v>
      </c>
      <c r="F995" s="95">
        <f>FUZ_rawdata!CT996</f>
        <v>0</v>
      </c>
      <c r="G995" s="95">
        <f>FUZ_rawdata!CU996</f>
        <v>0</v>
      </c>
      <c r="H995" s="95">
        <f>FUZ_rawdata!CV996</f>
        <v>0</v>
      </c>
      <c r="I995" s="95">
        <f>FUZ_rawdata!CW996</f>
        <v>0</v>
      </c>
    </row>
    <row r="996" spans="1:9" x14ac:dyDescent="0.2">
      <c r="A996" s="95">
        <f>FUZ_rawdata!A997</f>
        <v>995</v>
      </c>
      <c r="B996" s="95" t="str">
        <f>FUZ_rawdata!B997</f>
        <v>2013_554_8b</v>
      </c>
      <c r="C996" s="95">
        <f>FUZ_rawdata!C997</f>
        <v>41606</v>
      </c>
      <c r="D996" s="95" t="str">
        <f>FUZ_rawdata!D997</f>
        <v>8b</v>
      </c>
      <c r="E996" s="95" t="str">
        <f>FUZ_rawdata!G997</f>
        <v>FUZ16A</v>
      </c>
      <c r="F996" s="95">
        <f>FUZ_rawdata!CT997</f>
        <v>0</v>
      </c>
      <c r="G996" s="95">
        <f>FUZ_rawdata!CU997</f>
        <v>0</v>
      </c>
      <c r="H996" s="95">
        <f>FUZ_rawdata!CV997</f>
        <v>0</v>
      </c>
      <c r="I996" s="95">
        <f>FUZ_rawdata!CW997</f>
        <v>0</v>
      </c>
    </row>
    <row r="997" spans="1:9" x14ac:dyDescent="0.2">
      <c r="A997" s="95">
        <f>FUZ_rawdata!A998</f>
        <v>996</v>
      </c>
      <c r="B997" s="95" t="str">
        <f>FUZ_rawdata!B998</f>
        <v>2013_554_8b</v>
      </c>
      <c r="C997" s="95">
        <f>FUZ_rawdata!C998</f>
        <v>41606</v>
      </c>
      <c r="D997" s="95" t="str">
        <f>FUZ_rawdata!D998</f>
        <v>8b</v>
      </c>
      <c r="E997" s="95" t="str">
        <f>FUZ_rawdata!G998</f>
        <v>FUZ16A</v>
      </c>
      <c r="F997" s="95">
        <f>FUZ_rawdata!CT998</f>
        <v>0</v>
      </c>
      <c r="G997" s="95">
        <f>FUZ_rawdata!CU998</f>
        <v>0</v>
      </c>
      <c r="H997" s="95">
        <f>FUZ_rawdata!CV998</f>
        <v>0</v>
      </c>
      <c r="I997" s="95">
        <f>FUZ_rawdata!CW998</f>
        <v>0</v>
      </c>
    </row>
    <row r="998" spans="1:9" x14ac:dyDescent="0.2">
      <c r="A998" s="95">
        <f>FUZ_rawdata!A999</f>
        <v>997</v>
      </c>
      <c r="B998" s="95" t="str">
        <f>FUZ_rawdata!B999</f>
        <v>2013_554_8b</v>
      </c>
      <c r="C998" s="95">
        <f>FUZ_rawdata!C999</f>
        <v>41606</v>
      </c>
      <c r="D998" s="95" t="str">
        <f>FUZ_rawdata!D999</f>
        <v>8b</v>
      </c>
      <c r="E998" s="95" t="str">
        <f>FUZ_rawdata!G999</f>
        <v>FUZ16A</v>
      </c>
      <c r="F998" s="95">
        <f>FUZ_rawdata!CT999</f>
        <v>0</v>
      </c>
      <c r="G998" s="95">
        <f>FUZ_rawdata!CU999</f>
        <v>0</v>
      </c>
      <c r="H998" s="95">
        <f>FUZ_rawdata!CV999</f>
        <v>0</v>
      </c>
      <c r="I998" s="95">
        <f>FUZ_rawdata!CW999</f>
        <v>0</v>
      </c>
    </row>
    <row r="999" spans="1:9" x14ac:dyDescent="0.2">
      <c r="A999" s="95">
        <f>FUZ_rawdata!A1000</f>
        <v>998</v>
      </c>
      <c r="B999" s="95" t="str">
        <f>FUZ_rawdata!B1000</f>
        <v>2013_554_8b</v>
      </c>
      <c r="C999" s="95">
        <f>FUZ_rawdata!C1000</f>
        <v>41606</v>
      </c>
      <c r="D999" s="95" t="str">
        <f>FUZ_rawdata!D1000</f>
        <v>8b</v>
      </c>
      <c r="E999" s="95" t="str">
        <f>FUZ_rawdata!G1000</f>
        <v>FUZ16A</v>
      </c>
      <c r="F999" s="95">
        <f>FUZ_rawdata!CT1000</f>
        <v>0</v>
      </c>
      <c r="G999" s="95">
        <f>FUZ_rawdata!CU1000</f>
        <v>0</v>
      </c>
      <c r="H999" s="95">
        <f>FUZ_rawdata!CV1000</f>
        <v>0</v>
      </c>
      <c r="I999" s="95">
        <f>FUZ_rawdata!CW1000</f>
        <v>0</v>
      </c>
    </row>
    <row r="1000" spans="1:9" x14ac:dyDescent="0.2">
      <c r="A1000" s="95">
        <f>FUZ_rawdata!A1001</f>
        <v>999</v>
      </c>
      <c r="B1000" s="95" t="str">
        <f>FUZ_rawdata!B1001</f>
        <v>2013_554_8b</v>
      </c>
      <c r="C1000" s="95">
        <f>FUZ_rawdata!C1001</f>
        <v>41606</v>
      </c>
      <c r="D1000" s="95" t="str">
        <f>FUZ_rawdata!D1001</f>
        <v>8b</v>
      </c>
      <c r="E1000" s="95" t="str">
        <f>FUZ_rawdata!G1001</f>
        <v>FUZ16A</v>
      </c>
      <c r="F1000" s="95">
        <f>FUZ_rawdata!CT1001</f>
        <v>0</v>
      </c>
      <c r="G1000" s="95">
        <f>FUZ_rawdata!CU1001</f>
        <v>0</v>
      </c>
      <c r="H1000" s="95">
        <f>FUZ_rawdata!CV1001</f>
        <v>0</v>
      </c>
      <c r="I1000" s="95">
        <f>FUZ_rawdata!CW1001</f>
        <v>0</v>
      </c>
    </row>
    <row r="1001" spans="1:9" x14ac:dyDescent="0.2">
      <c r="A1001" s="95">
        <f>FUZ_rawdata!A1002</f>
        <v>1000</v>
      </c>
      <c r="B1001" s="95" t="str">
        <f>FUZ_rawdata!B1002</f>
        <v>2013_554_8b</v>
      </c>
      <c r="C1001" s="95">
        <f>FUZ_rawdata!C1002</f>
        <v>41606</v>
      </c>
      <c r="D1001" s="95" t="str">
        <f>FUZ_rawdata!D1002</f>
        <v>8b</v>
      </c>
      <c r="E1001" s="95" t="str">
        <f>FUZ_rawdata!G1002</f>
        <v>FUZ16A</v>
      </c>
      <c r="F1001" s="95">
        <f>FUZ_rawdata!CT1002</f>
        <v>0</v>
      </c>
      <c r="G1001" s="95">
        <f>FUZ_rawdata!CU1002</f>
        <v>0</v>
      </c>
      <c r="H1001" s="95">
        <f>FUZ_rawdata!CV1002</f>
        <v>0</v>
      </c>
      <c r="I1001" s="95">
        <f>FUZ_rawdata!CW1002</f>
        <v>0</v>
      </c>
    </row>
    <row r="1002" spans="1:9" x14ac:dyDescent="0.2">
      <c r="A1002" s="95">
        <f>FUZ_rawdata!A1003</f>
        <v>1001</v>
      </c>
      <c r="B1002" s="95" t="str">
        <f>FUZ_rawdata!B1003</f>
        <v>2013_554_8b</v>
      </c>
      <c r="C1002" s="95">
        <f>FUZ_rawdata!C1003</f>
        <v>41606</v>
      </c>
      <c r="D1002" s="95" t="str">
        <f>FUZ_rawdata!D1003</f>
        <v>8b</v>
      </c>
      <c r="E1002" s="95" t="str">
        <f>FUZ_rawdata!G1003</f>
        <v>FUZ16A</v>
      </c>
      <c r="F1002" s="95">
        <f>FUZ_rawdata!CT1003</f>
        <v>0</v>
      </c>
      <c r="G1002" s="95">
        <f>FUZ_rawdata!CU1003</f>
        <v>0</v>
      </c>
      <c r="H1002" s="95">
        <f>FUZ_rawdata!CV1003</f>
        <v>0</v>
      </c>
      <c r="I1002" s="95">
        <f>FUZ_rawdata!CW1003</f>
        <v>0</v>
      </c>
    </row>
    <row r="1003" spans="1:9" x14ac:dyDescent="0.2">
      <c r="A1003" s="95">
        <f>FUZ_rawdata!A1004</f>
        <v>1002</v>
      </c>
      <c r="B1003" s="95" t="str">
        <f>FUZ_rawdata!B1004</f>
        <v>2013_554_8b</v>
      </c>
      <c r="C1003" s="95">
        <f>FUZ_rawdata!C1004</f>
        <v>41606</v>
      </c>
      <c r="D1003" s="95" t="str">
        <f>FUZ_rawdata!D1004</f>
        <v>8b</v>
      </c>
      <c r="E1003" s="95" t="str">
        <f>FUZ_rawdata!G1004</f>
        <v>FUZ16A</v>
      </c>
      <c r="F1003" s="95">
        <f>FUZ_rawdata!CT1004</f>
        <v>0</v>
      </c>
      <c r="G1003" s="95">
        <f>FUZ_rawdata!CU1004</f>
        <v>0</v>
      </c>
      <c r="H1003" s="95">
        <f>FUZ_rawdata!CV1004</f>
        <v>0</v>
      </c>
      <c r="I1003" s="95">
        <f>FUZ_rawdata!CW1004</f>
        <v>0</v>
      </c>
    </row>
    <row r="1004" spans="1:9" x14ac:dyDescent="0.2">
      <c r="A1004" s="95">
        <f>FUZ_rawdata!A1005</f>
        <v>1003</v>
      </c>
      <c r="B1004" s="95" t="str">
        <f>FUZ_rawdata!B1005</f>
        <v>2013_554_8b</v>
      </c>
      <c r="C1004" s="95">
        <f>FUZ_rawdata!C1005</f>
        <v>41606</v>
      </c>
      <c r="D1004" s="95" t="str">
        <f>FUZ_rawdata!D1005</f>
        <v>8b</v>
      </c>
      <c r="E1004" s="95" t="str">
        <f>FUZ_rawdata!G1005</f>
        <v>FUZ16A</v>
      </c>
      <c r="F1004" s="95">
        <f>FUZ_rawdata!CT1005</f>
        <v>0</v>
      </c>
      <c r="G1004" s="95">
        <f>FUZ_rawdata!CU1005</f>
        <v>0</v>
      </c>
      <c r="H1004" s="95">
        <f>FUZ_rawdata!CV1005</f>
        <v>0</v>
      </c>
      <c r="I1004" s="95">
        <f>FUZ_rawdata!CW1005</f>
        <v>0</v>
      </c>
    </row>
    <row r="1005" spans="1:9" x14ac:dyDescent="0.2">
      <c r="A1005" s="95">
        <f>FUZ_rawdata!A1006</f>
        <v>1004</v>
      </c>
      <c r="B1005" s="95" t="str">
        <f>FUZ_rawdata!B1006</f>
        <v>2013_554_8b</v>
      </c>
      <c r="C1005" s="95">
        <f>FUZ_rawdata!C1006</f>
        <v>41606</v>
      </c>
      <c r="D1005" s="95" t="str">
        <f>FUZ_rawdata!D1006</f>
        <v>8b</v>
      </c>
      <c r="E1005" s="95" t="str">
        <f>FUZ_rawdata!G1006</f>
        <v>FUZ16A</v>
      </c>
      <c r="F1005" s="95">
        <f>FUZ_rawdata!CT1006</f>
        <v>0</v>
      </c>
      <c r="G1005" s="95">
        <f>FUZ_rawdata!CU1006</f>
        <v>0</v>
      </c>
      <c r="H1005" s="95">
        <f>FUZ_rawdata!CV1006</f>
        <v>0</v>
      </c>
      <c r="I1005" s="95">
        <f>FUZ_rawdata!CW1006</f>
        <v>0</v>
      </c>
    </row>
    <row r="1006" spans="1:9" x14ac:dyDescent="0.2">
      <c r="A1006" s="95">
        <f>FUZ_rawdata!A1007</f>
        <v>1005</v>
      </c>
      <c r="B1006" s="95" t="str">
        <f>FUZ_rawdata!B1007</f>
        <v>2014_588_4a</v>
      </c>
      <c r="C1006" s="95">
        <f>FUZ_rawdata!C1007</f>
        <v>41932</v>
      </c>
      <c r="D1006" s="95" t="str">
        <f>FUZ_rawdata!D1007</f>
        <v>4a</v>
      </c>
      <c r="E1006" s="95" t="str">
        <f>FUZ_rawdata!G1007</f>
        <v>FUZ17A</v>
      </c>
      <c r="F1006" s="95">
        <f>FUZ_rawdata!CT1007</f>
        <v>0</v>
      </c>
      <c r="G1006" s="95">
        <f>FUZ_rawdata!CU1007</f>
        <v>0</v>
      </c>
      <c r="H1006" s="95">
        <f>FUZ_rawdata!CV1007</f>
        <v>0</v>
      </c>
      <c r="I1006" s="95">
        <f>FUZ_rawdata!CW1007</f>
        <v>0</v>
      </c>
    </row>
    <row r="1007" spans="1:9" x14ac:dyDescent="0.2">
      <c r="A1007" s="95">
        <f>FUZ_rawdata!A1008</f>
        <v>1006</v>
      </c>
      <c r="B1007" s="95" t="str">
        <f>FUZ_rawdata!B1008</f>
        <v>2014_588_4a</v>
      </c>
      <c r="C1007" s="95">
        <f>FUZ_rawdata!C1008</f>
        <v>41932</v>
      </c>
      <c r="D1007" s="95" t="str">
        <f>FUZ_rawdata!D1008</f>
        <v>4a</v>
      </c>
      <c r="E1007" s="95" t="str">
        <f>FUZ_rawdata!G1008</f>
        <v>FUZ17A</v>
      </c>
      <c r="F1007" s="95">
        <f>FUZ_rawdata!CT1008</f>
        <v>0</v>
      </c>
      <c r="G1007" s="95">
        <f>FUZ_rawdata!CU1008</f>
        <v>0</v>
      </c>
      <c r="H1007" s="95">
        <f>FUZ_rawdata!CV1008</f>
        <v>0</v>
      </c>
      <c r="I1007" s="95">
        <f>FUZ_rawdata!CW1008</f>
        <v>0</v>
      </c>
    </row>
    <row r="1008" spans="1:9" x14ac:dyDescent="0.2">
      <c r="A1008" s="95">
        <f>FUZ_rawdata!A1009</f>
        <v>1007</v>
      </c>
      <c r="B1008" s="95" t="str">
        <f>FUZ_rawdata!B1009</f>
        <v>2014_588_4a</v>
      </c>
      <c r="C1008" s="95">
        <f>FUZ_rawdata!C1009</f>
        <v>41932</v>
      </c>
      <c r="D1008" s="95" t="str">
        <f>FUZ_rawdata!D1009</f>
        <v>4a</v>
      </c>
      <c r="E1008" s="95" t="str">
        <f>FUZ_rawdata!G1009</f>
        <v>FUZ17A</v>
      </c>
      <c r="F1008" s="95">
        <f>FUZ_rawdata!CT1009</f>
        <v>0</v>
      </c>
      <c r="G1008" s="95">
        <f>FUZ_rawdata!CU1009</f>
        <v>0</v>
      </c>
      <c r="H1008" s="95">
        <f>FUZ_rawdata!CV1009</f>
        <v>0</v>
      </c>
      <c r="I1008" s="95">
        <f>FUZ_rawdata!CW1009</f>
        <v>0</v>
      </c>
    </row>
    <row r="1009" spans="1:9" x14ac:dyDescent="0.2">
      <c r="A1009" s="95">
        <f>FUZ_rawdata!A1010</f>
        <v>1008</v>
      </c>
      <c r="B1009" s="95" t="str">
        <f>FUZ_rawdata!B1010</f>
        <v>2014_588_4a</v>
      </c>
      <c r="C1009" s="95">
        <f>FUZ_rawdata!C1010</f>
        <v>41932</v>
      </c>
      <c r="D1009" s="95" t="str">
        <f>FUZ_rawdata!D1010</f>
        <v>4a</v>
      </c>
      <c r="E1009" s="95" t="str">
        <f>FUZ_rawdata!G1010</f>
        <v>FUZ17A</v>
      </c>
      <c r="F1009" s="95">
        <f>FUZ_rawdata!CT1010</f>
        <v>0</v>
      </c>
      <c r="G1009" s="95">
        <f>FUZ_rawdata!CU1010</f>
        <v>0</v>
      </c>
      <c r="H1009" s="95">
        <f>FUZ_rawdata!CV1010</f>
        <v>0</v>
      </c>
      <c r="I1009" s="95">
        <f>FUZ_rawdata!CW1010</f>
        <v>0</v>
      </c>
    </row>
    <row r="1010" spans="1:9" x14ac:dyDescent="0.2">
      <c r="A1010" s="95">
        <f>FUZ_rawdata!A1011</f>
        <v>1009</v>
      </c>
      <c r="B1010" s="95" t="str">
        <f>FUZ_rawdata!B1011</f>
        <v>2014_588_4a</v>
      </c>
      <c r="C1010" s="95">
        <f>FUZ_rawdata!C1011</f>
        <v>41932</v>
      </c>
      <c r="D1010" s="95" t="str">
        <f>FUZ_rawdata!D1011</f>
        <v>4a</v>
      </c>
      <c r="E1010" s="95" t="str">
        <f>FUZ_rawdata!G1011</f>
        <v>FUZ17A</v>
      </c>
      <c r="F1010" s="95">
        <f>FUZ_rawdata!CT1011</f>
        <v>0</v>
      </c>
      <c r="G1010" s="95">
        <f>FUZ_rawdata!CU1011</f>
        <v>0</v>
      </c>
      <c r="H1010" s="95">
        <f>FUZ_rawdata!CV1011</f>
        <v>0</v>
      </c>
      <c r="I1010" s="95">
        <f>FUZ_rawdata!CW1011</f>
        <v>0</v>
      </c>
    </row>
    <row r="1011" spans="1:9" x14ac:dyDescent="0.2">
      <c r="A1011" s="95">
        <f>FUZ_rawdata!A1012</f>
        <v>1010</v>
      </c>
      <c r="B1011" s="95" t="str">
        <f>FUZ_rawdata!B1012</f>
        <v>2014_588_4a</v>
      </c>
      <c r="C1011" s="95">
        <f>FUZ_rawdata!C1012</f>
        <v>41932</v>
      </c>
      <c r="D1011" s="95" t="str">
        <f>FUZ_rawdata!D1012</f>
        <v>4a</v>
      </c>
      <c r="E1011" s="95" t="str">
        <f>FUZ_rawdata!G1012</f>
        <v>FUZ17A</v>
      </c>
      <c r="F1011" s="95">
        <f>FUZ_rawdata!CT1012</f>
        <v>0</v>
      </c>
      <c r="G1011" s="95">
        <f>FUZ_rawdata!CU1012</f>
        <v>0</v>
      </c>
      <c r="H1011" s="95">
        <f>FUZ_rawdata!CV1012</f>
        <v>0</v>
      </c>
      <c r="I1011" s="95">
        <f>FUZ_rawdata!CW1012</f>
        <v>0</v>
      </c>
    </row>
    <row r="1012" spans="1:9" x14ac:dyDescent="0.2">
      <c r="A1012" s="95">
        <f>FUZ_rawdata!A1013</f>
        <v>1011</v>
      </c>
      <c r="B1012" s="95" t="str">
        <f>FUZ_rawdata!B1013</f>
        <v>2014_588_4a</v>
      </c>
      <c r="C1012" s="95">
        <f>FUZ_rawdata!C1013</f>
        <v>41932</v>
      </c>
      <c r="D1012" s="95" t="str">
        <f>FUZ_rawdata!D1013</f>
        <v>4a</v>
      </c>
      <c r="E1012" s="95" t="str">
        <f>FUZ_rawdata!G1013</f>
        <v>FUZ17A</v>
      </c>
      <c r="F1012" s="95">
        <f>FUZ_rawdata!CT1013</f>
        <v>0</v>
      </c>
      <c r="G1012" s="95">
        <f>FUZ_rawdata!CU1013</f>
        <v>0</v>
      </c>
      <c r="H1012" s="95">
        <f>FUZ_rawdata!CV1013</f>
        <v>0</v>
      </c>
      <c r="I1012" s="95">
        <f>FUZ_rawdata!CW1013</f>
        <v>0</v>
      </c>
    </row>
    <row r="1013" spans="1:9" x14ac:dyDescent="0.2">
      <c r="A1013" s="95">
        <f>FUZ_rawdata!A1014</f>
        <v>1012</v>
      </c>
      <c r="B1013" s="95" t="str">
        <f>FUZ_rawdata!B1014</f>
        <v>2014_588_4a</v>
      </c>
      <c r="C1013" s="95">
        <f>FUZ_rawdata!C1014</f>
        <v>41932</v>
      </c>
      <c r="D1013" s="95" t="str">
        <f>FUZ_rawdata!D1014</f>
        <v>4a</v>
      </c>
      <c r="E1013" s="95" t="str">
        <f>FUZ_rawdata!G1014</f>
        <v>FUZ17A</v>
      </c>
      <c r="F1013" s="95">
        <f>FUZ_rawdata!CT1014</f>
        <v>1</v>
      </c>
      <c r="G1013" s="95">
        <f>FUZ_rawdata!CU1014</f>
        <v>1</v>
      </c>
      <c r="H1013" s="95">
        <f>FUZ_rawdata!CV1014</f>
        <v>1</v>
      </c>
      <c r="I1013" s="95">
        <f>FUZ_rawdata!CW1014</f>
        <v>0</v>
      </c>
    </row>
    <row r="1014" spans="1:9" x14ac:dyDescent="0.2">
      <c r="A1014" s="95">
        <f>FUZ_rawdata!A1015</f>
        <v>1013</v>
      </c>
      <c r="B1014" s="95" t="str">
        <f>FUZ_rawdata!B1015</f>
        <v>2014_588_4a</v>
      </c>
      <c r="C1014" s="95">
        <f>FUZ_rawdata!C1015</f>
        <v>41932</v>
      </c>
      <c r="D1014" s="95" t="str">
        <f>FUZ_rawdata!D1015</f>
        <v>4a</v>
      </c>
      <c r="E1014" s="95" t="str">
        <f>FUZ_rawdata!G1015</f>
        <v>FUZ17A</v>
      </c>
      <c r="F1014" s="95">
        <f>FUZ_rawdata!CT1015</f>
        <v>0</v>
      </c>
      <c r="G1014" s="95">
        <f>FUZ_rawdata!CU1015</f>
        <v>0</v>
      </c>
      <c r="H1014" s="95">
        <f>FUZ_rawdata!CV1015</f>
        <v>0</v>
      </c>
      <c r="I1014" s="95">
        <f>FUZ_rawdata!CW1015</f>
        <v>0</v>
      </c>
    </row>
    <row r="1015" spans="1:9" x14ac:dyDescent="0.2">
      <c r="A1015" s="95">
        <f>FUZ_rawdata!A1016</f>
        <v>1014</v>
      </c>
      <c r="B1015" s="95" t="str">
        <f>FUZ_rawdata!B1016</f>
        <v>2014_588_4a</v>
      </c>
      <c r="C1015" s="95">
        <f>FUZ_rawdata!C1016</f>
        <v>41932</v>
      </c>
      <c r="D1015" s="95" t="str">
        <f>FUZ_rawdata!D1016</f>
        <v>4a</v>
      </c>
      <c r="E1015" s="95" t="str">
        <f>FUZ_rawdata!G1016</f>
        <v>FUZ17A</v>
      </c>
      <c r="F1015" s="95">
        <f>FUZ_rawdata!CT1016</f>
        <v>0</v>
      </c>
      <c r="G1015" s="95">
        <f>FUZ_rawdata!CU1016</f>
        <v>0</v>
      </c>
      <c r="H1015" s="95">
        <f>FUZ_rawdata!CV1016</f>
        <v>0</v>
      </c>
      <c r="I1015" s="95">
        <f>FUZ_rawdata!CW1016</f>
        <v>0</v>
      </c>
    </row>
    <row r="1016" spans="1:9" x14ac:dyDescent="0.2">
      <c r="A1016" s="95">
        <f>FUZ_rawdata!A1017</f>
        <v>1015</v>
      </c>
      <c r="B1016" s="95" t="str">
        <f>FUZ_rawdata!B1017</f>
        <v>2014_588_4a</v>
      </c>
      <c r="C1016" s="95">
        <f>FUZ_rawdata!C1017</f>
        <v>41932</v>
      </c>
      <c r="D1016" s="95" t="str">
        <f>FUZ_rawdata!D1017</f>
        <v>4a</v>
      </c>
      <c r="E1016" s="95" t="str">
        <f>FUZ_rawdata!G1017</f>
        <v>FUZ17A</v>
      </c>
      <c r="F1016" s="95">
        <f>FUZ_rawdata!CT1017</f>
        <v>0</v>
      </c>
      <c r="G1016" s="95">
        <f>FUZ_rawdata!CU1017</f>
        <v>0</v>
      </c>
      <c r="H1016" s="95">
        <f>FUZ_rawdata!CV1017</f>
        <v>0</v>
      </c>
      <c r="I1016" s="95">
        <f>FUZ_rawdata!CW1017</f>
        <v>0</v>
      </c>
    </row>
    <row r="1017" spans="1:9" x14ac:dyDescent="0.2">
      <c r="A1017" s="95">
        <f>FUZ_rawdata!A1018</f>
        <v>1016</v>
      </c>
      <c r="B1017" s="95" t="str">
        <f>FUZ_rawdata!B1018</f>
        <v>2014_588_4a</v>
      </c>
      <c r="C1017" s="95">
        <f>FUZ_rawdata!C1018</f>
        <v>41932</v>
      </c>
      <c r="D1017" s="95" t="str">
        <f>FUZ_rawdata!D1018</f>
        <v>4a</v>
      </c>
      <c r="E1017" s="95" t="str">
        <f>FUZ_rawdata!G1018</f>
        <v>FUZ17A</v>
      </c>
      <c r="F1017" s="95">
        <f>FUZ_rawdata!CT1018</f>
        <v>0</v>
      </c>
      <c r="G1017" s="95">
        <f>FUZ_rawdata!CU1018</f>
        <v>0</v>
      </c>
      <c r="H1017" s="95">
        <f>FUZ_rawdata!CV1018</f>
        <v>0</v>
      </c>
      <c r="I1017" s="95">
        <f>FUZ_rawdata!CW1018</f>
        <v>0</v>
      </c>
    </row>
    <row r="1018" spans="1:9" x14ac:dyDescent="0.2">
      <c r="A1018" s="95">
        <f>FUZ_rawdata!A1019</f>
        <v>1017</v>
      </c>
      <c r="B1018" s="95" t="str">
        <f>FUZ_rawdata!B1019</f>
        <v>2014_588_4a</v>
      </c>
      <c r="C1018" s="95">
        <f>FUZ_rawdata!C1019</f>
        <v>41932</v>
      </c>
      <c r="D1018" s="95" t="str">
        <f>FUZ_rawdata!D1019</f>
        <v>4a</v>
      </c>
      <c r="E1018" s="95" t="str">
        <f>FUZ_rawdata!G1019</f>
        <v>FUZ17A</v>
      </c>
      <c r="F1018" s="95">
        <f>FUZ_rawdata!CT1019</f>
        <v>0</v>
      </c>
      <c r="G1018" s="95">
        <f>FUZ_rawdata!CU1019</f>
        <v>0</v>
      </c>
      <c r="H1018" s="95">
        <f>FUZ_rawdata!CV1019</f>
        <v>0</v>
      </c>
      <c r="I1018" s="95">
        <f>FUZ_rawdata!CW1019</f>
        <v>0</v>
      </c>
    </row>
    <row r="1019" spans="1:9" x14ac:dyDescent="0.2">
      <c r="A1019" s="95">
        <f>FUZ_rawdata!A1020</f>
        <v>1018</v>
      </c>
      <c r="B1019" s="95" t="str">
        <f>FUZ_rawdata!B1020</f>
        <v>2014_588_4a</v>
      </c>
      <c r="C1019" s="95">
        <f>FUZ_rawdata!C1020</f>
        <v>41932</v>
      </c>
      <c r="D1019" s="95" t="str">
        <f>FUZ_rawdata!D1020</f>
        <v>4a</v>
      </c>
      <c r="E1019" s="95" t="str">
        <f>FUZ_rawdata!G1020</f>
        <v>FUZ17A</v>
      </c>
      <c r="F1019" s="95">
        <f>FUZ_rawdata!CT1020</f>
        <v>0</v>
      </c>
      <c r="G1019" s="95">
        <f>FUZ_rawdata!CU1020</f>
        <v>0</v>
      </c>
      <c r="H1019" s="95">
        <f>FUZ_rawdata!CV1020</f>
        <v>0</v>
      </c>
      <c r="I1019" s="95">
        <f>FUZ_rawdata!CW1020</f>
        <v>0</v>
      </c>
    </row>
    <row r="1020" spans="1:9" x14ac:dyDescent="0.2">
      <c r="A1020" s="95">
        <f>FUZ_rawdata!A1021</f>
        <v>1019</v>
      </c>
      <c r="B1020" s="95" t="str">
        <f>FUZ_rawdata!B1021</f>
        <v>2014_588_4a</v>
      </c>
      <c r="C1020" s="95">
        <f>FUZ_rawdata!C1021</f>
        <v>41932</v>
      </c>
      <c r="D1020" s="95" t="str">
        <f>FUZ_rawdata!D1021</f>
        <v>4a</v>
      </c>
      <c r="E1020" s="95" t="str">
        <f>FUZ_rawdata!G1021</f>
        <v>FUZ17A</v>
      </c>
      <c r="F1020" s="95">
        <f>FUZ_rawdata!CT1021</f>
        <v>0</v>
      </c>
      <c r="G1020" s="95">
        <f>FUZ_rawdata!CU1021</f>
        <v>0</v>
      </c>
      <c r="H1020" s="95">
        <f>FUZ_rawdata!CV1021</f>
        <v>0</v>
      </c>
      <c r="I1020" s="95">
        <f>FUZ_rawdata!CW1021</f>
        <v>0</v>
      </c>
    </row>
    <row r="1021" spans="1:9" x14ac:dyDescent="0.2">
      <c r="A1021" s="95">
        <f>FUZ_rawdata!A1022</f>
        <v>1020</v>
      </c>
      <c r="B1021" s="95" t="str">
        <f>FUZ_rawdata!B1022</f>
        <v>2014_588_4a</v>
      </c>
      <c r="C1021" s="95">
        <f>FUZ_rawdata!C1022</f>
        <v>41932</v>
      </c>
      <c r="D1021" s="95" t="str">
        <f>FUZ_rawdata!D1022</f>
        <v>4a</v>
      </c>
      <c r="E1021" s="95" t="str">
        <f>FUZ_rawdata!G1022</f>
        <v>FUZ17A</v>
      </c>
      <c r="F1021" s="95">
        <f>FUZ_rawdata!CT1022</f>
        <v>0</v>
      </c>
      <c r="G1021" s="95">
        <f>FUZ_rawdata!CU1022</f>
        <v>0</v>
      </c>
      <c r="H1021" s="95">
        <f>FUZ_rawdata!CV1022</f>
        <v>0</v>
      </c>
      <c r="I1021" s="95">
        <f>FUZ_rawdata!CW1022</f>
        <v>0</v>
      </c>
    </row>
    <row r="1022" spans="1:9" x14ac:dyDescent="0.2">
      <c r="A1022" s="95">
        <f>FUZ_rawdata!A1023</f>
        <v>1021</v>
      </c>
      <c r="B1022" s="95" t="str">
        <f>FUZ_rawdata!B1023</f>
        <v>2014_588_4a</v>
      </c>
      <c r="C1022" s="95">
        <f>FUZ_rawdata!C1023</f>
        <v>41932</v>
      </c>
      <c r="D1022" s="95" t="str">
        <f>FUZ_rawdata!D1023</f>
        <v>4a</v>
      </c>
      <c r="E1022" s="95" t="str">
        <f>FUZ_rawdata!G1023</f>
        <v>FUZ17A</v>
      </c>
      <c r="F1022" s="95">
        <f>FUZ_rawdata!CT1023</f>
        <v>0</v>
      </c>
      <c r="G1022" s="95">
        <f>FUZ_rawdata!CU1023</f>
        <v>0</v>
      </c>
      <c r="H1022" s="95">
        <f>FUZ_rawdata!CV1023</f>
        <v>0</v>
      </c>
      <c r="I1022" s="95">
        <f>FUZ_rawdata!CW1023</f>
        <v>0</v>
      </c>
    </row>
    <row r="1023" spans="1:9" x14ac:dyDescent="0.2">
      <c r="A1023" s="95">
        <f>FUZ_rawdata!A1024</f>
        <v>1022</v>
      </c>
      <c r="B1023" s="95" t="str">
        <f>FUZ_rawdata!B1024</f>
        <v>2014_588_4a</v>
      </c>
      <c r="C1023" s="95">
        <f>FUZ_rawdata!C1024</f>
        <v>41932</v>
      </c>
      <c r="D1023" s="95" t="str">
        <f>FUZ_rawdata!D1024</f>
        <v>4a</v>
      </c>
      <c r="E1023" s="95" t="str">
        <f>FUZ_rawdata!G1024</f>
        <v>FUZ17A</v>
      </c>
      <c r="F1023" s="95">
        <f>FUZ_rawdata!CT1024</f>
        <v>0</v>
      </c>
      <c r="G1023" s="95">
        <f>FUZ_rawdata!CU1024</f>
        <v>0</v>
      </c>
      <c r="H1023" s="95">
        <f>FUZ_rawdata!CV1024</f>
        <v>0</v>
      </c>
      <c r="I1023" s="95">
        <f>FUZ_rawdata!CW1024</f>
        <v>0</v>
      </c>
    </row>
    <row r="1024" spans="1:9" x14ac:dyDescent="0.2">
      <c r="A1024" s="95">
        <f>FUZ_rawdata!A1025</f>
        <v>1023</v>
      </c>
      <c r="B1024" s="95" t="str">
        <f>FUZ_rawdata!B1025</f>
        <v>2014_588_4a</v>
      </c>
      <c r="C1024" s="95">
        <f>FUZ_rawdata!C1025</f>
        <v>41932</v>
      </c>
      <c r="D1024" s="95" t="str">
        <f>FUZ_rawdata!D1025</f>
        <v>4a</v>
      </c>
      <c r="E1024" s="95" t="str">
        <f>FUZ_rawdata!G1025</f>
        <v>FUZ17A</v>
      </c>
      <c r="F1024" s="95">
        <f>FUZ_rawdata!CT1025</f>
        <v>0</v>
      </c>
      <c r="G1024" s="95">
        <f>FUZ_rawdata!CU1025</f>
        <v>0</v>
      </c>
      <c r="H1024" s="95">
        <f>FUZ_rawdata!CV1025</f>
        <v>0</v>
      </c>
      <c r="I1024" s="95">
        <f>FUZ_rawdata!CW1025</f>
        <v>0</v>
      </c>
    </row>
    <row r="1025" spans="1:9" x14ac:dyDescent="0.2">
      <c r="A1025" s="95">
        <f>FUZ_rawdata!A1026</f>
        <v>1024</v>
      </c>
      <c r="B1025" s="95" t="str">
        <f>FUZ_rawdata!B1026</f>
        <v>2014_588_4a</v>
      </c>
      <c r="C1025" s="95">
        <f>FUZ_rawdata!C1026</f>
        <v>41932</v>
      </c>
      <c r="D1025" s="95" t="str">
        <f>FUZ_rawdata!D1026</f>
        <v>4a</v>
      </c>
      <c r="E1025" s="95" t="str">
        <f>FUZ_rawdata!G1026</f>
        <v>FUZ17A</v>
      </c>
      <c r="F1025" s="95">
        <f>FUZ_rawdata!CT1026</f>
        <v>0</v>
      </c>
      <c r="G1025" s="95">
        <f>FUZ_rawdata!CU1026</f>
        <v>0</v>
      </c>
      <c r="H1025" s="95">
        <f>FUZ_rawdata!CV1026</f>
        <v>0</v>
      </c>
      <c r="I1025" s="95">
        <f>FUZ_rawdata!CW1026</f>
        <v>0</v>
      </c>
    </row>
    <row r="1026" spans="1:9" x14ac:dyDescent="0.2">
      <c r="A1026" s="95">
        <f>FUZ_rawdata!A1027</f>
        <v>1025</v>
      </c>
      <c r="B1026" s="95" t="str">
        <f>FUZ_rawdata!B1027</f>
        <v>2014_588_4a</v>
      </c>
      <c r="C1026" s="95">
        <f>FUZ_rawdata!C1027</f>
        <v>41932</v>
      </c>
      <c r="D1026" s="95" t="str">
        <f>FUZ_rawdata!D1027</f>
        <v>4a</v>
      </c>
      <c r="E1026" s="95" t="str">
        <f>FUZ_rawdata!G1027</f>
        <v>FUZ17A</v>
      </c>
      <c r="F1026" s="95">
        <f>FUZ_rawdata!CT1027</f>
        <v>0</v>
      </c>
      <c r="G1026" s="95">
        <f>FUZ_rawdata!CU1027</f>
        <v>0</v>
      </c>
      <c r="H1026" s="95">
        <f>FUZ_rawdata!CV1027</f>
        <v>0</v>
      </c>
      <c r="I1026" s="95">
        <f>FUZ_rawdata!CW1027</f>
        <v>0</v>
      </c>
    </row>
    <row r="1027" spans="1:9" x14ac:dyDescent="0.2">
      <c r="A1027" s="95">
        <f>FUZ_rawdata!A1028</f>
        <v>1026</v>
      </c>
      <c r="B1027" s="95" t="str">
        <f>FUZ_rawdata!B1028</f>
        <v>2014_588_4a</v>
      </c>
      <c r="C1027" s="95">
        <f>FUZ_rawdata!C1028</f>
        <v>41932</v>
      </c>
      <c r="D1027" s="95" t="str">
        <f>FUZ_rawdata!D1028</f>
        <v>4a</v>
      </c>
      <c r="E1027" s="95" t="str">
        <f>FUZ_rawdata!G1028</f>
        <v>FUZ17A</v>
      </c>
      <c r="F1027" s="95">
        <f>FUZ_rawdata!CT1028</f>
        <v>0</v>
      </c>
      <c r="G1027" s="95">
        <f>FUZ_rawdata!CU1028</f>
        <v>0</v>
      </c>
      <c r="H1027" s="95">
        <f>FUZ_rawdata!CV1028</f>
        <v>0</v>
      </c>
      <c r="I1027" s="95">
        <f>FUZ_rawdata!CW1028</f>
        <v>0</v>
      </c>
    </row>
    <row r="1028" spans="1:9" x14ac:dyDescent="0.2">
      <c r="A1028" s="95">
        <f>FUZ_rawdata!A1029</f>
        <v>1027</v>
      </c>
      <c r="B1028" s="95" t="str">
        <f>FUZ_rawdata!B1029</f>
        <v>2014_588_4a</v>
      </c>
      <c r="C1028" s="95">
        <f>FUZ_rawdata!C1029</f>
        <v>41932</v>
      </c>
      <c r="D1028" s="95" t="str">
        <f>FUZ_rawdata!D1029</f>
        <v>4a</v>
      </c>
      <c r="E1028" s="95" t="str">
        <f>FUZ_rawdata!G1029</f>
        <v>FUZ17A</v>
      </c>
      <c r="F1028" s="95">
        <f>FUZ_rawdata!CT1029</f>
        <v>0</v>
      </c>
      <c r="G1028" s="95">
        <f>FUZ_rawdata!CU1029</f>
        <v>0</v>
      </c>
      <c r="H1028" s="95">
        <f>FUZ_rawdata!CV1029</f>
        <v>0</v>
      </c>
      <c r="I1028" s="95">
        <f>FUZ_rawdata!CW1029</f>
        <v>0</v>
      </c>
    </row>
    <row r="1029" spans="1:9" x14ac:dyDescent="0.2">
      <c r="A1029" s="95">
        <f>FUZ_rawdata!A1030</f>
        <v>1028</v>
      </c>
      <c r="B1029" s="95" t="str">
        <f>FUZ_rawdata!B1030</f>
        <v>2014_588_4a</v>
      </c>
      <c r="C1029" s="95">
        <f>FUZ_rawdata!C1030</f>
        <v>41932</v>
      </c>
      <c r="D1029" s="95" t="str">
        <f>FUZ_rawdata!D1030</f>
        <v>4a</v>
      </c>
      <c r="E1029" s="95" t="str">
        <f>FUZ_rawdata!G1030</f>
        <v>FUZ17A</v>
      </c>
      <c r="F1029" s="95">
        <f>FUZ_rawdata!CT1030</f>
        <v>0</v>
      </c>
      <c r="G1029" s="95">
        <f>FUZ_rawdata!CU1030</f>
        <v>0</v>
      </c>
      <c r="H1029" s="95">
        <f>FUZ_rawdata!CV1030</f>
        <v>0</v>
      </c>
      <c r="I1029" s="95">
        <f>FUZ_rawdata!CW1030</f>
        <v>0</v>
      </c>
    </row>
    <row r="1030" spans="1:9" x14ac:dyDescent="0.2">
      <c r="A1030" s="95">
        <f>FUZ_rawdata!A1031</f>
        <v>1029</v>
      </c>
      <c r="B1030" s="95" t="str">
        <f>FUZ_rawdata!B1031</f>
        <v>2014_601_2c</v>
      </c>
      <c r="C1030" s="95">
        <f>FUZ_rawdata!C1031</f>
        <v>41934</v>
      </c>
      <c r="D1030" s="95" t="str">
        <f>FUZ_rawdata!D1031</f>
        <v>2c</v>
      </c>
      <c r="E1030" s="95" t="str">
        <f>FUZ_rawdata!G1031</f>
        <v>FUZ7C</v>
      </c>
      <c r="F1030" s="95">
        <f>FUZ_rawdata!CT1031</f>
        <v>0</v>
      </c>
      <c r="G1030" s="95">
        <f>FUZ_rawdata!CU1031</f>
        <v>0</v>
      </c>
      <c r="H1030" s="95">
        <f>FUZ_rawdata!CV1031</f>
        <v>0</v>
      </c>
      <c r="I1030" s="95">
        <f>FUZ_rawdata!CW1031</f>
        <v>0</v>
      </c>
    </row>
    <row r="1031" spans="1:9" x14ac:dyDescent="0.2">
      <c r="A1031" s="95">
        <f>FUZ_rawdata!A1032</f>
        <v>1030</v>
      </c>
      <c r="B1031" s="95" t="str">
        <f>FUZ_rawdata!B1032</f>
        <v>2014_601_2c</v>
      </c>
      <c r="C1031" s="95">
        <f>FUZ_rawdata!C1032</f>
        <v>41934</v>
      </c>
      <c r="D1031" s="95" t="str">
        <f>FUZ_rawdata!D1032</f>
        <v>2c</v>
      </c>
      <c r="E1031" s="95" t="str">
        <f>FUZ_rawdata!G1032</f>
        <v>FUZ7C</v>
      </c>
      <c r="F1031" s="95">
        <f>FUZ_rawdata!CT1032</f>
        <v>0</v>
      </c>
      <c r="G1031" s="95">
        <f>FUZ_rawdata!CU1032</f>
        <v>0</v>
      </c>
      <c r="H1031" s="95">
        <f>FUZ_rawdata!CV1032</f>
        <v>0</v>
      </c>
      <c r="I1031" s="95">
        <f>FUZ_rawdata!CW1032</f>
        <v>0</v>
      </c>
    </row>
    <row r="1032" spans="1:9" x14ac:dyDescent="0.2">
      <c r="A1032" s="95">
        <f>FUZ_rawdata!A1033</f>
        <v>1031</v>
      </c>
      <c r="B1032" s="95" t="str">
        <f>FUZ_rawdata!B1033</f>
        <v>2014_601_2c</v>
      </c>
      <c r="C1032" s="95">
        <f>FUZ_rawdata!C1033</f>
        <v>41934</v>
      </c>
      <c r="D1032" s="95" t="str">
        <f>FUZ_rawdata!D1033</f>
        <v>2c</v>
      </c>
      <c r="E1032" s="95" t="str">
        <f>FUZ_rawdata!G1033</f>
        <v>FUZ7C</v>
      </c>
      <c r="F1032" s="95">
        <f>FUZ_rawdata!CT1033</f>
        <v>0</v>
      </c>
      <c r="G1032" s="95">
        <f>FUZ_rawdata!CU1033</f>
        <v>0</v>
      </c>
      <c r="H1032" s="95">
        <f>FUZ_rawdata!CV1033</f>
        <v>0</v>
      </c>
      <c r="I1032" s="95">
        <f>FUZ_rawdata!CW1033</f>
        <v>0</v>
      </c>
    </row>
    <row r="1033" spans="1:9" x14ac:dyDescent="0.2">
      <c r="A1033" s="95">
        <f>FUZ_rawdata!A1034</f>
        <v>1032</v>
      </c>
      <c r="B1033" s="95" t="str">
        <f>FUZ_rawdata!B1034</f>
        <v>2014_601_2c</v>
      </c>
      <c r="C1033" s="95">
        <f>FUZ_rawdata!C1034</f>
        <v>41934</v>
      </c>
      <c r="D1033" s="95" t="str">
        <f>FUZ_rawdata!D1034</f>
        <v>2c</v>
      </c>
      <c r="E1033" s="95" t="str">
        <f>FUZ_rawdata!G1034</f>
        <v>FUZ7C</v>
      </c>
      <c r="F1033" s="95">
        <f>FUZ_rawdata!CT1034</f>
        <v>0</v>
      </c>
      <c r="G1033" s="95">
        <f>FUZ_rawdata!CU1034</f>
        <v>0</v>
      </c>
      <c r="H1033" s="95">
        <f>FUZ_rawdata!CV1034</f>
        <v>0</v>
      </c>
      <c r="I1033" s="95">
        <f>FUZ_rawdata!CW1034</f>
        <v>0</v>
      </c>
    </row>
    <row r="1034" spans="1:9" x14ac:dyDescent="0.2">
      <c r="A1034" s="95">
        <f>FUZ_rawdata!A1035</f>
        <v>1033</v>
      </c>
      <c r="B1034" s="95" t="str">
        <f>FUZ_rawdata!B1035</f>
        <v>2014_601_2c</v>
      </c>
      <c r="C1034" s="95">
        <f>FUZ_rawdata!C1035</f>
        <v>41934</v>
      </c>
      <c r="D1034" s="95" t="str">
        <f>FUZ_rawdata!D1035</f>
        <v>2c</v>
      </c>
      <c r="E1034" s="95" t="str">
        <f>FUZ_rawdata!G1035</f>
        <v>FUZ7C</v>
      </c>
      <c r="F1034" s="95">
        <f>FUZ_rawdata!CT1035</f>
        <v>0</v>
      </c>
      <c r="G1034" s="95">
        <f>FUZ_rawdata!CU1035</f>
        <v>0</v>
      </c>
      <c r="H1034" s="95">
        <f>FUZ_rawdata!CV1035</f>
        <v>0</v>
      </c>
      <c r="I1034" s="95">
        <f>FUZ_rawdata!CW1035</f>
        <v>0</v>
      </c>
    </row>
    <row r="1035" spans="1:9" x14ac:dyDescent="0.2">
      <c r="A1035" s="95">
        <f>FUZ_rawdata!A1036</f>
        <v>1034</v>
      </c>
      <c r="B1035" s="95" t="str">
        <f>FUZ_rawdata!B1036</f>
        <v>2014_601_2c</v>
      </c>
      <c r="C1035" s="95">
        <f>FUZ_rawdata!C1036</f>
        <v>41934</v>
      </c>
      <c r="D1035" s="95" t="str">
        <f>FUZ_rawdata!D1036</f>
        <v>2c</v>
      </c>
      <c r="E1035" s="95" t="str">
        <f>FUZ_rawdata!G1036</f>
        <v>FUZ7C</v>
      </c>
      <c r="F1035" s="95">
        <f>FUZ_rawdata!CT1036</f>
        <v>0</v>
      </c>
      <c r="G1035" s="95">
        <f>FUZ_rawdata!CU1036</f>
        <v>0</v>
      </c>
      <c r="H1035" s="95">
        <f>FUZ_rawdata!CV1036</f>
        <v>0</v>
      </c>
      <c r="I1035" s="95">
        <f>FUZ_rawdata!CW1036</f>
        <v>0</v>
      </c>
    </row>
    <row r="1036" spans="1:9" x14ac:dyDescent="0.2">
      <c r="A1036" s="95">
        <f>FUZ_rawdata!A1037</f>
        <v>1035</v>
      </c>
      <c r="B1036" s="95" t="str">
        <f>FUZ_rawdata!B1037</f>
        <v>2014_601_2c</v>
      </c>
      <c r="C1036" s="95">
        <f>FUZ_rawdata!C1037</f>
        <v>41934</v>
      </c>
      <c r="D1036" s="95" t="str">
        <f>FUZ_rawdata!D1037</f>
        <v>2c</v>
      </c>
      <c r="E1036" s="95" t="str">
        <f>FUZ_rawdata!G1037</f>
        <v>FUZ7C</v>
      </c>
      <c r="F1036" s="95">
        <f>FUZ_rawdata!CT1037</f>
        <v>0</v>
      </c>
      <c r="G1036" s="95">
        <f>FUZ_rawdata!CU1037</f>
        <v>0</v>
      </c>
      <c r="H1036" s="95">
        <f>FUZ_rawdata!CV1037</f>
        <v>0</v>
      </c>
      <c r="I1036" s="95">
        <f>FUZ_rawdata!CW1037</f>
        <v>0</v>
      </c>
    </row>
    <row r="1037" spans="1:9" x14ac:dyDescent="0.2">
      <c r="A1037" s="95">
        <f>FUZ_rawdata!A1038</f>
        <v>1036</v>
      </c>
      <c r="B1037" s="95" t="str">
        <f>FUZ_rawdata!B1038</f>
        <v>2014_601_2c</v>
      </c>
      <c r="C1037" s="95">
        <f>FUZ_rawdata!C1038</f>
        <v>41934</v>
      </c>
      <c r="D1037" s="95" t="str">
        <f>FUZ_rawdata!D1038</f>
        <v>2c</v>
      </c>
      <c r="E1037" s="95" t="str">
        <f>FUZ_rawdata!G1038</f>
        <v>FUZ7C</v>
      </c>
      <c r="F1037" s="95">
        <f>FUZ_rawdata!CT1038</f>
        <v>0</v>
      </c>
      <c r="G1037" s="95">
        <f>FUZ_rawdata!CU1038</f>
        <v>0</v>
      </c>
      <c r="H1037" s="95">
        <f>FUZ_rawdata!CV1038</f>
        <v>0</v>
      </c>
      <c r="I1037" s="95">
        <f>FUZ_rawdata!CW1038</f>
        <v>0</v>
      </c>
    </row>
    <row r="1038" spans="1:9" x14ac:dyDescent="0.2">
      <c r="A1038" s="95">
        <f>FUZ_rawdata!A1039</f>
        <v>1037</v>
      </c>
      <c r="B1038" s="95" t="str">
        <f>FUZ_rawdata!B1039</f>
        <v>2014_601_2c</v>
      </c>
      <c r="C1038" s="95">
        <f>FUZ_rawdata!C1039</f>
        <v>41934</v>
      </c>
      <c r="D1038" s="95" t="str">
        <f>FUZ_rawdata!D1039</f>
        <v>2c</v>
      </c>
      <c r="E1038" s="95" t="str">
        <f>FUZ_rawdata!G1039</f>
        <v>FUZ7C</v>
      </c>
      <c r="F1038" s="95">
        <f>FUZ_rawdata!CT1039</f>
        <v>1</v>
      </c>
      <c r="G1038" s="95">
        <f>FUZ_rawdata!CU1039</f>
        <v>1</v>
      </c>
      <c r="H1038" s="95">
        <f>FUZ_rawdata!CV1039</f>
        <v>1</v>
      </c>
      <c r="I1038" s="95">
        <f>FUZ_rawdata!CW1039</f>
        <v>0</v>
      </c>
    </row>
    <row r="1039" spans="1:9" x14ac:dyDescent="0.2">
      <c r="A1039" s="95">
        <f>FUZ_rawdata!A1040</f>
        <v>1038</v>
      </c>
      <c r="B1039" s="95" t="str">
        <f>FUZ_rawdata!B1040</f>
        <v>2014_601_2c</v>
      </c>
      <c r="C1039" s="95">
        <f>FUZ_rawdata!C1040</f>
        <v>41934</v>
      </c>
      <c r="D1039" s="95" t="str">
        <f>FUZ_rawdata!D1040</f>
        <v>2c</v>
      </c>
      <c r="E1039" s="95" t="str">
        <f>FUZ_rawdata!G1040</f>
        <v>FUZ7C</v>
      </c>
      <c r="F1039" s="95">
        <f>FUZ_rawdata!CT1040</f>
        <v>0</v>
      </c>
      <c r="G1039" s="95">
        <f>FUZ_rawdata!CU1040</f>
        <v>0</v>
      </c>
      <c r="H1039" s="95">
        <f>FUZ_rawdata!CV1040</f>
        <v>0</v>
      </c>
      <c r="I1039" s="95">
        <f>FUZ_rawdata!CW1040</f>
        <v>0</v>
      </c>
    </row>
    <row r="1040" spans="1:9" x14ac:dyDescent="0.2">
      <c r="A1040" s="95">
        <f>FUZ_rawdata!A1041</f>
        <v>1039</v>
      </c>
      <c r="B1040" s="95" t="str">
        <f>FUZ_rawdata!B1041</f>
        <v>2014_601_2c</v>
      </c>
      <c r="C1040" s="95">
        <f>FUZ_rawdata!C1041</f>
        <v>41934</v>
      </c>
      <c r="D1040" s="95" t="str">
        <f>FUZ_rawdata!D1041</f>
        <v>2c</v>
      </c>
      <c r="E1040" s="95" t="str">
        <f>FUZ_rawdata!G1041</f>
        <v>FUZ7C</v>
      </c>
      <c r="F1040" s="95">
        <f>FUZ_rawdata!CT1041</f>
        <v>0</v>
      </c>
      <c r="G1040" s="95">
        <f>FUZ_rawdata!CU1041</f>
        <v>0</v>
      </c>
      <c r="H1040" s="95">
        <f>FUZ_rawdata!CV1041</f>
        <v>0</v>
      </c>
      <c r="I1040" s="95">
        <f>FUZ_rawdata!CW1041</f>
        <v>0</v>
      </c>
    </row>
    <row r="1041" spans="1:9" x14ac:dyDescent="0.2">
      <c r="A1041" s="95">
        <f>FUZ_rawdata!A1042</f>
        <v>1040</v>
      </c>
      <c r="B1041" s="95" t="str">
        <f>FUZ_rawdata!B1042</f>
        <v>2014_601_2c</v>
      </c>
      <c r="C1041" s="95">
        <f>FUZ_rawdata!C1042</f>
        <v>41934</v>
      </c>
      <c r="D1041" s="95" t="str">
        <f>FUZ_rawdata!D1042</f>
        <v>2c</v>
      </c>
      <c r="E1041" s="95" t="str">
        <f>FUZ_rawdata!G1042</f>
        <v>FUZ7C</v>
      </c>
      <c r="F1041" s="95">
        <f>FUZ_rawdata!CT1042</f>
        <v>0</v>
      </c>
      <c r="G1041" s="95">
        <f>FUZ_rawdata!CU1042</f>
        <v>0</v>
      </c>
      <c r="H1041" s="95">
        <f>FUZ_rawdata!CV1042</f>
        <v>0</v>
      </c>
      <c r="I1041" s="95">
        <f>FUZ_rawdata!CW1042</f>
        <v>0</v>
      </c>
    </row>
    <row r="1042" spans="1:9" x14ac:dyDescent="0.2">
      <c r="A1042" s="95">
        <f>FUZ_rawdata!A1043</f>
        <v>1041</v>
      </c>
      <c r="B1042" s="95" t="str">
        <f>FUZ_rawdata!B1043</f>
        <v>2014_601_2c</v>
      </c>
      <c r="C1042" s="95">
        <f>FUZ_rawdata!C1043</f>
        <v>41934</v>
      </c>
      <c r="D1042" s="95" t="str">
        <f>FUZ_rawdata!D1043</f>
        <v>2c</v>
      </c>
      <c r="E1042" s="95" t="str">
        <f>FUZ_rawdata!G1043</f>
        <v>FUZ7C</v>
      </c>
      <c r="F1042" s="95">
        <f>FUZ_rawdata!CT1043</f>
        <v>0</v>
      </c>
      <c r="G1042" s="95">
        <f>FUZ_rawdata!CU1043</f>
        <v>0</v>
      </c>
      <c r="H1042" s="95">
        <f>FUZ_rawdata!CV1043</f>
        <v>0</v>
      </c>
      <c r="I1042" s="95">
        <f>FUZ_rawdata!CW1043</f>
        <v>0</v>
      </c>
    </row>
    <row r="1043" spans="1:9" x14ac:dyDescent="0.2">
      <c r="A1043" s="95">
        <f>FUZ_rawdata!A1044</f>
        <v>1042</v>
      </c>
      <c r="B1043" s="95" t="str">
        <f>FUZ_rawdata!B1044</f>
        <v>2014_601_2c</v>
      </c>
      <c r="C1043" s="95">
        <f>FUZ_rawdata!C1044</f>
        <v>41934</v>
      </c>
      <c r="D1043" s="95" t="str">
        <f>FUZ_rawdata!D1044</f>
        <v>2c</v>
      </c>
      <c r="E1043" s="95" t="str">
        <f>FUZ_rawdata!G1044</f>
        <v>FUZ7C</v>
      </c>
      <c r="F1043" s="95">
        <f>FUZ_rawdata!CT1044</f>
        <v>0</v>
      </c>
      <c r="G1043" s="95">
        <f>FUZ_rawdata!CU1044</f>
        <v>0</v>
      </c>
      <c r="H1043" s="95">
        <f>FUZ_rawdata!CV1044</f>
        <v>0</v>
      </c>
      <c r="I1043" s="95">
        <f>FUZ_rawdata!CW1044</f>
        <v>0</v>
      </c>
    </row>
    <row r="1044" spans="1:9" x14ac:dyDescent="0.2">
      <c r="A1044" s="95">
        <f>FUZ_rawdata!A1045</f>
        <v>1043</v>
      </c>
      <c r="B1044" s="95" t="str">
        <f>FUZ_rawdata!B1045</f>
        <v>2014_601_2c</v>
      </c>
      <c r="C1044" s="95">
        <f>FUZ_rawdata!C1045</f>
        <v>41934</v>
      </c>
      <c r="D1044" s="95" t="str">
        <f>FUZ_rawdata!D1045</f>
        <v>2c</v>
      </c>
      <c r="E1044" s="95" t="str">
        <f>FUZ_rawdata!G1045</f>
        <v>FUZ7C</v>
      </c>
      <c r="F1044" s="95">
        <f>FUZ_rawdata!CT1045</f>
        <v>0</v>
      </c>
      <c r="G1044" s="95">
        <f>FUZ_rawdata!CU1045</f>
        <v>0</v>
      </c>
      <c r="H1044" s="95">
        <f>FUZ_rawdata!CV1045</f>
        <v>0</v>
      </c>
      <c r="I1044" s="95">
        <f>FUZ_rawdata!CW1045</f>
        <v>0</v>
      </c>
    </row>
    <row r="1045" spans="1:9" x14ac:dyDescent="0.2">
      <c r="A1045" s="95">
        <f>FUZ_rawdata!A1046</f>
        <v>1044</v>
      </c>
      <c r="B1045" s="95" t="str">
        <f>FUZ_rawdata!B1046</f>
        <v>2014_601_2c</v>
      </c>
      <c r="C1045" s="95">
        <f>FUZ_rawdata!C1046</f>
        <v>41934</v>
      </c>
      <c r="D1045" s="95" t="str">
        <f>FUZ_rawdata!D1046</f>
        <v>2c</v>
      </c>
      <c r="E1045" s="95" t="str">
        <f>FUZ_rawdata!G1046</f>
        <v>FUZ7C</v>
      </c>
      <c r="F1045" s="95">
        <f>FUZ_rawdata!CT1046</f>
        <v>0</v>
      </c>
      <c r="G1045" s="95">
        <f>FUZ_rawdata!CU1046</f>
        <v>0</v>
      </c>
      <c r="H1045" s="95">
        <f>FUZ_rawdata!CV1046</f>
        <v>0</v>
      </c>
      <c r="I1045" s="95">
        <f>FUZ_rawdata!CW1046</f>
        <v>0</v>
      </c>
    </row>
    <row r="1046" spans="1:9" x14ac:dyDescent="0.2">
      <c r="A1046" s="95">
        <f>FUZ_rawdata!A1047</f>
        <v>1045</v>
      </c>
      <c r="B1046" s="95" t="str">
        <f>FUZ_rawdata!B1047</f>
        <v>2014_601_2c</v>
      </c>
      <c r="C1046" s="95">
        <f>FUZ_rawdata!C1047</f>
        <v>41934</v>
      </c>
      <c r="D1046" s="95" t="str">
        <f>FUZ_rawdata!D1047</f>
        <v>2c</v>
      </c>
      <c r="E1046" s="95" t="str">
        <f>FUZ_rawdata!G1047</f>
        <v>FUZ7C</v>
      </c>
      <c r="F1046" s="95">
        <f>FUZ_rawdata!CT1047</f>
        <v>0</v>
      </c>
      <c r="G1046" s="95">
        <f>FUZ_rawdata!CU1047</f>
        <v>0</v>
      </c>
      <c r="H1046" s="95">
        <f>FUZ_rawdata!CV1047</f>
        <v>0</v>
      </c>
      <c r="I1046" s="95">
        <f>FUZ_rawdata!CW1047</f>
        <v>0</v>
      </c>
    </row>
    <row r="1047" spans="1:9" x14ac:dyDescent="0.2">
      <c r="A1047" s="95">
        <f>FUZ_rawdata!A1048</f>
        <v>1046</v>
      </c>
      <c r="B1047" s="95" t="str">
        <f>FUZ_rawdata!B1048</f>
        <v>2014_601_2c</v>
      </c>
      <c r="C1047" s="95">
        <f>FUZ_rawdata!C1048</f>
        <v>41934</v>
      </c>
      <c r="D1047" s="95" t="str">
        <f>FUZ_rawdata!D1048</f>
        <v>2c</v>
      </c>
      <c r="E1047" s="95" t="str">
        <f>FUZ_rawdata!G1048</f>
        <v>FUZ7C</v>
      </c>
      <c r="F1047" s="95">
        <f>FUZ_rawdata!CT1048</f>
        <v>0</v>
      </c>
      <c r="G1047" s="95">
        <f>FUZ_rawdata!CU1048</f>
        <v>0</v>
      </c>
      <c r="H1047" s="95">
        <f>FUZ_rawdata!CV1048</f>
        <v>0</v>
      </c>
      <c r="I1047" s="95">
        <f>FUZ_rawdata!CW1048</f>
        <v>0</v>
      </c>
    </row>
    <row r="1048" spans="1:9" x14ac:dyDescent="0.2">
      <c r="A1048" s="95">
        <f>FUZ_rawdata!A1049</f>
        <v>1047</v>
      </c>
      <c r="B1048" s="95" t="str">
        <f>FUZ_rawdata!B1049</f>
        <v>2014_601_2c</v>
      </c>
      <c r="C1048" s="95">
        <f>FUZ_rawdata!C1049</f>
        <v>41934</v>
      </c>
      <c r="D1048" s="95" t="str">
        <f>FUZ_rawdata!D1049</f>
        <v>2c</v>
      </c>
      <c r="E1048" s="95" t="str">
        <f>FUZ_rawdata!G1049</f>
        <v>FUZ7C</v>
      </c>
      <c r="F1048" s="95">
        <f>FUZ_rawdata!CT1049</f>
        <v>0</v>
      </c>
      <c r="G1048" s="95">
        <f>FUZ_rawdata!CU1049</f>
        <v>0</v>
      </c>
      <c r="H1048" s="95">
        <f>FUZ_rawdata!CV1049</f>
        <v>0</v>
      </c>
      <c r="I1048" s="95">
        <f>FUZ_rawdata!CW1049</f>
        <v>0</v>
      </c>
    </row>
    <row r="1049" spans="1:9" x14ac:dyDescent="0.2">
      <c r="A1049" s="95">
        <f>FUZ_rawdata!A1050</f>
        <v>1048</v>
      </c>
      <c r="B1049" s="95" t="str">
        <f>FUZ_rawdata!B1050</f>
        <v>2014_601_2c</v>
      </c>
      <c r="C1049" s="95">
        <f>FUZ_rawdata!C1050</f>
        <v>41934</v>
      </c>
      <c r="D1049" s="95" t="str">
        <f>FUZ_rawdata!D1050</f>
        <v>2c</v>
      </c>
      <c r="E1049" s="95" t="str">
        <f>FUZ_rawdata!G1050</f>
        <v>FUZ7C</v>
      </c>
      <c r="F1049" s="95">
        <f>FUZ_rawdata!CT1050</f>
        <v>0</v>
      </c>
      <c r="G1049" s="95">
        <f>FUZ_rawdata!CU1050</f>
        <v>0</v>
      </c>
      <c r="H1049" s="95">
        <f>FUZ_rawdata!CV1050</f>
        <v>0</v>
      </c>
      <c r="I1049" s="95">
        <f>FUZ_rawdata!CW1050</f>
        <v>0</v>
      </c>
    </row>
    <row r="1050" spans="1:9" x14ac:dyDescent="0.2">
      <c r="A1050" s="95">
        <f>FUZ_rawdata!A1051</f>
        <v>1049</v>
      </c>
      <c r="B1050" s="95" t="str">
        <f>FUZ_rawdata!B1051</f>
        <v>2014_601_2c</v>
      </c>
      <c r="C1050" s="95">
        <f>FUZ_rawdata!C1051</f>
        <v>41934</v>
      </c>
      <c r="D1050" s="95" t="str">
        <f>FUZ_rawdata!D1051</f>
        <v>2c</v>
      </c>
      <c r="E1050" s="95" t="str">
        <f>FUZ_rawdata!G1051</f>
        <v>FUZ7C</v>
      </c>
      <c r="F1050" s="95">
        <f>FUZ_rawdata!CT1051</f>
        <v>0</v>
      </c>
      <c r="G1050" s="95">
        <f>FUZ_rawdata!CU1051</f>
        <v>0</v>
      </c>
      <c r="H1050" s="95">
        <f>FUZ_rawdata!CV1051</f>
        <v>0</v>
      </c>
      <c r="I1050" s="95">
        <f>FUZ_rawdata!CW1051</f>
        <v>0</v>
      </c>
    </row>
    <row r="1051" spans="1:9" x14ac:dyDescent="0.2">
      <c r="A1051" s="95">
        <f>FUZ_rawdata!A1052</f>
        <v>1050</v>
      </c>
      <c r="B1051" s="95" t="str">
        <f>FUZ_rawdata!B1052</f>
        <v>2014_601_2c</v>
      </c>
      <c r="C1051" s="95">
        <f>FUZ_rawdata!C1052</f>
        <v>41934</v>
      </c>
      <c r="D1051" s="95" t="str">
        <f>FUZ_rawdata!D1052</f>
        <v>2c</v>
      </c>
      <c r="E1051" s="95" t="str">
        <f>FUZ_rawdata!G1052</f>
        <v>FUZ7C</v>
      </c>
      <c r="F1051" s="95">
        <f>FUZ_rawdata!CT1052</f>
        <v>0</v>
      </c>
      <c r="G1051" s="95">
        <f>FUZ_rawdata!CU1052</f>
        <v>0</v>
      </c>
      <c r="H1051" s="95">
        <f>FUZ_rawdata!CV1052</f>
        <v>0</v>
      </c>
      <c r="I1051" s="95">
        <f>FUZ_rawdata!CW1052</f>
        <v>0</v>
      </c>
    </row>
    <row r="1052" spans="1:9" x14ac:dyDescent="0.2">
      <c r="A1052" s="95">
        <f>FUZ_rawdata!A1053</f>
        <v>1051</v>
      </c>
      <c r="B1052" s="95" t="str">
        <f>FUZ_rawdata!B1053</f>
        <v>2014_601_2c</v>
      </c>
      <c r="C1052" s="95">
        <f>FUZ_rawdata!C1053</f>
        <v>41934</v>
      </c>
      <c r="D1052" s="95" t="str">
        <f>FUZ_rawdata!D1053</f>
        <v>2c</v>
      </c>
      <c r="E1052" s="95" t="str">
        <f>FUZ_rawdata!G1053</f>
        <v>FUZ7C</v>
      </c>
      <c r="F1052" s="95">
        <f>FUZ_rawdata!CT1053</f>
        <v>0</v>
      </c>
      <c r="G1052" s="95">
        <f>FUZ_rawdata!CU1053</f>
        <v>0</v>
      </c>
      <c r="H1052" s="95">
        <f>FUZ_rawdata!CV1053</f>
        <v>0</v>
      </c>
      <c r="I1052" s="95">
        <f>FUZ_rawdata!CW1053</f>
        <v>0</v>
      </c>
    </row>
    <row r="1053" spans="1:9" x14ac:dyDescent="0.2">
      <c r="A1053" s="95">
        <f>FUZ_rawdata!A1054</f>
        <v>1052</v>
      </c>
      <c r="B1053" s="95" t="str">
        <f>FUZ_rawdata!B1054</f>
        <v>2014_601_2c</v>
      </c>
      <c r="C1053" s="95">
        <f>FUZ_rawdata!C1054</f>
        <v>41934</v>
      </c>
      <c r="D1053" s="95" t="str">
        <f>FUZ_rawdata!D1054</f>
        <v>2c</v>
      </c>
      <c r="E1053" s="95" t="str">
        <f>FUZ_rawdata!G1054</f>
        <v>FUZ7C</v>
      </c>
      <c r="F1053" s="95">
        <f>FUZ_rawdata!CT1054</f>
        <v>0</v>
      </c>
      <c r="G1053" s="95">
        <f>FUZ_rawdata!CU1054</f>
        <v>0</v>
      </c>
      <c r="H1053" s="95">
        <f>FUZ_rawdata!CV1054</f>
        <v>0</v>
      </c>
      <c r="I1053" s="95">
        <f>FUZ_rawdata!CW1054</f>
        <v>0</v>
      </c>
    </row>
    <row r="1054" spans="1:9" x14ac:dyDescent="0.2">
      <c r="A1054" s="95">
        <f>FUZ_rawdata!A1055</f>
        <v>1053</v>
      </c>
      <c r="B1054" s="95" t="str">
        <f>FUZ_rawdata!B1055</f>
        <v>2014_601_2c</v>
      </c>
      <c r="C1054" s="95">
        <f>FUZ_rawdata!C1055</f>
        <v>41934</v>
      </c>
      <c r="D1054" s="95" t="str">
        <f>FUZ_rawdata!D1055</f>
        <v>2c</v>
      </c>
      <c r="E1054" s="95" t="str">
        <f>FUZ_rawdata!G1055</f>
        <v>FUZ7C</v>
      </c>
      <c r="F1054" s="95">
        <f>FUZ_rawdata!CT1055</f>
        <v>0</v>
      </c>
      <c r="G1054" s="95">
        <f>FUZ_rawdata!CU1055</f>
        <v>0</v>
      </c>
      <c r="H1054" s="95">
        <f>FUZ_rawdata!CV1055</f>
        <v>0</v>
      </c>
      <c r="I1054" s="95">
        <f>FUZ_rawdata!CW1055</f>
        <v>0</v>
      </c>
    </row>
    <row r="1055" spans="1:9" x14ac:dyDescent="0.2">
      <c r="A1055" s="95">
        <f>FUZ_rawdata!A1056</f>
        <v>1054</v>
      </c>
      <c r="B1055" s="95" t="str">
        <f>FUZ_rawdata!B1056</f>
        <v>2014_601_2c</v>
      </c>
      <c r="C1055" s="95">
        <f>FUZ_rawdata!C1056</f>
        <v>41934</v>
      </c>
      <c r="D1055" s="95" t="str">
        <f>FUZ_rawdata!D1056</f>
        <v>2c</v>
      </c>
      <c r="E1055" s="95" t="str">
        <f>FUZ_rawdata!G1056</f>
        <v>FUZ7C</v>
      </c>
      <c r="F1055" s="95">
        <f>FUZ_rawdata!CT1056</f>
        <v>0</v>
      </c>
      <c r="G1055" s="95">
        <f>FUZ_rawdata!CU1056</f>
        <v>0</v>
      </c>
      <c r="H1055" s="95">
        <f>FUZ_rawdata!CV1056</f>
        <v>0</v>
      </c>
      <c r="I1055" s="95">
        <f>FUZ_rawdata!CW1056</f>
        <v>0</v>
      </c>
    </row>
    <row r="1056" spans="1:9" x14ac:dyDescent="0.2">
      <c r="A1056" s="95">
        <f>FUZ_rawdata!A1057</f>
        <v>1055</v>
      </c>
      <c r="B1056" s="95" t="str">
        <f>FUZ_rawdata!B1057</f>
        <v>2014_601_2c</v>
      </c>
      <c r="C1056" s="95">
        <f>FUZ_rawdata!C1057</f>
        <v>41934</v>
      </c>
      <c r="D1056" s="95" t="str">
        <f>FUZ_rawdata!D1057</f>
        <v>2c</v>
      </c>
      <c r="E1056" s="95" t="str">
        <f>FUZ_rawdata!G1057</f>
        <v>FUZ7C</v>
      </c>
      <c r="F1056" s="95">
        <f>FUZ_rawdata!CT1057</f>
        <v>0</v>
      </c>
      <c r="G1056" s="95">
        <f>FUZ_rawdata!CU1057</f>
        <v>0</v>
      </c>
      <c r="H1056" s="95">
        <f>FUZ_rawdata!CV1057</f>
        <v>0</v>
      </c>
      <c r="I1056" s="95">
        <f>FUZ_rawdata!CW1057</f>
        <v>0</v>
      </c>
    </row>
    <row r="1057" spans="1:9" x14ac:dyDescent="0.2">
      <c r="A1057" s="95">
        <f>FUZ_rawdata!A1058</f>
        <v>1056</v>
      </c>
      <c r="B1057" s="95" t="str">
        <f>FUZ_rawdata!B1058</f>
        <v>2014_601_2c</v>
      </c>
      <c r="C1057" s="95">
        <f>FUZ_rawdata!C1058</f>
        <v>41934</v>
      </c>
      <c r="D1057" s="95" t="str">
        <f>FUZ_rawdata!D1058</f>
        <v>2c</v>
      </c>
      <c r="E1057" s="95" t="str">
        <f>FUZ_rawdata!G1058</f>
        <v>FUZ7C</v>
      </c>
      <c r="F1057" s="95">
        <f>FUZ_rawdata!CT1058</f>
        <v>0</v>
      </c>
      <c r="G1057" s="95">
        <f>FUZ_rawdata!CU1058</f>
        <v>0</v>
      </c>
      <c r="H1057" s="95">
        <f>FUZ_rawdata!CV1058</f>
        <v>0</v>
      </c>
      <c r="I1057" s="95">
        <f>FUZ_rawdata!CW1058</f>
        <v>0</v>
      </c>
    </row>
    <row r="1058" spans="1:9" x14ac:dyDescent="0.2">
      <c r="A1058" s="95">
        <f>FUZ_rawdata!A1059</f>
        <v>1057</v>
      </c>
      <c r="B1058" s="95" t="str">
        <f>FUZ_rawdata!B1059</f>
        <v>2014_601_2c</v>
      </c>
      <c r="C1058" s="95">
        <f>FUZ_rawdata!C1059</f>
        <v>41934</v>
      </c>
      <c r="D1058" s="95" t="str">
        <f>FUZ_rawdata!D1059</f>
        <v>2c</v>
      </c>
      <c r="E1058" s="95" t="str">
        <f>FUZ_rawdata!G1059</f>
        <v>FUZ7C</v>
      </c>
      <c r="F1058" s="95">
        <f>FUZ_rawdata!CT1059</f>
        <v>0</v>
      </c>
      <c r="G1058" s="95">
        <f>FUZ_rawdata!CU1059</f>
        <v>0</v>
      </c>
      <c r="H1058" s="95">
        <f>FUZ_rawdata!CV1059</f>
        <v>0</v>
      </c>
      <c r="I1058" s="95">
        <f>FUZ_rawdata!CW1059</f>
        <v>0</v>
      </c>
    </row>
    <row r="1059" spans="1:9" x14ac:dyDescent="0.2">
      <c r="A1059" s="95">
        <f>FUZ_rawdata!A1060</f>
        <v>1058</v>
      </c>
      <c r="B1059" s="95" t="str">
        <f>FUZ_rawdata!B1060</f>
        <v>2014_601_2c</v>
      </c>
      <c r="C1059" s="95">
        <f>FUZ_rawdata!C1060</f>
        <v>41934</v>
      </c>
      <c r="D1059" s="95" t="str">
        <f>FUZ_rawdata!D1060</f>
        <v>2c</v>
      </c>
      <c r="E1059" s="95" t="str">
        <f>FUZ_rawdata!G1060</f>
        <v>FUZ7C</v>
      </c>
      <c r="F1059" s="95">
        <f>FUZ_rawdata!CT1060</f>
        <v>0</v>
      </c>
      <c r="G1059" s="95">
        <f>FUZ_rawdata!CU1060</f>
        <v>0</v>
      </c>
      <c r="H1059" s="95">
        <f>FUZ_rawdata!CV1060</f>
        <v>0</v>
      </c>
      <c r="I1059" s="95">
        <f>FUZ_rawdata!CW1060</f>
        <v>0</v>
      </c>
    </row>
    <row r="1060" spans="1:9" x14ac:dyDescent="0.2">
      <c r="A1060" s="95">
        <f>FUZ_rawdata!A1061</f>
        <v>1059</v>
      </c>
      <c r="B1060" s="95" t="str">
        <f>FUZ_rawdata!B1061</f>
        <v>2014_601_2c</v>
      </c>
      <c r="C1060" s="95">
        <f>FUZ_rawdata!C1061</f>
        <v>41934</v>
      </c>
      <c r="D1060" s="95" t="str">
        <f>FUZ_rawdata!D1061</f>
        <v>2c</v>
      </c>
      <c r="E1060" s="95" t="str">
        <f>FUZ_rawdata!G1061</f>
        <v>FUZ7C</v>
      </c>
      <c r="F1060" s="95">
        <f>FUZ_rawdata!CT1061</f>
        <v>0</v>
      </c>
      <c r="G1060" s="95">
        <f>FUZ_rawdata!CU1061</f>
        <v>0</v>
      </c>
      <c r="H1060" s="95">
        <f>FUZ_rawdata!CV1061</f>
        <v>0</v>
      </c>
      <c r="I1060" s="95">
        <f>FUZ_rawdata!CW1061</f>
        <v>0</v>
      </c>
    </row>
    <row r="1061" spans="1:9" x14ac:dyDescent="0.2">
      <c r="A1061" s="95">
        <f>FUZ_rawdata!A1062</f>
        <v>1060</v>
      </c>
      <c r="B1061" s="95" t="str">
        <f>FUZ_rawdata!B1062</f>
        <v>2014_601_2c</v>
      </c>
      <c r="C1061" s="95">
        <f>FUZ_rawdata!C1062</f>
        <v>41934</v>
      </c>
      <c r="D1061" s="95" t="str">
        <f>FUZ_rawdata!D1062</f>
        <v>2c</v>
      </c>
      <c r="E1061" s="95" t="str">
        <f>FUZ_rawdata!G1062</f>
        <v>FUZ7C</v>
      </c>
      <c r="F1061" s="95">
        <f>FUZ_rawdata!CT1062</f>
        <v>0</v>
      </c>
      <c r="G1061" s="95">
        <f>FUZ_rawdata!CU1062</f>
        <v>0</v>
      </c>
      <c r="H1061" s="95">
        <f>FUZ_rawdata!CV1062</f>
        <v>0</v>
      </c>
      <c r="I1061" s="95">
        <f>FUZ_rawdata!CW1062</f>
        <v>0</v>
      </c>
    </row>
    <row r="1062" spans="1:9" x14ac:dyDescent="0.2">
      <c r="A1062" s="95">
        <f>FUZ_rawdata!A1063</f>
        <v>1061</v>
      </c>
      <c r="B1062" s="95" t="str">
        <f>FUZ_rawdata!B1063</f>
        <v>2014_601_2c</v>
      </c>
      <c r="C1062" s="95">
        <f>FUZ_rawdata!C1063</f>
        <v>41934</v>
      </c>
      <c r="D1062" s="95" t="str">
        <f>FUZ_rawdata!D1063</f>
        <v>2c</v>
      </c>
      <c r="E1062" s="95" t="str">
        <f>FUZ_rawdata!G1063</f>
        <v>FUZ7C</v>
      </c>
      <c r="F1062" s="95">
        <f>FUZ_rawdata!CT1063</f>
        <v>0</v>
      </c>
      <c r="G1062" s="95">
        <f>FUZ_rawdata!CU1063</f>
        <v>0</v>
      </c>
      <c r="H1062" s="95">
        <f>FUZ_rawdata!CV1063</f>
        <v>0</v>
      </c>
      <c r="I1062" s="95">
        <f>FUZ_rawdata!CW1063</f>
        <v>0</v>
      </c>
    </row>
    <row r="1063" spans="1:9" x14ac:dyDescent="0.2">
      <c r="A1063" s="95">
        <f>FUZ_rawdata!A1064</f>
        <v>1062</v>
      </c>
      <c r="B1063" s="95" t="str">
        <f>FUZ_rawdata!B1064</f>
        <v>2014_601_2c</v>
      </c>
      <c r="C1063" s="95">
        <f>FUZ_rawdata!C1064</f>
        <v>41934</v>
      </c>
      <c r="D1063" s="95" t="str">
        <f>FUZ_rawdata!D1064</f>
        <v>2c</v>
      </c>
      <c r="E1063" s="95" t="str">
        <f>FUZ_rawdata!G1064</f>
        <v>FUZ7C</v>
      </c>
      <c r="F1063" s="95">
        <f>FUZ_rawdata!CT1064</f>
        <v>0</v>
      </c>
      <c r="G1063" s="95">
        <f>FUZ_rawdata!CU1064</f>
        <v>0</v>
      </c>
      <c r="H1063" s="95">
        <f>FUZ_rawdata!CV1064</f>
        <v>0</v>
      </c>
      <c r="I1063" s="95">
        <f>FUZ_rawdata!CW1064</f>
        <v>0</v>
      </c>
    </row>
    <row r="1064" spans="1:9" x14ac:dyDescent="0.2">
      <c r="A1064" s="95">
        <f>FUZ_rawdata!A1065</f>
        <v>1063</v>
      </c>
      <c r="B1064" s="95" t="str">
        <f>FUZ_rawdata!B1065</f>
        <v>2014_601_2c</v>
      </c>
      <c r="C1064" s="95">
        <f>FUZ_rawdata!C1065</f>
        <v>41934</v>
      </c>
      <c r="D1064" s="95" t="str">
        <f>FUZ_rawdata!D1065</f>
        <v>2c</v>
      </c>
      <c r="E1064" s="95" t="str">
        <f>FUZ_rawdata!G1065</f>
        <v>FUZ7C</v>
      </c>
      <c r="F1064" s="95">
        <f>FUZ_rawdata!CT1065</f>
        <v>0</v>
      </c>
      <c r="G1064" s="95">
        <f>FUZ_rawdata!CU1065</f>
        <v>0</v>
      </c>
      <c r="H1064" s="95">
        <f>FUZ_rawdata!CV1065</f>
        <v>0</v>
      </c>
      <c r="I1064" s="95">
        <f>FUZ_rawdata!CW1065</f>
        <v>0</v>
      </c>
    </row>
    <row r="1065" spans="1:9" x14ac:dyDescent="0.2">
      <c r="A1065" s="95">
        <f>FUZ_rawdata!A1066</f>
        <v>1064</v>
      </c>
      <c r="B1065" s="95" t="str">
        <f>FUZ_rawdata!B1066</f>
        <v>2014_601_2c</v>
      </c>
      <c r="C1065" s="95">
        <f>FUZ_rawdata!C1066</f>
        <v>41934</v>
      </c>
      <c r="D1065" s="95" t="str">
        <f>FUZ_rawdata!D1066</f>
        <v>2c</v>
      </c>
      <c r="E1065" s="95" t="str">
        <f>FUZ_rawdata!G1066</f>
        <v>FUZ7C</v>
      </c>
      <c r="F1065" s="95">
        <f>FUZ_rawdata!CT1066</f>
        <v>0</v>
      </c>
      <c r="G1065" s="95">
        <f>FUZ_rawdata!CU1066</f>
        <v>0</v>
      </c>
      <c r="H1065" s="95">
        <f>FUZ_rawdata!CV1066</f>
        <v>0</v>
      </c>
      <c r="I1065" s="95">
        <f>FUZ_rawdata!CW1066</f>
        <v>0</v>
      </c>
    </row>
    <row r="1066" spans="1:9" x14ac:dyDescent="0.2">
      <c r="A1066" s="95">
        <f>FUZ_rawdata!A1067</f>
        <v>1065</v>
      </c>
      <c r="B1066" s="95" t="str">
        <f>FUZ_rawdata!B1067</f>
        <v>2014_601_2c</v>
      </c>
      <c r="C1066" s="95">
        <f>FUZ_rawdata!C1067</f>
        <v>41934</v>
      </c>
      <c r="D1066" s="95" t="str">
        <f>FUZ_rawdata!D1067</f>
        <v>2c</v>
      </c>
      <c r="E1066" s="95" t="str">
        <f>FUZ_rawdata!G1067</f>
        <v>FUZ7C</v>
      </c>
      <c r="F1066" s="95">
        <f>FUZ_rawdata!CT1067</f>
        <v>0</v>
      </c>
      <c r="G1066" s="95">
        <f>FUZ_rawdata!CU1067</f>
        <v>0</v>
      </c>
      <c r="H1066" s="95">
        <f>FUZ_rawdata!CV1067</f>
        <v>0</v>
      </c>
      <c r="I1066" s="95">
        <f>FUZ_rawdata!CW1067</f>
        <v>0</v>
      </c>
    </row>
    <row r="1067" spans="1:9" x14ac:dyDescent="0.2">
      <c r="A1067" s="95">
        <f>FUZ_rawdata!A1068</f>
        <v>1066</v>
      </c>
      <c r="B1067" s="95" t="str">
        <f>FUZ_rawdata!B1068</f>
        <v>2014_601_2c</v>
      </c>
      <c r="C1067" s="95">
        <f>FUZ_rawdata!C1068</f>
        <v>41934</v>
      </c>
      <c r="D1067" s="95" t="str">
        <f>FUZ_rawdata!D1068</f>
        <v>2c</v>
      </c>
      <c r="E1067" s="95" t="str">
        <f>FUZ_rawdata!G1068</f>
        <v>FUZ7C</v>
      </c>
      <c r="F1067" s="95">
        <f>FUZ_rawdata!CT1068</f>
        <v>0</v>
      </c>
      <c r="G1067" s="95">
        <f>FUZ_rawdata!CU1068</f>
        <v>0</v>
      </c>
      <c r="H1067" s="95">
        <f>FUZ_rawdata!CV1068</f>
        <v>0</v>
      </c>
      <c r="I1067" s="95">
        <f>FUZ_rawdata!CW1068</f>
        <v>0</v>
      </c>
    </row>
    <row r="1068" spans="1:9" x14ac:dyDescent="0.2">
      <c r="A1068" s="95">
        <f>FUZ_rawdata!A1069</f>
        <v>1067</v>
      </c>
      <c r="B1068" s="95" t="str">
        <f>FUZ_rawdata!B1069</f>
        <v>2014_601_2c</v>
      </c>
      <c r="C1068" s="95">
        <f>FUZ_rawdata!C1069</f>
        <v>41934</v>
      </c>
      <c r="D1068" s="95" t="str">
        <f>FUZ_rawdata!D1069</f>
        <v>2c</v>
      </c>
      <c r="E1068" s="95" t="str">
        <f>FUZ_rawdata!G1069</f>
        <v>FUZ7C</v>
      </c>
      <c r="F1068" s="95">
        <f>FUZ_rawdata!CT1069</f>
        <v>0</v>
      </c>
      <c r="G1068" s="95">
        <f>FUZ_rawdata!CU1069</f>
        <v>0</v>
      </c>
      <c r="H1068" s="95">
        <f>FUZ_rawdata!CV1069</f>
        <v>0</v>
      </c>
      <c r="I1068" s="95">
        <f>FUZ_rawdata!CW1069</f>
        <v>0</v>
      </c>
    </row>
    <row r="1069" spans="1:9" x14ac:dyDescent="0.2">
      <c r="A1069" s="95">
        <f>FUZ_rawdata!A1070</f>
        <v>1068</v>
      </c>
      <c r="B1069" s="95" t="str">
        <f>FUZ_rawdata!B1070</f>
        <v>2014_601_2c</v>
      </c>
      <c r="C1069" s="95">
        <f>FUZ_rawdata!C1070</f>
        <v>41934</v>
      </c>
      <c r="D1069" s="95" t="str">
        <f>FUZ_rawdata!D1070</f>
        <v>2c</v>
      </c>
      <c r="E1069" s="95" t="str">
        <f>FUZ_rawdata!G1070</f>
        <v>FUZ7C</v>
      </c>
      <c r="F1069" s="95">
        <f>FUZ_rawdata!CT1070</f>
        <v>0</v>
      </c>
      <c r="G1069" s="95">
        <f>FUZ_rawdata!CU1070</f>
        <v>0</v>
      </c>
      <c r="H1069" s="95">
        <f>FUZ_rawdata!CV1070</f>
        <v>0</v>
      </c>
      <c r="I1069" s="95">
        <f>FUZ_rawdata!CW1070</f>
        <v>0</v>
      </c>
    </row>
    <row r="1070" spans="1:9" x14ac:dyDescent="0.2">
      <c r="A1070" s="95">
        <f>FUZ_rawdata!A1071</f>
        <v>1069</v>
      </c>
      <c r="B1070" s="95" t="str">
        <f>FUZ_rawdata!B1071</f>
        <v>2014_601_2c</v>
      </c>
      <c r="C1070" s="95">
        <f>FUZ_rawdata!C1071</f>
        <v>41934</v>
      </c>
      <c r="D1070" s="95" t="str">
        <f>FUZ_rawdata!D1071</f>
        <v>2c</v>
      </c>
      <c r="E1070" s="95" t="str">
        <f>FUZ_rawdata!G1071</f>
        <v>FUZ7C</v>
      </c>
      <c r="F1070" s="95">
        <f>FUZ_rawdata!CT1071</f>
        <v>0</v>
      </c>
      <c r="G1070" s="95">
        <f>FUZ_rawdata!CU1071</f>
        <v>0</v>
      </c>
      <c r="H1070" s="95">
        <f>FUZ_rawdata!CV1071</f>
        <v>0</v>
      </c>
      <c r="I1070" s="95">
        <f>FUZ_rawdata!CW1071</f>
        <v>0</v>
      </c>
    </row>
    <row r="1071" spans="1:9" x14ac:dyDescent="0.2">
      <c r="A1071" s="95">
        <f>FUZ_rawdata!A1072</f>
        <v>1070</v>
      </c>
      <c r="B1071" s="95" t="str">
        <f>FUZ_rawdata!B1072</f>
        <v>2014_601_2c</v>
      </c>
      <c r="C1071" s="95">
        <f>FUZ_rawdata!C1072</f>
        <v>41934</v>
      </c>
      <c r="D1071" s="95" t="str">
        <f>FUZ_rawdata!D1072</f>
        <v>2c</v>
      </c>
      <c r="E1071" s="95" t="str">
        <f>FUZ_rawdata!G1072</f>
        <v>FUZ7C</v>
      </c>
      <c r="F1071" s="95">
        <f>FUZ_rawdata!CT1072</f>
        <v>0</v>
      </c>
      <c r="G1071" s="95">
        <f>FUZ_rawdata!CU1072</f>
        <v>0</v>
      </c>
      <c r="H1071" s="95">
        <f>FUZ_rawdata!CV1072</f>
        <v>0</v>
      </c>
      <c r="I1071" s="95">
        <f>FUZ_rawdata!CW1072</f>
        <v>0</v>
      </c>
    </row>
    <row r="1072" spans="1:9" x14ac:dyDescent="0.2">
      <c r="A1072" s="95">
        <f>FUZ_rawdata!A1073</f>
        <v>1071</v>
      </c>
      <c r="B1072" s="95" t="str">
        <f>FUZ_rawdata!B1073</f>
        <v>2014_601_2c</v>
      </c>
      <c r="C1072" s="95">
        <f>FUZ_rawdata!C1073</f>
        <v>41934</v>
      </c>
      <c r="D1072" s="95" t="str">
        <f>FUZ_rawdata!D1073</f>
        <v>2c</v>
      </c>
      <c r="E1072" s="95" t="str">
        <f>FUZ_rawdata!G1073</f>
        <v>FUZ7C</v>
      </c>
      <c r="F1072" s="95">
        <f>FUZ_rawdata!CT1073</f>
        <v>0</v>
      </c>
      <c r="G1072" s="95">
        <f>FUZ_rawdata!CU1073</f>
        <v>0</v>
      </c>
      <c r="H1072" s="95">
        <f>FUZ_rawdata!CV1073</f>
        <v>0</v>
      </c>
      <c r="I1072" s="95">
        <f>FUZ_rawdata!CW1073</f>
        <v>0</v>
      </c>
    </row>
    <row r="1073" spans="1:9" x14ac:dyDescent="0.2">
      <c r="A1073" s="95">
        <f>FUZ_rawdata!A1074</f>
        <v>1072</v>
      </c>
      <c r="B1073" s="95" t="str">
        <f>FUZ_rawdata!B1074</f>
        <v>2014_601_2c</v>
      </c>
      <c r="C1073" s="95">
        <f>FUZ_rawdata!C1074</f>
        <v>41934</v>
      </c>
      <c r="D1073" s="95" t="str">
        <f>FUZ_rawdata!D1074</f>
        <v>2c</v>
      </c>
      <c r="E1073" s="95" t="str">
        <f>FUZ_rawdata!G1074</f>
        <v>FUZ7C</v>
      </c>
      <c r="F1073" s="95">
        <f>FUZ_rawdata!CT1074</f>
        <v>0</v>
      </c>
      <c r="G1073" s="95">
        <f>FUZ_rawdata!CU1074</f>
        <v>0</v>
      </c>
      <c r="H1073" s="95">
        <f>FUZ_rawdata!CV1074</f>
        <v>0</v>
      </c>
      <c r="I1073" s="95">
        <f>FUZ_rawdata!CW1074</f>
        <v>0</v>
      </c>
    </row>
    <row r="1074" spans="1:9" x14ac:dyDescent="0.2">
      <c r="A1074" s="95">
        <f>FUZ_rawdata!A1075</f>
        <v>1073</v>
      </c>
      <c r="B1074" s="95" t="str">
        <f>FUZ_rawdata!B1075</f>
        <v>2014_601_2c</v>
      </c>
      <c r="C1074" s="95">
        <f>FUZ_rawdata!C1075</f>
        <v>41934</v>
      </c>
      <c r="D1074" s="95" t="str">
        <f>FUZ_rawdata!D1075</f>
        <v>2c</v>
      </c>
      <c r="E1074" s="95" t="str">
        <f>FUZ_rawdata!G1075</f>
        <v>FUZ7C</v>
      </c>
      <c r="F1074" s="95">
        <f>FUZ_rawdata!CT1075</f>
        <v>0</v>
      </c>
      <c r="G1074" s="95">
        <f>FUZ_rawdata!CU1075</f>
        <v>0</v>
      </c>
      <c r="H1074" s="95">
        <f>FUZ_rawdata!CV1075</f>
        <v>0</v>
      </c>
      <c r="I1074" s="95">
        <f>FUZ_rawdata!CW1075</f>
        <v>0</v>
      </c>
    </row>
    <row r="1075" spans="1:9" x14ac:dyDescent="0.2">
      <c r="A1075" s="95">
        <f>FUZ_rawdata!A1076</f>
        <v>1074</v>
      </c>
      <c r="B1075" s="95" t="str">
        <f>FUZ_rawdata!B1076</f>
        <v>2014_601_2c</v>
      </c>
      <c r="C1075" s="95">
        <f>FUZ_rawdata!C1076</f>
        <v>41934</v>
      </c>
      <c r="D1075" s="95" t="str">
        <f>FUZ_rawdata!D1076</f>
        <v>2c</v>
      </c>
      <c r="E1075" s="95" t="str">
        <f>FUZ_rawdata!G1076</f>
        <v>FUZ7C</v>
      </c>
      <c r="F1075" s="95">
        <f>FUZ_rawdata!CT1076</f>
        <v>0</v>
      </c>
      <c r="G1075" s="95">
        <f>FUZ_rawdata!CU1076</f>
        <v>0</v>
      </c>
      <c r="H1075" s="95">
        <f>FUZ_rawdata!CV1076</f>
        <v>0</v>
      </c>
      <c r="I1075" s="95">
        <f>FUZ_rawdata!CW1076</f>
        <v>0</v>
      </c>
    </row>
    <row r="1076" spans="1:9" x14ac:dyDescent="0.2">
      <c r="A1076" s="95">
        <f>FUZ_rawdata!A1077</f>
        <v>1075</v>
      </c>
      <c r="B1076" s="95" t="str">
        <f>FUZ_rawdata!B1077</f>
        <v>2014_601_2c</v>
      </c>
      <c r="C1076" s="95">
        <f>FUZ_rawdata!C1077</f>
        <v>41934</v>
      </c>
      <c r="D1076" s="95" t="str">
        <f>FUZ_rawdata!D1077</f>
        <v>2c</v>
      </c>
      <c r="E1076" s="95" t="str">
        <f>FUZ_rawdata!G1077</f>
        <v>FUZ7C</v>
      </c>
      <c r="F1076" s="95">
        <f>FUZ_rawdata!CT1077</f>
        <v>0</v>
      </c>
      <c r="G1076" s="95">
        <f>FUZ_rawdata!CU1077</f>
        <v>0</v>
      </c>
      <c r="H1076" s="95">
        <f>FUZ_rawdata!CV1077</f>
        <v>0</v>
      </c>
      <c r="I1076" s="95">
        <f>FUZ_rawdata!CW1077</f>
        <v>0</v>
      </c>
    </row>
    <row r="1077" spans="1:9" x14ac:dyDescent="0.2">
      <c r="A1077" s="95">
        <f>FUZ_rawdata!A1078</f>
        <v>1076</v>
      </c>
      <c r="B1077" s="95" t="str">
        <f>FUZ_rawdata!B1078</f>
        <v>2014_601_2c</v>
      </c>
      <c r="C1077" s="95">
        <f>FUZ_rawdata!C1078</f>
        <v>41934</v>
      </c>
      <c r="D1077" s="95" t="str">
        <f>FUZ_rawdata!D1078</f>
        <v>2c</v>
      </c>
      <c r="E1077" s="95" t="str">
        <f>FUZ_rawdata!G1078</f>
        <v>FUZ7C</v>
      </c>
      <c r="F1077" s="95">
        <f>FUZ_rawdata!CT1078</f>
        <v>0</v>
      </c>
      <c r="G1077" s="95">
        <f>FUZ_rawdata!CU1078</f>
        <v>0</v>
      </c>
      <c r="H1077" s="95">
        <f>FUZ_rawdata!CV1078</f>
        <v>0</v>
      </c>
      <c r="I1077" s="95">
        <f>FUZ_rawdata!CW1078</f>
        <v>0</v>
      </c>
    </row>
    <row r="1078" spans="1:9" x14ac:dyDescent="0.2">
      <c r="A1078" s="95">
        <f>FUZ_rawdata!A1079</f>
        <v>1077</v>
      </c>
      <c r="B1078" s="95" t="str">
        <f>FUZ_rawdata!B1079</f>
        <v>2014_601_2c</v>
      </c>
      <c r="C1078" s="95">
        <f>FUZ_rawdata!C1079</f>
        <v>41934</v>
      </c>
      <c r="D1078" s="95" t="str">
        <f>FUZ_rawdata!D1079</f>
        <v>2c</v>
      </c>
      <c r="E1078" s="95" t="str">
        <f>FUZ_rawdata!G1079</f>
        <v>FUZ7C</v>
      </c>
      <c r="F1078" s="95">
        <f>FUZ_rawdata!CT1079</f>
        <v>0</v>
      </c>
      <c r="G1078" s="95">
        <f>FUZ_rawdata!CU1079</f>
        <v>0</v>
      </c>
      <c r="H1078" s="95">
        <f>FUZ_rawdata!CV1079</f>
        <v>0</v>
      </c>
      <c r="I1078" s="95">
        <f>FUZ_rawdata!CW1079</f>
        <v>0</v>
      </c>
    </row>
    <row r="1079" spans="1:9" x14ac:dyDescent="0.2">
      <c r="A1079" s="95">
        <f>FUZ_rawdata!A1080</f>
        <v>1078</v>
      </c>
      <c r="B1079" s="95" t="str">
        <f>FUZ_rawdata!B1080</f>
        <v>2014_601_2c</v>
      </c>
      <c r="C1079" s="95">
        <f>FUZ_rawdata!C1080</f>
        <v>41934</v>
      </c>
      <c r="D1079" s="95" t="str">
        <f>FUZ_rawdata!D1080</f>
        <v>2c</v>
      </c>
      <c r="E1079" s="95" t="str">
        <f>FUZ_rawdata!G1080</f>
        <v>FUZ7C</v>
      </c>
      <c r="F1079" s="95">
        <f>FUZ_rawdata!CT1080</f>
        <v>0</v>
      </c>
      <c r="G1079" s="95">
        <f>FUZ_rawdata!CU1080</f>
        <v>0</v>
      </c>
      <c r="H1079" s="95">
        <f>FUZ_rawdata!CV1080</f>
        <v>0</v>
      </c>
      <c r="I1079" s="95">
        <f>FUZ_rawdata!CW1080</f>
        <v>0</v>
      </c>
    </row>
    <row r="1080" spans="1:9" x14ac:dyDescent="0.2">
      <c r="A1080" s="95">
        <f>FUZ_rawdata!A1081</f>
        <v>1079</v>
      </c>
      <c r="B1080" s="95" t="str">
        <f>FUZ_rawdata!B1081</f>
        <v>2014_601_2c</v>
      </c>
      <c r="C1080" s="95">
        <f>FUZ_rawdata!C1081</f>
        <v>41934</v>
      </c>
      <c r="D1080" s="95" t="str">
        <f>FUZ_rawdata!D1081</f>
        <v>2c</v>
      </c>
      <c r="E1080" s="95" t="str">
        <f>FUZ_rawdata!G1081</f>
        <v>FUZ7C</v>
      </c>
      <c r="F1080" s="95">
        <f>FUZ_rawdata!CT1081</f>
        <v>0</v>
      </c>
      <c r="G1080" s="95">
        <f>FUZ_rawdata!CU1081</f>
        <v>0</v>
      </c>
      <c r="H1080" s="95">
        <f>FUZ_rawdata!CV1081</f>
        <v>0</v>
      </c>
      <c r="I1080" s="95">
        <f>FUZ_rawdata!CW1081</f>
        <v>0</v>
      </c>
    </row>
    <row r="1081" spans="1:9" x14ac:dyDescent="0.2">
      <c r="A1081" s="95">
        <f>FUZ_rawdata!A1082</f>
        <v>1080</v>
      </c>
      <c r="B1081" s="95" t="str">
        <f>FUZ_rawdata!B1082</f>
        <v>2014_601_2c</v>
      </c>
      <c r="C1081" s="95">
        <f>FUZ_rawdata!C1082</f>
        <v>41934</v>
      </c>
      <c r="D1081" s="95" t="str">
        <f>FUZ_rawdata!D1082</f>
        <v>2c</v>
      </c>
      <c r="E1081" s="95" t="str">
        <f>FUZ_rawdata!G1082</f>
        <v>FUZ7C</v>
      </c>
      <c r="F1081" s="95">
        <f>FUZ_rawdata!CT1082</f>
        <v>0</v>
      </c>
      <c r="G1081" s="95">
        <f>FUZ_rawdata!CU1082</f>
        <v>0</v>
      </c>
      <c r="H1081" s="95">
        <f>FUZ_rawdata!CV1082</f>
        <v>0</v>
      </c>
      <c r="I1081" s="95">
        <f>FUZ_rawdata!CW1082</f>
        <v>0</v>
      </c>
    </row>
    <row r="1082" spans="1:9" x14ac:dyDescent="0.2">
      <c r="A1082" s="95">
        <f>FUZ_rawdata!A1083</f>
        <v>1081</v>
      </c>
      <c r="B1082" s="95" t="str">
        <f>FUZ_rawdata!B1083</f>
        <v>2014_601_2c</v>
      </c>
      <c r="C1082" s="95">
        <f>FUZ_rawdata!C1083</f>
        <v>41934</v>
      </c>
      <c r="D1082" s="95" t="str">
        <f>FUZ_rawdata!D1083</f>
        <v>2c</v>
      </c>
      <c r="E1082" s="95" t="str">
        <f>FUZ_rawdata!G1083</f>
        <v>FUZ7C</v>
      </c>
      <c r="F1082" s="95">
        <f>FUZ_rawdata!CT1083</f>
        <v>0</v>
      </c>
      <c r="G1082" s="95">
        <f>FUZ_rawdata!CU1083</f>
        <v>0</v>
      </c>
      <c r="H1082" s="95">
        <f>FUZ_rawdata!CV1083</f>
        <v>0</v>
      </c>
      <c r="I1082" s="95">
        <f>FUZ_rawdata!CW1083</f>
        <v>0</v>
      </c>
    </row>
    <row r="1083" spans="1:9" x14ac:dyDescent="0.2">
      <c r="A1083" s="95">
        <f>FUZ_rawdata!A1084</f>
        <v>1082</v>
      </c>
      <c r="B1083" s="95" t="str">
        <f>FUZ_rawdata!B1084</f>
        <v>2014_601_2c</v>
      </c>
      <c r="C1083" s="95">
        <f>FUZ_rawdata!C1084</f>
        <v>41934</v>
      </c>
      <c r="D1083" s="95" t="str">
        <f>FUZ_rawdata!D1084</f>
        <v>2c</v>
      </c>
      <c r="E1083" s="95" t="str">
        <f>FUZ_rawdata!G1084</f>
        <v>FUZ7C</v>
      </c>
      <c r="F1083" s="95">
        <f>FUZ_rawdata!CT1084</f>
        <v>0</v>
      </c>
      <c r="G1083" s="95">
        <f>FUZ_rawdata!CU1084</f>
        <v>0</v>
      </c>
      <c r="H1083" s="95">
        <f>FUZ_rawdata!CV1084</f>
        <v>0</v>
      </c>
      <c r="I1083" s="95">
        <f>FUZ_rawdata!CW1084</f>
        <v>0</v>
      </c>
    </row>
    <row r="1084" spans="1:9" x14ac:dyDescent="0.2">
      <c r="A1084" s="95">
        <f>FUZ_rawdata!A1085</f>
        <v>1083</v>
      </c>
      <c r="B1084" s="95" t="str">
        <f>FUZ_rawdata!B1085</f>
        <v>2014_601_2c</v>
      </c>
      <c r="C1084" s="95">
        <f>FUZ_rawdata!C1085</f>
        <v>41934</v>
      </c>
      <c r="D1084" s="95" t="str">
        <f>FUZ_rawdata!D1085</f>
        <v>2c</v>
      </c>
      <c r="E1084" s="95" t="str">
        <f>FUZ_rawdata!G1085</f>
        <v>FUZ7C</v>
      </c>
      <c r="F1084" s="95">
        <f>FUZ_rawdata!CT1085</f>
        <v>0</v>
      </c>
      <c r="G1084" s="95">
        <f>FUZ_rawdata!CU1085</f>
        <v>0</v>
      </c>
      <c r="H1084" s="95">
        <f>FUZ_rawdata!CV1085</f>
        <v>0</v>
      </c>
      <c r="I1084" s="95">
        <f>FUZ_rawdata!CW1085</f>
        <v>0</v>
      </c>
    </row>
    <row r="1085" spans="1:9" x14ac:dyDescent="0.2">
      <c r="A1085" s="95">
        <f>FUZ_rawdata!A1086</f>
        <v>1084</v>
      </c>
      <c r="B1085" s="95" t="str">
        <f>FUZ_rawdata!B1086</f>
        <v>2014_601_2c</v>
      </c>
      <c r="C1085" s="95">
        <f>FUZ_rawdata!C1086</f>
        <v>41934</v>
      </c>
      <c r="D1085" s="95" t="str">
        <f>FUZ_rawdata!D1086</f>
        <v>2c</v>
      </c>
      <c r="E1085" s="95" t="str">
        <f>FUZ_rawdata!G1086</f>
        <v>FUZ7C</v>
      </c>
      <c r="F1085" s="95">
        <f>FUZ_rawdata!CT1086</f>
        <v>0</v>
      </c>
      <c r="G1085" s="95">
        <f>FUZ_rawdata!CU1086</f>
        <v>0</v>
      </c>
      <c r="H1085" s="95">
        <f>FUZ_rawdata!CV1086</f>
        <v>0</v>
      </c>
      <c r="I1085" s="95">
        <f>FUZ_rawdata!CW1086</f>
        <v>0</v>
      </c>
    </row>
    <row r="1086" spans="1:9" x14ac:dyDescent="0.2">
      <c r="A1086" s="95">
        <f>FUZ_rawdata!A1087</f>
        <v>1085</v>
      </c>
      <c r="B1086" s="95" t="str">
        <f>FUZ_rawdata!B1087</f>
        <v>2014_601_2c</v>
      </c>
      <c r="C1086" s="95">
        <f>FUZ_rawdata!C1087</f>
        <v>41934</v>
      </c>
      <c r="D1086" s="95" t="str">
        <f>FUZ_rawdata!D1087</f>
        <v>2c</v>
      </c>
      <c r="E1086" s="95" t="str">
        <f>FUZ_rawdata!G1087</f>
        <v>FUZ7C</v>
      </c>
      <c r="F1086" s="95">
        <f>FUZ_rawdata!CT1087</f>
        <v>0</v>
      </c>
      <c r="G1086" s="95">
        <f>FUZ_rawdata!CU1087</f>
        <v>0</v>
      </c>
      <c r="H1086" s="95">
        <f>FUZ_rawdata!CV1087</f>
        <v>0</v>
      </c>
      <c r="I1086" s="95">
        <f>FUZ_rawdata!CW1087</f>
        <v>0</v>
      </c>
    </row>
    <row r="1087" spans="1:9" x14ac:dyDescent="0.2">
      <c r="A1087" s="95">
        <f>FUZ_rawdata!A1088</f>
        <v>1086</v>
      </c>
      <c r="B1087" s="95" t="str">
        <f>FUZ_rawdata!B1088</f>
        <v>2014_601_2c</v>
      </c>
      <c r="C1087" s="95">
        <f>FUZ_rawdata!C1088</f>
        <v>41934</v>
      </c>
      <c r="D1087" s="95" t="str">
        <f>FUZ_rawdata!D1088</f>
        <v>2c</v>
      </c>
      <c r="E1087" s="95" t="str">
        <f>FUZ_rawdata!G1088</f>
        <v>FUZ7C</v>
      </c>
      <c r="F1087" s="95">
        <f>FUZ_rawdata!CT1088</f>
        <v>0</v>
      </c>
      <c r="G1087" s="95">
        <f>FUZ_rawdata!CU1088</f>
        <v>0</v>
      </c>
      <c r="H1087" s="95">
        <f>FUZ_rawdata!CV1088</f>
        <v>0</v>
      </c>
      <c r="I1087" s="95">
        <f>FUZ_rawdata!CW1088</f>
        <v>0</v>
      </c>
    </row>
    <row r="1088" spans="1:9" x14ac:dyDescent="0.2">
      <c r="A1088" s="95">
        <f>FUZ_rawdata!A1089</f>
        <v>1087</v>
      </c>
      <c r="B1088" s="95" t="str">
        <f>FUZ_rawdata!B1089</f>
        <v>2014_601_2c</v>
      </c>
      <c r="C1088" s="95">
        <f>FUZ_rawdata!C1089</f>
        <v>41934</v>
      </c>
      <c r="D1088" s="95" t="str">
        <f>FUZ_rawdata!D1089</f>
        <v>2c</v>
      </c>
      <c r="E1088" s="95" t="str">
        <f>FUZ_rawdata!G1089</f>
        <v>FUZ7C</v>
      </c>
      <c r="F1088" s="95">
        <f>FUZ_rawdata!CT1089</f>
        <v>0</v>
      </c>
      <c r="G1088" s="95">
        <f>FUZ_rawdata!CU1089</f>
        <v>0</v>
      </c>
      <c r="H1088" s="95">
        <f>FUZ_rawdata!CV1089</f>
        <v>0</v>
      </c>
      <c r="I1088" s="95">
        <f>FUZ_rawdata!CW1089</f>
        <v>0</v>
      </c>
    </row>
    <row r="1089" spans="1:9" x14ac:dyDescent="0.2">
      <c r="A1089" s="95">
        <f>FUZ_rawdata!A1090</f>
        <v>1088</v>
      </c>
      <c r="B1089" s="95" t="str">
        <f>FUZ_rawdata!B1090</f>
        <v>2014_601_2c</v>
      </c>
      <c r="C1089" s="95">
        <f>FUZ_rawdata!C1090</f>
        <v>41934</v>
      </c>
      <c r="D1089" s="95" t="str">
        <f>FUZ_rawdata!D1090</f>
        <v>2c</v>
      </c>
      <c r="E1089" s="95" t="str">
        <f>FUZ_rawdata!G1090</f>
        <v>FUZ7C</v>
      </c>
      <c r="F1089" s="95">
        <f>FUZ_rawdata!CT1090</f>
        <v>0</v>
      </c>
      <c r="G1089" s="95">
        <f>FUZ_rawdata!CU1090</f>
        <v>0</v>
      </c>
      <c r="H1089" s="95">
        <f>FUZ_rawdata!CV1090</f>
        <v>0</v>
      </c>
      <c r="I1089" s="95">
        <f>FUZ_rawdata!CW1090</f>
        <v>0</v>
      </c>
    </row>
    <row r="1091" spans="1:9" x14ac:dyDescent="0.2">
      <c r="F1091">
        <f>SUM(F2:F1089)</f>
        <v>35</v>
      </c>
      <c r="G1091">
        <f t="shared" ref="G1091:I1091" si="0">SUM(G2:G1089)</f>
        <v>29</v>
      </c>
      <c r="H1091">
        <f t="shared" si="0"/>
        <v>27</v>
      </c>
      <c r="I1091">
        <f t="shared" si="0"/>
        <v>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L29"/>
  <sheetViews>
    <sheetView workbookViewId="0">
      <selection activeCell="H29" sqref="H29"/>
    </sheetView>
  </sheetViews>
  <sheetFormatPr baseColWidth="10" defaultRowHeight="16" x14ac:dyDescent="0.2"/>
  <sheetData>
    <row r="1" spans="1:12" x14ac:dyDescent="0.2">
      <c r="A1" t="s">
        <v>30</v>
      </c>
      <c r="B1" t="s">
        <v>103</v>
      </c>
      <c r="C1" t="s">
        <v>1</v>
      </c>
      <c r="D1" t="s">
        <v>12</v>
      </c>
      <c r="E1" t="s">
        <v>5</v>
      </c>
      <c r="F1" t="s">
        <v>1434</v>
      </c>
      <c r="G1" t="s">
        <v>1435</v>
      </c>
      <c r="H1" t="s">
        <v>1436</v>
      </c>
      <c r="I1" t="s">
        <v>1474</v>
      </c>
      <c r="J1" t="s">
        <v>1476</v>
      </c>
      <c r="K1" t="s">
        <v>1216</v>
      </c>
      <c r="L1" t="s">
        <v>4</v>
      </c>
    </row>
    <row r="2" spans="1:12" x14ac:dyDescent="0.2">
      <c r="A2">
        <v>21</v>
      </c>
      <c r="B2" t="s">
        <v>233</v>
      </c>
      <c r="C2" s="472">
        <v>41598</v>
      </c>
      <c r="D2" t="s">
        <v>109</v>
      </c>
      <c r="E2" s="116">
        <v>3.0668981481481481E-2</v>
      </c>
      <c r="F2" t="s">
        <v>240</v>
      </c>
      <c r="G2" t="s">
        <v>225</v>
      </c>
      <c r="H2" t="s">
        <v>204</v>
      </c>
      <c r="I2">
        <v>1</v>
      </c>
      <c r="J2">
        <v>1</v>
      </c>
      <c r="K2" t="s">
        <v>1470</v>
      </c>
      <c r="L2" t="s">
        <v>241</v>
      </c>
    </row>
    <row r="3" spans="1:12" x14ac:dyDescent="0.2">
      <c r="A3">
        <v>972</v>
      </c>
      <c r="B3" t="s">
        <v>917</v>
      </c>
      <c r="C3" s="472">
        <v>41606</v>
      </c>
      <c r="D3" t="s">
        <v>442</v>
      </c>
      <c r="E3" s="116">
        <v>3.2019675925925924E-2</v>
      </c>
      <c r="F3" t="s">
        <v>240</v>
      </c>
      <c r="G3" t="s">
        <v>255</v>
      </c>
      <c r="H3" t="s">
        <v>859</v>
      </c>
      <c r="I3">
        <v>1</v>
      </c>
      <c r="J3">
        <v>1</v>
      </c>
      <c r="K3" t="s">
        <v>1471</v>
      </c>
      <c r="L3" t="s">
        <v>932</v>
      </c>
    </row>
    <row r="4" spans="1:12" hidden="1" x14ac:dyDescent="0.2">
      <c r="A4">
        <v>973</v>
      </c>
      <c r="B4" t="s">
        <v>917</v>
      </c>
      <c r="C4" s="472">
        <v>41606</v>
      </c>
      <c r="D4" t="s">
        <v>442</v>
      </c>
      <c r="E4" s="116">
        <v>3.2077546296296298E-2</v>
      </c>
      <c r="F4" t="s">
        <v>240</v>
      </c>
      <c r="G4" t="s">
        <v>255</v>
      </c>
      <c r="H4" t="s">
        <v>859</v>
      </c>
      <c r="I4">
        <v>0</v>
      </c>
      <c r="K4" t="s">
        <v>1471</v>
      </c>
      <c r="L4" t="s">
        <v>938</v>
      </c>
    </row>
    <row r="5" spans="1:12" hidden="1" x14ac:dyDescent="0.2">
      <c r="A5">
        <v>974</v>
      </c>
      <c r="B5" t="s">
        <v>917</v>
      </c>
      <c r="C5" s="472">
        <v>41606</v>
      </c>
      <c r="D5" t="s">
        <v>442</v>
      </c>
      <c r="E5" s="116">
        <v>3.2135416666666666E-2</v>
      </c>
      <c r="F5" t="s">
        <v>240</v>
      </c>
      <c r="G5" t="s">
        <v>255</v>
      </c>
      <c r="H5" t="s">
        <v>357</v>
      </c>
      <c r="I5">
        <v>0</v>
      </c>
      <c r="K5" t="s">
        <v>1471</v>
      </c>
      <c r="L5" t="s">
        <v>939</v>
      </c>
    </row>
    <row r="6" spans="1:12" x14ac:dyDescent="0.2">
      <c r="A6">
        <v>977</v>
      </c>
      <c r="B6" t="s">
        <v>917</v>
      </c>
      <c r="C6" s="472">
        <v>41606</v>
      </c>
      <c r="D6" t="s">
        <v>442</v>
      </c>
      <c r="E6" s="116">
        <v>3.2309027777777777E-2</v>
      </c>
      <c r="F6" t="s">
        <v>307</v>
      </c>
      <c r="G6" t="s">
        <v>945</v>
      </c>
      <c r="I6">
        <v>1</v>
      </c>
      <c r="K6" t="s">
        <v>1460</v>
      </c>
      <c r="L6" t="s">
        <v>946</v>
      </c>
    </row>
    <row r="7" spans="1:12" x14ac:dyDescent="0.2">
      <c r="A7">
        <v>978</v>
      </c>
      <c r="B7" t="s">
        <v>917</v>
      </c>
      <c r="C7" s="472">
        <v>41606</v>
      </c>
      <c r="D7" t="s">
        <v>442</v>
      </c>
      <c r="E7" s="116">
        <v>3.2366898148148145E-2</v>
      </c>
      <c r="F7" t="s">
        <v>307</v>
      </c>
      <c r="G7" t="s">
        <v>947</v>
      </c>
      <c r="I7">
        <v>1</v>
      </c>
      <c r="K7" t="s">
        <v>1240</v>
      </c>
      <c r="L7" t="s">
        <v>948</v>
      </c>
    </row>
    <row r="8" spans="1:12" x14ac:dyDescent="0.2">
      <c r="A8">
        <v>982</v>
      </c>
      <c r="B8" t="s">
        <v>917</v>
      </c>
      <c r="C8" s="472">
        <v>41606</v>
      </c>
      <c r="D8" t="s">
        <v>442</v>
      </c>
      <c r="E8" s="116">
        <v>3.259837962962963E-2</v>
      </c>
      <c r="F8" t="s">
        <v>307</v>
      </c>
      <c r="G8" t="s">
        <v>780</v>
      </c>
      <c r="I8">
        <v>1</v>
      </c>
      <c r="K8" t="s">
        <v>1241</v>
      </c>
      <c r="L8" t="s">
        <v>956</v>
      </c>
    </row>
    <row r="9" spans="1:12" hidden="1" x14ac:dyDescent="0.2">
      <c r="A9">
        <v>984</v>
      </c>
      <c r="B9" t="s">
        <v>917</v>
      </c>
      <c r="C9" s="472">
        <v>41606</v>
      </c>
      <c r="D9" t="s">
        <v>442</v>
      </c>
      <c r="E9" s="116">
        <v>3.2714120370370373E-2</v>
      </c>
      <c r="F9" t="s">
        <v>307</v>
      </c>
      <c r="G9" t="s">
        <v>960</v>
      </c>
      <c r="I9">
        <v>0</v>
      </c>
      <c r="K9" t="s">
        <v>1244</v>
      </c>
      <c r="L9" t="s">
        <v>961</v>
      </c>
    </row>
    <row r="10" spans="1:12" x14ac:dyDescent="0.2">
      <c r="A10">
        <v>991</v>
      </c>
      <c r="B10" t="s">
        <v>917</v>
      </c>
      <c r="C10" s="472">
        <v>41606</v>
      </c>
      <c r="D10" t="s">
        <v>442</v>
      </c>
      <c r="E10" s="116">
        <v>3.3119212962962961E-2</v>
      </c>
      <c r="F10" t="s">
        <v>307</v>
      </c>
      <c r="G10" t="s">
        <v>971</v>
      </c>
      <c r="I10">
        <v>1</v>
      </c>
      <c r="K10" t="s">
        <v>1244</v>
      </c>
      <c r="L10" t="s">
        <v>972</v>
      </c>
    </row>
    <row r="11" spans="1:12" x14ac:dyDescent="0.2">
      <c r="A11">
        <v>136</v>
      </c>
      <c r="B11" t="s">
        <v>235</v>
      </c>
      <c r="C11" s="472">
        <v>41891</v>
      </c>
      <c r="D11" t="s">
        <v>271</v>
      </c>
      <c r="E11" s="116">
        <v>4.502662037037037E-2</v>
      </c>
      <c r="F11" t="s">
        <v>307</v>
      </c>
      <c r="G11" t="s">
        <v>302</v>
      </c>
      <c r="I11">
        <v>1</v>
      </c>
      <c r="K11" t="s">
        <v>1243</v>
      </c>
      <c r="L11">
        <v>0</v>
      </c>
    </row>
    <row r="12" spans="1:12" hidden="1" x14ac:dyDescent="0.2">
      <c r="A12">
        <v>145</v>
      </c>
      <c r="B12" t="s">
        <v>235</v>
      </c>
      <c r="C12" s="472">
        <v>41891</v>
      </c>
      <c r="D12" t="s">
        <v>271</v>
      </c>
      <c r="E12" s="116">
        <v>4.5547453703703701E-2</v>
      </c>
      <c r="F12" t="s">
        <v>307</v>
      </c>
      <c r="G12" t="s">
        <v>302</v>
      </c>
      <c r="I12">
        <v>0</v>
      </c>
      <c r="K12" t="s">
        <v>1243</v>
      </c>
      <c r="L12">
        <v>0</v>
      </c>
    </row>
    <row r="13" spans="1:12" x14ac:dyDescent="0.2">
      <c r="A13">
        <v>168</v>
      </c>
      <c r="B13" t="s">
        <v>321</v>
      </c>
      <c r="C13" s="472">
        <v>41892</v>
      </c>
      <c r="D13" t="s">
        <v>322</v>
      </c>
      <c r="E13" s="116">
        <v>1.3684027777777776E-2</v>
      </c>
      <c r="F13" t="s">
        <v>307</v>
      </c>
      <c r="G13" t="s">
        <v>253</v>
      </c>
      <c r="I13">
        <v>1</v>
      </c>
      <c r="K13" t="s">
        <v>1241</v>
      </c>
      <c r="L13" t="s">
        <v>330</v>
      </c>
    </row>
    <row r="14" spans="1:12" x14ac:dyDescent="0.2">
      <c r="A14">
        <v>210</v>
      </c>
      <c r="B14" t="s">
        <v>345</v>
      </c>
      <c r="C14" s="472">
        <v>41919</v>
      </c>
      <c r="D14" t="s">
        <v>322</v>
      </c>
      <c r="E14" s="110">
        <v>3.8067129629629631E-2</v>
      </c>
      <c r="F14" t="s">
        <v>240</v>
      </c>
      <c r="G14" t="s">
        <v>335</v>
      </c>
      <c r="H14" t="s">
        <v>356</v>
      </c>
      <c r="I14">
        <v>1</v>
      </c>
      <c r="K14" t="s">
        <v>1472</v>
      </c>
      <c r="L14" t="s">
        <v>374</v>
      </c>
    </row>
    <row r="15" spans="1:12" x14ac:dyDescent="0.2">
      <c r="A15">
        <v>215</v>
      </c>
      <c r="B15" t="s">
        <v>345</v>
      </c>
      <c r="C15" s="472">
        <v>41919</v>
      </c>
      <c r="D15" t="s">
        <v>322</v>
      </c>
      <c r="E15" s="110">
        <v>3.8356481481481484E-2</v>
      </c>
      <c r="F15" t="s">
        <v>240</v>
      </c>
      <c r="G15" t="s">
        <v>391</v>
      </c>
      <c r="H15" t="s">
        <v>204</v>
      </c>
      <c r="I15">
        <v>1</v>
      </c>
      <c r="J15">
        <v>1</v>
      </c>
      <c r="K15" t="s">
        <v>1470</v>
      </c>
      <c r="L15">
        <v>0</v>
      </c>
    </row>
    <row r="16" spans="1:12" x14ac:dyDescent="0.2">
      <c r="A16">
        <v>1017</v>
      </c>
      <c r="B16" t="s">
        <v>1029</v>
      </c>
      <c r="C16" s="472">
        <v>41932</v>
      </c>
      <c r="D16" t="s">
        <v>109</v>
      </c>
      <c r="E16" s="116">
        <v>3.9763888888888883E-2</v>
      </c>
      <c r="F16" t="s">
        <v>240</v>
      </c>
      <c r="G16" t="s">
        <v>859</v>
      </c>
      <c r="I16">
        <v>1</v>
      </c>
      <c r="K16" t="s">
        <v>1240</v>
      </c>
      <c r="L16">
        <v>0</v>
      </c>
    </row>
    <row r="17" spans="1:12" x14ac:dyDescent="0.2">
      <c r="A17">
        <v>595</v>
      </c>
      <c r="B17" t="s">
        <v>585</v>
      </c>
      <c r="C17" s="472">
        <v>41935</v>
      </c>
      <c r="D17" t="s">
        <v>421</v>
      </c>
      <c r="E17" s="116">
        <v>2.0998842592592593E-2</v>
      </c>
      <c r="F17" t="s">
        <v>240</v>
      </c>
      <c r="G17" t="s">
        <v>576</v>
      </c>
      <c r="H17" t="s">
        <v>315</v>
      </c>
      <c r="I17">
        <v>1</v>
      </c>
      <c r="J17">
        <v>1</v>
      </c>
      <c r="K17" t="s">
        <v>1473</v>
      </c>
      <c r="L17" t="s">
        <v>632</v>
      </c>
    </row>
    <row r="18" spans="1:12" x14ac:dyDescent="0.2">
      <c r="A18">
        <v>599</v>
      </c>
      <c r="B18" t="s">
        <v>585</v>
      </c>
      <c r="C18" s="472">
        <v>41935</v>
      </c>
      <c r="D18" t="s">
        <v>421</v>
      </c>
      <c r="E18" s="116">
        <v>2.1230324074074075E-2</v>
      </c>
      <c r="F18" t="s">
        <v>240</v>
      </c>
      <c r="G18" t="s">
        <v>614</v>
      </c>
      <c r="H18" t="s">
        <v>401</v>
      </c>
      <c r="I18">
        <v>1</v>
      </c>
      <c r="J18">
        <v>1</v>
      </c>
      <c r="K18" t="s">
        <v>1473</v>
      </c>
      <c r="L18" t="s">
        <v>623</v>
      </c>
    </row>
    <row r="19" spans="1:12" hidden="1" x14ac:dyDescent="0.2">
      <c r="A19">
        <v>600</v>
      </c>
      <c r="B19" t="s">
        <v>585</v>
      </c>
      <c r="C19" s="472">
        <v>41935</v>
      </c>
      <c r="D19" t="s">
        <v>421</v>
      </c>
      <c r="E19" s="116">
        <v>2.1288194444444446E-2</v>
      </c>
      <c r="F19" t="s">
        <v>240</v>
      </c>
      <c r="G19" t="s">
        <v>614</v>
      </c>
      <c r="H19" t="s">
        <v>401</v>
      </c>
      <c r="I19">
        <v>0</v>
      </c>
      <c r="K19" t="s">
        <v>1473</v>
      </c>
      <c r="L19">
        <v>0</v>
      </c>
    </row>
    <row r="20" spans="1:12" hidden="1" x14ac:dyDescent="0.2">
      <c r="A20">
        <v>601</v>
      </c>
      <c r="B20" t="s">
        <v>585</v>
      </c>
      <c r="C20" s="472">
        <v>41935</v>
      </c>
      <c r="D20" t="s">
        <v>421</v>
      </c>
      <c r="E20" s="116">
        <v>2.1346064814814814E-2</v>
      </c>
      <c r="F20" t="s">
        <v>240</v>
      </c>
      <c r="G20" t="s">
        <v>614</v>
      </c>
      <c r="H20" t="s">
        <v>401</v>
      </c>
      <c r="I20">
        <v>0</v>
      </c>
      <c r="K20" t="s">
        <v>1473</v>
      </c>
      <c r="L20">
        <v>0</v>
      </c>
    </row>
    <row r="21" spans="1:12" hidden="1" x14ac:dyDescent="0.2">
      <c r="A21">
        <v>602</v>
      </c>
      <c r="B21" t="s">
        <v>585</v>
      </c>
      <c r="C21" s="472">
        <v>41935</v>
      </c>
      <c r="D21" t="s">
        <v>421</v>
      </c>
      <c r="E21" s="116">
        <v>2.1403935185185186E-2</v>
      </c>
      <c r="F21" t="s">
        <v>240</v>
      </c>
      <c r="G21" t="s">
        <v>614</v>
      </c>
      <c r="H21" t="s">
        <v>401</v>
      </c>
      <c r="I21">
        <v>0</v>
      </c>
      <c r="K21" t="s">
        <v>1473</v>
      </c>
      <c r="L21">
        <v>0</v>
      </c>
    </row>
    <row r="23" spans="1:12" x14ac:dyDescent="0.2">
      <c r="H23" t="s">
        <v>1475</v>
      </c>
      <c r="I23">
        <f>SUM(I2:I21)</f>
        <v>13</v>
      </c>
      <c r="J23">
        <f>SUM(J2:J21)</f>
        <v>5</v>
      </c>
    </row>
    <row r="24" spans="1:12" x14ac:dyDescent="0.2">
      <c r="H24" t="s">
        <v>1481</v>
      </c>
      <c r="I24">
        <v>5</v>
      </c>
    </row>
    <row r="25" spans="1:12" x14ac:dyDescent="0.2">
      <c r="H25" t="s">
        <v>1480</v>
      </c>
      <c r="I25">
        <v>4</v>
      </c>
    </row>
    <row r="26" spans="1:12" x14ac:dyDescent="0.2">
      <c r="H26" t="s">
        <v>1477</v>
      </c>
      <c r="I26">
        <v>1</v>
      </c>
    </row>
    <row r="27" spans="1:12" x14ac:dyDescent="0.2">
      <c r="H27" t="s">
        <v>1479</v>
      </c>
      <c r="I27">
        <v>1</v>
      </c>
    </row>
    <row r="28" spans="1:12" x14ac:dyDescent="0.2">
      <c r="H28" t="s">
        <v>1478</v>
      </c>
      <c r="I28">
        <v>2</v>
      </c>
    </row>
    <row r="29" spans="1:12" x14ac:dyDescent="0.2">
      <c r="H29" s="473" t="s">
        <v>1335</v>
      </c>
      <c r="I29">
        <f>SUM(I24:I28)</f>
        <v>13</v>
      </c>
    </row>
  </sheetData>
  <autoFilter ref="A1:L21" xr:uid="{00000000-0009-0000-0000-00000D000000}">
    <filterColumn colId="8">
      <filters>
        <filter val="1"/>
      </filters>
    </filterColumn>
    <sortState xmlns:xlrd2="http://schemas.microsoft.com/office/spreadsheetml/2017/richdata2" ref="A2:I21">
      <sortCondition ref="C1:C21"/>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61"/>
  <sheetViews>
    <sheetView tabSelected="1" topLeftCell="A22" workbookViewId="0">
      <selection activeCell="I41" sqref="I41"/>
    </sheetView>
  </sheetViews>
  <sheetFormatPr baseColWidth="10" defaultColWidth="10.6640625" defaultRowHeight="16" customHeight="1" x14ac:dyDescent="0.15"/>
  <cols>
    <col min="1" max="1" width="3.5" style="112" bestFit="1" customWidth="1"/>
    <col min="2" max="2" width="12.83203125" style="112" bestFit="1" customWidth="1"/>
    <col min="3" max="3" width="9.33203125" style="112" bestFit="1" customWidth="1"/>
    <col min="4" max="4" width="3.5" style="112" customWidth="1"/>
    <col min="5" max="5" width="8.6640625" style="112" bestFit="1" customWidth="1"/>
    <col min="6" max="6" width="8.1640625" style="112" bestFit="1" customWidth="1"/>
    <col min="7" max="7" width="10.83203125" style="112" bestFit="1" customWidth="1"/>
    <col min="8" max="9" width="10.83203125" style="112" customWidth="1"/>
    <col min="10" max="10" width="21.5" style="112" bestFit="1" customWidth="1"/>
    <col min="11" max="11" width="18.1640625" style="112" customWidth="1"/>
    <col min="12" max="12" width="17.6640625" style="112" customWidth="1"/>
    <col min="13" max="13" width="6.83203125" style="112" customWidth="1"/>
    <col min="14" max="14" width="5.5" style="304" customWidth="1"/>
    <col min="15" max="15" width="6.33203125" style="112" bestFit="1" customWidth="1"/>
    <col min="16" max="24" width="6.33203125" style="112" customWidth="1"/>
    <col min="25" max="31" width="4.33203125" style="112" customWidth="1"/>
    <col min="32" max="32" width="4.1640625" style="112" customWidth="1"/>
    <col min="33" max="33" width="12.1640625" style="112" bestFit="1" customWidth="1"/>
    <col min="34" max="34" width="50" style="112" customWidth="1"/>
    <col min="35" max="16384" width="10.6640625" style="112"/>
  </cols>
  <sheetData>
    <row r="1" spans="1:34" ht="16" customHeight="1" x14ac:dyDescent="0.15">
      <c r="A1" s="489" t="s">
        <v>107</v>
      </c>
      <c r="B1" s="489"/>
      <c r="C1" s="489"/>
      <c r="D1" s="489"/>
      <c r="E1" s="489"/>
      <c r="F1" s="490"/>
      <c r="G1" s="135" t="s">
        <v>106</v>
      </c>
      <c r="H1" s="135"/>
      <c r="I1" s="350"/>
      <c r="J1" s="476"/>
      <c r="K1" s="505"/>
      <c r="L1" s="505"/>
      <c r="M1" s="285"/>
      <c r="N1" s="284"/>
      <c r="O1" s="294"/>
      <c r="P1" s="294"/>
      <c r="Q1" s="294"/>
      <c r="R1" s="294"/>
      <c r="S1" s="294"/>
      <c r="T1" s="294"/>
      <c r="U1" s="364"/>
      <c r="V1" s="364"/>
      <c r="W1" s="361"/>
      <c r="X1" s="361"/>
      <c r="Y1" s="282"/>
      <c r="Z1" s="282"/>
      <c r="AA1" s="282"/>
      <c r="AB1" s="282"/>
      <c r="AC1" s="282"/>
      <c r="AD1" s="282"/>
      <c r="AE1" s="282"/>
    </row>
    <row r="2" spans="1:34" ht="16" customHeight="1" x14ac:dyDescent="0.15">
      <c r="A2" s="69" t="s">
        <v>30</v>
      </c>
      <c r="B2" s="68" t="s">
        <v>0</v>
      </c>
      <c r="C2" s="61" t="s">
        <v>1</v>
      </c>
      <c r="D2" s="62" t="s">
        <v>12</v>
      </c>
      <c r="E2" s="63" t="s">
        <v>2</v>
      </c>
      <c r="F2" s="94" t="s">
        <v>3</v>
      </c>
      <c r="G2" s="64" t="s">
        <v>103</v>
      </c>
      <c r="H2" s="64" t="s">
        <v>1253</v>
      </c>
      <c r="I2" s="351" t="s">
        <v>1216</v>
      </c>
      <c r="J2" s="477" t="s">
        <v>1121</v>
      </c>
      <c r="K2" s="136" t="s">
        <v>117</v>
      </c>
      <c r="L2" s="19" t="s">
        <v>118</v>
      </c>
      <c r="M2" s="293" t="s">
        <v>1247</v>
      </c>
      <c r="N2" s="301" t="s">
        <v>1215</v>
      </c>
      <c r="O2" s="295" t="s">
        <v>1217</v>
      </c>
      <c r="P2" s="295" t="s">
        <v>1218</v>
      </c>
      <c r="Q2" s="295" t="s">
        <v>1493</v>
      </c>
      <c r="R2" s="295" t="s">
        <v>1485</v>
      </c>
      <c r="S2" s="295" t="s">
        <v>1483</v>
      </c>
      <c r="T2" s="295" t="s">
        <v>1484</v>
      </c>
      <c r="U2" s="363" t="s">
        <v>1262</v>
      </c>
      <c r="V2" s="363" t="s">
        <v>1263</v>
      </c>
      <c r="W2" s="68" t="s">
        <v>1255</v>
      </c>
      <c r="X2" s="68" t="s">
        <v>1254</v>
      </c>
      <c r="Y2" s="283" t="s">
        <v>1134</v>
      </c>
      <c r="Z2" s="283" t="s">
        <v>1264</v>
      </c>
      <c r="AA2" s="283" t="s">
        <v>1273</v>
      </c>
      <c r="AB2" s="283" t="s">
        <v>1131</v>
      </c>
      <c r="AC2" s="283" t="s">
        <v>1126</v>
      </c>
      <c r="AD2" s="283" t="s">
        <v>1162</v>
      </c>
      <c r="AE2" s="283" t="s">
        <v>1132</v>
      </c>
      <c r="AF2" s="202" t="s">
        <v>1133</v>
      </c>
      <c r="AG2" s="202" t="s">
        <v>138</v>
      </c>
      <c r="AH2" s="202" t="s">
        <v>137</v>
      </c>
    </row>
    <row r="3" spans="1:34" s="310" customFormat="1" ht="16" hidden="1" customHeight="1" x14ac:dyDescent="0.15">
      <c r="A3" s="306"/>
      <c r="B3" s="307" t="s">
        <v>424</v>
      </c>
      <c r="C3" s="345">
        <v>41527</v>
      </c>
      <c r="D3" s="102" t="s">
        <v>322</v>
      </c>
      <c r="E3" s="308">
        <v>0.37013888888888885</v>
      </c>
      <c r="F3" s="309" t="s">
        <v>315</v>
      </c>
      <c r="G3" s="310" t="s">
        <v>724</v>
      </c>
      <c r="H3" s="206">
        <v>1.9432870370370371E-2</v>
      </c>
      <c r="I3" s="310" t="s">
        <v>1099</v>
      </c>
      <c r="J3" s="310" t="s">
        <v>1488</v>
      </c>
      <c r="K3" s="108" t="s">
        <v>319</v>
      </c>
      <c r="L3" s="108" t="s">
        <v>320</v>
      </c>
      <c r="M3" s="256" t="s">
        <v>1248</v>
      </c>
      <c r="N3" s="311">
        <v>8</v>
      </c>
      <c r="O3" s="25" t="s">
        <v>472</v>
      </c>
      <c r="P3" s="355" t="s">
        <v>1140</v>
      </c>
      <c r="Q3" s="355" t="s">
        <v>1140</v>
      </c>
      <c r="R3" s="355">
        <v>1</v>
      </c>
      <c r="S3" s="355" t="b">
        <f>IF(I3="at",IF(R3="y",1,0))</f>
        <v>0</v>
      </c>
      <c r="T3" s="355">
        <f>IF(I3="post",1,0)</f>
        <v>1</v>
      </c>
      <c r="U3" s="181">
        <v>2.2903935185185187E-2</v>
      </c>
      <c r="V3" s="215">
        <v>2.6318287037037095E-2</v>
      </c>
      <c r="W3" s="362">
        <f>V3-U3</f>
        <v>3.414351851851908E-3</v>
      </c>
      <c r="X3" s="256" t="s">
        <v>1256</v>
      </c>
      <c r="Y3" s="256" t="s">
        <v>1224</v>
      </c>
      <c r="Z3" s="256" t="s">
        <v>1140</v>
      </c>
      <c r="AA3" s="256"/>
      <c r="AB3" s="256" t="s">
        <v>1140</v>
      </c>
      <c r="AC3" s="256" t="s">
        <v>1140</v>
      </c>
      <c r="AD3" s="256" t="s">
        <v>1140</v>
      </c>
      <c r="AE3" s="256" t="s">
        <v>1223</v>
      </c>
      <c r="AF3" s="310" t="s">
        <v>642</v>
      </c>
      <c r="AH3" s="310" t="s">
        <v>586</v>
      </c>
    </row>
    <row r="4" spans="1:34" s="310" customFormat="1" ht="16" customHeight="1" x14ac:dyDescent="0.15">
      <c r="A4" s="306"/>
      <c r="B4" s="307" t="s">
        <v>424</v>
      </c>
      <c r="C4" s="345">
        <v>41527</v>
      </c>
      <c r="D4" s="102" t="s">
        <v>322</v>
      </c>
      <c r="E4" s="308">
        <v>0.37013888888888885</v>
      </c>
      <c r="F4" s="309" t="s">
        <v>315</v>
      </c>
      <c r="G4" s="310" t="s">
        <v>579</v>
      </c>
      <c r="I4" s="310" t="s">
        <v>1098</v>
      </c>
      <c r="K4" s="108" t="s">
        <v>319</v>
      </c>
      <c r="L4" s="108" t="s">
        <v>320</v>
      </c>
      <c r="M4" s="256"/>
      <c r="N4" s="311"/>
      <c r="O4" s="25" t="s">
        <v>1140</v>
      </c>
      <c r="P4" s="355" t="s">
        <v>1140</v>
      </c>
      <c r="Q4" s="355" t="s">
        <v>1140</v>
      </c>
      <c r="R4" s="312"/>
      <c r="S4" s="355">
        <f>IF(I4="at",1,0)</f>
        <v>1</v>
      </c>
      <c r="T4" s="355">
        <f>IF(I4="post",1,0)</f>
        <v>0</v>
      </c>
      <c r="U4" s="312"/>
      <c r="V4" s="312"/>
      <c r="W4" s="312"/>
      <c r="X4" s="312"/>
      <c r="Y4" s="256"/>
      <c r="Z4" s="256"/>
      <c r="AA4" s="256"/>
      <c r="AB4" s="256"/>
      <c r="AC4" s="256"/>
      <c r="AD4" s="256"/>
      <c r="AE4" s="256"/>
      <c r="AF4" s="310" t="s">
        <v>642</v>
      </c>
      <c r="AH4" s="310" t="s">
        <v>586</v>
      </c>
    </row>
    <row r="5" spans="1:34" s="274" customFormat="1" ht="16" hidden="1" customHeight="1" x14ac:dyDescent="0.15">
      <c r="A5" s="139"/>
      <c r="B5" s="6" t="s">
        <v>424</v>
      </c>
      <c r="C5" s="37">
        <v>41527</v>
      </c>
      <c r="D5" s="118" t="s">
        <v>322</v>
      </c>
      <c r="E5" s="38">
        <v>0.37013888888888885</v>
      </c>
      <c r="F5" s="95" t="s">
        <v>315</v>
      </c>
      <c r="G5" s="12" t="s">
        <v>905</v>
      </c>
      <c r="H5" s="112"/>
      <c r="I5" s="12" t="s">
        <v>1099</v>
      </c>
      <c r="J5" s="12"/>
      <c r="K5" s="25"/>
      <c r="L5" s="25"/>
      <c r="M5" s="25"/>
      <c r="N5" s="303"/>
      <c r="O5" s="25" t="s">
        <v>1140</v>
      </c>
      <c r="P5" s="25" t="s">
        <v>1140</v>
      </c>
      <c r="Q5" s="355" t="s">
        <v>1140</v>
      </c>
      <c r="R5" s="25"/>
      <c r="S5" s="25"/>
      <c r="T5" s="25"/>
      <c r="U5" s="181"/>
      <c r="V5" s="181"/>
      <c r="W5" s="362"/>
      <c r="X5" s="25"/>
      <c r="Y5" s="25"/>
      <c r="Z5" s="25"/>
      <c r="AA5" s="25"/>
      <c r="AB5" s="25"/>
      <c r="AC5" s="25"/>
      <c r="AD5" s="25"/>
      <c r="AE5" s="25"/>
      <c r="AF5" s="23"/>
      <c r="AG5" s="112"/>
      <c r="AH5" s="25"/>
    </row>
    <row r="6" spans="1:34" ht="16" customHeight="1" x14ac:dyDescent="0.15">
      <c r="A6" s="274"/>
      <c r="B6" s="270" t="s">
        <v>400</v>
      </c>
      <c r="C6" s="346">
        <v>41571</v>
      </c>
      <c r="D6" s="271">
        <v>7</v>
      </c>
      <c r="E6" s="272">
        <v>0.42569444444444443</v>
      </c>
      <c r="F6" s="273" t="s">
        <v>401</v>
      </c>
      <c r="G6" s="271" t="s">
        <v>402</v>
      </c>
      <c r="H6" s="271"/>
      <c r="I6" s="271" t="s">
        <v>1098</v>
      </c>
      <c r="J6" s="271"/>
      <c r="K6" s="271" t="s">
        <v>403</v>
      </c>
      <c r="L6" s="271" t="s">
        <v>404</v>
      </c>
      <c r="M6" s="271"/>
      <c r="N6" s="302">
        <v>8</v>
      </c>
      <c r="O6" s="25" t="s">
        <v>1140</v>
      </c>
      <c r="P6" s="271" t="s">
        <v>1140</v>
      </c>
      <c r="Q6" s="355" t="s">
        <v>1140</v>
      </c>
      <c r="R6" s="271"/>
      <c r="S6" s="355">
        <f t="shared" ref="S6:S26" si="0">IF(I6="at",1,0)</f>
        <v>1</v>
      </c>
      <c r="T6" s="355">
        <f t="shared" ref="T6:T26" si="1">IF(I6="post",1,0)</f>
        <v>0</v>
      </c>
      <c r="U6" s="271"/>
      <c r="V6" s="271"/>
      <c r="W6" s="271"/>
      <c r="X6" s="271"/>
      <c r="Y6" s="271" t="s">
        <v>102</v>
      </c>
      <c r="Z6" s="271"/>
      <c r="AA6" s="271"/>
      <c r="AB6" s="271"/>
      <c r="AC6" s="271"/>
      <c r="AD6" s="271"/>
      <c r="AE6" s="271"/>
      <c r="AF6" s="274" t="s">
        <v>526</v>
      </c>
      <c r="AG6" s="274"/>
      <c r="AH6" s="271" t="s">
        <v>1136</v>
      </c>
    </row>
    <row r="7" spans="1:34" ht="16" hidden="1" customHeight="1" x14ac:dyDescent="0.15">
      <c r="B7" s="6" t="s">
        <v>420</v>
      </c>
      <c r="C7" s="347">
        <v>41574</v>
      </c>
      <c r="D7" s="57" t="s">
        <v>421</v>
      </c>
      <c r="E7" s="126">
        <v>0.36041666666666666</v>
      </c>
      <c r="F7" s="275" t="s">
        <v>357</v>
      </c>
      <c r="G7" s="25" t="s">
        <v>828</v>
      </c>
      <c r="H7" s="25"/>
      <c r="I7" s="25" t="s">
        <v>1099</v>
      </c>
      <c r="J7" s="25" t="s">
        <v>1122</v>
      </c>
      <c r="K7" s="25" t="s">
        <v>423</v>
      </c>
      <c r="L7" s="25" t="s">
        <v>422</v>
      </c>
      <c r="M7" s="25"/>
      <c r="N7" s="303">
        <v>7</v>
      </c>
      <c r="O7" s="25" t="s">
        <v>1140</v>
      </c>
      <c r="P7" s="25" t="s">
        <v>1140</v>
      </c>
      <c r="Q7" s="355" t="s">
        <v>1140</v>
      </c>
      <c r="R7" s="235">
        <v>1</v>
      </c>
      <c r="S7" s="355">
        <f t="shared" si="0"/>
        <v>0</v>
      </c>
      <c r="T7" s="355">
        <f t="shared" si="1"/>
        <v>1</v>
      </c>
      <c r="U7" s="235"/>
      <c r="V7" s="235"/>
      <c r="W7" s="235"/>
      <c r="X7" s="235"/>
      <c r="Y7" s="25" t="s">
        <v>472</v>
      </c>
      <c r="Z7" s="25" t="s">
        <v>472</v>
      </c>
      <c r="AA7" s="25"/>
      <c r="AB7" s="25" t="s">
        <v>472</v>
      </c>
      <c r="AC7" s="25" t="s">
        <v>1166</v>
      </c>
      <c r="AD7" s="25" t="s">
        <v>472</v>
      </c>
      <c r="AE7" s="25"/>
      <c r="AH7" s="25"/>
    </row>
    <row r="8" spans="1:34" ht="16" customHeight="1" x14ac:dyDescent="0.15">
      <c r="A8" s="25"/>
      <c r="B8" s="23" t="s">
        <v>441</v>
      </c>
      <c r="C8" s="137">
        <v>41598</v>
      </c>
      <c r="D8" s="23" t="s">
        <v>109</v>
      </c>
      <c r="E8" s="24">
        <v>0.40416666666666662</v>
      </c>
      <c r="F8" s="95" t="s">
        <v>110</v>
      </c>
      <c r="G8" s="25" t="s">
        <v>233</v>
      </c>
      <c r="H8" s="181">
        <v>2.9511574074074075E-2</v>
      </c>
      <c r="I8" s="25" t="s">
        <v>1098</v>
      </c>
      <c r="J8" s="25" t="s">
        <v>1129</v>
      </c>
      <c r="K8" s="102" t="s">
        <v>120</v>
      </c>
      <c r="L8" s="25" t="s">
        <v>1233</v>
      </c>
      <c r="M8" s="25" t="s">
        <v>1244</v>
      </c>
      <c r="N8" s="303">
        <v>8</v>
      </c>
      <c r="O8" s="25" t="s">
        <v>472</v>
      </c>
      <c r="P8" s="25" t="s">
        <v>472</v>
      </c>
      <c r="Q8" s="355" t="s">
        <v>472</v>
      </c>
      <c r="R8" s="25">
        <v>1</v>
      </c>
      <c r="S8" s="355">
        <f t="shared" si="0"/>
        <v>1</v>
      </c>
      <c r="T8" s="355">
        <f t="shared" si="1"/>
        <v>0</v>
      </c>
      <c r="U8" s="181">
        <v>2.9511574074074075E-2</v>
      </c>
      <c r="V8" s="181">
        <v>3.29259259259259E-2</v>
      </c>
      <c r="W8" s="362">
        <f t="shared" ref="W8:W14" si="2">V8-U8</f>
        <v>3.4143518518518247E-3</v>
      </c>
      <c r="X8" s="25" t="s">
        <v>1256</v>
      </c>
      <c r="Y8" s="25" t="s">
        <v>472</v>
      </c>
      <c r="Z8" s="25" t="s">
        <v>1266</v>
      </c>
      <c r="AA8" s="25"/>
      <c r="AB8" s="25" t="s">
        <v>1267</v>
      </c>
      <c r="AC8" s="25" t="s">
        <v>1265</v>
      </c>
      <c r="AD8" s="25" t="s">
        <v>472</v>
      </c>
      <c r="AE8" s="25" t="s">
        <v>1268</v>
      </c>
      <c r="AF8" s="57" t="s">
        <v>1138</v>
      </c>
      <c r="AG8" s="112" t="s">
        <v>139</v>
      </c>
      <c r="AH8" s="112" t="s">
        <v>170</v>
      </c>
    </row>
    <row r="9" spans="1:34" ht="16" hidden="1" customHeight="1" x14ac:dyDescent="0.15">
      <c r="A9" s="25"/>
      <c r="B9" s="23" t="s">
        <v>441</v>
      </c>
      <c r="C9" s="137">
        <v>41598</v>
      </c>
      <c r="D9" s="23" t="s">
        <v>109</v>
      </c>
      <c r="E9" s="24">
        <v>0.40416666666666662</v>
      </c>
      <c r="F9" s="95" t="s">
        <v>110</v>
      </c>
      <c r="G9" s="25" t="s">
        <v>234</v>
      </c>
      <c r="H9" s="181">
        <v>2.9511574074074075E-2</v>
      </c>
      <c r="I9" s="25" t="s">
        <v>1099</v>
      </c>
      <c r="J9" s="25" t="s">
        <v>1129</v>
      </c>
      <c r="K9" s="102" t="s">
        <v>120</v>
      </c>
      <c r="L9" s="25" t="s">
        <v>1233</v>
      </c>
      <c r="M9" s="25" t="s">
        <v>1244</v>
      </c>
      <c r="N9" s="303">
        <v>8</v>
      </c>
      <c r="O9" s="25" t="s">
        <v>472</v>
      </c>
      <c r="P9" s="25" t="s">
        <v>472</v>
      </c>
      <c r="Q9" s="355" t="s">
        <v>472</v>
      </c>
      <c r="R9" s="25">
        <v>1</v>
      </c>
      <c r="S9" s="355">
        <f t="shared" si="0"/>
        <v>0</v>
      </c>
      <c r="T9" s="355">
        <f t="shared" si="1"/>
        <v>1</v>
      </c>
      <c r="U9" s="181">
        <v>3.2983796296296268E-2</v>
      </c>
      <c r="V9" s="181">
        <v>3.6050925925925889E-2</v>
      </c>
      <c r="W9" s="362">
        <f t="shared" si="2"/>
        <v>3.067129629629621E-3</v>
      </c>
      <c r="X9" s="25" t="s">
        <v>1257</v>
      </c>
      <c r="Y9" s="25" t="s">
        <v>472</v>
      </c>
      <c r="Z9" s="25" t="s">
        <v>472</v>
      </c>
      <c r="AA9" s="25"/>
      <c r="AB9" s="25" t="s">
        <v>472</v>
      </c>
      <c r="AC9" s="25" t="s">
        <v>472</v>
      </c>
      <c r="AD9" s="276"/>
      <c r="AE9" s="123" t="s">
        <v>1135</v>
      </c>
    </row>
    <row r="10" spans="1:34" ht="16" customHeight="1" x14ac:dyDescent="0.15">
      <c r="A10" s="25"/>
      <c r="B10" s="55" t="s">
        <v>1116</v>
      </c>
      <c r="C10" s="155">
        <v>41606</v>
      </c>
      <c r="D10" s="122" t="s">
        <v>442</v>
      </c>
      <c r="E10" s="123">
        <v>0.59236111111111112</v>
      </c>
      <c r="F10" s="95" t="s">
        <v>315</v>
      </c>
      <c r="G10" s="25" t="s">
        <v>917</v>
      </c>
      <c r="H10" s="206">
        <v>3.1846064814814813E-2</v>
      </c>
      <c r="I10" s="25" t="s">
        <v>1098</v>
      </c>
      <c r="J10" s="25" t="s">
        <v>1127</v>
      </c>
      <c r="K10" s="12" t="s">
        <v>922</v>
      </c>
      <c r="L10" s="12" t="s">
        <v>918</v>
      </c>
      <c r="M10" s="12" t="s">
        <v>1244</v>
      </c>
      <c r="N10" s="304">
        <v>9</v>
      </c>
      <c r="O10" s="25" t="s">
        <v>472</v>
      </c>
      <c r="P10" s="12" t="s">
        <v>472</v>
      </c>
      <c r="Q10" s="355" t="s">
        <v>472</v>
      </c>
      <c r="R10" s="12">
        <v>1</v>
      </c>
      <c r="S10" s="355">
        <f t="shared" si="0"/>
        <v>1</v>
      </c>
      <c r="T10" s="355">
        <f t="shared" si="1"/>
        <v>0</v>
      </c>
      <c r="U10" s="181">
        <v>3.1846064814814813E-2</v>
      </c>
      <c r="V10" s="181">
        <v>3.3119212962962906E-2</v>
      </c>
      <c r="W10" s="362">
        <f t="shared" si="2"/>
        <v>1.2731481481480927E-3</v>
      </c>
      <c r="X10" s="12" t="s">
        <v>1258</v>
      </c>
      <c r="Y10" s="25" t="s">
        <v>472</v>
      </c>
      <c r="Z10" s="25" t="s">
        <v>472</v>
      </c>
      <c r="AA10" s="25" t="s">
        <v>472</v>
      </c>
      <c r="AB10" s="25" t="s">
        <v>1270</v>
      </c>
      <c r="AC10" s="25" t="s">
        <v>1269</v>
      </c>
      <c r="AD10" s="25" t="s">
        <v>1271</v>
      </c>
      <c r="AE10" s="123" t="s">
        <v>1272</v>
      </c>
    </row>
    <row r="11" spans="1:34" ht="16" customHeight="1" x14ac:dyDescent="0.15">
      <c r="B11" s="112" t="s">
        <v>326</v>
      </c>
      <c r="C11" s="137">
        <v>41891</v>
      </c>
      <c r="D11" s="23" t="s">
        <v>271</v>
      </c>
      <c r="E11" s="24">
        <v>0.33680555555555558</v>
      </c>
      <c r="F11" s="95" t="s">
        <v>270</v>
      </c>
      <c r="G11" s="25" t="s">
        <v>235</v>
      </c>
      <c r="H11" s="181">
        <v>4.427430555555556E-2</v>
      </c>
      <c r="I11" s="25" t="s">
        <v>1098</v>
      </c>
      <c r="J11" s="25" t="s">
        <v>1130</v>
      </c>
      <c r="K11" s="25" t="s">
        <v>272</v>
      </c>
      <c r="L11" s="25" t="s">
        <v>314</v>
      </c>
      <c r="M11" s="25" t="s">
        <v>1243</v>
      </c>
      <c r="N11" s="303">
        <v>6</v>
      </c>
      <c r="O11" s="25" t="s">
        <v>472</v>
      </c>
      <c r="P11" s="25" t="s">
        <v>472</v>
      </c>
      <c r="Q11" s="355" t="s">
        <v>472</v>
      </c>
      <c r="R11" s="25">
        <v>1</v>
      </c>
      <c r="S11" s="355">
        <f t="shared" si="0"/>
        <v>1</v>
      </c>
      <c r="T11" s="355">
        <f t="shared" si="1"/>
        <v>0</v>
      </c>
      <c r="U11" s="181">
        <v>4.427430555555556E-2</v>
      </c>
      <c r="V11" s="181">
        <v>4.6531249999999906E-2</v>
      </c>
      <c r="W11" s="362">
        <f t="shared" si="2"/>
        <v>2.2569444444443462E-3</v>
      </c>
      <c r="X11" s="25" t="s">
        <v>1259</v>
      </c>
      <c r="Y11" s="25" t="s">
        <v>472</v>
      </c>
      <c r="Z11" s="25" t="s">
        <v>472</v>
      </c>
      <c r="AA11" s="25"/>
      <c r="AB11" s="25" t="s">
        <v>472</v>
      </c>
      <c r="AC11" s="25" t="s">
        <v>472</v>
      </c>
      <c r="AD11" s="276"/>
      <c r="AE11" s="25" t="s">
        <v>1137</v>
      </c>
      <c r="AF11" s="112" t="s">
        <v>1138</v>
      </c>
      <c r="AH11" s="25" t="s">
        <v>522</v>
      </c>
    </row>
    <row r="12" spans="1:34" ht="16" customHeight="1" x14ac:dyDescent="0.15">
      <c r="B12" s="112" t="s">
        <v>325</v>
      </c>
      <c r="C12" s="348">
        <v>41892</v>
      </c>
      <c r="D12" s="25" t="s">
        <v>322</v>
      </c>
      <c r="E12" s="38">
        <v>0.37777777777777777</v>
      </c>
      <c r="F12" s="95" t="s">
        <v>315</v>
      </c>
      <c r="G12" s="25" t="s">
        <v>321</v>
      </c>
      <c r="H12" s="181">
        <v>1.3452546296296296E-2</v>
      </c>
      <c r="I12" s="25" t="s">
        <v>1098</v>
      </c>
      <c r="J12" s="25" t="s">
        <v>1489</v>
      </c>
      <c r="K12" s="25" t="s">
        <v>323</v>
      </c>
      <c r="L12" s="25" t="s">
        <v>324</v>
      </c>
      <c r="M12" s="25" t="s">
        <v>1244</v>
      </c>
      <c r="N12" s="303">
        <v>8</v>
      </c>
      <c r="O12" s="25" t="s">
        <v>472</v>
      </c>
      <c r="P12" s="25" t="s">
        <v>472</v>
      </c>
      <c r="Q12" s="355" t="s">
        <v>472</v>
      </c>
      <c r="R12" s="25">
        <v>1</v>
      </c>
      <c r="S12" s="355">
        <f t="shared" si="0"/>
        <v>1</v>
      </c>
      <c r="T12" s="355">
        <f t="shared" si="1"/>
        <v>0</v>
      </c>
      <c r="U12" s="181">
        <v>1.3452546296296296E-2</v>
      </c>
      <c r="V12" s="181">
        <v>1.4783564814814796E-2</v>
      </c>
      <c r="W12" s="362">
        <f t="shared" si="2"/>
        <v>1.3310185185185005E-3</v>
      </c>
      <c r="X12" s="277" t="s">
        <v>1260</v>
      </c>
      <c r="Y12" s="25" t="s">
        <v>472</v>
      </c>
      <c r="Z12" s="25" t="s">
        <v>472</v>
      </c>
      <c r="AA12" s="25"/>
      <c r="AB12" s="25" t="s">
        <v>472</v>
      </c>
      <c r="AC12" s="25" t="s">
        <v>1140</v>
      </c>
      <c r="AD12" s="276"/>
      <c r="AE12" s="278" t="s">
        <v>1201</v>
      </c>
      <c r="AF12" s="112" t="s">
        <v>1138</v>
      </c>
      <c r="AG12" s="139"/>
      <c r="AH12" s="25" t="s">
        <v>524</v>
      </c>
    </row>
    <row r="13" spans="1:34" ht="16" customHeight="1" x14ac:dyDescent="0.15">
      <c r="B13" s="112" t="s">
        <v>344</v>
      </c>
      <c r="C13" s="348">
        <v>41919</v>
      </c>
      <c r="D13" s="25" t="s">
        <v>322</v>
      </c>
      <c r="E13" s="38">
        <v>0.4770833333333333</v>
      </c>
      <c r="F13" s="95" t="s">
        <v>315</v>
      </c>
      <c r="G13" s="25" t="s">
        <v>345</v>
      </c>
      <c r="H13" s="181">
        <v>3.7488425925925925E-2</v>
      </c>
      <c r="I13" s="25" t="s">
        <v>1098</v>
      </c>
      <c r="J13" s="25" t="s">
        <v>1141</v>
      </c>
      <c r="K13" s="25" t="s">
        <v>346</v>
      </c>
      <c r="L13" s="25" t="s">
        <v>324</v>
      </c>
      <c r="M13" s="25" t="s">
        <v>1244</v>
      </c>
      <c r="N13" s="303">
        <v>9</v>
      </c>
      <c r="O13" s="25" t="s">
        <v>472</v>
      </c>
      <c r="P13" s="25" t="s">
        <v>472</v>
      </c>
      <c r="Q13" s="355" t="s">
        <v>472</v>
      </c>
      <c r="R13" s="25">
        <v>1</v>
      </c>
      <c r="S13" s="355">
        <f t="shared" si="0"/>
        <v>1</v>
      </c>
      <c r="T13" s="355">
        <f t="shared" si="1"/>
        <v>0</v>
      </c>
      <c r="U13" s="181">
        <v>3.7488425925925925E-2</v>
      </c>
      <c r="V13" s="181">
        <v>4.0902777777777628E-2</v>
      </c>
      <c r="W13" s="362">
        <f t="shared" si="2"/>
        <v>3.4143518518517033E-3</v>
      </c>
      <c r="X13" s="25" t="s">
        <v>1256</v>
      </c>
      <c r="Y13" s="25" t="s">
        <v>472</v>
      </c>
      <c r="Z13" s="25" t="s">
        <v>1140</v>
      </c>
      <c r="AA13" s="25"/>
      <c r="AB13" s="25" t="s">
        <v>1140</v>
      </c>
      <c r="AC13" s="25" t="s">
        <v>1140</v>
      </c>
      <c r="AD13" s="276"/>
      <c r="AE13" s="139" t="s">
        <v>1142</v>
      </c>
      <c r="AF13" s="112" t="s">
        <v>1138</v>
      </c>
      <c r="AH13" s="139" t="s">
        <v>525</v>
      </c>
    </row>
    <row r="14" spans="1:34" s="23" customFormat="1" ht="16" hidden="1" customHeight="1" x14ac:dyDescent="0.15">
      <c r="B14" s="55" t="s">
        <v>447</v>
      </c>
      <c r="C14" s="154">
        <v>41919</v>
      </c>
      <c r="D14" s="112" t="s">
        <v>448</v>
      </c>
      <c r="E14" s="117">
        <v>0.52083333333333337</v>
      </c>
      <c r="F14" s="95" t="s">
        <v>401</v>
      </c>
      <c r="G14" s="21" t="s">
        <v>1144</v>
      </c>
      <c r="H14" s="360">
        <v>5.7187500000000002E-2</v>
      </c>
      <c r="I14" s="30" t="s">
        <v>1099</v>
      </c>
      <c r="J14" s="30" t="s">
        <v>1141</v>
      </c>
      <c r="K14" s="238" t="s">
        <v>346</v>
      </c>
      <c r="L14" s="25" t="s">
        <v>324</v>
      </c>
      <c r="M14" s="25" t="s">
        <v>1244</v>
      </c>
      <c r="N14" s="303">
        <v>9</v>
      </c>
      <c r="O14" s="25" t="s">
        <v>472</v>
      </c>
      <c r="P14" s="25" t="s">
        <v>472</v>
      </c>
      <c r="Q14" s="355" t="s">
        <v>472</v>
      </c>
      <c r="R14" s="25">
        <v>1</v>
      </c>
      <c r="S14" s="355">
        <f t="shared" si="0"/>
        <v>0</v>
      </c>
      <c r="T14" s="355">
        <f t="shared" si="1"/>
        <v>1</v>
      </c>
      <c r="U14" s="181">
        <v>6.0659722222222219E-2</v>
      </c>
      <c r="V14" s="181">
        <v>6.4074074074074075E-2</v>
      </c>
      <c r="W14" s="362">
        <f t="shared" si="2"/>
        <v>3.4143518518518559E-3</v>
      </c>
      <c r="X14" s="25" t="s">
        <v>1256</v>
      </c>
      <c r="Y14" s="25" t="s">
        <v>472</v>
      </c>
      <c r="Z14" s="25" t="s">
        <v>1140</v>
      </c>
      <c r="AA14" s="25"/>
      <c r="AB14" s="25" t="s">
        <v>1140</v>
      </c>
      <c r="AC14" s="25" t="s">
        <v>1140</v>
      </c>
      <c r="AD14" s="276"/>
      <c r="AE14" s="25" t="s">
        <v>1490</v>
      </c>
      <c r="AG14" s="25"/>
      <c r="AH14" s="279"/>
    </row>
    <row r="15" spans="1:34" s="23" customFormat="1" ht="16" hidden="1" customHeight="1" x14ac:dyDescent="0.15">
      <c r="A15" s="112"/>
      <c r="B15" s="112" t="s">
        <v>344</v>
      </c>
      <c r="C15" s="348">
        <v>41919</v>
      </c>
      <c r="D15" s="25" t="s">
        <v>322</v>
      </c>
      <c r="E15" s="38">
        <v>0.4770833333333333</v>
      </c>
      <c r="F15" s="95" t="s">
        <v>315</v>
      </c>
      <c r="G15" s="12" t="s">
        <v>772</v>
      </c>
      <c r="H15" s="12"/>
      <c r="I15" s="12" t="s">
        <v>1099</v>
      </c>
      <c r="J15" s="12" t="s">
        <v>1141</v>
      </c>
      <c r="K15" s="25" t="s">
        <v>346</v>
      </c>
      <c r="L15" s="25" t="s">
        <v>324</v>
      </c>
      <c r="M15" s="25"/>
      <c r="N15" s="303">
        <v>9</v>
      </c>
      <c r="O15" s="25" t="s">
        <v>1140</v>
      </c>
      <c r="P15" s="106" t="s">
        <v>1140</v>
      </c>
      <c r="Q15" s="355" t="s">
        <v>1140</v>
      </c>
      <c r="R15" s="279">
        <v>1</v>
      </c>
      <c r="S15" s="355">
        <f t="shared" si="0"/>
        <v>0</v>
      </c>
      <c r="T15" s="355">
        <f t="shared" si="1"/>
        <v>1</v>
      </c>
      <c r="U15" s="279"/>
      <c r="V15" s="279"/>
      <c r="W15" s="279"/>
      <c r="X15" s="279"/>
      <c r="Y15" s="25" t="s">
        <v>472</v>
      </c>
      <c r="Z15" s="25" t="s">
        <v>1140</v>
      </c>
      <c r="AA15" s="25"/>
      <c r="AB15" s="25" t="s">
        <v>1140</v>
      </c>
      <c r="AC15" s="25" t="s">
        <v>1140</v>
      </c>
      <c r="AD15" s="276"/>
      <c r="AE15" s="139" t="s">
        <v>1491</v>
      </c>
      <c r="AF15" s="112"/>
      <c r="AG15" s="112"/>
      <c r="AH15" s="139" t="s">
        <v>1143</v>
      </c>
    </row>
    <row r="16" spans="1:34" ht="16" hidden="1" customHeight="1" x14ac:dyDescent="0.15">
      <c r="A16" s="23"/>
      <c r="B16" s="55" t="s">
        <v>447</v>
      </c>
      <c r="C16" s="154">
        <v>41919</v>
      </c>
      <c r="D16" s="112" t="s">
        <v>448</v>
      </c>
      <c r="E16" s="117">
        <v>0.52083333333333337</v>
      </c>
      <c r="F16" s="95" t="s">
        <v>401</v>
      </c>
      <c r="G16" s="21" t="s">
        <v>852</v>
      </c>
      <c r="H16" s="21"/>
      <c r="I16" s="21" t="s">
        <v>1099</v>
      </c>
      <c r="J16" s="21" t="s">
        <v>1141</v>
      </c>
      <c r="K16" s="238" t="s">
        <v>346</v>
      </c>
      <c r="L16" s="25" t="s">
        <v>853</v>
      </c>
      <c r="M16" s="25"/>
      <c r="N16" s="303">
        <v>9</v>
      </c>
      <c r="O16" s="25" t="s">
        <v>1140</v>
      </c>
      <c r="P16" s="106" t="s">
        <v>1140</v>
      </c>
      <c r="Q16" s="355" t="s">
        <v>1140</v>
      </c>
      <c r="R16" s="279">
        <v>1</v>
      </c>
      <c r="S16" s="355">
        <f t="shared" si="0"/>
        <v>0</v>
      </c>
      <c r="T16" s="355">
        <f t="shared" si="1"/>
        <v>1</v>
      </c>
      <c r="U16" s="279"/>
      <c r="V16" s="279"/>
      <c r="W16" s="279"/>
      <c r="X16" s="279"/>
      <c r="Y16" s="25" t="s">
        <v>472</v>
      </c>
      <c r="Z16" s="25" t="s">
        <v>1140</v>
      </c>
      <c r="AA16" s="25"/>
      <c r="AB16" s="25" t="s">
        <v>1140</v>
      </c>
      <c r="AC16" s="25" t="s">
        <v>1140</v>
      </c>
      <c r="AD16" s="276"/>
      <c r="AE16" s="278" t="s">
        <v>1147</v>
      </c>
      <c r="AF16" s="260"/>
      <c r="AG16" s="276"/>
      <c r="AH16" s="277" t="s">
        <v>1146</v>
      </c>
    </row>
    <row r="17" spans="1:35" ht="16" customHeight="1" x14ac:dyDescent="0.15">
      <c r="B17" s="138" t="s">
        <v>425</v>
      </c>
      <c r="C17" s="349">
        <v>41930</v>
      </c>
      <c r="D17" s="118" t="s">
        <v>271</v>
      </c>
      <c r="E17" s="117">
        <v>0.30833333333333335</v>
      </c>
      <c r="F17" s="95" t="s">
        <v>205</v>
      </c>
      <c r="G17" s="25" t="s">
        <v>426</v>
      </c>
      <c r="H17" s="181">
        <v>4.5729166666666661E-2</v>
      </c>
      <c r="I17" s="25" t="s">
        <v>1098</v>
      </c>
      <c r="J17" s="25" t="s">
        <v>1148</v>
      </c>
      <c r="K17" s="25" t="s">
        <v>1234</v>
      </c>
      <c r="L17" s="25" t="s">
        <v>428</v>
      </c>
      <c r="M17" s="25" t="s">
        <v>1244</v>
      </c>
      <c r="N17" s="303">
        <v>8</v>
      </c>
      <c r="O17" s="25" t="s">
        <v>472</v>
      </c>
      <c r="P17" s="25" t="s">
        <v>472</v>
      </c>
      <c r="Q17" s="355" t="s">
        <v>472</v>
      </c>
      <c r="R17" s="25">
        <v>1</v>
      </c>
      <c r="S17" s="355">
        <f t="shared" si="0"/>
        <v>1</v>
      </c>
      <c r="T17" s="355">
        <f t="shared" si="1"/>
        <v>0</v>
      </c>
      <c r="U17" s="181">
        <v>4.5729166666666661E-2</v>
      </c>
      <c r="V17" s="181">
        <v>4.6655092592592547E-2</v>
      </c>
      <c r="W17" s="362">
        <f>V17-U17</f>
        <v>9.2592592592588563E-4</v>
      </c>
      <c r="X17" s="25" t="s">
        <v>1257</v>
      </c>
      <c r="Y17" s="25" t="s">
        <v>472</v>
      </c>
      <c r="Z17" s="25" t="s">
        <v>1276</v>
      </c>
      <c r="AA17" s="25" t="s">
        <v>1140</v>
      </c>
      <c r="AB17" s="25" t="s">
        <v>1140</v>
      </c>
      <c r="AC17" s="25" t="s">
        <v>1140</v>
      </c>
      <c r="AD17" s="25" t="s">
        <v>1140</v>
      </c>
      <c r="AE17" s="235" t="s">
        <v>1274</v>
      </c>
      <c r="AF17" s="112" t="s">
        <v>1138</v>
      </c>
      <c r="AH17" s="25" t="s">
        <v>521</v>
      </c>
    </row>
    <row r="18" spans="1:35" ht="16" customHeight="1" x14ac:dyDescent="0.15">
      <c r="B18" s="112" t="s">
        <v>449</v>
      </c>
      <c r="C18" s="137">
        <v>41932</v>
      </c>
      <c r="D18" s="112" t="s">
        <v>109</v>
      </c>
      <c r="E18" s="117">
        <v>0.38125000000000003</v>
      </c>
      <c r="F18" s="95" t="s">
        <v>401</v>
      </c>
      <c r="G18" s="25" t="s">
        <v>1029</v>
      </c>
      <c r="H18" s="181">
        <v>3.9069444444444441E-2</v>
      </c>
      <c r="I18" s="25" t="s">
        <v>1098</v>
      </c>
      <c r="J18" s="25" t="s">
        <v>1149</v>
      </c>
      <c r="K18" s="117" t="s">
        <v>495</v>
      </c>
      <c r="L18" s="117" t="s">
        <v>428</v>
      </c>
      <c r="M18" s="117" t="s">
        <v>1244</v>
      </c>
      <c r="N18" s="303">
        <v>8</v>
      </c>
      <c r="O18" s="25" t="s">
        <v>472</v>
      </c>
      <c r="P18" s="24" t="s">
        <v>472</v>
      </c>
      <c r="Q18" s="355" t="s">
        <v>472</v>
      </c>
      <c r="R18" s="25">
        <v>1</v>
      </c>
      <c r="S18" s="355">
        <f t="shared" si="0"/>
        <v>1</v>
      </c>
      <c r="T18" s="355">
        <f t="shared" si="1"/>
        <v>0</v>
      </c>
      <c r="U18" s="181">
        <v>3.9069444444444441E-2</v>
      </c>
      <c r="V18" s="181">
        <v>4.0342592592592534E-2</v>
      </c>
      <c r="W18" s="362">
        <f>V18-U18</f>
        <v>1.2731481481480927E-3</v>
      </c>
      <c r="X18" s="24" t="s">
        <v>1257</v>
      </c>
      <c r="Y18" s="25" t="s">
        <v>472</v>
      </c>
      <c r="Z18" s="25" t="s">
        <v>472</v>
      </c>
      <c r="AA18" s="25" t="s">
        <v>472</v>
      </c>
      <c r="AB18" s="25" t="s">
        <v>1140</v>
      </c>
      <c r="AC18" s="25" t="s">
        <v>1140</v>
      </c>
      <c r="AD18" s="25" t="s">
        <v>1140</v>
      </c>
      <c r="AE18" s="235" t="s">
        <v>1275</v>
      </c>
      <c r="AH18" s="25"/>
    </row>
    <row r="19" spans="1:35" ht="16" customHeight="1" x14ac:dyDescent="0.15">
      <c r="B19" s="138" t="s">
        <v>451</v>
      </c>
      <c r="C19" s="349">
        <v>41934</v>
      </c>
      <c r="D19" s="118" t="s">
        <v>452</v>
      </c>
      <c r="E19" s="117">
        <v>0.4458333333333333</v>
      </c>
      <c r="F19" s="95" t="s">
        <v>315</v>
      </c>
      <c r="G19" s="25" t="s">
        <v>494</v>
      </c>
      <c r="H19" s="181">
        <v>6.8553240740740748E-2</v>
      </c>
      <c r="I19" s="25" t="s">
        <v>1098</v>
      </c>
      <c r="J19" s="25" t="s">
        <v>1165</v>
      </c>
      <c r="K19" s="25" t="s">
        <v>495</v>
      </c>
      <c r="L19" s="25" t="s">
        <v>496</v>
      </c>
      <c r="M19" s="25" t="s">
        <v>1244</v>
      </c>
      <c r="N19" s="303">
        <v>9</v>
      </c>
      <c r="O19" s="25" t="s">
        <v>472</v>
      </c>
      <c r="P19" s="25" t="s">
        <v>472</v>
      </c>
      <c r="Q19" s="355" t="s">
        <v>472</v>
      </c>
      <c r="R19" s="25">
        <v>1</v>
      </c>
      <c r="S19" s="355">
        <f t="shared" si="0"/>
        <v>1</v>
      </c>
      <c r="T19" s="355">
        <f t="shared" si="1"/>
        <v>0</v>
      </c>
      <c r="U19" s="181">
        <v>6.8553240740740748E-2</v>
      </c>
      <c r="V19" s="181">
        <v>6.9594907407407494E-2</v>
      </c>
      <c r="W19" s="362">
        <f>V19-U19</f>
        <v>1.0416666666667462E-3</v>
      </c>
      <c r="X19" s="25" t="s">
        <v>1258</v>
      </c>
      <c r="Y19" s="25" t="s">
        <v>472</v>
      </c>
      <c r="Z19" s="25" t="s">
        <v>472</v>
      </c>
      <c r="AA19" s="25"/>
      <c r="AB19" s="25" t="s">
        <v>1140</v>
      </c>
      <c r="AC19" s="25" t="s">
        <v>1140</v>
      </c>
      <c r="AD19" s="25" t="s">
        <v>472</v>
      </c>
      <c r="AE19" s="25" t="s">
        <v>1164</v>
      </c>
      <c r="AF19" s="112" t="s">
        <v>1138</v>
      </c>
      <c r="AH19" s="112" t="s">
        <v>523</v>
      </c>
    </row>
    <row r="20" spans="1:35" ht="16" hidden="1" customHeight="1" x14ac:dyDescent="0.15">
      <c r="B20" s="138" t="s">
        <v>451</v>
      </c>
      <c r="C20" s="349">
        <v>41934</v>
      </c>
      <c r="D20" s="118" t="s">
        <v>452</v>
      </c>
      <c r="E20" s="117">
        <v>0.4458333333333333</v>
      </c>
      <c r="F20" s="95" t="s">
        <v>315</v>
      </c>
      <c r="G20" s="25" t="s">
        <v>1316</v>
      </c>
      <c r="H20" s="181">
        <v>6.8553240740740748E-2</v>
      </c>
      <c r="I20" s="25" t="s">
        <v>1099</v>
      </c>
      <c r="J20" s="25"/>
      <c r="K20" s="25" t="s">
        <v>495</v>
      </c>
      <c r="L20" s="25" t="s">
        <v>496</v>
      </c>
      <c r="M20" s="25" t="s">
        <v>1244</v>
      </c>
      <c r="N20" s="303">
        <v>9</v>
      </c>
      <c r="O20" s="25" t="s">
        <v>1140</v>
      </c>
      <c r="P20" s="25" t="s">
        <v>1140</v>
      </c>
      <c r="Q20" s="355" t="s">
        <v>1140</v>
      </c>
      <c r="R20" s="235"/>
      <c r="S20" s="355">
        <f t="shared" si="0"/>
        <v>0</v>
      </c>
      <c r="T20" s="355">
        <f t="shared" si="1"/>
        <v>1</v>
      </c>
      <c r="U20" s="181"/>
      <c r="V20" s="181"/>
      <c r="W20" s="362"/>
      <c r="X20" s="25" t="s">
        <v>1256</v>
      </c>
      <c r="Y20" s="25"/>
      <c r="Z20" s="25"/>
      <c r="AA20" s="25"/>
      <c r="AB20" s="25"/>
      <c r="AC20" s="25"/>
      <c r="AD20" s="25"/>
      <c r="AE20" s="235" t="s">
        <v>1420</v>
      </c>
      <c r="AH20" s="112" t="s">
        <v>1317</v>
      </c>
    </row>
    <row r="21" spans="1:35" ht="16" hidden="1" customHeight="1" x14ac:dyDescent="0.15">
      <c r="B21" s="138" t="s">
        <v>456</v>
      </c>
      <c r="C21" s="349">
        <v>41935</v>
      </c>
      <c r="D21" s="118" t="s">
        <v>452</v>
      </c>
      <c r="E21" s="117">
        <v>0.41944444444444445</v>
      </c>
      <c r="F21" s="142" t="s">
        <v>532</v>
      </c>
      <c r="G21" s="12" t="s">
        <v>798</v>
      </c>
      <c r="H21" s="12"/>
      <c r="I21" s="12" t="s">
        <v>1099</v>
      </c>
      <c r="J21" s="12"/>
      <c r="K21" s="25" t="s">
        <v>534</v>
      </c>
      <c r="L21" s="25" t="s">
        <v>535</v>
      </c>
      <c r="M21" s="25"/>
      <c r="N21" s="303">
        <v>7</v>
      </c>
      <c r="O21" s="25" t="s">
        <v>1140</v>
      </c>
      <c r="P21" s="106" t="s">
        <v>1140</v>
      </c>
      <c r="Q21" s="355" t="s">
        <v>1140</v>
      </c>
      <c r="R21" s="279"/>
      <c r="S21" s="355">
        <f t="shared" si="0"/>
        <v>0</v>
      </c>
      <c r="T21" s="355">
        <f t="shared" si="1"/>
        <v>1</v>
      </c>
      <c r="U21" s="279"/>
      <c r="V21" s="279"/>
      <c r="W21" s="279"/>
      <c r="X21" s="279"/>
      <c r="Y21" s="25"/>
      <c r="Z21" s="25"/>
      <c r="AA21" s="25"/>
      <c r="AB21" s="25"/>
      <c r="AC21" s="25"/>
      <c r="AD21" s="25"/>
      <c r="AE21" s="279" t="s">
        <v>1214</v>
      </c>
      <c r="AF21" s="23"/>
      <c r="AH21" s="25"/>
    </row>
    <row r="22" spans="1:35" ht="16" customHeight="1" x14ac:dyDescent="0.15">
      <c r="A22" s="139"/>
      <c r="B22" s="112" t="s">
        <v>453</v>
      </c>
      <c r="C22" s="154">
        <v>41935</v>
      </c>
      <c r="D22" s="112" t="s">
        <v>421</v>
      </c>
      <c r="E22" s="117">
        <v>0.3034722222222222</v>
      </c>
      <c r="F22" s="95" t="s">
        <v>555</v>
      </c>
      <c r="G22" s="112" t="s">
        <v>585</v>
      </c>
      <c r="H22" s="181">
        <v>2.0362268518518519E-2</v>
      </c>
      <c r="I22" s="112" t="s">
        <v>1098</v>
      </c>
      <c r="J22" s="112" t="s">
        <v>1152</v>
      </c>
      <c r="K22" s="139" t="s">
        <v>534</v>
      </c>
      <c r="L22" s="139" t="s">
        <v>495</v>
      </c>
      <c r="M22" s="139" t="s">
        <v>1248</v>
      </c>
      <c r="N22" s="304">
        <v>8</v>
      </c>
      <c r="O22" s="25" t="s">
        <v>472</v>
      </c>
      <c r="P22" s="112" t="s">
        <v>472</v>
      </c>
      <c r="Q22" s="355" t="s">
        <v>472</v>
      </c>
      <c r="R22" s="112">
        <v>1</v>
      </c>
      <c r="S22" s="355">
        <f t="shared" si="0"/>
        <v>1</v>
      </c>
      <c r="T22" s="355">
        <f t="shared" si="1"/>
        <v>0</v>
      </c>
      <c r="U22" s="181">
        <v>2.0362268518518519E-2</v>
      </c>
      <c r="V22" s="181">
        <v>2.2098379629629659E-2</v>
      </c>
      <c r="W22" s="362">
        <f>V22-U22</f>
        <v>1.7361111111111396E-3</v>
      </c>
      <c r="X22" s="112" t="s">
        <v>1257</v>
      </c>
      <c r="Y22" s="23" t="s">
        <v>472</v>
      </c>
      <c r="Z22" s="23" t="s">
        <v>472</v>
      </c>
      <c r="AA22" s="23"/>
      <c r="AB22" s="23" t="s">
        <v>472</v>
      </c>
      <c r="AC22" s="23" t="s">
        <v>472</v>
      </c>
      <c r="AD22" s="23" t="s">
        <v>472</v>
      </c>
      <c r="AE22" s="368" t="s">
        <v>1163</v>
      </c>
      <c r="AF22" s="151" t="s">
        <v>588</v>
      </c>
      <c r="AG22" s="25" t="s">
        <v>604</v>
      </c>
      <c r="AH22" s="25" t="s">
        <v>587</v>
      </c>
    </row>
    <row r="23" spans="1:35" ht="16" hidden="1" customHeight="1" x14ac:dyDescent="0.15">
      <c r="A23" s="139"/>
      <c r="B23" s="112" t="s">
        <v>453</v>
      </c>
      <c r="C23" s="154">
        <v>41935</v>
      </c>
      <c r="D23" s="112" t="s">
        <v>421</v>
      </c>
      <c r="E23" s="117">
        <v>0.3034722222222222</v>
      </c>
      <c r="F23" s="95" t="s">
        <v>555</v>
      </c>
      <c r="G23" s="12" t="s">
        <v>750</v>
      </c>
      <c r="H23" s="181">
        <v>2.5357638888888891E-2</v>
      </c>
      <c r="I23" s="12" t="s">
        <v>1099</v>
      </c>
      <c r="J23" s="12" t="s">
        <v>1152</v>
      </c>
      <c r="K23" s="115" t="s">
        <v>534</v>
      </c>
      <c r="L23" s="115" t="s">
        <v>495</v>
      </c>
      <c r="M23" s="115" t="s">
        <v>1248</v>
      </c>
      <c r="N23" s="304">
        <v>8</v>
      </c>
      <c r="O23" s="25" t="s">
        <v>472</v>
      </c>
      <c r="P23" s="12" t="s">
        <v>472</v>
      </c>
      <c r="Q23" s="355" t="s">
        <v>472</v>
      </c>
      <c r="R23" s="279">
        <v>1</v>
      </c>
      <c r="S23" s="355">
        <f t="shared" si="0"/>
        <v>0</v>
      </c>
      <c r="T23" s="355">
        <f t="shared" si="1"/>
        <v>1</v>
      </c>
      <c r="U23" s="181">
        <v>2.8829861111111108E-2</v>
      </c>
      <c r="V23" s="181">
        <v>3.2244212962962954E-2</v>
      </c>
      <c r="W23" s="362">
        <f>V23-U23</f>
        <v>3.4143518518518455E-3</v>
      </c>
      <c r="X23" s="12" t="s">
        <v>1256</v>
      </c>
      <c r="Y23" s="25" t="s">
        <v>472</v>
      </c>
      <c r="Z23" s="25" t="s">
        <v>1140</v>
      </c>
      <c r="AA23" s="25"/>
      <c r="AB23" s="25" t="s">
        <v>472</v>
      </c>
      <c r="AC23" s="25" t="s">
        <v>1140</v>
      </c>
      <c r="AD23" s="25" t="s">
        <v>472</v>
      </c>
      <c r="AE23" s="25" t="s">
        <v>1202</v>
      </c>
      <c r="AG23" s="25"/>
    </row>
    <row r="24" spans="1:35" ht="16" customHeight="1" x14ac:dyDescent="0.15">
      <c r="A24" s="139"/>
      <c r="B24" s="138" t="s">
        <v>456</v>
      </c>
      <c r="C24" s="349">
        <v>41935</v>
      </c>
      <c r="D24" s="118" t="s">
        <v>452</v>
      </c>
      <c r="E24" s="117">
        <v>0.41944444444444445</v>
      </c>
      <c r="F24" s="142" t="s">
        <v>532</v>
      </c>
      <c r="G24" s="112" t="s">
        <v>533</v>
      </c>
      <c r="H24" s="181">
        <v>4.3934027777777773E-2</v>
      </c>
      <c r="I24" s="112" t="s">
        <v>1098</v>
      </c>
      <c r="J24" s="112" t="s">
        <v>1150</v>
      </c>
      <c r="K24" s="25" t="s">
        <v>534</v>
      </c>
      <c r="L24" s="25" t="s">
        <v>535</v>
      </c>
      <c r="M24" s="25" t="s">
        <v>1248</v>
      </c>
      <c r="N24" s="303">
        <v>7</v>
      </c>
      <c r="O24" s="25" t="s">
        <v>472</v>
      </c>
      <c r="P24" s="25" t="s">
        <v>472</v>
      </c>
      <c r="Q24" s="355" t="s">
        <v>472</v>
      </c>
      <c r="R24" s="25">
        <v>1</v>
      </c>
      <c r="S24" s="355">
        <f t="shared" si="0"/>
        <v>1</v>
      </c>
      <c r="T24" s="355">
        <f t="shared" si="1"/>
        <v>0</v>
      </c>
      <c r="U24" s="181">
        <v>4.3934027777777773E-2</v>
      </c>
      <c r="V24" s="181">
        <v>4.7348379629629476E-2</v>
      </c>
      <c r="W24" s="362">
        <f>V24-U24</f>
        <v>3.4143518518517033E-3</v>
      </c>
      <c r="X24" s="25" t="s">
        <v>1256</v>
      </c>
      <c r="Y24" s="25" t="s">
        <v>472</v>
      </c>
      <c r="Z24" s="25" t="s">
        <v>1140</v>
      </c>
      <c r="AA24" s="25"/>
      <c r="AB24" s="25" t="s">
        <v>1140</v>
      </c>
      <c r="AC24" s="25" t="s">
        <v>1140</v>
      </c>
      <c r="AD24" s="276"/>
      <c r="AE24" s="139" t="s">
        <v>1142</v>
      </c>
      <c r="AF24" s="23" t="s">
        <v>1139</v>
      </c>
      <c r="AH24" s="112" t="s">
        <v>577</v>
      </c>
    </row>
    <row r="25" spans="1:35" ht="16" hidden="1" customHeight="1" x14ac:dyDescent="0.15">
      <c r="A25" s="139"/>
      <c r="B25" s="138" t="s">
        <v>456</v>
      </c>
      <c r="C25" s="349">
        <v>41935</v>
      </c>
      <c r="D25" s="118" t="s">
        <v>452</v>
      </c>
      <c r="E25" s="117">
        <v>0.41944444444444445</v>
      </c>
      <c r="F25" s="142" t="s">
        <v>532</v>
      </c>
      <c r="G25" s="12" t="s">
        <v>556</v>
      </c>
      <c r="H25" s="181">
        <v>4.3934027777777773E-2</v>
      </c>
      <c r="I25" s="12" t="s">
        <v>1099</v>
      </c>
      <c r="J25" s="112" t="s">
        <v>1150</v>
      </c>
      <c r="K25" s="25" t="s">
        <v>534</v>
      </c>
      <c r="L25" s="25" t="s">
        <v>535</v>
      </c>
      <c r="M25" s="25" t="s">
        <v>1248</v>
      </c>
      <c r="N25" s="303">
        <v>7</v>
      </c>
      <c r="O25" s="25" t="s">
        <v>472</v>
      </c>
      <c r="P25" s="25" t="s">
        <v>472</v>
      </c>
      <c r="Q25" s="355" t="s">
        <v>472</v>
      </c>
      <c r="R25" s="25">
        <v>1</v>
      </c>
      <c r="S25" s="355">
        <f t="shared" si="0"/>
        <v>0</v>
      </c>
      <c r="T25" s="355">
        <f t="shared" si="1"/>
        <v>1</v>
      </c>
      <c r="U25" s="181">
        <v>4.7406250000000004E-2</v>
      </c>
      <c r="V25" s="181">
        <v>5.0820601851851707E-2</v>
      </c>
      <c r="W25" s="362">
        <f>V25-U25</f>
        <v>3.4143518518517033E-3</v>
      </c>
      <c r="X25" s="25" t="s">
        <v>1256</v>
      </c>
      <c r="Y25" s="25" t="s">
        <v>472</v>
      </c>
      <c r="Z25" s="25" t="s">
        <v>1140</v>
      </c>
      <c r="AA25" s="25"/>
      <c r="AB25" s="25" t="s">
        <v>1140</v>
      </c>
      <c r="AC25" s="25" t="s">
        <v>1140</v>
      </c>
      <c r="AD25" s="25" t="s">
        <v>472</v>
      </c>
      <c r="AE25" s="25" t="s">
        <v>1151</v>
      </c>
      <c r="AF25" s="23"/>
      <c r="AH25" s="25" t="s">
        <v>696</v>
      </c>
      <c r="AI25" s="112" t="s">
        <v>1336</v>
      </c>
    </row>
    <row r="26" spans="1:35" ht="16" hidden="1" customHeight="1" x14ac:dyDescent="0.15">
      <c r="A26" s="139"/>
      <c r="B26" s="112" t="s">
        <v>454</v>
      </c>
      <c r="C26" s="348">
        <v>41935</v>
      </c>
      <c r="D26" s="25" t="s">
        <v>455</v>
      </c>
      <c r="E26" s="117">
        <v>0.34930555555555554</v>
      </c>
      <c r="F26" s="95" t="s">
        <v>546</v>
      </c>
      <c r="G26" s="12" t="s">
        <v>799</v>
      </c>
      <c r="H26" s="181">
        <v>6.6560185185185181E-2</v>
      </c>
      <c r="I26" s="12" t="s">
        <v>1099</v>
      </c>
      <c r="J26" s="12"/>
      <c r="K26" s="12" t="s">
        <v>534</v>
      </c>
      <c r="L26" s="12" t="s">
        <v>495</v>
      </c>
      <c r="M26" s="25" t="s">
        <v>1248</v>
      </c>
      <c r="N26" s="303">
        <v>8</v>
      </c>
      <c r="O26" s="276" t="s">
        <v>1140</v>
      </c>
      <c r="P26" s="25" t="s">
        <v>472</v>
      </c>
      <c r="Q26" s="355" t="s">
        <v>1140</v>
      </c>
      <c r="R26" s="25"/>
      <c r="S26" s="355">
        <f t="shared" si="0"/>
        <v>0</v>
      </c>
      <c r="T26" s="355">
        <f t="shared" si="1"/>
        <v>1</v>
      </c>
      <c r="U26" s="181"/>
      <c r="V26" s="181"/>
      <c r="W26" s="362"/>
      <c r="X26" s="25"/>
      <c r="Y26" s="25"/>
      <c r="Z26" s="25"/>
      <c r="AA26" s="25"/>
      <c r="AB26" s="25"/>
      <c r="AC26" s="25"/>
      <c r="AD26" s="25"/>
      <c r="AE26" s="25"/>
      <c r="AF26" s="23"/>
      <c r="AH26" s="25"/>
      <c r="AI26" s="25" t="s">
        <v>1492</v>
      </c>
    </row>
    <row r="27" spans="1:35" ht="16" customHeight="1" x14ac:dyDescent="0.15">
      <c r="A27" s="139"/>
      <c r="B27" s="138"/>
      <c r="C27" s="349"/>
      <c r="D27" s="118"/>
      <c r="E27" s="117"/>
      <c r="F27" s="139"/>
      <c r="G27" s="12"/>
      <c r="H27" s="181"/>
      <c r="I27" s="12"/>
      <c r="J27" s="12"/>
      <c r="K27" s="25"/>
      <c r="L27" s="25"/>
      <c r="M27" s="25"/>
      <c r="N27" s="303"/>
      <c r="O27" s="25"/>
      <c r="P27" s="25"/>
      <c r="Q27" s="25"/>
      <c r="R27" s="25"/>
      <c r="S27" s="25"/>
      <c r="T27" s="25"/>
      <c r="U27" s="181"/>
      <c r="V27" s="181"/>
      <c r="W27" s="362"/>
      <c r="X27" s="25"/>
      <c r="Y27" s="25"/>
      <c r="Z27" s="25"/>
      <c r="AA27" s="25"/>
      <c r="AB27" s="25"/>
      <c r="AC27" s="25"/>
      <c r="AD27" s="25"/>
      <c r="AE27" s="25"/>
      <c r="AF27" s="23"/>
      <c r="AH27" s="25"/>
    </row>
    <row r="28" spans="1:35" ht="16" customHeight="1" x14ac:dyDescent="0.15">
      <c r="R28" s="112" t="s">
        <v>1482</v>
      </c>
    </row>
    <row r="29" spans="1:35" ht="16" customHeight="1" x14ac:dyDescent="0.15">
      <c r="H29" s="112" t="s">
        <v>1237</v>
      </c>
      <c r="I29" s="112" t="s">
        <v>1238</v>
      </c>
      <c r="K29" s="357" t="s">
        <v>117</v>
      </c>
      <c r="L29" s="357" t="s">
        <v>118</v>
      </c>
      <c r="M29" s="357"/>
      <c r="N29" s="357" t="s">
        <v>1235</v>
      </c>
      <c r="O29" s="357" t="s">
        <v>1236</v>
      </c>
      <c r="R29" s="357" t="s">
        <v>1235</v>
      </c>
      <c r="S29" s="357" t="s">
        <v>1236</v>
      </c>
      <c r="W29" s="365"/>
      <c r="Y29" s="369" t="s">
        <v>1277</v>
      </c>
      <c r="Z29" s="112" t="s">
        <v>1278</v>
      </c>
      <c r="AB29" s="112">
        <v>5</v>
      </c>
      <c r="AC29" s="112">
        <v>4</v>
      </c>
    </row>
    <row r="30" spans="1:35" ht="16" customHeight="1" x14ac:dyDescent="0.15">
      <c r="H30" s="112" t="s">
        <v>1239</v>
      </c>
      <c r="I30" s="112" t="s">
        <v>1240</v>
      </c>
      <c r="K30" s="25" t="s">
        <v>534</v>
      </c>
      <c r="L30" s="25" t="s">
        <v>535</v>
      </c>
      <c r="M30" s="25"/>
      <c r="N30" s="304">
        <v>1</v>
      </c>
      <c r="O30" s="304">
        <v>1</v>
      </c>
      <c r="R30" s="112">
        <f>SUMIF(I3:I25,"at",R2:R25)</f>
        <v>10</v>
      </c>
      <c r="S30" s="112">
        <f>SUMIF(I3:I25,"post",R2:R25)</f>
        <v>7</v>
      </c>
      <c r="Y30" s="369" t="s">
        <v>1279</v>
      </c>
      <c r="Z30" s="112">
        <v>1</v>
      </c>
      <c r="AB30" s="112">
        <v>2</v>
      </c>
      <c r="AC30" s="112">
        <v>1</v>
      </c>
      <c r="AG30" s="25"/>
      <c r="AH30" s="25" t="s">
        <v>698</v>
      </c>
    </row>
    <row r="31" spans="1:35" ht="16" customHeight="1" x14ac:dyDescent="0.15">
      <c r="H31" s="25" t="s">
        <v>1239</v>
      </c>
      <c r="I31" s="112" t="s">
        <v>1240</v>
      </c>
      <c r="K31" s="139" t="s">
        <v>534</v>
      </c>
      <c r="L31" s="139" t="s">
        <v>495</v>
      </c>
      <c r="M31" s="139"/>
      <c r="N31" s="304">
        <v>1</v>
      </c>
      <c r="O31" s="304">
        <v>2</v>
      </c>
      <c r="AG31" s="25"/>
      <c r="AH31" s="25"/>
    </row>
    <row r="32" spans="1:35" ht="16" customHeight="1" x14ac:dyDescent="0.15">
      <c r="H32" s="112" t="s">
        <v>1240</v>
      </c>
      <c r="I32" s="112" t="s">
        <v>1241</v>
      </c>
      <c r="K32" s="25" t="s">
        <v>495</v>
      </c>
      <c r="L32" s="25" t="s">
        <v>496</v>
      </c>
      <c r="M32" s="25"/>
      <c r="N32" s="304">
        <v>1</v>
      </c>
      <c r="O32" s="304"/>
      <c r="AG32" s="25"/>
      <c r="AH32" s="25"/>
    </row>
    <row r="33" spans="8:34" ht="16" customHeight="1" x14ac:dyDescent="0.15">
      <c r="H33" s="112" t="s">
        <v>1240</v>
      </c>
      <c r="I33" s="112" t="s">
        <v>1241</v>
      </c>
      <c r="K33" s="117" t="s">
        <v>495</v>
      </c>
      <c r="L33" s="117" t="s">
        <v>428</v>
      </c>
      <c r="M33" s="117"/>
      <c r="N33" s="304">
        <v>2</v>
      </c>
      <c r="O33" s="304"/>
      <c r="AG33" s="25"/>
      <c r="AH33" s="25"/>
    </row>
    <row r="34" spans="8:34" ht="16" customHeight="1" x14ac:dyDescent="0.15">
      <c r="H34" s="112" t="s">
        <v>1240</v>
      </c>
      <c r="I34" s="112" t="s">
        <v>1241</v>
      </c>
      <c r="K34" s="356" t="s">
        <v>346</v>
      </c>
      <c r="L34" s="25" t="s">
        <v>324</v>
      </c>
      <c r="M34" s="25"/>
      <c r="N34" s="304">
        <v>1</v>
      </c>
      <c r="O34" s="304">
        <v>1</v>
      </c>
      <c r="AG34" s="25"/>
      <c r="AH34" s="25"/>
    </row>
    <row r="35" spans="8:34" ht="16" customHeight="1" x14ac:dyDescent="0.15">
      <c r="H35" s="112" t="s">
        <v>1240</v>
      </c>
      <c r="I35" s="112" t="s">
        <v>1241</v>
      </c>
      <c r="K35" s="25" t="s">
        <v>323</v>
      </c>
      <c r="L35" s="25" t="s">
        <v>324</v>
      </c>
      <c r="M35" s="25"/>
      <c r="N35" s="304">
        <v>1</v>
      </c>
      <c r="O35" s="304"/>
      <c r="AG35" s="25"/>
      <c r="AH35" s="25"/>
    </row>
    <row r="36" spans="8:34" ht="16" customHeight="1" x14ac:dyDescent="0.15">
      <c r="H36" s="112" t="s">
        <v>1240</v>
      </c>
      <c r="I36" s="112" t="s">
        <v>1241</v>
      </c>
      <c r="K36" s="112" t="s">
        <v>922</v>
      </c>
      <c r="L36" s="112" t="s">
        <v>918</v>
      </c>
      <c r="N36" s="304">
        <v>1</v>
      </c>
      <c r="O36" s="304"/>
      <c r="AG36" s="25"/>
      <c r="AH36" s="25"/>
    </row>
    <row r="37" spans="8:34" ht="16" customHeight="1" x14ac:dyDescent="0.15">
      <c r="H37" s="112" t="s">
        <v>1239</v>
      </c>
      <c r="I37" s="112" t="s">
        <v>1241</v>
      </c>
      <c r="K37" s="25" t="s">
        <v>272</v>
      </c>
      <c r="L37" s="25" t="s">
        <v>314</v>
      </c>
      <c r="M37" s="25"/>
      <c r="N37" s="304">
        <v>1</v>
      </c>
      <c r="O37" s="304"/>
      <c r="AG37" s="25"/>
      <c r="AH37" s="25"/>
    </row>
    <row r="38" spans="8:34" ht="16" customHeight="1" x14ac:dyDescent="0.15">
      <c r="H38" s="112" t="s">
        <v>1240</v>
      </c>
      <c r="I38" s="112" t="s">
        <v>1241</v>
      </c>
      <c r="K38" s="102" t="s">
        <v>120</v>
      </c>
      <c r="L38" s="25" t="s">
        <v>1233</v>
      </c>
      <c r="M38" s="25"/>
      <c r="N38" s="304">
        <v>1</v>
      </c>
      <c r="O38" s="304">
        <v>1</v>
      </c>
      <c r="AG38" s="25"/>
      <c r="AH38" s="25"/>
    </row>
    <row r="39" spans="8:34" ht="16" customHeight="1" x14ac:dyDescent="0.15">
      <c r="H39" s="112" t="s">
        <v>1240</v>
      </c>
      <c r="I39" s="112" t="s">
        <v>1239</v>
      </c>
      <c r="K39" s="256" t="s">
        <v>319</v>
      </c>
      <c r="L39" s="256" t="s">
        <v>320</v>
      </c>
      <c r="M39" s="256"/>
      <c r="O39" s="304">
        <v>0</v>
      </c>
      <c r="AG39" s="25"/>
      <c r="AH39" s="25"/>
    </row>
    <row r="40" spans="8:34" ht="16" customHeight="1" x14ac:dyDescent="0.2">
      <c r="H40"/>
      <c r="I40"/>
      <c r="J40"/>
      <c r="AG40" s="25"/>
      <c r="AH40" s="25"/>
    </row>
    <row r="41" spans="8:34" ht="16" customHeight="1" x14ac:dyDescent="0.15">
      <c r="H41" s="151" t="s">
        <v>1245</v>
      </c>
      <c r="N41" s="304">
        <f>SUM(N30:N39)</f>
        <v>10</v>
      </c>
      <c r="O41" s="304">
        <f>SUM(O30:O39)</f>
        <v>5</v>
      </c>
      <c r="AG41" s="25"/>
      <c r="AH41" s="25"/>
    </row>
    <row r="42" spans="8:34" ht="16" customHeight="1" x14ac:dyDescent="0.15">
      <c r="H42" s="112" t="s">
        <v>1242</v>
      </c>
      <c r="I42" s="359">
        <v>2</v>
      </c>
      <c r="J42" s="359"/>
      <c r="AG42" s="25"/>
      <c r="AH42" s="25"/>
    </row>
    <row r="43" spans="8:34" ht="16" customHeight="1" x14ac:dyDescent="0.15">
      <c r="H43" s="112" t="s">
        <v>1243</v>
      </c>
      <c r="I43" s="359">
        <v>1</v>
      </c>
      <c r="J43" s="359"/>
      <c r="AG43" s="25"/>
      <c r="AH43" s="25"/>
    </row>
    <row r="44" spans="8:34" ht="16" customHeight="1" x14ac:dyDescent="0.15">
      <c r="H44" s="112" t="s">
        <v>1244</v>
      </c>
      <c r="I44" s="359">
        <v>7</v>
      </c>
      <c r="J44" s="359"/>
      <c r="AG44" s="25"/>
      <c r="AH44" s="25"/>
    </row>
    <row r="45" spans="8:34" ht="16" customHeight="1" x14ac:dyDescent="0.15">
      <c r="I45" s="358"/>
      <c r="J45" s="358"/>
      <c r="AG45" s="25"/>
      <c r="AH45" s="25"/>
    </row>
    <row r="46" spans="8:34" ht="16" customHeight="1" x14ac:dyDescent="0.15">
      <c r="H46" s="151" t="s">
        <v>1246</v>
      </c>
      <c r="I46" s="359"/>
      <c r="J46" s="359"/>
      <c r="AG46" s="25"/>
      <c r="AH46" s="25"/>
    </row>
    <row r="47" spans="8:34" ht="16" customHeight="1" x14ac:dyDescent="0.15">
      <c r="H47" s="112" t="s">
        <v>1242</v>
      </c>
      <c r="I47" s="359">
        <v>3</v>
      </c>
      <c r="J47" s="359"/>
      <c r="AG47" s="25"/>
      <c r="AH47" s="25"/>
    </row>
    <row r="48" spans="8:34" ht="16" customHeight="1" x14ac:dyDescent="0.15">
      <c r="H48" s="112" t="s">
        <v>1243</v>
      </c>
      <c r="I48" s="358">
        <v>0</v>
      </c>
      <c r="J48" s="358"/>
      <c r="AG48" s="25"/>
      <c r="AH48" s="25"/>
    </row>
    <row r="49" spans="8:34" ht="16" customHeight="1" x14ac:dyDescent="0.15">
      <c r="H49" s="112" t="s">
        <v>1244</v>
      </c>
      <c r="I49" s="358">
        <v>2</v>
      </c>
      <c r="J49" s="358"/>
      <c r="AG49" s="25"/>
      <c r="AH49" s="25"/>
    </row>
    <row r="50" spans="8:34" ht="16" customHeight="1" x14ac:dyDescent="0.15">
      <c r="AG50" s="25"/>
      <c r="AH50" s="25"/>
    </row>
    <row r="51" spans="8:34" ht="16" customHeight="1" x14ac:dyDescent="0.15">
      <c r="H51" s="112" t="s">
        <v>1237</v>
      </c>
      <c r="I51" s="112" t="s">
        <v>1238</v>
      </c>
      <c r="K51" s="357" t="s">
        <v>117</v>
      </c>
      <c r="L51" s="357" t="s">
        <v>118</v>
      </c>
      <c r="M51" s="357"/>
      <c r="N51" s="357" t="s">
        <v>1235</v>
      </c>
      <c r="O51" s="357" t="s">
        <v>1236</v>
      </c>
      <c r="AG51" s="25"/>
      <c r="AH51" s="25"/>
    </row>
    <row r="52" spans="8:34" ht="16" customHeight="1" x14ac:dyDescent="0.15">
      <c r="H52" s="112" t="s">
        <v>1239</v>
      </c>
      <c r="I52" s="112" t="s">
        <v>1240</v>
      </c>
      <c r="K52" s="25" t="s">
        <v>423</v>
      </c>
      <c r="L52" s="25" t="s">
        <v>535</v>
      </c>
      <c r="M52" s="25"/>
      <c r="N52" s="304">
        <v>1</v>
      </c>
      <c r="O52" s="304">
        <v>1</v>
      </c>
      <c r="P52" s="139"/>
      <c r="Q52" s="139"/>
      <c r="R52" s="139"/>
      <c r="S52" s="139"/>
      <c r="T52" s="139"/>
      <c r="U52" s="139"/>
      <c r="V52" s="139"/>
      <c r="W52" s="139"/>
      <c r="X52" s="139"/>
      <c r="Y52" s="139"/>
      <c r="Z52" s="139"/>
      <c r="AA52" s="139"/>
      <c r="AB52" s="139"/>
      <c r="AC52" s="139"/>
      <c r="AD52" s="139"/>
      <c r="AE52" s="139"/>
      <c r="AF52" s="139"/>
      <c r="AG52" s="25"/>
      <c r="AH52" s="25"/>
    </row>
    <row r="53" spans="8:34" ht="16" customHeight="1" x14ac:dyDescent="0.15">
      <c r="H53" s="25" t="s">
        <v>1239</v>
      </c>
      <c r="I53" s="112" t="s">
        <v>1240</v>
      </c>
      <c r="K53" s="139" t="s">
        <v>423</v>
      </c>
      <c r="L53" s="139" t="s">
        <v>350</v>
      </c>
      <c r="M53" s="139"/>
      <c r="N53" s="304">
        <v>1</v>
      </c>
      <c r="O53" s="304">
        <v>2</v>
      </c>
      <c r="P53" s="139"/>
      <c r="Q53" s="139"/>
      <c r="R53" s="139"/>
      <c r="S53" s="139"/>
      <c r="T53" s="139"/>
      <c r="U53" s="139"/>
      <c r="V53" s="139"/>
      <c r="W53" s="139"/>
      <c r="X53" s="139"/>
      <c r="Y53" s="139"/>
      <c r="Z53" s="139"/>
      <c r="AA53" s="139"/>
      <c r="AB53" s="139"/>
      <c r="AC53" s="139"/>
      <c r="AD53" s="139"/>
      <c r="AE53" s="139"/>
      <c r="AF53" s="139"/>
      <c r="AG53" s="25"/>
      <c r="AH53" s="25"/>
    </row>
    <row r="54" spans="8:34" ht="16" customHeight="1" x14ac:dyDescent="0.15">
      <c r="H54" s="112" t="s">
        <v>1240</v>
      </c>
      <c r="I54" s="112" t="s">
        <v>1241</v>
      </c>
      <c r="K54" s="25" t="s">
        <v>350</v>
      </c>
      <c r="L54" s="25" t="s">
        <v>1249</v>
      </c>
      <c r="M54" s="25"/>
      <c r="N54" s="304">
        <v>3</v>
      </c>
      <c r="O54" s="304"/>
      <c r="P54" s="139"/>
      <c r="Q54" s="139"/>
      <c r="R54" s="139"/>
      <c r="S54" s="139"/>
      <c r="T54" s="139"/>
      <c r="U54" s="139"/>
      <c r="V54" s="139"/>
      <c r="W54" s="139"/>
      <c r="X54" s="139"/>
      <c r="Y54" s="139"/>
      <c r="Z54" s="139"/>
      <c r="AA54" s="139"/>
      <c r="AB54" s="139"/>
      <c r="AC54" s="139"/>
      <c r="AD54" s="139"/>
      <c r="AE54" s="139"/>
      <c r="AF54" s="139"/>
      <c r="AG54" s="25"/>
      <c r="AH54" s="25"/>
    </row>
    <row r="55" spans="8:34" ht="16" customHeight="1" x14ac:dyDescent="0.15">
      <c r="H55" s="112" t="s">
        <v>1240</v>
      </c>
      <c r="I55" s="112" t="s">
        <v>1241</v>
      </c>
      <c r="K55" s="25" t="s">
        <v>350</v>
      </c>
      <c r="L55" s="25" t="s">
        <v>314</v>
      </c>
      <c r="M55" s="25"/>
      <c r="N55" s="304">
        <v>2</v>
      </c>
      <c r="O55" s="304">
        <v>1</v>
      </c>
      <c r="P55" s="25"/>
      <c r="Q55" s="25"/>
      <c r="R55" s="25"/>
      <c r="S55" s="25"/>
      <c r="T55" s="25"/>
      <c r="U55" s="25"/>
      <c r="V55" s="25"/>
      <c r="W55" s="25"/>
      <c r="X55" s="25"/>
      <c r="Y55" s="25"/>
      <c r="Z55" s="25"/>
      <c r="AA55" s="25"/>
      <c r="AB55" s="25"/>
      <c r="AC55" s="25"/>
      <c r="AD55" s="25"/>
      <c r="AE55" s="25"/>
      <c r="AF55" s="139"/>
      <c r="AG55" s="139"/>
      <c r="AH55" s="139"/>
    </row>
    <row r="56" spans="8:34" ht="16" customHeight="1" x14ac:dyDescent="0.15">
      <c r="H56" s="112" t="s">
        <v>1240</v>
      </c>
      <c r="I56" s="112" t="s">
        <v>1241</v>
      </c>
      <c r="K56" s="112" t="s">
        <v>1250</v>
      </c>
      <c r="L56" s="112" t="s">
        <v>314</v>
      </c>
      <c r="N56" s="304">
        <v>1</v>
      </c>
      <c r="O56" s="304"/>
      <c r="P56" s="25"/>
      <c r="Q56" s="25"/>
      <c r="R56" s="25"/>
      <c r="S56" s="25"/>
      <c r="T56" s="25"/>
      <c r="U56" s="25"/>
      <c r="V56" s="25"/>
      <c r="W56" s="25"/>
      <c r="X56" s="25"/>
      <c r="Y56" s="25"/>
      <c r="Z56" s="25"/>
      <c r="AA56" s="25"/>
      <c r="AB56" s="25"/>
      <c r="AC56" s="25"/>
      <c r="AD56" s="25"/>
      <c r="AE56" s="25"/>
      <c r="AF56" s="139"/>
      <c r="AG56" s="139"/>
      <c r="AH56" s="139"/>
    </row>
    <row r="57" spans="8:34" ht="16" customHeight="1" x14ac:dyDescent="0.15">
      <c r="H57" s="112" t="s">
        <v>1239</v>
      </c>
      <c r="I57" s="112" t="s">
        <v>1241</v>
      </c>
      <c r="K57" s="25" t="s">
        <v>272</v>
      </c>
      <c r="L57" s="25" t="s">
        <v>314</v>
      </c>
      <c r="M57" s="25"/>
      <c r="N57" s="304">
        <v>1</v>
      </c>
      <c r="O57" s="304"/>
      <c r="P57" s="25"/>
      <c r="Q57" s="25"/>
      <c r="R57" s="25"/>
      <c r="S57" s="25"/>
      <c r="T57" s="25"/>
      <c r="U57" s="25"/>
      <c r="V57" s="25"/>
      <c r="W57" s="25"/>
      <c r="X57" s="25"/>
      <c r="Y57" s="25"/>
      <c r="Z57" s="25"/>
      <c r="AA57" s="25"/>
      <c r="AB57" s="25"/>
      <c r="AC57" s="25"/>
      <c r="AD57" s="25"/>
      <c r="AE57" s="25"/>
      <c r="AF57" s="139"/>
      <c r="AG57" s="139"/>
      <c r="AH57" s="139"/>
    </row>
    <row r="58" spans="8:34" ht="16" customHeight="1" x14ac:dyDescent="0.15">
      <c r="H58" s="112" t="s">
        <v>1240</v>
      </c>
      <c r="I58" s="112" t="s">
        <v>1241</v>
      </c>
      <c r="K58" s="102" t="s">
        <v>1251</v>
      </c>
      <c r="L58" s="25" t="s">
        <v>314</v>
      </c>
      <c r="M58" s="25"/>
      <c r="N58" s="304">
        <v>1</v>
      </c>
      <c r="O58" s="304">
        <v>1</v>
      </c>
      <c r="P58" s="139"/>
      <c r="Q58" s="139"/>
      <c r="R58" s="139"/>
      <c r="S58" s="139"/>
      <c r="T58" s="139"/>
      <c r="U58" s="139"/>
      <c r="V58" s="139"/>
      <c r="W58" s="139"/>
      <c r="X58" s="139"/>
      <c r="Y58" s="139"/>
      <c r="Z58" s="139"/>
      <c r="AA58" s="139"/>
      <c r="AB58" s="139"/>
      <c r="AC58" s="139"/>
      <c r="AD58" s="139"/>
      <c r="AE58" s="139"/>
      <c r="AF58" s="139"/>
      <c r="AG58" s="139"/>
      <c r="AH58" s="139"/>
    </row>
    <row r="59" spans="8:34" ht="16" customHeight="1" x14ac:dyDescent="0.15">
      <c r="H59" s="112" t="s">
        <v>1240</v>
      </c>
      <c r="I59" s="112" t="s">
        <v>1239</v>
      </c>
      <c r="K59" s="256" t="s">
        <v>350</v>
      </c>
      <c r="L59" s="256" t="s">
        <v>1252</v>
      </c>
      <c r="M59" s="256"/>
      <c r="O59" s="304">
        <v>1</v>
      </c>
      <c r="P59" s="139"/>
      <c r="Q59" s="139"/>
      <c r="R59" s="139"/>
      <c r="S59" s="139"/>
      <c r="T59" s="139"/>
      <c r="U59" s="139"/>
      <c r="V59" s="139"/>
      <c r="W59" s="139"/>
      <c r="X59" s="139"/>
      <c r="Y59" s="139"/>
      <c r="Z59" s="139"/>
      <c r="AA59" s="139"/>
      <c r="AB59" s="139"/>
      <c r="AC59" s="139"/>
      <c r="AD59" s="139"/>
      <c r="AE59" s="139"/>
      <c r="AF59" s="139"/>
      <c r="AG59" s="139"/>
    </row>
    <row r="60" spans="8:34" ht="16" customHeight="1" x14ac:dyDescent="0.15">
      <c r="K60" s="139"/>
      <c r="L60" s="139"/>
      <c r="M60" s="139"/>
      <c r="N60" s="305"/>
      <c r="O60" s="139"/>
      <c r="P60" s="139"/>
      <c r="Q60" s="139"/>
      <c r="R60" s="139"/>
      <c r="S60" s="139"/>
      <c r="T60" s="139"/>
      <c r="U60" s="139"/>
      <c r="V60" s="139"/>
      <c r="W60" s="139"/>
      <c r="X60" s="139"/>
      <c r="Y60" s="139"/>
      <c r="Z60" s="139"/>
      <c r="AA60" s="139"/>
      <c r="AB60" s="139"/>
      <c r="AC60" s="139"/>
      <c r="AD60" s="139"/>
      <c r="AE60" s="139"/>
      <c r="AF60" s="139"/>
      <c r="AG60" s="139"/>
    </row>
    <row r="61" spans="8:34" ht="16" customHeight="1" x14ac:dyDescent="0.15">
      <c r="K61" s="139"/>
      <c r="L61" s="139"/>
      <c r="M61" s="139"/>
      <c r="N61" s="305">
        <f>SUM(N52:N59)</f>
        <v>10</v>
      </c>
      <c r="O61" s="305">
        <f>SUM(O52:O59)</f>
        <v>6</v>
      </c>
      <c r="P61" s="139"/>
      <c r="Q61" s="139"/>
      <c r="R61" s="139"/>
      <c r="S61" s="139"/>
      <c r="T61" s="139"/>
      <c r="U61" s="139"/>
      <c r="V61" s="139"/>
      <c r="W61" s="139"/>
      <c r="X61" s="139"/>
      <c r="Y61" s="139"/>
      <c r="Z61" s="139"/>
      <c r="AA61" s="139"/>
      <c r="AB61" s="139"/>
      <c r="AC61" s="139"/>
      <c r="AD61" s="139"/>
      <c r="AE61" s="139"/>
      <c r="AF61" s="139"/>
      <c r="AG61" s="139"/>
    </row>
  </sheetData>
  <autoFilter ref="A2:AH26" xr:uid="{00000000-0009-0000-0000-000002000000}">
    <filterColumn colId="8">
      <filters>
        <filter val="at"/>
      </filters>
    </filterColumn>
    <sortState xmlns:xlrd2="http://schemas.microsoft.com/office/spreadsheetml/2017/richdata2" ref="A3:AH26">
      <sortCondition ref="C2:C26"/>
    </sortState>
  </autoFilter>
  <mergeCells count="2">
    <mergeCell ref="A1:F1"/>
    <mergeCell ref="K1:L1"/>
  </mergeCells>
  <conditionalFormatting sqref="P3:T27">
    <cfRule type="cellIs" dxfId="4" priority="3" operator="equal">
      <formula>"y"</formula>
    </cfRule>
  </conditionalFormatting>
  <conditionalFormatting sqref="O3:O25">
    <cfRule type="cellIs" dxfId="3" priority="1" operator="equal">
      <formula>"y"</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7"/>
  <sheetViews>
    <sheetView workbookViewId="0">
      <pane xSplit="4" ySplit="1" topLeftCell="E2" activePane="bottomRight" state="frozen"/>
      <selection pane="topRight" activeCell="E1" sqref="E1"/>
      <selection pane="bottomLeft" activeCell="A2" sqref="A2"/>
      <selection pane="bottomRight" activeCell="S30" sqref="S30"/>
    </sheetView>
  </sheetViews>
  <sheetFormatPr baseColWidth="10" defaultColWidth="10.6640625" defaultRowHeight="15" customHeight="1" outlineLevelRow="2" outlineLevelCol="1" x14ac:dyDescent="0.15"/>
  <cols>
    <col min="1" max="1" width="14" style="112" customWidth="1"/>
    <col min="2" max="2" width="9.5" style="112" customWidth="1"/>
    <col min="3" max="3" width="7" style="112" customWidth="1"/>
    <col min="4" max="4" width="3.83203125" style="112" customWidth="1"/>
    <col min="5" max="6" width="5.6640625" style="112" customWidth="1"/>
    <col min="7" max="7" width="25.5" style="112" customWidth="1"/>
    <col min="8" max="10" width="5.6640625" style="112" customWidth="1"/>
    <col min="11" max="11" width="6.83203125" style="206" customWidth="1" outlineLevel="1"/>
    <col min="12" max="12" width="6.33203125" style="206" customWidth="1" outlineLevel="1"/>
    <col min="13" max="13" width="7.1640625" style="206" customWidth="1"/>
    <col min="14" max="14" width="6.33203125" style="206" customWidth="1"/>
    <col min="15" max="15" width="2.6640625" style="206" customWidth="1"/>
    <col min="16" max="16" width="2.33203125" style="112" customWidth="1"/>
    <col min="17" max="36" width="2.6640625" style="112" customWidth="1"/>
    <col min="37" max="37" width="15.6640625" style="112" bestFit="1" customWidth="1"/>
    <col min="38" max="39" width="12.1640625" style="157" customWidth="1"/>
    <col min="40" max="40" width="10.6640625" style="157"/>
    <col min="41" max="16384" width="10.6640625" style="112"/>
  </cols>
  <sheetData>
    <row r="1" spans="1:41" ht="15" customHeight="1" x14ac:dyDescent="0.15">
      <c r="A1" s="151" t="s">
        <v>527</v>
      </c>
      <c r="B1" s="151" t="s">
        <v>0</v>
      </c>
      <c r="C1" s="152" t="s">
        <v>1</v>
      </c>
      <c r="D1" s="120" t="s">
        <v>440</v>
      </c>
      <c r="E1" s="121" t="s">
        <v>2</v>
      </c>
      <c r="F1" s="121" t="s">
        <v>1120</v>
      </c>
      <c r="G1" s="121" t="s">
        <v>1121</v>
      </c>
      <c r="H1" s="121" t="s">
        <v>1124</v>
      </c>
      <c r="I1" s="121" t="s">
        <v>117</v>
      </c>
      <c r="J1" s="121" t="s">
        <v>118</v>
      </c>
      <c r="K1" s="205" t="s">
        <v>701</v>
      </c>
      <c r="L1" s="205" t="s">
        <v>714</v>
      </c>
      <c r="M1" s="205" t="s">
        <v>721</v>
      </c>
      <c r="N1" s="205" t="s">
        <v>722</v>
      </c>
      <c r="O1" s="205"/>
      <c r="P1" s="125">
        <v>0</v>
      </c>
      <c r="Q1" s="125">
        <v>1</v>
      </c>
      <c r="R1" s="125">
        <v>2</v>
      </c>
      <c r="S1" s="125">
        <v>3</v>
      </c>
      <c r="T1" s="125">
        <v>4</v>
      </c>
      <c r="U1" s="125">
        <v>5</v>
      </c>
      <c r="V1" s="125">
        <v>6</v>
      </c>
      <c r="W1" s="125">
        <v>7</v>
      </c>
      <c r="X1" s="125">
        <v>8</v>
      </c>
      <c r="Y1" s="125">
        <v>9</v>
      </c>
      <c r="Z1" s="125">
        <v>10</v>
      </c>
      <c r="AA1" s="125">
        <v>11</v>
      </c>
      <c r="AB1" s="125">
        <v>12</v>
      </c>
      <c r="AC1" s="125">
        <v>13</v>
      </c>
      <c r="AD1" s="125">
        <v>14</v>
      </c>
      <c r="AE1" s="125">
        <v>15</v>
      </c>
      <c r="AF1" s="125">
        <v>16</v>
      </c>
      <c r="AG1" s="125">
        <v>17</v>
      </c>
      <c r="AH1" s="125">
        <v>18</v>
      </c>
      <c r="AI1" s="125">
        <v>19</v>
      </c>
      <c r="AJ1" s="125" t="s">
        <v>476</v>
      </c>
      <c r="AK1" s="125" t="s">
        <v>909</v>
      </c>
      <c r="AL1" s="353" t="s">
        <v>1229</v>
      </c>
      <c r="AM1" s="353" t="s">
        <v>1226</v>
      </c>
      <c r="AN1" s="353" t="s">
        <v>1227</v>
      </c>
    </row>
    <row r="2" spans="1:41" ht="15" customHeight="1" x14ac:dyDescent="0.15">
      <c r="A2" s="352" t="s">
        <v>1115</v>
      </c>
      <c r="B2" s="6" t="s">
        <v>424</v>
      </c>
      <c r="C2" s="153">
        <v>41527</v>
      </c>
      <c r="D2" s="122" t="s">
        <v>322</v>
      </c>
      <c r="E2" s="123">
        <v>0.37013888888888885</v>
      </c>
      <c r="F2" s="123"/>
      <c r="G2" s="123"/>
      <c r="H2" s="123"/>
      <c r="I2" s="216" t="s">
        <v>320</v>
      </c>
      <c r="J2" s="12" t="s">
        <v>319</v>
      </c>
      <c r="K2" s="206">
        <v>1.9432870370370371E-2</v>
      </c>
      <c r="L2" s="206">
        <v>6.25E-2</v>
      </c>
      <c r="M2" s="206">
        <f>L2-K2</f>
        <v>4.3067129629629629E-2</v>
      </c>
      <c r="N2" s="224">
        <f>M2/2</f>
        <v>2.1533564814814814E-2</v>
      </c>
      <c r="O2" s="224" t="s">
        <v>723</v>
      </c>
      <c r="P2" s="208" t="s">
        <v>473</v>
      </c>
      <c r="Q2" s="209" t="s">
        <v>473</v>
      </c>
      <c r="R2" s="143" t="s">
        <v>473</v>
      </c>
      <c r="S2" s="251" t="s">
        <v>1210</v>
      </c>
      <c r="T2" s="251" t="s">
        <v>1210</v>
      </c>
      <c r="U2" s="506" t="s">
        <v>1232</v>
      </c>
      <c r="V2" s="506"/>
      <c r="W2" s="506"/>
      <c r="X2" s="506"/>
      <c r="Y2" s="506"/>
      <c r="Z2" s="508" t="s">
        <v>1219</v>
      </c>
      <c r="AA2" s="508"/>
      <c r="AB2" s="508"/>
      <c r="AC2" s="508"/>
      <c r="AD2" s="508"/>
      <c r="AE2" s="156" t="s">
        <v>472</v>
      </c>
      <c r="AF2" s="123" t="s">
        <v>472</v>
      </c>
      <c r="AG2" s="123" t="s">
        <v>472</v>
      </c>
      <c r="AH2" s="123" t="s">
        <v>472</v>
      </c>
      <c r="AI2" s="123" t="s">
        <v>472</v>
      </c>
      <c r="AJ2" s="123" t="s">
        <v>472</v>
      </c>
      <c r="AK2" s="255" t="s">
        <v>996</v>
      </c>
      <c r="AL2" s="159" t="s">
        <v>474</v>
      </c>
      <c r="AM2" s="159" t="s">
        <v>1228</v>
      </c>
      <c r="AN2" s="150" t="s">
        <v>652</v>
      </c>
      <c r="AO2" s="252" t="s">
        <v>906</v>
      </c>
    </row>
    <row r="3" spans="1:41" ht="15" customHeight="1" x14ac:dyDescent="0.15">
      <c r="B3" s="6" t="s">
        <v>1291</v>
      </c>
      <c r="C3" s="404">
        <v>41542</v>
      </c>
      <c r="D3" s="405" t="s">
        <v>322</v>
      </c>
      <c r="E3" s="123"/>
      <c r="F3" s="123"/>
      <c r="G3" s="123"/>
      <c r="H3" s="123"/>
      <c r="I3" s="216" t="s">
        <v>319</v>
      </c>
      <c r="J3" s="12" t="s">
        <v>1292</v>
      </c>
      <c r="K3" s="286">
        <v>5.6334490740740817E-2</v>
      </c>
      <c r="N3" s="224"/>
      <c r="O3" s="224"/>
      <c r="P3" s="406" t="s">
        <v>1293</v>
      </c>
      <c r="Q3" s="407"/>
      <c r="R3" s="408"/>
      <c r="S3" s="408"/>
      <c r="T3" s="408"/>
      <c r="U3" s="366"/>
      <c r="V3" s="366"/>
      <c r="W3" s="366"/>
      <c r="X3" s="366"/>
      <c r="Y3" s="366"/>
      <c r="Z3" s="367"/>
      <c r="AA3" s="367"/>
      <c r="AB3" s="367"/>
      <c r="AC3" s="367"/>
      <c r="AD3" s="367"/>
      <c r="AE3" s="156"/>
      <c r="AF3" s="123"/>
      <c r="AG3" s="123"/>
      <c r="AH3" s="123"/>
      <c r="AI3" s="123"/>
      <c r="AJ3" s="123"/>
      <c r="AK3" s="255"/>
      <c r="AL3" s="159"/>
      <c r="AM3" s="159"/>
      <c r="AN3" s="150"/>
      <c r="AO3" s="252"/>
    </row>
    <row r="4" spans="1:41" s="421" customFormat="1" ht="15" customHeight="1" x14ac:dyDescent="0.15">
      <c r="A4" s="371"/>
      <c r="B4" s="371" t="s">
        <v>1294</v>
      </c>
      <c r="C4" s="412">
        <v>41555</v>
      </c>
      <c r="D4" s="413" t="s">
        <v>1295</v>
      </c>
      <c r="E4" s="414"/>
      <c r="F4" s="414"/>
      <c r="G4" s="414"/>
      <c r="H4" s="414"/>
      <c r="I4" s="415" t="s">
        <v>1296</v>
      </c>
      <c r="J4" s="416" t="s">
        <v>1297</v>
      </c>
      <c r="K4" s="417"/>
      <c r="L4" s="418"/>
      <c r="M4" s="418"/>
      <c r="N4" s="419"/>
      <c r="O4" s="419"/>
      <c r="P4" s="422" t="s">
        <v>475</v>
      </c>
      <c r="Q4" s="422" t="s">
        <v>475</v>
      </c>
      <c r="R4" s="422" t="s">
        <v>475</v>
      </c>
      <c r="S4" s="422" t="s">
        <v>475</v>
      </c>
      <c r="T4" s="423" t="s">
        <v>1288</v>
      </c>
      <c r="U4" s="410" t="s">
        <v>1310</v>
      </c>
      <c r="V4" s="409"/>
      <c r="W4" s="409"/>
      <c r="X4" s="409"/>
      <c r="Y4" s="409"/>
      <c r="Z4" s="411"/>
      <c r="AA4" s="411"/>
      <c r="AB4" s="376" t="s">
        <v>475</v>
      </c>
      <c r="AC4" s="376" t="s">
        <v>475</v>
      </c>
      <c r="AD4" s="376" t="s">
        <v>475</v>
      </c>
      <c r="AE4" s="420"/>
      <c r="AF4" s="414"/>
      <c r="AG4" s="414"/>
      <c r="AH4" s="414"/>
      <c r="AI4" s="414"/>
      <c r="AJ4" s="414"/>
      <c r="AK4" s="255"/>
      <c r="AL4" s="159"/>
      <c r="AM4" s="159"/>
      <c r="AN4" s="150"/>
      <c r="AO4" s="252"/>
    </row>
    <row r="5" spans="1:41" s="421" customFormat="1" ht="15" customHeight="1" x14ac:dyDescent="0.15">
      <c r="A5" s="371"/>
      <c r="B5" s="371" t="s">
        <v>1294</v>
      </c>
      <c r="C5" s="412">
        <v>41555</v>
      </c>
      <c r="D5" s="413" t="s">
        <v>1295</v>
      </c>
      <c r="E5" s="414"/>
      <c r="F5" s="414"/>
      <c r="G5" s="414"/>
      <c r="H5" s="414"/>
      <c r="I5" s="415" t="s">
        <v>1296</v>
      </c>
      <c r="J5" s="416" t="s">
        <v>1298</v>
      </c>
      <c r="K5" s="417"/>
      <c r="L5" s="418"/>
      <c r="M5" s="418"/>
      <c r="N5" s="419"/>
      <c r="O5" s="419"/>
      <c r="P5" s="422" t="s">
        <v>475</v>
      </c>
      <c r="Q5" s="422" t="s">
        <v>475</v>
      </c>
      <c r="R5" s="422" t="s">
        <v>475</v>
      </c>
      <c r="S5" s="422" t="s">
        <v>475</v>
      </c>
      <c r="T5" s="423" t="s">
        <v>1288</v>
      </c>
      <c r="U5" s="431" t="s">
        <v>1312</v>
      </c>
      <c r="V5" s="430"/>
      <c r="W5" s="430"/>
      <c r="X5" s="430"/>
      <c r="Y5" s="430"/>
      <c r="Z5" s="411"/>
      <c r="AA5" s="411"/>
      <c r="AB5" s="376" t="s">
        <v>475</v>
      </c>
      <c r="AC5" s="376" t="s">
        <v>475</v>
      </c>
      <c r="AD5" s="376" t="s">
        <v>475</v>
      </c>
      <c r="AE5" s="420"/>
      <c r="AF5" s="414"/>
      <c r="AG5" s="414"/>
      <c r="AH5" s="414"/>
      <c r="AI5" s="414"/>
      <c r="AJ5" s="414"/>
      <c r="AK5" s="255"/>
      <c r="AL5" s="159"/>
      <c r="AM5" s="159"/>
      <c r="AN5" s="150" t="s">
        <v>1309</v>
      </c>
      <c r="AO5" s="252"/>
    </row>
    <row r="6" spans="1:41" s="372" customFormat="1" ht="15" customHeight="1" x14ac:dyDescent="0.15">
      <c r="A6" s="372" t="s">
        <v>530</v>
      </c>
      <c r="B6" s="373" t="s">
        <v>400</v>
      </c>
      <c r="C6" s="374">
        <v>41571</v>
      </c>
      <c r="D6" s="375">
        <v>7</v>
      </c>
      <c r="E6" s="376">
        <v>0.42569444444444443</v>
      </c>
      <c r="F6" s="376"/>
      <c r="G6" s="376"/>
      <c r="H6" s="376"/>
      <c r="I6" s="376" t="s">
        <v>403</v>
      </c>
      <c r="J6" s="376" t="s">
        <v>1280</v>
      </c>
      <c r="K6" s="377">
        <v>2.2445601851851852E-2</v>
      </c>
      <c r="L6" s="378"/>
      <c r="M6" s="378"/>
      <c r="N6" s="378"/>
      <c r="O6" s="378"/>
      <c r="P6" s="379" t="s">
        <v>678</v>
      </c>
      <c r="Q6" s="379" t="s">
        <v>678</v>
      </c>
      <c r="R6" s="376" t="s">
        <v>473</v>
      </c>
      <c r="S6" s="376" t="s">
        <v>475</v>
      </c>
      <c r="T6" s="376" t="s">
        <v>475</v>
      </c>
      <c r="U6" s="509" t="s">
        <v>1300</v>
      </c>
      <c r="V6" s="509"/>
      <c r="W6" s="509"/>
      <c r="X6" s="509"/>
      <c r="Y6" s="509"/>
      <c r="Z6" s="376" t="s">
        <v>475</v>
      </c>
      <c r="AA6" s="376" t="s">
        <v>475</v>
      </c>
      <c r="AB6" s="376" t="s">
        <v>475</v>
      </c>
      <c r="AC6" s="376" t="s">
        <v>475</v>
      </c>
      <c r="AD6" s="376" t="s">
        <v>475</v>
      </c>
      <c r="AE6" s="376" t="s">
        <v>475</v>
      </c>
      <c r="AF6" s="376" t="s">
        <v>475</v>
      </c>
      <c r="AG6" s="376" t="s">
        <v>475</v>
      </c>
      <c r="AH6" s="376" t="s">
        <v>475</v>
      </c>
      <c r="AI6" s="376" t="s">
        <v>475</v>
      </c>
      <c r="AJ6" s="376" t="s">
        <v>472</v>
      </c>
      <c r="AK6" s="376"/>
      <c r="AL6" s="380" t="s">
        <v>1282</v>
      </c>
      <c r="AM6" s="380" t="s">
        <v>1281</v>
      </c>
      <c r="AN6" s="380" t="s">
        <v>477</v>
      </c>
    </row>
    <row r="7" spans="1:41" s="372" customFormat="1" ht="15" customHeight="1" x14ac:dyDescent="0.15">
      <c r="B7" s="373" t="s">
        <v>400</v>
      </c>
      <c r="C7" s="374">
        <v>41571</v>
      </c>
      <c r="D7" s="375">
        <v>7</v>
      </c>
      <c r="E7" s="376">
        <v>0.42569444444444443</v>
      </c>
      <c r="F7" s="376"/>
      <c r="G7" s="376"/>
      <c r="H7" s="376"/>
      <c r="I7" s="376" t="s">
        <v>403</v>
      </c>
      <c r="J7" s="376" t="s">
        <v>423</v>
      </c>
      <c r="K7" s="377">
        <v>2.2445601851851852E-2</v>
      </c>
      <c r="L7" s="378"/>
      <c r="M7" s="378"/>
      <c r="N7" s="378"/>
      <c r="O7" s="378"/>
      <c r="P7" s="376" t="s">
        <v>475</v>
      </c>
      <c r="Q7" s="376" t="s">
        <v>475</v>
      </c>
      <c r="R7" s="376" t="s">
        <v>475</v>
      </c>
      <c r="S7" s="376" t="s">
        <v>475</v>
      </c>
      <c r="T7" s="376" t="s">
        <v>475</v>
      </c>
      <c r="U7" s="511" t="s">
        <v>1299</v>
      </c>
      <c r="V7" s="511"/>
      <c r="W7" s="511"/>
      <c r="X7" s="511"/>
      <c r="Y7" s="511"/>
      <c r="Z7" s="376" t="s">
        <v>475</v>
      </c>
      <c r="AA7" s="376" t="s">
        <v>475</v>
      </c>
      <c r="AB7" s="376" t="s">
        <v>475</v>
      </c>
      <c r="AC7" s="376" t="s">
        <v>475</v>
      </c>
      <c r="AD7" s="376" t="s">
        <v>475</v>
      </c>
      <c r="AE7" s="376" t="s">
        <v>475</v>
      </c>
      <c r="AF7" s="376" t="s">
        <v>475</v>
      </c>
      <c r="AG7" s="376" t="s">
        <v>475</v>
      </c>
      <c r="AH7" s="376" t="s">
        <v>475</v>
      </c>
      <c r="AI7" s="376" t="s">
        <v>475</v>
      </c>
      <c r="AJ7" s="376" t="s">
        <v>472</v>
      </c>
      <c r="AK7" s="376"/>
      <c r="AL7" s="380" t="s">
        <v>1282</v>
      </c>
      <c r="AM7" s="380" t="s">
        <v>1281</v>
      </c>
      <c r="AN7" s="380" t="s">
        <v>477</v>
      </c>
    </row>
    <row r="8" spans="1:41" ht="15" customHeight="1" x14ac:dyDescent="0.15">
      <c r="A8" s="352" t="s">
        <v>1225</v>
      </c>
      <c r="B8" s="138" t="s">
        <v>420</v>
      </c>
      <c r="C8" s="155">
        <v>41574</v>
      </c>
      <c r="D8" s="122" t="s">
        <v>421</v>
      </c>
      <c r="E8" s="123">
        <v>0.36041666666666666</v>
      </c>
      <c r="F8" s="123" t="s">
        <v>472</v>
      </c>
      <c r="G8" s="123" t="s">
        <v>1122</v>
      </c>
      <c r="H8" s="123"/>
      <c r="I8" s="121" t="s">
        <v>423</v>
      </c>
      <c r="J8" s="126" t="s">
        <v>422</v>
      </c>
      <c r="K8" s="181">
        <v>-4.7824074074074296E-3</v>
      </c>
      <c r="L8" s="206">
        <v>7.0254629629629634E-3</v>
      </c>
      <c r="M8" s="266"/>
      <c r="P8" s="156" t="s">
        <v>473</v>
      </c>
      <c r="Q8" s="156" t="s">
        <v>473</v>
      </c>
      <c r="R8" s="156" t="s">
        <v>473</v>
      </c>
      <c r="S8" s="156" t="s">
        <v>473</v>
      </c>
      <c r="T8" s="156" t="s">
        <v>473</v>
      </c>
      <c r="U8" s="156" t="s">
        <v>473</v>
      </c>
      <c r="V8" s="156" t="s">
        <v>473</v>
      </c>
      <c r="W8" s="156" t="s">
        <v>473</v>
      </c>
      <c r="X8" s="112" t="s">
        <v>473</v>
      </c>
      <c r="Y8" s="354" t="s">
        <v>1231</v>
      </c>
      <c r="Z8" s="507" t="s">
        <v>1222</v>
      </c>
      <c r="AA8" s="507"/>
      <c r="AB8" s="507"/>
      <c r="AC8" s="507"/>
      <c r="AD8" s="507"/>
      <c r="AE8" s="156" t="s">
        <v>473</v>
      </c>
      <c r="AF8" s="123" t="s">
        <v>473</v>
      </c>
      <c r="AG8" s="123" t="s">
        <v>19</v>
      </c>
      <c r="AH8" s="123" t="s">
        <v>19</v>
      </c>
      <c r="AI8" s="123" t="s">
        <v>19</v>
      </c>
      <c r="AJ8" s="123" t="s">
        <v>19</v>
      </c>
      <c r="AK8" s="123" t="s">
        <v>910</v>
      </c>
      <c r="AL8" s="159" t="s">
        <v>705</v>
      </c>
      <c r="AM8" s="159" t="s">
        <v>1230</v>
      </c>
      <c r="AN8" s="150" t="s">
        <v>850</v>
      </c>
    </row>
    <row r="9" spans="1:41" s="274" customFormat="1" ht="15" customHeight="1" x14ac:dyDescent="0.15">
      <c r="B9" s="12" t="s">
        <v>1318</v>
      </c>
      <c r="C9" s="334">
        <v>41576</v>
      </c>
      <c r="D9" s="335" t="s">
        <v>463</v>
      </c>
      <c r="E9" s="336">
        <v>0.59166666666666667</v>
      </c>
      <c r="F9" s="432" t="s">
        <v>1220</v>
      </c>
      <c r="G9" s="336"/>
      <c r="H9" s="336"/>
      <c r="I9" s="336" t="s">
        <v>1301</v>
      </c>
      <c r="J9" s="336" t="s">
        <v>1302</v>
      </c>
      <c r="K9" s="332">
        <v>4.7824074074074296E-3</v>
      </c>
      <c r="L9" s="320">
        <v>0.91666666666666663</v>
      </c>
      <c r="M9" s="337"/>
      <c r="N9" s="320"/>
      <c r="O9" s="320"/>
      <c r="P9" s="336" t="s">
        <v>473</v>
      </c>
      <c r="Q9" s="336" t="s">
        <v>473</v>
      </c>
      <c r="R9" s="336" t="s">
        <v>485</v>
      </c>
      <c r="S9" s="336" t="s">
        <v>485</v>
      </c>
      <c r="T9" s="336" t="s">
        <v>485</v>
      </c>
      <c r="U9" s="336" t="s">
        <v>485</v>
      </c>
      <c r="V9" s="336" t="s">
        <v>485</v>
      </c>
      <c r="W9" s="336" t="s">
        <v>485</v>
      </c>
      <c r="X9" s="336" t="s">
        <v>485</v>
      </c>
      <c r="Y9" s="336" t="s">
        <v>485</v>
      </c>
      <c r="Z9" s="370" t="s">
        <v>1319</v>
      </c>
      <c r="AA9" s="424"/>
      <c r="AB9" s="424"/>
      <c r="AC9" s="424"/>
      <c r="AD9" s="424"/>
      <c r="AE9" s="336" t="s">
        <v>485</v>
      </c>
      <c r="AF9" s="336" t="s">
        <v>480</v>
      </c>
      <c r="AG9" s="336" t="s">
        <v>480</v>
      </c>
      <c r="AH9" s="336" t="s">
        <v>480</v>
      </c>
      <c r="AI9" s="336" t="s">
        <v>480</v>
      </c>
      <c r="AJ9" s="336" t="s">
        <v>480</v>
      </c>
      <c r="AK9" s="336"/>
      <c r="AL9" s="316" t="s">
        <v>465</v>
      </c>
      <c r="AM9" s="316"/>
      <c r="AN9" s="316" t="s">
        <v>483</v>
      </c>
    </row>
    <row r="10" spans="1:41" ht="15" customHeight="1" outlineLevel="2" x14ac:dyDescent="0.15">
      <c r="A10" s="260" t="s">
        <v>1123</v>
      </c>
      <c r="B10" s="112" t="s">
        <v>441</v>
      </c>
      <c r="C10" s="155">
        <v>41598</v>
      </c>
      <c r="D10" s="122" t="s">
        <v>109</v>
      </c>
      <c r="E10" s="123">
        <v>0.40416666666666662</v>
      </c>
      <c r="F10" s="123" t="s">
        <v>472</v>
      </c>
      <c r="G10" s="112" t="s">
        <v>1129</v>
      </c>
      <c r="H10" s="123" t="s">
        <v>1125</v>
      </c>
      <c r="I10" s="25" t="s">
        <v>192</v>
      </c>
      <c r="J10" s="25" t="s">
        <v>121</v>
      </c>
      <c r="K10" s="181">
        <v>2.9511574074074075E-2</v>
      </c>
      <c r="L10" s="206">
        <v>3.6108796296296257E-2</v>
      </c>
      <c r="M10" s="262">
        <f>L10-K10</f>
        <v>6.5972222222221814E-3</v>
      </c>
      <c r="N10" s="224">
        <f>M10/2</f>
        <v>3.2986111111110907E-3</v>
      </c>
      <c r="O10" s="224" t="s">
        <v>723</v>
      </c>
      <c r="P10" s="130" t="s">
        <v>472</v>
      </c>
      <c r="Q10" s="130" t="s">
        <v>472</v>
      </c>
      <c r="R10" s="130" t="s">
        <v>472</v>
      </c>
      <c r="S10" s="130" t="s">
        <v>472</v>
      </c>
      <c r="T10" s="130" t="s">
        <v>472</v>
      </c>
      <c r="U10" s="165" t="s">
        <v>472</v>
      </c>
      <c r="V10" s="165" t="s">
        <v>472</v>
      </c>
      <c r="W10" s="165" t="s">
        <v>472</v>
      </c>
      <c r="X10" s="165" t="s">
        <v>472</v>
      </c>
      <c r="Y10" s="257" t="s">
        <v>472</v>
      </c>
      <c r="Z10" s="123" t="s">
        <v>19</v>
      </c>
      <c r="AA10" s="123" t="s">
        <v>19</v>
      </c>
      <c r="AB10" s="123" t="s">
        <v>19</v>
      </c>
      <c r="AC10" s="123" t="s">
        <v>19</v>
      </c>
      <c r="AD10" s="123" t="s">
        <v>19</v>
      </c>
      <c r="AE10" s="123" t="s">
        <v>19</v>
      </c>
      <c r="AF10" s="123" t="s">
        <v>19</v>
      </c>
      <c r="AG10" s="123" t="s">
        <v>19</v>
      </c>
      <c r="AH10" s="123" t="s">
        <v>19</v>
      </c>
      <c r="AI10" s="123" t="s">
        <v>19</v>
      </c>
      <c r="AJ10" s="123" t="s">
        <v>19</v>
      </c>
      <c r="AK10" s="123" t="s">
        <v>911</v>
      </c>
      <c r="AL10" s="150" t="s">
        <v>458</v>
      </c>
      <c r="AM10" s="150"/>
      <c r="AN10" s="150"/>
    </row>
    <row r="11" spans="1:41" s="274" customFormat="1" ht="15" customHeight="1" outlineLevel="2" x14ac:dyDescent="0.15">
      <c r="C11" s="338">
        <v>41600</v>
      </c>
      <c r="D11" s="274" t="s">
        <v>467</v>
      </c>
      <c r="E11" s="336">
        <v>0.37083333333333335</v>
      </c>
      <c r="F11" s="336"/>
      <c r="G11" s="336"/>
      <c r="H11" s="336"/>
      <c r="K11" s="320"/>
      <c r="L11" s="320"/>
      <c r="M11" s="320"/>
      <c r="N11" s="320"/>
      <c r="O11" s="320"/>
      <c r="P11" s="339" t="s">
        <v>472</v>
      </c>
      <c r="Q11" s="336" t="s">
        <v>473</v>
      </c>
      <c r="R11" s="336" t="s">
        <v>473</v>
      </c>
      <c r="S11" s="336" t="s">
        <v>473</v>
      </c>
      <c r="T11" s="336" t="s">
        <v>473</v>
      </c>
      <c r="U11" s="336" t="s">
        <v>473</v>
      </c>
      <c r="V11" s="336" t="s">
        <v>473</v>
      </c>
      <c r="W11" s="336" t="s">
        <v>473</v>
      </c>
      <c r="X11" s="336" t="s">
        <v>473</v>
      </c>
      <c r="Y11" s="336" t="s">
        <v>473</v>
      </c>
      <c r="Z11" s="336" t="s">
        <v>473</v>
      </c>
      <c r="AA11" s="336" t="s">
        <v>473</v>
      </c>
      <c r="AB11" s="336" t="s">
        <v>473</v>
      </c>
      <c r="AC11" s="336" t="s">
        <v>473</v>
      </c>
      <c r="AD11" s="336" t="s">
        <v>473</v>
      </c>
      <c r="AE11" s="336" t="s">
        <v>473</v>
      </c>
      <c r="AF11" s="336" t="s">
        <v>473</v>
      </c>
      <c r="AG11" s="336" t="s">
        <v>473</v>
      </c>
      <c r="AH11" s="336" t="s">
        <v>473</v>
      </c>
      <c r="AI11" s="336" t="s">
        <v>473</v>
      </c>
      <c r="AJ11" s="336" t="s">
        <v>473</v>
      </c>
      <c r="AK11" s="336"/>
      <c r="AL11" s="314" t="s">
        <v>484</v>
      </c>
      <c r="AM11" s="314"/>
      <c r="AN11" s="314"/>
    </row>
    <row r="12" spans="1:41" s="384" customFormat="1" ht="15" customHeight="1" outlineLevel="2" x14ac:dyDescent="0.15">
      <c r="C12" s="385">
        <v>41600</v>
      </c>
      <c r="D12" s="386" t="s">
        <v>464</v>
      </c>
      <c r="E12" s="387">
        <v>0.4368055555555555</v>
      </c>
      <c r="F12" s="387"/>
      <c r="G12" s="387"/>
      <c r="H12" s="387"/>
      <c r="I12" s="387"/>
      <c r="J12" s="387"/>
      <c r="K12" s="388"/>
      <c r="L12" s="388"/>
      <c r="M12" s="388"/>
      <c r="N12" s="388"/>
      <c r="O12" s="388"/>
      <c r="P12" s="387" t="s">
        <v>473</v>
      </c>
      <c r="Q12" s="387" t="s">
        <v>473</v>
      </c>
      <c r="R12" s="387" t="s">
        <v>485</v>
      </c>
      <c r="S12" s="387" t="s">
        <v>485</v>
      </c>
      <c r="T12" s="387" t="s">
        <v>485</v>
      </c>
      <c r="U12" s="387" t="s">
        <v>485</v>
      </c>
      <c r="V12" s="387" t="s">
        <v>485</v>
      </c>
      <c r="W12" s="387" t="s">
        <v>485</v>
      </c>
      <c r="X12" s="387" t="s">
        <v>485</v>
      </c>
      <c r="Y12" s="387" t="s">
        <v>485</v>
      </c>
      <c r="Z12" s="510" t="s">
        <v>1313</v>
      </c>
      <c r="AA12" s="510"/>
      <c r="AB12" s="510"/>
      <c r="AC12" s="510"/>
      <c r="AD12" s="510"/>
      <c r="AE12" s="387" t="s">
        <v>19</v>
      </c>
      <c r="AF12" s="387" t="s">
        <v>19</v>
      </c>
      <c r="AG12" s="387" t="s">
        <v>19</v>
      </c>
      <c r="AH12" s="387" t="s">
        <v>19</v>
      </c>
      <c r="AI12" s="387" t="s">
        <v>19</v>
      </c>
      <c r="AJ12" s="387" t="s">
        <v>19</v>
      </c>
      <c r="AK12" s="387"/>
      <c r="AL12" s="380" t="s">
        <v>465</v>
      </c>
      <c r="AM12" s="380"/>
      <c r="AN12" s="389" t="s">
        <v>1311</v>
      </c>
    </row>
    <row r="13" spans="1:41" ht="15" customHeight="1" outlineLevel="2" x14ac:dyDescent="0.15">
      <c r="A13" s="260" t="s">
        <v>916</v>
      </c>
      <c r="C13" s="155">
        <v>41606</v>
      </c>
      <c r="D13" s="122" t="s">
        <v>442</v>
      </c>
      <c r="E13" s="123">
        <v>0.59236111111111112</v>
      </c>
      <c r="F13" s="123" t="s">
        <v>472</v>
      </c>
      <c r="G13" s="123" t="s">
        <v>1127</v>
      </c>
      <c r="H13" s="123" t="s">
        <v>1128</v>
      </c>
      <c r="I13" s="123"/>
      <c r="J13" s="123"/>
      <c r="K13" s="206">
        <v>3.1846064814814813E-2</v>
      </c>
      <c r="L13" s="206">
        <v>3.5516203703703703E-2</v>
      </c>
      <c r="M13" s="262">
        <f>L13-K13</f>
        <v>3.6701388888888895E-3</v>
      </c>
      <c r="P13" s="130" t="s">
        <v>472</v>
      </c>
      <c r="Q13" s="130" t="s">
        <v>472</v>
      </c>
      <c r="R13" s="156" t="s">
        <v>693</v>
      </c>
      <c r="S13" s="156" t="s">
        <v>693</v>
      </c>
      <c r="T13" s="156" t="s">
        <v>693</v>
      </c>
      <c r="U13" s="156" t="s">
        <v>693</v>
      </c>
      <c r="V13" s="156" t="s">
        <v>693</v>
      </c>
      <c r="W13" s="156" t="s">
        <v>693</v>
      </c>
      <c r="X13" s="156" t="s">
        <v>693</v>
      </c>
      <c r="Y13" s="156" t="s">
        <v>693</v>
      </c>
      <c r="Z13" s="156" t="s">
        <v>475</v>
      </c>
      <c r="AA13" s="156" t="s">
        <v>475</v>
      </c>
      <c r="AB13" s="123" t="s">
        <v>475</v>
      </c>
      <c r="AC13" s="123" t="s">
        <v>475</v>
      </c>
      <c r="AD13" s="123" t="s">
        <v>19</v>
      </c>
      <c r="AE13" s="123" t="s">
        <v>19</v>
      </c>
      <c r="AF13" s="117" t="s">
        <v>19</v>
      </c>
      <c r="AG13" s="123" t="s">
        <v>19</v>
      </c>
      <c r="AH13" s="123" t="s">
        <v>19</v>
      </c>
      <c r="AI13" s="123" t="s">
        <v>19</v>
      </c>
      <c r="AJ13" s="123" t="s">
        <v>19</v>
      </c>
      <c r="AK13" s="123" t="s">
        <v>920</v>
      </c>
      <c r="AL13" s="150" t="s">
        <v>952</v>
      </c>
      <c r="AM13" s="150" t="s">
        <v>919</v>
      </c>
      <c r="AN13" s="150" t="s">
        <v>921</v>
      </c>
    </row>
    <row r="14" spans="1:41" ht="15" customHeight="1" outlineLevel="2" x14ac:dyDescent="0.15">
      <c r="A14" s="260" t="s">
        <v>528</v>
      </c>
      <c r="B14" s="112" t="s">
        <v>326</v>
      </c>
      <c r="C14" s="137">
        <v>41891</v>
      </c>
      <c r="D14" s="112" t="s">
        <v>443</v>
      </c>
      <c r="E14" s="117">
        <v>0.33680555555555558</v>
      </c>
      <c r="F14" s="117" t="s">
        <v>472</v>
      </c>
      <c r="G14" s="117" t="s">
        <v>1130</v>
      </c>
      <c r="H14" s="117"/>
      <c r="I14" s="25" t="s">
        <v>272</v>
      </c>
      <c r="J14" s="106" t="s">
        <v>314</v>
      </c>
      <c r="K14" s="181">
        <v>4.427430555555556E-2</v>
      </c>
      <c r="L14" s="206">
        <v>4.9250000000000071E-2</v>
      </c>
      <c r="M14" s="262">
        <f>L14-K14</f>
        <v>4.9756944444445117E-3</v>
      </c>
      <c r="P14" s="130" t="s">
        <v>472</v>
      </c>
      <c r="Q14" s="130" t="s">
        <v>472</v>
      </c>
      <c r="R14" s="130" t="s">
        <v>472</v>
      </c>
      <c r="S14" s="117" t="s">
        <v>475</v>
      </c>
      <c r="T14" s="117" t="s">
        <v>475</v>
      </c>
      <c r="U14" s="117" t="s">
        <v>475</v>
      </c>
      <c r="V14" s="117" t="s">
        <v>475</v>
      </c>
      <c r="W14" s="117" t="s">
        <v>475</v>
      </c>
      <c r="X14" s="117" t="s">
        <v>475</v>
      </c>
      <c r="Y14" s="117" t="s">
        <v>475</v>
      </c>
      <c r="Z14" s="117" t="s">
        <v>475</v>
      </c>
      <c r="AA14" s="117" t="s">
        <v>475</v>
      </c>
      <c r="AB14" s="117" t="s">
        <v>475</v>
      </c>
      <c r="AC14" s="117" t="s">
        <v>475</v>
      </c>
      <c r="AD14" s="117" t="s">
        <v>475</v>
      </c>
      <c r="AE14" s="117" t="s">
        <v>475</v>
      </c>
      <c r="AF14" s="117" t="s">
        <v>475</v>
      </c>
      <c r="AG14" s="117" t="s">
        <v>475</v>
      </c>
      <c r="AH14" s="117" t="s">
        <v>475</v>
      </c>
      <c r="AI14" s="117" t="s">
        <v>475</v>
      </c>
      <c r="AJ14" s="117" t="s">
        <v>472</v>
      </c>
      <c r="AK14" s="117" t="s">
        <v>912</v>
      </c>
      <c r="AL14" s="150" t="s">
        <v>691</v>
      </c>
      <c r="AM14" s="150" t="s">
        <v>481</v>
      </c>
      <c r="AN14" s="150"/>
    </row>
    <row r="15" spans="1:41" ht="15" customHeight="1" outlineLevel="2" x14ac:dyDescent="0.15">
      <c r="A15" s="260" t="s">
        <v>529</v>
      </c>
      <c r="B15" s="112" t="s">
        <v>325</v>
      </c>
      <c r="C15" s="298">
        <v>41892</v>
      </c>
      <c r="D15" s="112" t="s">
        <v>444</v>
      </c>
      <c r="E15" s="117">
        <v>0.37777777777777777</v>
      </c>
      <c r="F15" s="117"/>
      <c r="G15" s="117"/>
      <c r="H15" s="117"/>
      <c r="I15" s="25" t="s">
        <v>323</v>
      </c>
      <c r="J15" s="25" t="s">
        <v>324</v>
      </c>
      <c r="K15" s="181">
        <v>1.3452546296296296E-2</v>
      </c>
      <c r="L15" s="206">
        <v>1.5497685185185186E-2</v>
      </c>
      <c r="M15" s="263">
        <f>L15-K15</f>
        <v>2.0451388888888897E-3</v>
      </c>
      <c r="P15" s="130" t="s">
        <v>472</v>
      </c>
      <c r="Q15" s="130" t="s">
        <v>472</v>
      </c>
      <c r="R15" s="297" t="s">
        <v>481</v>
      </c>
      <c r="S15" s="117" t="s">
        <v>19</v>
      </c>
      <c r="T15" s="117" t="s">
        <v>19</v>
      </c>
      <c r="U15" s="117" t="s">
        <v>19</v>
      </c>
      <c r="V15" s="117" t="s">
        <v>19</v>
      </c>
      <c r="W15" s="117" t="s">
        <v>19</v>
      </c>
      <c r="X15" s="117" t="s">
        <v>19</v>
      </c>
      <c r="Y15" s="117" t="s">
        <v>19</v>
      </c>
      <c r="Z15" s="117" t="s">
        <v>19</v>
      </c>
      <c r="AA15" s="117" t="s">
        <v>19</v>
      </c>
      <c r="AB15" s="117" t="s">
        <v>19</v>
      </c>
      <c r="AC15" s="117" t="s">
        <v>19</v>
      </c>
      <c r="AD15" s="123" t="s">
        <v>481</v>
      </c>
      <c r="AE15" s="123" t="s">
        <v>481</v>
      </c>
      <c r="AF15" s="123" t="s">
        <v>481</v>
      </c>
      <c r="AG15" s="123" t="s">
        <v>481</v>
      </c>
      <c r="AH15" s="123" t="s">
        <v>481</v>
      </c>
      <c r="AI15" s="123" t="s">
        <v>481</v>
      </c>
      <c r="AJ15" s="117" t="s">
        <v>481</v>
      </c>
      <c r="AK15" s="117"/>
      <c r="AL15" s="150" t="s">
        <v>695</v>
      </c>
      <c r="AM15" s="150"/>
      <c r="AN15" s="160" t="s">
        <v>710</v>
      </c>
    </row>
    <row r="16" spans="1:41" s="274" customFormat="1" ht="15" customHeight="1" outlineLevel="2" x14ac:dyDescent="0.15">
      <c r="B16" s="274" t="s">
        <v>325</v>
      </c>
      <c r="C16" s="317">
        <v>41892</v>
      </c>
      <c r="D16" s="274" t="s">
        <v>444</v>
      </c>
      <c r="E16" s="318">
        <v>0.37777777777777777</v>
      </c>
      <c r="F16" s="318"/>
      <c r="G16" s="318"/>
      <c r="H16" s="318"/>
      <c r="I16" s="318"/>
      <c r="J16" s="318"/>
      <c r="K16" s="320"/>
      <c r="L16" s="320"/>
      <c r="M16" s="320"/>
      <c r="N16" s="320"/>
      <c r="O16" s="320"/>
      <c r="P16" s="318" t="s">
        <v>475</v>
      </c>
      <c r="Q16" s="318" t="s">
        <v>475</v>
      </c>
      <c r="R16" s="318" t="s">
        <v>102</v>
      </c>
      <c r="S16" s="318" t="s">
        <v>102</v>
      </c>
      <c r="T16" s="318" t="s">
        <v>102</v>
      </c>
      <c r="U16" s="318" t="s">
        <v>473</v>
      </c>
      <c r="V16" s="327" t="s">
        <v>472</v>
      </c>
      <c r="W16" s="318" t="s">
        <v>480</v>
      </c>
      <c r="X16" s="318"/>
      <c r="Y16" s="318"/>
      <c r="Z16" s="318"/>
      <c r="AA16" s="318"/>
      <c r="AB16" s="318"/>
      <c r="AC16" s="318"/>
      <c r="AD16" s="336"/>
      <c r="AE16" s="336"/>
      <c r="AF16" s="336"/>
      <c r="AG16" s="336"/>
      <c r="AH16" s="336"/>
      <c r="AI16" s="336"/>
      <c r="AJ16" s="318"/>
      <c r="AK16" s="318"/>
      <c r="AL16" s="314" t="s">
        <v>708</v>
      </c>
      <c r="AM16" s="314" t="s">
        <v>709</v>
      </c>
      <c r="AN16" s="340"/>
    </row>
    <row r="17" spans="1:41" s="274" customFormat="1" ht="15" customHeight="1" outlineLevel="2" x14ac:dyDescent="0.15">
      <c r="B17" s="274" t="s">
        <v>445</v>
      </c>
      <c r="C17" s="341">
        <v>41907</v>
      </c>
      <c r="D17" s="274" t="s">
        <v>446</v>
      </c>
      <c r="E17" s="318">
        <v>0.54791666666666672</v>
      </c>
      <c r="F17" s="318"/>
      <c r="G17" s="318"/>
      <c r="H17" s="318"/>
      <c r="I17" s="318" t="s">
        <v>1283</v>
      </c>
      <c r="J17" s="318" t="s">
        <v>1284</v>
      </c>
      <c r="K17" s="320"/>
      <c r="L17" s="320"/>
      <c r="M17" s="320"/>
      <c r="N17" s="320"/>
      <c r="O17" s="320"/>
      <c r="P17" s="342" t="s">
        <v>481</v>
      </c>
      <c r="Q17" s="342" t="s">
        <v>481</v>
      </c>
      <c r="R17" s="318" t="s">
        <v>19</v>
      </c>
      <c r="S17" s="318" t="s">
        <v>19</v>
      </c>
      <c r="T17" s="318" t="s">
        <v>19</v>
      </c>
      <c r="U17" s="318" t="s">
        <v>19</v>
      </c>
      <c r="V17" s="318" t="s">
        <v>19</v>
      </c>
      <c r="W17" s="318" t="s">
        <v>19</v>
      </c>
      <c r="X17" s="318" t="s">
        <v>19</v>
      </c>
      <c r="Y17" s="318" t="s">
        <v>19</v>
      </c>
      <c r="Z17" s="318" t="s">
        <v>19</v>
      </c>
      <c r="AA17" s="318" t="s">
        <v>19</v>
      </c>
      <c r="AB17" s="318" t="s">
        <v>19</v>
      </c>
      <c r="AC17" s="318" t="s">
        <v>19</v>
      </c>
      <c r="AD17" s="318" t="s">
        <v>19</v>
      </c>
      <c r="AE17" s="318" t="s">
        <v>19</v>
      </c>
      <c r="AF17" s="318" t="s">
        <v>19</v>
      </c>
      <c r="AG17" s="318" t="s">
        <v>19</v>
      </c>
      <c r="AH17" s="318" t="s">
        <v>19</v>
      </c>
      <c r="AI17" s="318" t="s">
        <v>19</v>
      </c>
      <c r="AJ17" s="318" t="s">
        <v>19</v>
      </c>
      <c r="AK17" s="318"/>
      <c r="AL17" s="313" t="s">
        <v>459</v>
      </c>
      <c r="AM17" s="313"/>
      <c r="AN17" s="313" t="s">
        <v>102</v>
      </c>
    </row>
    <row r="18" spans="1:41" ht="15" customHeight="1" outlineLevel="2" x14ac:dyDescent="0.15">
      <c r="A18" s="291" t="s">
        <v>1027</v>
      </c>
      <c r="B18" s="112" t="s">
        <v>344</v>
      </c>
      <c r="C18" s="298">
        <v>41919</v>
      </c>
      <c r="D18" s="112" t="s">
        <v>322</v>
      </c>
      <c r="E18" s="117">
        <v>0.4770833333333333</v>
      </c>
      <c r="F18" s="117" t="s">
        <v>472</v>
      </c>
      <c r="G18" s="117" t="s">
        <v>1141</v>
      </c>
      <c r="H18" s="117"/>
      <c r="I18" s="25" t="s">
        <v>346</v>
      </c>
      <c r="J18" s="25" t="s">
        <v>324</v>
      </c>
      <c r="K18" s="181">
        <v>3.7488425925925925E-2</v>
      </c>
      <c r="L18" s="206">
        <v>4.3978009259259258E-2</v>
      </c>
      <c r="M18" s="262">
        <f>L18-K18</f>
        <v>6.4895833333333333E-3</v>
      </c>
      <c r="N18" s="224">
        <f t="shared" ref="N18:N19" si="0">M18/2</f>
        <v>3.2447916666666667E-3</v>
      </c>
      <c r="O18" s="224" t="s">
        <v>723</v>
      </c>
      <c r="P18" s="131" t="s">
        <v>472</v>
      </c>
      <c r="Q18" s="131" t="s">
        <v>472</v>
      </c>
      <c r="R18" s="131" t="s">
        <v>472</v>
      </c>
      <c r="S18" s="253" t="s">
        <v>472</v>
      </c>
      <c r="T18" s="253" t="s">
        <v>472</v>
      </c>
      <c r="U18" s="425" t="s">
        <v>1486</v>
      </c>
      <c r="V18" s="401" t="s">
        <v>1486</v>
      </c>
      <c r="W18" s="158" t="s">
        <v>1486</v>
      </c>
      <c r="X18" s="401" t="s">
        <v>1486</v>
      </c>
      <c r="Y18" s="24" t="s">
        <v>19</v>
      </c>
      <c r="Z18" s="117" t="s">
        <v>19</v>
      </c>
      <c r="AA18" s="117" t="s">
        <v>19</v>
      </c>
      <c r="AB18" s="117" t="s">
        <v>19</v>
      </c>
      <c r="AC18" s="117" t="s">
        <v>19</v>
      </c>
      <c r="AD18" s="117" t="s">
        <v>19</v>
      </c>
      <c r="AE18" s="117" t="s">
        <v>19</v>
      </c>
      <c r="AF18" s="117" t="s">
        <v>19</v>
      </c>
      <c r="AG18" s="117" t="s">
        <v>19</v>
      </c>
      <c r="AH18" s="117" t="s">
        <v>19</v>
      </c>
      <c r="AI18" s="117" t="s">
        <v>19</v>
      </c>
      <c r="AJ18" s="117" t="s">
        <v>472</v>
      </c>
      <c r="AK18" s="117" t="s">
        <v>992</v>
      </c>
      <c r="AL18" s="150" t="s">
        <v>703</v>
      </c>
      <c r="AM18" s="150" t="s">
        <v>1261</v>
      </c>
      <c r="AN18" s="150" t="s">
        <v>704</v>
      </c>
    </row>
    <row r="19" spans="1:41" ht="15" customHeight="1" outlineLevel="2" x14ac:dyDescent="0.15">
      <c r="A19" s="292" t="s">
        <v>1159</v>
      </c>
      <c r="B19" s="112" t="s">
        <v>447</v>
      </c>
      <c r="C19" s="298">
        <v>41919</v>
      </c>
      <c r="D19" s="112" t="s">
        <v>448</v>
      </c>
      <c r="E19" s="117">
        <v>0.4770833333333333</v>
      </c>
      <c r="F19" s="117" t="s">
        <v>472</v>
      </c>
      <c r="G19" s="117"/>
      <c r="H19" s="117"/>
      <c r="I19" s="25" t="s">
        <v>346</v>
      </c>
      <c r="J19" s="25" t="s">
        <v>324</v>
      </c>
      <c r="K19" s="206">
        <v>5.7187500000000002E-2</v>
      </c>
      <c r="L19" s="206">
        <v>6.9035879629629635E-2</v>
      </c>
      <c r="M19" s="266">
        <f>L19-K19</f>
        <v>1.1848379629629632E-2</v>
      </c>
      <c r="N19" s="224">
        <f t="shared" si="0"/>
        <v>5.9241898148148162E-3</v>
      </c>
      <c r="O19" s="224"/>
      <c r="P19" s="166" t="s">
        <v>472</v>
      </c>
      <c r="Q19" s="166" t="s">
        <v>472</v>
      </c>
      <c r="R19" s="166" t="s">
        <v>472</v>
      </c>
      <c r="S19" s="24" t="s">
        <v>481</v>
      </c>
      <c r="T19" s="24" t="s">
        <v>481</v>
      </c>
      <c r="U19" s="226" t="s">
        <v>472</v>
      </c>
      <c r="V19" s="226" t="s">
        <v>472</v>
      </c>
      <c r="W19" s="226" t="s">
        <v>472</v>
      </c>
      <c r="X19" s="226" t="s">
        <v>472</v>
      </c>
      <c r="Y19" s="226" t="s">
        <v>472</v>
      </c>
      <c r="Z19" s="474" t="s">
        <v>1486</v>
      </c>
      <c r="AA19" s="474" t="s">
        <v>1486</v>
      </c>
      <c r="AB19" s="474" t="s">
        <v>1486</v>
      </c>
      <c r="AC19" s="296" t="s">
        <v>1207</v>
      </c>
      <c r="AD19" s="296" t="s">
        <v>1207</v>
      </c>
      <c r="AE19" s="117" t="s">
        <v>472</v>
      </c>
      <c r="AF19" s="117" t="s">
        <v>481</v>
      </c>
      <c r="AG19" s="117" t="s">
        <v>19</v>
      </c>
      <c r="AH19" s="117" t="s">
        <v>19</v>
      </c>
      <c r="AI19" s="117" t="s">
        <v>19</v>
      </c>
      <c r="AJ19" s="117" t="s">
        <v>19</v>
      </c>
      <c r="AK19" s="254" t="s">
        <v>995</v>
      </c>
      <c r="AL19" s="150" t="s">
        <v>702</v>
      </c>
      <c r="AM19" s="150" t="s">
        <v>700</v>
      </c>
      <c r="AN19" s="150" t="s">
        <v>854</v>
      </c>
    </row>
    <row r="20" spans="1:41" ht="15" customHeight="1" outlineLevel="2" x14ac:dyDescent="0.15">
      <c r="A20" s="260" t="s">
        <v>531</v>
      </c>
      <c r="B20" s="112" t="s">
        <v>425</v>
      </c>
      <c r="C20" s="137">
        <v>41930</v>
      </c>
      <c r="D20" s="112" t="s">
        <v>271</v>
      </c>
      <c r="E20" s="117">
        <v>0.30833333333333335</v>
      </c>
      <c r="F20" s="117" t="s">
        <v>472</v>
      </c>
      <c r="G20" s="117" t="s">
        <v>1148</v>
      </c>
      <c r="H20" s="117"/>
      <c r="I20" s="25" t="s">
        <v>427</v>
      </c>
      <c r="J20" s="25" t="s">
        <v>428</v>
      </c>
      <c r="K20" s="181">
        <v>4.5729166666666661E-2</v>
      </c>
      <c r="L20" s="206">
        <v>4.6712962962962963E-2</v>
      </c>
      <c r="M20" s="262">
        <f>L20-K20</f>
        <v>9.8379629629630205E-4</v>
      </c>
      <c r="P20" s="131" t="s">
        <v>472</v>
      </c>
      <c r="Q20" s="131" t="s">
        <v>472</v>
      </c>
      <c r="R20" s="129" t="s">
        <v>19</v>
      </c>
      <c r="S20" s="129" t="s">
        <v>19</v>
      </c>
      <c r="T20" s="129" t="s">
        <v>19</v>
      </c>
      <c r="U20" s="129" t="s">
        <v>19</v>
      </c>
      <c r="V20" s="129" t="s">
        <v>19</v>
      </c>
      <c r="W20" s="129" t="s">
        <v>19</v>
      </c>
      <c r="X20" s="129" t="s">
        <v>19</v>
      </c>
      <c r="Y20" s="129" t="s">
        <v>19</v>
      </c>
      <c r="Z20" s="129" t="s">
        <v>19</v>
      </c>
      <c r="AA20" s="129" t="s">
        <v>19</v>
      </c>
      <c r="AB20" s="129" t="s">
        <v>19</v>
      </c>
      <c r="AC20" s="129" t="s">
        <v>19</v>
      </c>
      <c r="AD20" s="129" t="s">
        <v>19</v>
      </c>
      <c r="AE20" s="129" t="s">
        <v>19</v>
      </c>
      <c r="AF20" s="129" t="s">
        <v>19</v>
      </c>
      <c r="AG20" s="129" t="s">
        <v>19</v>
      </c>
      <c r="AH20" s="129" t="s">
        <v>19</v>
      </c>
      <c r="AI20" s="129" t="s">
        <v>19</v>
      </c>
      <c r="AJ20" s="129" t="s">
        <v>19</v>
      </c>
      <c r="AK20" s="129"/>
      <c r="AL20" s="150" t="s">
        <v>667</v>
      </c>
      <c r="AM20" s="150"/>
      <c r="AN20" s="150" t="s">
        <v>102</v>
      </c>
    </row>
    <row r="21" spans="1:41" ht="15" customHeight="1" outlineLevel="2" x14ac:dyDescent="0.15">
      <c r="A21" s="260" t="s">
        <v>1028</v>
      </c>
      <c r="B21" s="112" t="s">
        <v>449</v>
      </c>
      <c r="C21" s="298">
        <v>41932</v>
      </c>
      <c r="D21" s="112" t="s">
        <v>109</v>
      </c>
      <c r="E21" s="117">
        <v>0.38125000000000003</v>
      </c>
      <c r="F21" s="117" t="s">
        <v>472</v>
      </c>
      <c r="G21" s="117" t="s">
        <v>1149</v>
      </c>
      <c r="H21" s="117"/>
      <c r="I21" s="117" t="s">
        <v>495</v>
      </c>
      <c r="J21" s="117" t="s">
        <v>428</v>
      </c>
      <c r="K21" s="26">
        <v>3.9069444444444441E-2</v>
      </c>
      <c r="L21" s="206">
        <v>4.1747685185185186E-2</v>
      </c>
      <c r="M21" s="262">
        <f>L21-K21</f>
        <v>2.6782407407407449E-3</v>
      </c>
      <c r="P21" s="131" t="s">
        <v>481</v>
      </c>
      <c r="Q21" s="131" t="s">
        <v>481</v>
      </c>
      <c r="R21" s="162" t="s">
        <v>481</v>
      </c>
      <c r="S21" s="162" t="s">
        <v>481</v>
      </c>
      <c r="T21" s="117" t="s">
        <v>19</v>
      </c>
      <c r="U21" s="117" t="s">
        <v>19</v>
      </c>
      <c r="V21" s="117" t="s">
        <v>19</v>
      </c>
      <c r="W21" s="117" t="s">
        <v>475</v>
      </c>
      <c r="X21" s="117" t="s">
        <v>475</v>
      </c>
      <c r="Y21" s="117" t="s">
        <v>475</v>
      </c>
      <c r="Z21" s="117" t="s">
        <v>475</v>
      </c>
      <c r="AA21" s="117" t="s">
        <v>475</v>
      </c>
      <c r="AB21" s="117" t="s">
        <v>475</v>
      </c>
      <c r="AC21" s="117" t="s">
        <v>475</v>
      </c>
      <c r="AD21" s="117" t="s">
        <v>475</v>
      </c>
      <c r="AE21" s="117" t="s">
        <v>19</v>
      </c>
      <c r="AF21" s="117" t="s">
        <v>19</v>
      </c>
      <c r="AG21" s="117" t="s">
        <v>475</v>
      </c>
      <c r="AH21" s="117" t="s">
        <v>475</v>
      </c>
      <c r="AI21" s="117" t="s">
        <v>475</v>
      </c>
      <c r="AJ21" s="117" t="s">
        <v>472</v>
      </c>
      <c r="AK21" s="117"/>
      <c r="AL21" s="157" t="s">
        <v>1052</v>
      </c>
      <c r="AN21" s="157" t="s">
        <v>486</v>
      </c>
    </row>
    <row r="22" spans="1:41" s="381" customFormat="1" ht="15" customHeight="1" outlineLevel="2" x14ac:dyDescent="0.15">
      <c r="B22" s="381" t="s">
        <v>466</v>
      </c>
      <c r="C22" s="426">
        <v>41932</v>
      </c>
      <c r="D22" s="381" t="s">
        <v>467</v>
      </c>
      <c r="E22" s="399">
        <v>0.43333333333333335</v>
      </c>
      <c r="F22" s="399"/>
      <c r="G22" s="399"/>
      <c r="H22" s="399"/>
      <c r="I22" s="399" t="s">
        <v>428</v>
      </c>
      <c r="J22" s="399" t="s">
        <v>1286</v>
      </c>
      <c r="K22" s="383"/>
      <c r="L22" s="383"/>
      <c r="M22" s="383"/>
      <c r="N22" s="383"/>
      <c r="O22" s="383"/>
      <c r="P22" s="427" t="s">
        <v>475</v>
      </c>
      <c r="Q22" s="427" t="s">
        <v>475</v>
      </c>
      <c r="R22" s="427" t="s">
        <v>475</v>
      </c>
      <c r="S22" s="427" t="s">
        <v>475</v>
      </c>
      <c r="T22" s="427" t="s">
        <v>475</v>
      </c>
      <c r="U22" s="427" t="s">
        <v>475</v>
      </c>
      <c r="V22" s="427" t="s">
        <v>475</v>
      </c>
      <c r="W22" s="427" t="s">
        <v>475</v>
      </c>
      <c r="X22" s="427" t="s">
        <v>475</v>
      </c>
      <c r="Y22" s="427" t="s">
        <v>475</v>
      </c>
      <c r="Z22" s="427" t="s">
        <v>475</v>
      </c>
      <c r="AA22" s="427" t="s">
        <v>475</v>
      </c>
      <c r="AB22" s="427" t="s">
        <v>475</v>
      </c>
      <c r="AC22" s="427" t="s">
        <v>475</v>
      </c>
      <c r="AD22" s="427" t="s">
        <v>475</v>
      </c>
      <c r="AE22" s="427" t="s">
        <v>475</v>
      </c>
      <c r="AF22" s="370" t="s">
        <v>1303</v>
      </c>
      <c r="AG22" s="370"/>
      <c r="AH22" s="370"/>
      <c r="AI22" s="315" t="s">
        <v>480</v>
      </c>
      <c r="AJ22" s="315" t="s">
        <v>480</v>
      </c>
      <c r="AK22" s="382"/>
      <c r="AL22" s="313" t="s">
        <v>468</v>
      </c>
      <c r="AM22" s="313"/>
      <c r="AN22" s="313" t="s">
        <v>469</v>
      </c>
    </row>
    <row r="23" spans="1:41" s="381" customFormat="1" ht="15" customHeight="1" outlineLevel="2" x14ac:dyDescent="0.15">
      <c r="B23" s="384" t="s">
        <v>1304</v>
      </c>
      <c r="C23" s="429">
        <v>41932</v>
      </c>
      <c r="D23" s="428" t="s">
        <v>1305</v>
      </c>
      <c r="E23" s="399"/>
      <c r="F23" s="399"/>
      <c r="G23" s="399"/>
      <c r="H23" s="399"/>
      <c r="I23" s="399" t="s">
        <v>819</v>
      </c>
      <c r="J23" s="399" t="s">
        <v>1286</v>
      </c>
      <c r="K23" s="383">
        <v>0.68055555555555547</v>
      </c>
      <c r="L23" s="383"/>
      <c r="M23" s="383"/>
      <c r="N23" s="383"/>
      <c r="O23" s="383"/>
      <c r="P23" s="394" t="s">
        <v>480</v>
      </c>
      <c r="Q23" s="394" t="s">
        <v>480</v>
      </c>
      <c r="R23" s="394" t="s">
        <v>480</v>
      </c>
      <c r="S23" s="427" t="s">
        <v>19</v>
      </c>
      <c r="T23" s="427" t="s">
        <v>19</v>
      </c>
      <c r="U23" s="427" t="s">
        <v>19</v>
      </c>
      <c r="V23" s="427" t="s">
        <v>19</v>
      </c>
      <c r="W23" s="427" t="s">
        <v>19</v>
      </c>
      <c r="X23" s="427" t="s">
        <v>19</v>
      </c>
      <c r="Y23" s="427" t="s">
        <v>19</v>
      </c>
      <c r="Z23" s="427" t="s">
        <v>19</v>
      </c>
      <c r="AA23" s="427" t="s">
        <v>19</v>
      </c>
      <c r="AB23" s="427" t="s">
        <v>19</v>
      </c>
      <c r="AC23" s="427" t="s">
        <v>19</v>
      </c>
      <c r="AD23" s="427" t="s">
        <v>19</v>
      </c>
      <c r="AE23" s="427" t="s">
        <v>19</v>
      </c>
      <c r="AF23" s="315" t="s">
        <v>19</v>
      </c>
      <c r="AG23" s="315" t="s">
        <v>19</v>
      </c>
      <c r="AH23" s="315" t="s">
        <v>19</v>
      </c>
      <c r="AI23" s="315" t="s">
        <v>19</v>
      </c>
      <c r="AJ23" s="315" t="s">
        <v>19</v>
      </c>
      <c r="AK23" s="382" t="s">
        <v>1306</v>
      </c>
      <c r="AL23" s="313"/>
      <c r="AM23" s="313"/>
      <c r="AN23" s="313"/>
    </row>
    <row r="24" spans="1:41" s="381" customFormat="1" ht="15" customHeight="1" outlineLevel="2" x14ac:dyDescent="0.15">
      <c r="B24" s="381" t="s">
        <v>450</v>
      </c>
      <c r="C24" s="398">
        <v>41934</v>
      </c>
      <c r="D24" s="381" t="s">
        <v>421</v>
      </c>
      <c r="E24" s="399">
        <v>0.3125</v>
      </c>
      <c r="F24" s="399"/>
      <c r="G24" s="399"/>
      <c r="H24" s="399"/>
      <c r="I24" s="399"/>
      <c r="J24" s="399"/>
      <c r="K24" s="383"/>
      <c r="L24" s="383"/>
      <c r="M24" s="383"/>
      <c r="N24" s="383"/>
      <c r="O24" s="383"/>
      <c r="P24" s="400" t="s">
        <v>481</v>
      </c>
      <c r="Q24" s="400" t="s">
        <v>481</v>
      </c>
      <c r="R24" s="399" t="s">
        <v>475</v>
      </c>
      <c r="S24" s="399" t="s">
        <v>475</v>
      </c>
      <c r="T24" s="399" t="s">
        <v>475</v>
      </c>
      <c r="U24" s="399" t="s">
        <v>475</v>
      </c>
      <c r="V24" s="399" t="s">
        <v>475</v>
      </c>
      <c r="W24" s="399" t="s">
        <v>475</v>
      </c>
      <c r="X24" s="397" t="s">
        <v>1307</v>
      </c>
      <c r="Y24" s="397"/>
      <c r="Z24" s="399" t="s">
        <v>19</v>
      </c>
      <c r="AA24" s="399" t="s">
        <v>19</v>
      </c>
      <c r="AB24" s="399" t="s">
        <v>19</v>
      </c>
      <c r="AC24" s="399" t="s">
        <v>19</v>
      </c>
      <c r="AD24" s="399" t="s">
        <v>19</v>
      </c>
      <c r="AE24" s="399" t="s">
        <v>19</v>
      </c>
      <c r="AF24" s="399" t="s">
        <v>19</v>
      </c>
      <c r="AG24" s="399" t="s">
        <v>19</v>
      </c>
      <c r="AH24" s="399" t="s">
        <v>19</v>
      </c>
      <c r="AI24" s="399" t="s">
        <v>19</v>
      </c>
      <c r="AJ24" s="399" t="s">
        <v>19</v>
      </c>
      <c r="AK24" s="399"/>
      <c r="AL24" s="314" t="s">
        <v>487</v>
      </c>
      <c r="AM24" s="314"/>
      <c r="AN24" s="314" t="s">
        <v>460</v>
      </c>
    </row>
    <row r="25" spans="1:41" s="384" customFormat="1" ht="15" customHeight="1" outlineLevel="2" x14ac:dyDescent="0.15">
      <c r="B25" s="384" t="s">
        <v>1285</v>
      </c>
      <c r="C25" s="390">
        <v>41934</v>
      </c>
      <c r="D25" s="391" t="s">
        <v>455</v>
      </c>
      <c r="E25" s="392"/>
      <c r="F25" s="393"/>
      <c r="G25" s="393"/>
      <c r="H25" s="393"/>
      <c r="I25" s="393" t="s">
        <v>1286</v>
      </c>
      <c r="J25" s="393" t="s">
        <v>1287</v>
      </c>
      <c r="K25" s="388"/>
      <c r="L25" s="388"/>
      <c r="M25" s="388"/>
      <c r="N25" s="388"/>
      <c r="O25" s="388"/>
      <c r="P25" s="394" t="s">
        <v>475</v>
      </c>
      <c r="Q25" s="394" t="s">
        <v>475</v>
      </c>
      <c r="R25" s="393" t="s">
        <v>475</v>
      </c>
      <c r="S25" s="393" t="s">
        <v>1288</v>
      </c>
      <c r="T25" s="393" t="s">
        <v>475</v>
      </c>
      <c r="U25" s="395" t="s">
        <v>1289</v>
      </c>
      <c r="V25" s="395"/>
      <c r="W25" s="393" t="s">
        <v>19</v>
      </c>
      <c r="X25" s="396" t="s">
        <v>19</v>
      </c>
      <c r="Y25" s="396" t="s">
        <v>19</v>
      </c>
      <c r="Z25" s="393" t="s">
        <v>19</v>
      </c>
      <c r="AA25" s="393"/>
      <c r="AB25" s="393"/>
      <c r="AC25" s="393"/>
      <c r="AD25" s="393"/>
      <c r="AE25" s="393"/>
      <c r="AF25" s="393"/>
      <c r="AG25" s="393"/>
      <c r="AH25" s="393"/>
      <c r="AI25" s="393"/>
      <c r="AJ25" s="393"/>
      <c r="AK25" s="393"/>
      <c r="AL25" s="375"/>
      <c r="AM25" s="375"/>
      <c r="AN25" s="375"/>
    </row>
    <row r="26" spans="1:41" ht="15" customHeight="1" outlineLevel="2" x14ac:dyDescent="0.15">
      <c r="A26" s="260" t="s">
        <v>1315</v>
      </c>
      <c r="B26" s="112" t="s">
        <v>451</v>
      </c>
      <c r="C26" s="137">
        <v>41934</v>
      </c>
      <c r="D26" s="112" t="s">
        <v>452</v>
      </c>
      <c r="E26" s="117">
        <v>0.4458333333333333</v>
      </c>
      <c r="F26" s="117" t="s">
        <v>472</v>
      </c>
      <c r="G26" s="117" t="s">
        <v>1165</v>
      </c>
      <c r="H26" s="117"/>
      <c r="I26" s="117" t="s">
        <v>496</v>
      </c>
      <c r="J26" s="117" t="s">
        <v>495</v>
      </c>
      <c r="K26" s="181">
        <v>6.8553240740740748E-2</v>
      </c>
      <c r="L26" s="206">
        <v>6.9652777777777869E-2</v>
      </c>
      <c r="M26" s="264">
        <f t="shared" ref="M26:M31" si="1">L26-K26</f>
        <v>1.099537037037121E-3</v>
      </c>
      <c r="P26" s="131" t="s">
        <v>472</v>
      </c>
      <c r="Q26" s="131" t="s">
        <v>472</v>
      </c>
      <c r="R26" s="158" t="s">
        <v>693</v>
      </c>
      <c r="S26" s="162" t="s">
        <v>1290</v>
      </c>
      <c r="T26" s="162"/>
      <c r="U26" s="117" t="s">
        <v>472</v>
      </c>
      <c r="V26" s="117" t="s">
        <v>475</v>
      </c>
      <c r="W26" s="117" t="s">
        <v>475</v>
      </c>
      <c r="X26" s="117" t="s">
        <v>475</v>
      </c>
      <c r="Y26" s="117" t="s">
        <v>475</v>
      </c>
      <c r="Z26" s="117" t="s">
        <v>475</v>
      </c>
      <c r="AA26" s="117" t="s">
        <v>475</v>
      </c>
      <c r="AB26" s="117" t="s">
        <v>475</v>
      </c>
      <c r="AC26" s="117" t="s">
        <v>475</v>
      </c>
      <c r="AD26" s="117" t="s">
        <v>475</v>
      </c>
      <c r="AE26" s="117" t="s">
        <v>472</v>
      </c>
      <c r="AF26" s="403" t="s">
        <v>1308</v>
      </c>
      <c r="AG26" s="402"/>
      <c r="AH26" s="402"/>
      <c r="AI26" s="402"/>
      <c r="AJ26" s="402"/>
      <c r="AK26" s="117" t="s">
        <v>914</v>
      </c>
      <c r="AL26" s="150" t="s">
        <v>694</v>
      </c>
      <c r="AM26" s="150"/>
      <c r="AN26" s="150" t="s">
        <v>1314</v>
      </c>
    </row>
    <row r="27" spans="1:41" ht="15" customHeight="1" outlineLevel="2" x14ac:dyDescent="0.15">
      <c r="A27" s="291" t="s">
        <v>584</v>
      </c>
      <c r="B27" s="112" t="s">
        <v>453</v>
      </c>
      <c r="C27" s="298">
        <v>41935</v>
      </c>
      <c r="D27" s="112" t="s">
        <v>421</v>
      </c>
      <c r="E27" s="117">
        <v>0.3034722222222222</v>
      </c>
      <c r="F27" s="117" t="s">
        <v>472</v>
      </c>
      <c r="G27" s="117" t="s">
        <v>1152</v>
      </c>
      <c r="H27" s="117"/>
      <c r="I27" s="117" t="s">
        <v>717</v>
      </c>
      <c r="J27" s="117" t="s">
        <v>495</v>
      </c>
      <c r="K27" s="181">
        <v>2.0362268518518519E-2</v>
      </c>
      <c r="L27" s="181">
        <v>2.2155092592592591E-2</v>
      </c>
      <c r="M27" s="264">
        <f t="shared" si="1"/>
        <v>1.7928240740740717E-3</v>
      </c>
      <c r="P27" s="131" t="s">
        <v>472</v>
      </c>
      <c r="Q27" s="131" t="s">
        <v>472</v>
      </c>
      <c r="R27" s="131" t="s">
        <v>472</v>
      </c>
      <c r="S27" s="129" t="s">
        <v>19</v>
      </c>
      <c r="T27" s="129" t="s">
        <v>19</v>
      </c>
      <c r="U27" s="129" t="s">
        <v>19</v>
      </c>
      <c r="V27" s="117" t="s">
        <v>19</v>
      </c>
      <c r="W27" s="117" t="s">
        <v>19</v>
      </c>
      <c r="X27" s="117" t="s">
        <v>19</v>
      </c>
      <c r="Y27" s="117" t="s">
        <v>19</v>
      </c>
      <c r="Z27" s="117" t="s">
        <v>19</v>
      </c>
      <c r="AA27" s="117" t="s">
        <v>19</v>
      </c>
      <c r="AB27" s="117" t="s">
        <v>19</v>
      </c>
      <c r="AC27" s="117" t="s">
        <v>19</v>
      </c>
      <c r="AD27" s="117" t="s">
        <v>19</v>
      </c>
      <c r="AE27" s="117" t="s">
        <v>19</v>
      </c>
      <c r="AF27" s="117" t="s">
        <v>19</v>
      </c>
      <c r="AG27" s="117" t="s">
        <v>19</v>
      </c>
      <c r="AH27" s="117" t="s">
        <v>19</v>
      </c>
      <c r="AI27" s="117" t="s">
        <v>19</v>
      </c>
      <c r="AJ27" s="117" t="s">
        <v>19</v>
      </c>
      <c r="AK27" s="117"/>
      <c r="AL27" s="150" t="s">
        <v>677</v>
      </c>
      <c r="AM27" s="150" t="s">
        <v>716</v>
      </c>
    </row>
    <row r="28" spans="1:41" ht="15" customHeight="1" outlineLevel="2" x14ac:dyDescent="0.15">
      <c r="A28" s="291" t="s">
        <v>1195</v>
      </c>
      <c r="B28" s="112" t="s">
        <v>453</v>
      </c>
      <c r="C28" s="298">
        <v>41935</v>
      </c>
      <c r="D28" s="112" t="s">
        <v>421</v>
      </c>
      <c r="E28" s="117">
        <v>0.3034722222222222</v>
      </c>
      <c r="F28" s="117" t="s">
        <v>472</v>
      </c>
      <c r="G28" s="117" t="s">
        <v>1152</v>
      </c>
      <c r="H28" s="117"/>
      <c r="I28" s="117" t="s">
        <v>717</v>
      </c>
      <c r="J28" s="117" t="s">
        <v>495</v>
      </c>
      <c r="K28" s="181">
        <v>2.5357638888888891E-2</v>
      </c>
      <c r="L28" s="181">
        <v>3.343287037037037E-2</v>
      </c>
      <c r="M28" s="265">
        <f t="shared" si="1"/>
        <v>8.0752314814814784E-3</v>
      </c>
      <c r="N28" s="224">
        <f t="shared" ref="N28:N33" si="2">M28/2</f>
        <v>4.0376157407407392E-3</v>
      </c>
      <c r="O28" s="224"/>
      <c r="P28" s="117" t="s">
        <v>481</v>
      </c>
      <c r="Q28" s="117" t="s">
        <v>481</v>
      </c>
      <c r="R28" s="117" t="s">
        <v>481</v>
      </c>
      <c r="S28" s="117" t="s">
        <v>481</v>
      </c>
      <c r="T28" s="158" t="s">
        <v>472</v>
      </c>
      <c r="U28" s="226" t="s">
        <v>472</v>
      </c>
      <c r="V28" s="226" t="s">
        <v>472</v>
      </c>
      <c r="W28" s="226" t="s">
        <v>472</v>
      </c>
      <c r="X28" s="226" t="s">
        <v>472</v>
      </c>
      <c r="Y28" s="226" t="s">
        <v>472</v>
      </c>
      <c r="Z28" s="296" t="s">
        <v>1207</v>
      </c>
      <c r="AA28" s="296" t="s">
        <v>1207</v>
      </c>
      <c r="AB28" s="290" t="s">
        <v>472</v>
      </c>
      <c r="AC28" s="112" t="s">
        <v>19</v>
      </c>
      <c r="AD28" s="112" t="s">
        <v>19</v>
      </c>
      <c r="AE28" s="112" t="s">
        <v>19</v>
      </c>
      <c r="AF28" s="112" t="s">
        <v>19</v>
      </c>
      <c r="AG28" s="117" t="s">
        <v>19</v>
      </c>
      <c r="AH28" s="117" t="s">
        <v>19</v>
      </c>
      <c r="AI28" s="117" t="s">
        <v>19</v>
      </c>
      <c r="AJ28" s="117" t="s">
        <v>19</v>
      </c>
      <c r="AK28" s="117" t="s">
        <v>913</v>
      </c>
      <c r="AL28" s="150" t="s">
        <v>851</v>
      </c>
      <c r="AM28" s="150" t="s">
        <v>913</v>
      </c>
      <c r="AN28" s="150" t="s">
        <v>1196</v>
      </c>
    </row>
    <row r="29" spans="1:41" s="274" customFormat="1" ht="15" customHeight="1" outlineLevel="2" x14ac:dyDescent="0.15">
      <c r="C29" s="317">
        <v>41935</v>
      </c>
      <c r="D29" s="274" t="s">
        <v>455</v>
      </c>
      <c r="E29" s="318">
        <v>0.34930555555555554</v>
      </c>
      <c r="F29" s="318"/>
      <c r="G29" s="318"/>
      <c r="H29" s="318"/>
      <c r="I29" s="318" t="s">
        <v>717</v>
      </c>
      <c r="J29" s="318" t="s">
        <v>495</v>
      </c>
      <c r="K29" s="331">
        <v>6.0827546296296331E-2</v>
      </c>
      <c r="L29" s="332">
        <v>6.3836805555555556E-2</v>
      </c>
      <c r="M29" s="332"/>
      <c r="N29" s="333"/>
      <c r="O29" s="333"/>
      <c r="P29" s="327" t="s">
        <v>472</v>
      </c>
      <c r="Q29" s="327" t="s">
        <v>472</v>
      </c>
      <c r="R29" s="327" t="s">
        <v>472</v>
      </c>
      <c r="S29" s="327" t="s">
        <v>472</v>
      </c>
      <c r="T29" s="328"/>
      <c r="U29" s="328"/>
      <c r="V29" s="328"/>
      <c r="W29" s="328"/>
      <c r="X29" s="327"/>
      <c r="Y29" s="327"/>
      <c r="Z29" s="318"/>
      <c r="AA29" s="318"/>
      <c r="AG29" s="318"/>
      <c r="AH29" s="318"/>
      <c r="AI29" s="318"/>
      <c r="AJ29" s="318"/>
      <c r="AK29" s="318"/>
      <c r="AL29" s="314" t="s">
        <v>855</v>
      </c>
      <c r="AM29" s="314"/>
      <c r="AN29" s="314"/>
    </row>
    <row r="30" spans="1:41" s="274" customFormat="1" ht="15" customHeight="1" outlineLevel="2" x14ac:dyDescent="0.15">
      <c r="A30" s="313" t="s">
        <v>1206</v>
      </c>
      <c r="B30" s="274" t="s">
        <v>454</v>
      </c>
      <c r="C30" s="317">
        <v>41935</v>
      </c>
      <c r="D30" s="274" t="s">
        <v>455</v>
      </c>
      <c r="E30" s="318">
        <v>0.34930555555555554</v>
      </c>
      <c r="F30" s="319" t="s">
        <v>1220</v>
      </c>
      <c r="G30" s="318"/>
      <c r="H30" s="318"/>
      <c r="I30" s="318" t="s">
        <v>717</v>
      </c>
      <c r="J30" s="318" t="s">
        <v>495</v>
      </c>
      <c r="K30" s="320">
        <v>6.6560185185185181E-2</v>
      </c>
      <c r="L30" s="320">
        <v>7.6394675925925928E-2</v>
      </c>
      <c r="M30" s="321">
        <f t="shared" si="1"/>
        <v>9.8344907407407478E-3</v>
      </c>
      <c r="N30" s="320">
        <f t="shared" si="2"/>
        <v>4.9172453703703739E-3</v>
      </c>
      <c r="O30" s="320"/>
      <c r="P30" s="322" t="s">
        <v>472</v>
      </c>
      <c r="Q30" s="322" t="s">
        <v>472</v>
      </c>
      <c r="R30" s="322" t="s">
        <v>472</v>
      </c>
      <c r="S30" s="323" t="s">
        <v>472</v>
      </c>
      <c r="T30" s="323" t="s">
        <v>472</v>
      </c>
      <c r="U30" s="324" t="s">
        <v>472</v>
      </c>
      <c r="V30" s="325" t="s">
        <v>472</v>
      </c>
      <c r="W30" s="325" t="s">
        <v>472</v>
      </c>
      <c r="X30" s="318" t="s">
        <v>472</v>
      </c>
      <c r="Y30" s="318" t="s">
        <v>472</v>
      </c>
      <c r="Z30" s="475" t="s">
        <v>1486</v>
      </c>
      <c r="AA30" s="475" t="s">
        <v>1486</v>
      </c>
      <c r="AB30" s="326" t="s">
        <v>481</v>
      </c>
      <c r="AC30" s="327" t="s">
        <v>472</v>
      </c>
      <c r="AD30" s="327" t="s">
        <v>19</v>
      </c>
      <c r="AE30" s="327" t="s">
        <v>19</v>
      </c>
      <c r="AF30" s="328" t="s">
        <v>19</v>
      </c>
      <c r="AG30" s="328" t="s">
        <v>19</v>
      </c>
      <c r="AH30" s="328" t="s">
        <v>19</v>
      </c>
      <c r="AI30" s="328" t="s">
        <v>19</v>
      </c>
      <c r="AJ30" s="327" t="s">
        <v>19</v>
      </c>
      <c r="AK30" s="329" t="s">
        <v>1221</v>
      </c>
      <c r="AL30" s="314" t="s">
        <v>711</v>
      </c>
      <c r="AM30" s="330"/>
      <c r="AN30" s="314" t="s">
        <v>649</v>
      </c>
      <c r="AO30" s="274" t="s">
        <v>813</v>
      </c>
    </row>
    <row r="31" spans="1:41" ht="15" customHeight="1" outlineLevel="2" x14ac:dyDescent="0.15">
      <c r="A31" s="260" t="s">
        <v>797</v>
      </c>
      <c r="B31" s="112" t="s">
        <v>456</v>
      </c>
      <c r="C31" s="299">
        <v>41935</v>
      </c>
      <c r="D31" s="112" t="s">
        <v>452</v>
      </c>
      <c r="E31" s="117">
        <v>0.41944444444444445</v>
      </c>
      <c r="F31" s="117" t="s">
        <v>472</v>
      </c>
      <c r="G31" s="117" t="s">
        <v>1150</v>
      </c>
      <c r="H31" s="117"/>
      <c r="I31" s="117" t="s">
        <v>717</v>
      </c>
      <c r="J31" s="129" t="s">
        <v>535</v>
      </c>
      <c r="K31" s="181">
        <v>4.3934027777777773E-2</v>
      </c>
      <c r="L31" s="206">
        <v>7.03125E-2</v>
      </c>
      <c r="M31" s="262">
        <f t="shared" si="1"/>
        <v>2.6378472222222227E-2</v>
      </c>
      <c r="N31" s="224">
        <f t="shared" si="2"/>
        <v>1.3189236111111113E-2</v>
      </c>
      <c r="O31" s="224" t="s">
        <v>723</v>
      </c>
      <c r="P31" s="131" t="s">
        <v>472</v>
      </c>
      <c r="Q31" s="131" t="s">
        <v>472</v>
      </c>
      <c r="R31" s="131" t="s">
        <v>472</v>
      </c>
      <c r="S31" s="253" t="s">
        <v>472</v>
      </c>
      <c r="T31" s="253" t="s">
        <v>481</v>
      </c>
      <c r="U31" s="226" t="s">
        <v>472</v>
      </c>
      <c r="V31" s="226" t="s">
        <v>472</v>
      </c>
      <c r="W31" s="226" t="s">
        <v>472</v>
      </c>
      <c r="X31" s="226" t="s">
        <v>472</v>
      </c>
      <c r="Y31" s="226" t="s">
        <v>472</v>
      </c>
      <c r="Z31" s="234" t="s">
        <v>472</v>
      </c>
      <c r="AA31" s="234" t="s">
        <v>472</v>
      </c>
      <c r="AB31" s="234" t="s">
        <v>472</v>
      </c>
      <c r="AC31" s="296" t="s">
        <v>1207</v>
      </c>
      <c r="AD31" s="296" t="s">
        <v>1207</v>
      </c>
      <c r="AE31" s="117" t="s">
        <v>481</v>
      </c>
      <c r="AF31" s="117" t="s">
        <v>481</v>
      </c>
      <c r="AG31" s="117" t="s">
        <v>481</v>
      </c>
      <c r="AH31" s="117" t="s">
        <v>481</v>
      </c>
      <c r="AI31" s="117" t="s">
        <v>481</v>
      </c>
      <c r="AJ31" s="117" t="s">
        <v>481</v>
      </c>
      <c r="AK31" s="254" t="s">
        <v>1111</v>
      </c>
      <c r="AL31" s="150" t="s">
        <v>697</v>
      </c>
      <c r="AM31" s="150" t="s">
        <v>699</v>
      </c>
      <c r="AN31" s="150" t="s">
        <v>907</v>
      </c>
    </row>
    <row r="32" spans="1:41" s="274" customFormat="1" ht="15" customHeight="1" outlineLevel="2" x14ac:dyDescent="0.15">
      <c r="B32" s="274" t="s">
        <v>470</v>
      </c>
      <c r="C32" s="343">
        <v>41935</v>
      </c>
      <c r="D32" s="274" t="s">
        <v>471</v>
      </c>
      <c r="E32" s="318">
        <v>0.46666666666666662</v>
      </c>
      <c r="F32" s="318"/>
      <c r="G32" s="318"/>
      <c r="H32" s="318"/>
      <c r="I32" s="318" t="s">
        <v>717</v>
      </c>
      <c r="J32" s="323" t="s">
        <v>535</v>
      </c>
      <c r="K32" s="320">
        <v>7.6402777777777778E-2</v>
      </c>
      <c r="L32" s="320">
        <v>8.7673611111111105E-2</v>
      </c>
      <c r="M32" s="320"/>
      <c r="N32" s="320">
        <f t="shared" si="2"/>
        <v>0</v>
      </c>
      <c r="O32" s="320"/>
      <c r="P32" s="318" t="s">
        <v>472</v>
      </c>
      <c r="Q32" s="318" t="s">
        <v>472</v>
      </c>
      <c r="R32" s="318" t="s">
        <v>472</v>
      </c>
      <c r="S32" s="318" t="s">
        <v>472</v>
      </c>
      <c r="T32" s="318" t="s">
        <v>472</v>
      </c>
      <c r="U32" s="325" t="s">
        <v>472</v>
      </c>
      <c r="V32" s="325" t="s">
        <v>472</v>
      </c>
      <c r="W32" s="325" t="s">
        <v>472</v>
      </c>
      <c r="X32" s="318" t="s">
        <v>472</v>
      </c>
      <c r="Y32" s="318" t="s">
        <v>472</v>
      </c>
      <c r="Z32" s="344" t="s">
        <v>472</v>
      </c>
      <c r="AA32" s="344" t="s">
        <v>472</v>
      </c>
      <c r="AB32" s="344" t="s">
        <v>472</v>
      </c>
      <c r="AC32" s="344" t="s">
        <v>472</v>
      </c>
      <c r="AD32" s="344" t="s">
        <v>472</v>
      </c>
      <c r="AE32" s="318" t="s">
        <v>472</v>
      </c>
      <c r="AF32" s="318" t="s">
        <v>481</v>
      </c>
      <c r="AG32" s="318" t="s">
        <v>481</v>
      </c>
      <c r="AH32" s="318" t="s">
        <v>481</v>
      </c>
      <c r="AI32" s="318" t="s">
        <v>481</v>
      </c>
      <c r="AJ32" s="318" t="s">
        <v>19</v>
      </c>
      <c r="AK32" s="318" t="s">
        <v>915</v>
      </c>
      <c r="AL32" s="330" t="s">
        <v>648</v>
      </c>
      <c r="AM32" s="330"/>
      <c r="AN32" s="330" t="s">
        <v>908</v>
      </c>
    </row>
    <row r="33" spans="1:40" ht="15" customHeight="1" outlineLevel="2" x14ac:dyDescent="0.15">
      <c r="A33" s="157" t="s">
        <v>1198</v>
      </c>
      <c r="B33" s="112" t="s">
        <v>457</v>
      </c>
      <c r="C33" s="154">
        <v>41948</v>
      </c>
      <c r="D33" s="112" t="s">
        <v>421</v>
      </c>
      <c r="E33" s="117">
        <v>0.45694444444444443</v>
      </c>
      <c r="F33" s="233" t="s">
        <v>1197</v>
      </c>
      <c r="G33" s="117"/>
      <c r="H33" s="117"/>
      <c r="I33" s="117" t="s">
        <v>1023</v>
      </c>
      <c r="J33" s="117" t="s">
        <v>1024</v>
      </c>
      <c r="K33" s="206">
        <v>2.4427083333333332E-2</v>
      </c>
      <c r="L33" s="206">
        <v>2.6851851851851849E-2</v>
      </c>
      <c r="N33" s="206">
        <f t="shared" si="2"/>
        <v>0</v>
      </c>
      <c r="P33" s="162" t="s">
        <v>472</v>
      </c>
      <c r="Q33" s="162" t="s">
        <v>472</v>
      </c>
      <c r="R33" s="24" t="s">
        <v>472</v>
      </c>
      <c r="S33" s="117" t="s">
        <v>475</v>
      </c>
      <c r="T33" s="117" t="s">
        <v>475</v>
      </c>
      <c r="U33" s="117" t="s">
        <v>475</v>
      </c>
      <c r="V33" s="117" t="s">
        <v>475</v>
      </c>
      <c r="W33" s="117" t="s">
        <v>475</v>
      </c>
      <c r="X33" s="117" t="s">
        <v>475</v>
      </c>
      <c r="Y33" s="117" t="s">
        <v>475</v>
      </c>
      <c r="Z33" s="117" t="s">
        <v>475</v>
      </c>
      <c r="AA33" s="117" t="s">
        <v>475</v>
      </c>
      <c r="AB33" s="117" t="s">
        <v>475</v>
      </c>
      <c r="AC33" s="117" t="s">
        <v>475</v>
      </c>
      <c r="AD33" s="117" t="s">
        <v>475</v>
      </c>
      <c r="AE33" s="117" t="s">
        <v>475</v>
      </c>
      <c r="AF33" s="117" t="s">
        <v>475</v>
      </c>
      <c r="AG33" s="117" t="s">
        <v>475</v>
      </c>
      <c r="AH33" s="117" t="s">
        <v>475</v>
      </c>
      <c r="AI33" s="117" t="s">
        <v>475</v>
      </c>
      <c r="AJ33" s="58" t="s">
        <v>475</v>
      </c>
      <c r="AK33" s="58" t="s">
        <v>1025</v>
      </c>
      <c r="AL33" s="150" t="s">
        <v>461</v>
      </c>
      <c r="AM33" s="150"/>
      <c r="AN33" s="150" t="s">
        <v>462</v>
      </c>
    </row>
    <row r="34" spans="1:40" ht="15" customHeight="1" outlineLevel="2" x14ac:dyDescent="0.15">
      <c r="C34" s="154"/>
      <c r="E34" s="117"/>
      <c r="F34" s="117"/>
      <c r="G34" s="117"/>
      <c r="H34" s="117"/>
      <c r="I34" s="117"/>
      <c r="J34" s="11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50"/>
      <c r="AM34" s="150"/>
      <c r="AN34" s="150"/>
    </row>
    <row r="35" spans="1:40" ht="15" customHeight="1" outlineLevel="2" x14ac:dyDescent="0.15">
      <c r="I35" s="175"/>
      <c r="J35" s="175"/>
      <c r="K35" s="207"/>
      <c r="L35" s="207"/>
      <c r="M35" s="175" t="s">
        <v>651</v>
      </c>
      <c r="N35" s="175"/>
      <c r="O35" s="175"/>
      <c r="P35" s="161">
        <v>18</v>
      </c>
      <c r="Q35" s="161">
        <v>17</v>
      </c>
      <c r="R35" s="161">
        <v>17</v>
      </c>
      <c r="S35" s="128">
        <v>13</v>
      </c>
      <c r="T35" s="128">
        <v>11</v>
      </c>
      <c r="U35" s="164">
        <v>11</v>
      </c>
      <c r="V35" s="164">
        <v>9</v>
      </c>
      <c r="W35" s="164">
        <v>9</v>
      </c>
      <c r="X35" s="164">
        <v>10</v>
      </c>
      <c r="Y35" s="164">
        <v>10</v>
      </c>
      <c r="Z35" s="163">
        <v>5</v>
      </c>
      <c r="AA35" s="163">
        <v>6</v>
      </c>
      <c r="AB35" s="163">
        <v>5</v>
      </c>
      <c r="AC35" s="167">
        <v>5</v>
      </c>
      <c r="AD35" s="167">
        <v>5</v>
      </c>
      <c r="AE35" s="128">
        <v>8</v>
      </c>
      <c r="AF35" s="128">
        <v>9</v>
      </c>
      <c r="AG35" s="128">
        <v>9</v>
      </c>
      <c r="AH35" s="128">
        <v>8</v>
      </c>
      <c r="AI35" s="128">
        <v>8</v>
      </c>
      <c r="AJ35" s="127">
        <v>10</v>
      </c>
      <c r="AK35" s="127"/>
    </row>
    <row r="36" spans="1:40" s="217" customFormat="1" ht="15" customHeight="1" outlineLevel="2" thickBot="1" x14ac:dyDescent="0.2">
      <c r="E36" s="218"/>
      <c r="F36" s="218"/>
      <c r="G36" s="218"/>
      <c r="H36" s="218"/>
      <c r="I36" s="218"/>
      <c r="J36" s="218"/>
      <c r="K36" s="219"/>
      <c r="L36" s="219"/>
      <c r="M36" s="219"/>
      <c r="N36" s="219"/>
      <c r="O36" s="219"/>
      <c r="P36" s="220"/>
      <c r="Q36" s="220"/>
      <c r="R36" s="220"/>
      <c r="S36" s="220"/>
      <c r="T36" s="220"/>
      <c r="U36" s="220"/>
      <c r="V36" s="220"/>
      <c r="W36" s="220"/>
      <c r="X36" s="220"/>
      <c r="Y36" s="220"/>
      <c r="Z36" s="220"/>
      <c r="AA36" s="220"/>
      <c r="AB36" s="220"/>
      <c r="AC36" s="220"/>
      <c r="AD36" s="220"/>
      <c r="AE36" s="220"/>
      <c r="AF36" s="220"/>
      <c r="AG36" s="220"/>
      <c r="AH36" s="220"/>
      <c r="AI36" s="220"/>
      <c r="AJ36" s="221"/>
      <c r="AK36" s="221"/>
      <c r="AL36" s="222"/>
      <c r="AM36" s="222"/>
      <c r="AN36" s="222"/>
    </row>
    <row r="37" spans="1:40" ht="15" customHeight="1" outlineLevel="2" x14ac:dyDescent="0.15">
      <c r="C37" s="57" t="s">
        <v>489</v>
      </c>
      <c r="P37" s="214" t="s">
        <v>1203</v>
      </c>
      <c r="Q37" s="211"/>
      <c r="R37" s="211"/>
      <c r="S37" s="211"/>
      <c r="T37" s="211"/>
      <c r="U37" s="214" t="s">
        <v>1204</v>
      </c>
      <c r="V37" s="211"/>
      <c r="W37" s="211"/>
      <c r="X37" s="211"/>
      <c r="Y37" s="211"/>
      <c r="Z37" s="214" t="s">
        <v>1205</v>
      </c>
      <c r="AA37" s="229"/>
      <c r="AB37" s="230"/>
      <c r="AC37" s="211"/>
      <c r="AD37" s="211"/>
      <c r="AE37" s="231"/>
      <c r="AF37" s="127"/>
      <c r="AG37" s="127"/>
      <c r="AH37" s="127"/>
      <c r="AI37" s="127"/>
      <c r="AJ37" s="127"/>
      <c r="AK37" s="127"/>
      <c r="AL37" s="57" t="s">
        <v>646</v>
      </c>
    </row>
    <row r="38" spans="1:40" ht="15" customHeight="1" outlineLevel="1" x14ac:dyDescent="0.15">
      <c r="C38" s="57" t="s">
        <v>478</v>
      </c>
      <c r="M38" s="206">
        <f>SUM(M10:M33)</f>
        <v>8.6468750000000136E-2</v>
      </c>
      <c r="P38" s="168">
        <v>10</v>
      </c>
      <c r="Q38" s="127" t="s">
        <v>1199</v>
      </c>
      <c r="R38" s="127"/>
      <c r="S38" s="127"/>
      <c r="T38" s="127"/>
      <c r="U38" s="170">
        <v>4</v>
      </c>
      <c r="V38" s="127" t="s">
        <v>1199</v>
      </c>
      <c r="W38" s="127"/>
      <c r="X38" s="127"/>
      <c r="Y38" s="127"/>
      <c r="Z38" s="172">
        <v>4</v>
      </c>
      <c r="AA38" s="127" t="s">
        <v>643</v>
      </c>
      <c r="AD38" s="127"/>
      <c r="AE38" s="127"/>
      <c r="AF38" s="127"/>
      <c r="AG38" s="127"/>
      <c r="AH38" s="127"/>
      <c r="AI38" s="127"/>
      <c r="AJ38" s="127"/>
      <c r="AK38" s="127"/>
      <c r="AL38" s="57" t="s">
        <v>712</v>
      </c>
    </row>
    <row r="39" spans="1:40" ht="15" customHeight="1" outlineLevel="1" x14ac:dyDescent="0.15">
      <c r="C39" s="57" t="s">
        <v>479</v>
      </c>
      <c r="M39" s="206">
        <f>M38/14</f>
        <v>6.1763392857142954E-3</v>
      </c>
      <c r="P39" s="169">
        <v>2</v>
      </c>
      <c r="Q39" s="127" t="s">
        <v>644</v>
      </c>
      <c r="R39" s="127"/>
      <c r="S39" s="127"/>
      <c r="T39" s="127"/>
      <c r="U39" s="171">
        <v>1</v>
      </c>
      <c r="V39" s="127" t="s">
        <v>644</v>
      </c>
      <c r="W39" s="127"/>
      <c r="X39" s="127"/>
      <c r="Y39" s="127"/>
      <c r="Z39" s="173">
        <v>1</v>
      </c>
      <c r="AA39" s="127" t="s">
        <v>644</v>
      </c>
      <c r="AD39" s="127"/>
      <c r="AE39" s="127"/>
      <c r="AF39" s="127"/>
      <c r="AG39" s="127"/>
      <c r="AH39" s="127"/>
      <c r="AI39" s="127"/>
      <c r="AJ39" s="127"/>
      <c r="AK39" s="127"/>
      <c r="AL39" s="57" t="s">
        <v>647</v>
      </c>
    </row>
    <row r="40" spans="1:40" ht="15" customHeight="1" x14ac:dyDescent="0.15">
      <c r="C40" s="57" t="s">
        <v>482</v>
      </c>
      <c r="M40" s="206">
        <f>STDEV(M10:M31)</f>
        <v>6.8532515111405816E-3</v>
      </c>
      <c r="P40" s="210">
        <v>2</v>
      </c>
      <c r="Q40" s="211" t="s">
        <v>645</v>
      </c>
      <c r="R40" s="211"/>
      <c r="S40" s="211"/>
      <c r="T40" s="211"/>
      <c r="U40" s="212">
        <v>4</v>
      </c>
      <c r="V40" s="211" t="s">
        <v>650</v>
      </c>
      <c r="W40" s="211"/>
      <c r="X40" s="211"/>
      <c r="Y40" s="211"/>
      <c r="Z40" s="213">
        <v>1</v>
      </c>
      <c r="AA40" s="211" t="s">
        <v>650</v>
      </c>
      <c r="AB40" s="113"/>
      <c r="AC40" s="113"/>
      <c r="AD40" s="211"/>
      <c r="AE40" s="232"/>
      <c r="AF40" s="127"/>
      <c r="AG40" s="127"/>
      <c r="AH40" s="127"/>
      <c r="AI40" s="127"/>
      <c r="AJ40" s="127"/>
      <c r="AK40" s="127"/>
      <c r="AL40" s="223"/>
    </row>
    <row r="41" spans="1:40" ht="15" customHeight="1" x14ac:dyDescent="0.15">
      <c r="C41" s="57" t="s">
        <v>488</v>
      </c>
      <c r="P41" s="128">
        <v>15</v>
      </c>
      <c r="Q41" s="127" t="s">
        <v>707</v>
      </c>
      <c r="R41" s="127"/>
      <c r="S41" s="127"/>
      <c r="T41" s="127"/>
      <c r="U41" s="127">
        <v>9</v>
      </c>
      <c r="V41" s="127" t="s">
        <v>706</v>
      </c>
      <c r="W41" s="127"/>
      <c r="X41" s="127"/>
      <c r="Y41" s="127"/>
      <c r="Z41" s="127">
        <v>5</v>
      </c>
      <c r="AA41" s="127" t="s">
        <v>706</v>
      </c>
      <c r="AD41" s="127"/>
      <c r="AE41" s="127"/>
      <c r="AF41" s="127"/>
      <c r="AG41" s="127"/>
      <c r="AH41" s="127"/>
      <c r="AI41" s="127"/>
      <c r="AJ41" s="127"/>
      <c r="AK41" s="127"/>
      <c r="AL41" s="57" t="s">
        <v>713</v>
      </c>
    </row>
    <row r="42" spans="1:40" ht="15" customHeight="1" x14ac:dyDescent="0.15">
      <c r="C42" s="57" t="s">
        <v>490</v>
      </c>
      <c r="P42" s="174"/>
      <c r="Q42" s="127"/>
      <c r="R42" s="127"/>
      <c r="S42" s="127"/>
      <c r="T42" s="127"/>
      <c r="U42" s="127"/>
      <c r="V42" s="127"/>
      <c r="W42" s="127"/>
      <c r="X42" s="127"/>
      <c r="Y42" s="127"/>
      <c r="Z42" s="127"/>
      <c r="AA42" s="127"/>
      <c r="AB42" s="127"/>
      <c r="AC42" s="127"/>
      <c r="AD42" s="127"/>
      <c r="AE42" s="127"/>
      <c r="AF42" s="127"/>
      <c r="AG42" s="127"/>
      <c r="AH42" s="127"/>
      <c r="AI42" s="127"/>
      <c r="AJ42" s="127"/>
      <c r="AK42" s="127"/>
      <c r="AL42" s="57" t="s">
        <v>719</v>
      </c>
    </row>
    <row r="43" spans="1:40" ht="15" customHeight="1" x14ac:dyDescent="0.15">
      <c r="C43" s="57" t="s">
        <v>491</v>
      </c>
      <c r="AL43" s="57" t="s">
        <v>720</v>
      </c>
    </row>
    <row r="44" spans="1:40" ht="15" customHeight="1" x14ac:dyDescent="0.15">
      <c r="C44" s="112" t="s">
        <v>1200</v>
      </c>
      <c r="P44" s="112" t="s">
        <v>1211</v>
      </c>
      <c r="Z44" s="300" t="s">
        <v>472</v>
      </c>
      <c r="AA44" s="112" t="s">
        <v>1208</v>
      </c>
      <c r="AL44" s="57"/>
    </row>
    <row r="45" spans="1:40" ht="15" customHeight="1" x14ac:dyDescent="0.15">
      <c r="P45" s="112" t="s">
        <v>1212</v>
      </c>
      <c r="Z45" s="296" t="s">
        <v>1207</v>
      </c>
      <c r="AA45" s="112" t="s">
        <v>1209</v>
      </c>
      <c r="AL45" s="57" t="s">
        <v>715</v>
      </c>
    </row>
    <row r="46" spans="1:40" ht="15" customHeight="1" x14ac:dyDescent="0.15">
      <c r="P46" s="112" t="s">
        <v>1213</v>
      </c>
      <c r="Z46" s="112" t="s">
        <v>1486</v>
      </c>
      <c r="AA46" s="112" t="s">
        <v>1487</v>
      </c>
    </row>
    <row r="47" spans="1:40" ht="15" customHeight="1" x14ac:dyDescent="0.15">
      <c r="AL47" s="112"/>
    </row>
  </sheetData>
  <mergeCells count="6">
    <mergeCell ref="U2:Y2"/>
    <mergeCell ref="Z8:AD8"/>
    <mergeCell ref="Z2:AD2"/>
    <mergeCell ref="U6:Y6"/>
    <mergeCell ref="Z12:AD12"/>
    <mergeCell ref="U7:Y7"/>
  </mergeCells>
  <phoneticPr fontId="27" type="noConversion"/>
  <conditionalFormatting sqref="P34:AK34">
    <cfRule type="cellIs" dxfId="2" priority="8" operator="equal">
      <formula>"y"</formula>
    </cfRule>
    <cfRule type="cellIs" dxfId="1" priority="9" operator="equal">
      <formula>"y?"</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I8"/>
  <sheetViews>
    <sheetView topLeftCell="B1" workbookViewId="0">
      <selection activeCell="A4" sqref="A4"/>
    </sheetView>
  </sheetViews>
  <sheetFormatPr baseColWidth="10" defaultColWidth="10.6640625" defaultRowHeight="16" x14ac:dyDescent="0.2"/>
  <cols>
    <col min="1" max="16384" width="10.6640625" style="82"/>
  </cols>
  <sheetData>
    <row r="2" spans="1:87" s="83" customFormat="1" ht="15" customHeight="1" x14ac:dyDescent="0.2">
      <c r="A2" s="83" t="s">
        <v>30</v>
      </c>
      <c r="B2" s="84" t="s">
        <v>0</v>
      </c>
      <c r="C2" s="85" t="s">
        <v>1</v>
      </c>
      <c r="D2" s="86" t="s">
        <v>12</v>
      </c>
      <c r="E2" s="87" t="s">
        <v>2</v>
      </c>
      <c r="F2" s="88" t="s">
        <v>3</v>
      </c>
      <c r="G2" s="89" t="s">
        <v>94</v>
      </c>
      <c r="H2" s="89" t="s">
        <v>93</v>
      </c>
      <c r="I2" s="97" t="s">
        <v>111</v>
      </c>
      <c r="J2" s="89" t="s">
        <v>95</v>
      </c>
      <c r="K2" s="89" t="s">
        <v>96</v>
      </c>
      <c r="L2" s="80" t="s">
        <v>5</v>
      </c>
      <c r="M2" s="1" t="s">
        <v>33</v>
      </c>
      <c r="N2" s="98" t="s">
        <v>119</v>
      </c>
      <c r="O2" s="65" t="s">
        <v>34</v>
      </c>
      <c r="P2" s="66" t="s">
        <v>35</v>
      </c>
      <c r="Q2" s="66" t="s">
        <v>36</v>
      </c>
      <c r="R2" s="67" t="s">
        <v>37</v>
      </c>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Z2" s="81" t="s">
        <v>11</v>
      </c>
      <c r="CA2" s="81"/>
      <c r="CB2" s="81"/>
      <c r="CI2" s="83" t="s">
        <v>6</v>
      </c>
    </row>
    <row r="3" spans="1:87" ht="102" x14ac:dyDescent="0.2">
      <c r="G3" s="82" t="s">
        <v>97</v>
      </c>
      <c r="H3" s="82" t="s">
        <v>98</v>
      </c>
      <c r="I3" s="82" t="s">
        <v>112</v>
      </c>
      <c r="J3" s="82" t="s">
        <v>99</v>
      </c>
      <c r="K3" s="82" t="s">
        <v>100</v>
      </c>
      <c r="M3" t="s">
        <v>90</v>
      </c>
      <c r="N3" s="82" t="s">
        <v>214</v>
      </c>
    </row>
    <row r="4" spans="1:87" ht="388" x14ac:dyDescent="0.2">
      <c r="I4" s="82" t="s">
        <v>116</v>
      </c>
      <c r="K4" s="82" t="s">
        <v>113</v>
      </c>
      <c r="M4" t="s">
        <v>91</v>
      </c>
      <c r="N4" s="82" t="s">
        <v>279</v>
      </c>
    </row>
    <row r="5" spans="1:87" ht="119" x14ac:dyDescent="0.2">
      <c r="K5" s="82" t="s">
        <v>115</v>
      </c>
      <c r="M5" t="s">
        <v>9</v>
      </c>
    </row>
    <row r="6" spans="1:87" ht="51" x14ac:dyDescent="0.2">
      <c r="K6" s="82" t="s">
        <v>114</v>
      </c>
      <c r="M6" t="s">
        <v>7</v>
      </c>
    </row>
    <row r="7" spans="1:87" ht="51" x14ac:dyDescent="0.2">
      <c r="K7" s="82" t="s">
        <v>101</v>
      </c>
      <c r="M7" t="s">
        <v>8</v>
      </c>
    </row>
    <row r="8" spans="1:87" x14ac:dyDescent="0.2">
      <c r="K8" s="90"/>
      <c r="M8" t="s">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42"/>
  <sheetViews>
    <sheetView workbookViewId="0">
      <selection activeCell="D9" sqref="D9"/>
    </sheetView>
  </sheetViews>
  <sheetFormatPr baseColWidth="10" defaultRowHeight="16" x14ac:dyDescent="0.2"/>
  <cols>
    <col min="1" max="1" width="18.33203125" style="439" bestFit="1" customWidth="1"/>
    <col min="2" max="2" width="19.33203125" style="439" bestFit="1" customWidth="1"/>
  </cols>
  <sheetData>
    <row r="1" spans="1:2" x14ac:dyDescent="0.2">
      <c r="A1" s="439" t="s">
        <v>1102</v>
      </c>
      <c r="B1" s="439" t="s">
        <v>1104</v>
      </c>
    </row>
    <row r="2" spans="1:2" x14ac:dyDescent="0.2">
      <c r="A2" s="439" t="s">
        <v>834</v>
      </c>
      <c r="B2" s="439" t="s">
        <v>1366</v>
      </c>
    </row>
    <row r="3" spans="1:2" x14ac:dyDescent="0.2">
      <c r="A3" s="441" t="s">
        <v>1352</v>
      </c>
      <c r="B3" s="442" t="s">
        <v>1365</v>
      </c>
    </row>
    <row r="4" spans="1:2" x14ac:dyDescent="0.2">
      <c r="A4" s="441" t="s">
        <v>1343</v>
      </c>
      <c r="B4" s="442"/>
    </row>
    <row r="5" spans="1:2" x14ac:dyDescent="0.2">
      <c r="A5" s="440" t="s">
        <v>1414</v>
      </c>
      <c r="B5" s="439" t="s">
        <v>1415</v>
      </c>
    </row>
    <row r="6" spans="1:2" x14ac:dyDescent="0.2">
      <c r="A6" s="440" t="s">
        <v>1351</v>
      </c>
    </row>
    <row r="7" spans="1:2" x14ac:dyDescent="0.2">
      <c r="A7" s="440" t="s">
        <v>1347</v>
      </c>
      <c r="B7" s="443"/>
    </row>
    <row r="8" spans="1:2" x14ac:dyDescent="0.2">
      <c r="A8" s="440" t="s">
        <v>1412</v>
      </c>
      <c r="B8" s="439" t="s">
        <v>1413</v>
      </c>
    </row>
    <row r="9" spans="1:2" x14ac:dyDescent="0.2">
      <c r="A9" s="439" t="s">
        <v>1106</v>
      </c>
      <c r="B9" s="439" t="s">
        <v>1107</v>
      </c>
    </row>
    <row r="10" spans="1:2" x14ac:dyDescent="0.2">
      <c r="A10" s="440" t="s">
        <v>1341</v>
      </c>
      <c r="B10" s="443" t="s">
        <v>1370</v>
      </c>
    </row>
    <row r="11" spans="1:2" x14ac:dyDescent="0.2">
      <c r="A11" s="440" t="s">
        <v>1379</v>
      </c>
      <c r="B11" s="439" t="s">
        <v>1382</v>
      </c>
    </row>
    <row r="12" spans="1:2" x14ac:dyDescent="0.2">
      <c r="A12" s="440" t="s">
        <v>1401</v>
      </c>
      <c r="B12" s="439" t="s">
        <v>1402</v>
      </c>
    </row>
    <row r="13" spans="1:2" x14ac:dyDescent="0.2">
      <c r="A13" s="440" t="s">
        <v>1386</v>
      </c>
    </row>
    <row r="14" spans="1:2" x14ac:dyDescent="0.2">
      <c r="A14" s="444" t="s">
        <v>1345</v>
      </c>
      <c r="B14" s="443" t="s">
        <v>1371</v>
      </c>
    </row>
    <row r="15" spans="1:2" x14ac:dyDescent="0.2">
      <c r="A15" s="439" t="s">
        <v>210</v>
      </c>
    </row>
    <row r="16" spans="1:2" x14ac:dyDescent="0.2">
      <c r="A16" s="440" t="s">
        <v>1408</v>
      </c>
      <c r="B16" s="439" t="s">
        <v>1409</v>
      </c>
    </row>
    <row r="17" spans="1:2" x14ac:dyDescent="0.2">
      <c r="A17" s="440" t="s">
        <v>1108</v>
      </c>
      <c r="B17" s="439" t="s">
        <v>1109</v>
      </c>
    </row>
    <row r="18" spans="1:2" x14ac:dyDescent="0.2">
      <c r="A18" s="440" t="s">
        <v>1387</v>
      </c>
    </row>
    <row r="19" spans="1:2" x14ac:dyDescent="0.2">
      <c r="A19" s="439" t="s">
        <v>285</v>
      </c>
    </row>
    <row r="20" spans="1:2" x14ac:dyDescent="0.2">
      <c r="A20" s="440" t="s">
        <v>1416</v>
      </c>
    </row>
    <row r="21" spans="1:2" x14ac:dyDescent="0.2">
      <c r="A21" s="440" t="s">
        <v>1384</v>
      </c>
    </row>
    <row r="22" spans="1:2" x14ac:dyDescent="0.2">
      <c r="A22" s="440" t="s">
        <v>1340</v>
      </c>
      <c r="B22" s="443"/>
    </row>
    <row r="23" spans="1:2" x14ac:dyDescent="0.2">
      <c r="A23" s="440" t="s">
        <v>1361</v>
      </c>
      <c r="B23" s="443"/>
    </row>
    <row r="24" spans="1:2" x14ac:dyDescent="0.2">
      <c r="A24" s="440" t="s">
        <v>1392</v>
      </c>
    </row>
    <row r="25" spans="1:2" x14ac:dyDescent="0.2">
      <c r="A25" s="440" t="s">
        <v>1377</v>
      </c>
    </row>
    <row r="26" spans="1:2" x14ac:dyDescent="0.2">
      <c r="A26" s="440" t="s">
        <v>1360</v>
      </c>
      <c r="B26" s="443"/>
    </row>
    <row r="27" spans="1:2" x14ac:dyDescent="0.2">
      <c r="A27" s="440" t="s">
        <v>1358</v>
      </c>
    </row>
    <row r="28" spans="1:2" x14ac:dyDescent="0.2">
      <c r="A28" s="440" t="s">
        <v>1353</v>
      </c>
    </row>
    <row r="29" spans="1:2" x14ac:dyDescent="0.2">
      <c r="A29" s="440" t="s">
        <v>1363</v>
      </c>
      <c r="B29" s="439" t="s">
        <v>1374</v>
      </c>
    </row>
    <row r="30" spans="1:2" x14ac:dyDescent="0.2">
      <c r="A30" s="440" t="s">
        <v>930</v>
      </c>
    </row>
    <row r="31" spans="1:2" x14ac:dyDescent="0.2">
      <c r="A31" s="440" t="s">
        <v>1410</v>
      </c>
      <c r="B31" s="439" t="s">
        <v>1411</v>
      </c>
    </row>
    <row r="32" spans="1:2" x14ac:dyDescent="0.2">
      <c r="A32" s="440" t="s">
        <v>1390</v>
      </c>
      <c r="B32" s="439" t="s">
        <v>1391</v>
      </c>
    </row>
    <row r="33" spans="1:2" x14ac:dyDescent="0.2">
      <c r="A33" s="440" t="s">
        <v>411</v>
      </c>
      <c r="B33" s="439" t="s">
        <v>410</v>
      </c>
    </row>
    <row r="34" spans="1:2" x14ac:dyDescent="0.2">
      <c r="A34" s="440" t="s">
        <v>1406</v>
      </c>
      <c r="B34" s="439" t="s">
        <v>1407</v>
      </c>
    </row>
    <row r="35" spans="1:2" x14ac:dyDescent="0.2">
      <c r="A35" s="440" t="s">
        <v>1342</v>
      </c>
    </row>
    <row r="36" spans="1:2" x14ac:dyDescent="0.2">
      <c r="A36" s="440" t="s">
        <v>1385</v>
      </c>
    </row>
    <row r="37" spans="1:2" x14ac:dyDescent="0.2">
      <c r="A37" s="440" t="s">
        <v>1346</v>
      </c>
    </row>
    <row r="38" spans="1:2" x14ac:dyDescent="0.2">
      <c r="A38" s="440" t="s">
        <v>1348</v>
      </c>
    </row>
    <row r="39" spans="1:2" x14ac:dyDescent="0.2">
      <c r="A39" s="440" t="s">
        <v>1376</v>
      </c>
    </row>
    <row r="40" spans="1:2" x14ac:dyDescent="0.2">
      <c r="A40" s="440" t="s">
        <v>1388</v>
      </c>
      <c r="B40" s="439" t="s">
        <v>1389</v>
      </c>
    </row>
    <row r="41" spans="1:2" x14ac:dyDescent="0.2">
      <c r="A41" s="440" t="s">
        <v>1356</v>
      </c>
    </row>
    <row r="42" spans="1:2" x14ac:dyDescent="0.2">
      <c r="A42" s="439" t="s">
        <v>398</v>
      </c>
    </row>
    <row r="43" spans="1:2" x14ac:dyDescent="0.2">
      <c r="A43" s="440" t="s">
        <v>1350</v>
      </c>
    </row>
    <row r="44" spans="1:2" x14ac:dyDescent="0.2">
      <c r="A44" s="439" t="s">
        <v>1103</v>
      </c>
      <c r="B44" s="439" t="s">
        <v>1105</v>
      </c>
    </row>
    <row r="45" spans="1:2" x14ac:dyDescent="0.2">
      <c r="A45" s="440" t="s">
        <v>1399</v>
      </c>
      <c r="B45" s="439" t="s">
        <v>1400</v>
      </c>
    </row>
    <row r="46" spans="1:2" x14ac:dyDescent="0.2">
      <c r="A46" s="440" t="s">
        <v>1339</v>
      </c>
    </row>
    <row r="47" spans="1:2" x14ac:dyDescent="0.2">
      <c r="A47" s="439" t="s">
        <v>356</v>
      </c>
      <c r="B47" s="439" t="s">
        <v>359</v>
      </c>
    </row>
    <row r="48" spans="1:2" x14ac:dyDescent="0.2">
      <c r="A48" s="440" t="s">
        <v>1362</v>
      </c>
    </row>
    <row r="49" spans="1:2" x14ac:dyDescent="0.2">
      <c r="A49" s="440" t="s">
        <v>1357</v>
      </c>
      <c r="B49" s="439" t="s">
        <v>1373</v>
      </c>
    </row>
    <row r="50" spans="1:2" x14ac:dyDescent="0.2">
      <c r="A50" s="440" t="s">
        <v>1417</v>
      </c>
    </row>
    <row r="51" spans="1:2" x14ac:dyDescent="0.2">
      <c r="A51" s="440" t="s">
        <v>1338</v>
      </c>
      <c r="B51" s="439" t="s">
        <v>1368</v>
      </c>
    </row>
    <row r="52" spans="1:2" x14ac:dyDescent="0.2">
      <c r="A52" s="440" t="s">
        <v>1337</v>
      </c>
      <c r="B52" s="439" t="s">
        <v>1367</v>
      </c>
    </row>
    <row r="53" spans="1:2" x14ac:dyDescent="0.2">
      <c r="A53" s="440" t="s">
        <v>1393</v>
      </c>
      <c r="B53" s="439" t="s">
        <v>1394</v>
      </c>
    </row>
    <row r="54" spans="1:2" x14ac:dyDescent="0.2">
      <c r="A54" s="440" t="s">
        <v>1397</v>
      </c>
      <c r="B54" s="439" t="s">
        <v>1398</v>
      </c>
    </row>
    <row r="55" spans="1:2" x14ac:dyDescent="0.2">
      <c r="A55" s="440" t="s">
        <v>1359</v>
      </c>
    </row>
    <row r="56" spans="1:2" x14ac:dyDescent="0.2">
      <c r="A56" s="439" t="s">
        <v>665</v>
      </c>
    </row>
    <row r="57" spans="1:2" x14ac:dyDescent="0.2">
      <c r="A57" s="440" t="s">
        <v>1349</v>
      </c>
    </row>
    <row r="58" spans="1:2" x14ac:dyDescent="0.2">
      <c r="A58" s="439" t="s">
        <v>200</v>
      </c>
      <c r="B58" s="439" t="s">
        <v>1058</v>
      </c>
    </row>
    <row r="59" spans="1:2" x14ac:dyDescent="0.2">
      <c r="A59" s="440" t="s">
        <v>1355</v>
      </c>
      <c r="B59" s="439" t="s">
        <v>1372</v>
      </c>
    </row>
    <row r="60" spans="1:2" x14ac:dyDescent="0.2">
      <c r="A60" s="440" t="s">
        <v>1354</v>
      </c>
    </row>
    <row r="61" spans="1:2" x14ac:dyDescent="0.2">
      <c r="A61" s="440" t="s">
        <v>1378</v>
      </c>
      <c r="B61" s="439" t="s">
        <v>1381</v>
      </c>
    </row>
    <row r="62" spans="1:2" x14ac:dyDescent="0.2">
      <c r="A62" s="439" t="s">
        <v>590</v>
      </c>
    </row>
    <row r="63" spans="1:2" x14ac:dyDescent="0.2">
      <c r="A63" s="440" t="s">
        <v>1364</v>
      </c>
      <c r="B63" s="439" t="s">
        <v>1375</v>
      </c>
    </row>
    <row r="64" spans="1:2" x14ac:dyDescent="0.2">
      <c r="A64" s="440" t="s">
        <v>1344</v>
      </c>
    </row>
    <row r="65" spans="1:2" x14ac:dyDescent="0.2">
      <c r="A65" s="440" t="s">
        <v>1380</v>
      </c>
      <c r="B65" s="439" t="s">
        <v>1383</v>
      </c>
    </row>
    <row r="66" spans="1:2" x14ac:dyDescent="0.2">
      <c r="A66" s="440" t="s">
        <v>1395</v>
      </c>
      <c r="B66" s="439" t="s">
        <v>1396</v>
      </c>
    </row>
    <row r="67" spans="1:2" x14ac:dyDescent="0.2">
      <c r="A67" s="440" t="s">
        <v>1404</v>
      </c>
      <c r="B67" s="439" t="s">
        <v>1405</v>
      </c>
    </row>
    <row r="68" spans="1:2" x14ac:dyDescent="0.2">
      <c r="A68" s="440" t="s">
        <v>1403</v>
      </c>
    </row>
    <row r="69" spans="1:2" x14ac:dyDescent="0.2">
      <c r="A69" s="440" t="s">
        <v>931</v>
      </c>
      <c r="B69" s="439" t="s">
        <v>1369</v>
      </c>
    </row>
    <row r="169" spans="1:2" x14ac:dyDescent="0.2">
      <c r="A169" s="445"/>
      <c r="B169" s="445"/>
    </row>
    <row r="170" spans="1:2" x14ac:dyDescent="0.2">
      <c r="A170" s="445"/>
      <c r="B170" s="445"/>
    </row>
    <row r="171" spans="1:2" x14ac:dyDescent="0.2">
      <c r="A171" s="445"/>
      <c r="B171" s="445"/>
    </row>
    <row r="172" spans="1:2" x14ac:dyDescent="0.2">
      <c r="A172" s="445"/>
      <c r="B172" s="445"/>
    </row>
    <row r="173" spans="1:2" x14ac:dyDescent="0.2">
      <c r="A173" s="445"/>
      <c r="B173" s="445"/>
    </row>
    <row r="174" spans="1:2" x14ac:dyDescent="0.2">
      <c r="A174" s="445"/>
      <c r="B174" s="445"/>
    </row>
    <row r="175" spans="1:2" x14ac:dyDescent="0.2">
      <c r="A175" s="446"/>
      <c r="B175" s="446"/>
    </row>
    <row r="176" spans="1:2" x14ac:dyDescent="0.2">
      <c r="A176" s="441"/>
      <c r="B176" s="441"/>
    </row>
    <row r="177" spans="1:2" x14ac:dyDescent="0.2">
      <c r="A177" s="441"/>
      <c r="B177" s="441"/>
    </row>
    <row r="178" spans="1:2" x14ac:dyDescent="0.2">
      <c r="A178" s="441"/>
      <c r="B178" s="441"/>
    </row>
    <row r="179" spans="1:2" x14ac:dyDescent="0.2">
      <c r="A179" s="441"/>
      <c r="B179" s="441"/>
    </row>
    <row r="180" spans="1:2" ht="17" thickBot="1" x14ac:dyDescent="0.25">
      <c r="A180" s="447"/>
      <c r="B180" s="447"/>
    </row>
    <row r="181" spans="1:2" x14ac:dyDescent="0.2">
      <c r="A181" s="441"/>
      <c r="B181" s="441"/>
    </row>
    <row r="182" spans="1:2" x14ac:dyDescent="0.2">
      <c r="A182" s="441"/>
      <c r="B182" s="441"/>
    </row>
    <row r="183" spans="1:2" x14ac:dyDescent="0.2">
      <c r="A183" s="441"/>
      <c r="B183" s="441"/>
    </row>
    <row r="184" spans="1:2" x14ac:dyDescent="0.2">
      <c r="A184" s="441"/>
      <c r="B184" s="441"/>
    </row>
    <row r="185" spans="1:2" x14ac:dyDescent="0.2">
      <c r="A185" s="441"/>
      <c r="B185" s="441"/>
    </row>
    <row r="186" spans="1:2" x14ac:dyDescent="0.2">
      <c r="A186" s="441"/>
      <c r="B186" s="441"/>
    </row>
    <row r="187" spans="1:2" x14ac:dyDescent="0.2">
      <c r="A187" s="441"/>
      <c r="B187" s="441"/>
    </row>
    <row r="188" spans="1:2" x14ac:dyDescent="0.2">
      <c r="A188" s="441"/>
      <c r="B188" s="441"/>
    </row>
    <row r="189" spans="1:2" x14ac:dyDescent="0.2">
      <c r="A189" s="441"/>
      <c r="B189" s="441"/>
    </row>
    <row r="190" spans="1:2" x14ac:dyDescent="0.2">
      <c r="A190" s="441"/>
      <c r="B190" s="441"/>
    </row>
    <row r="191" spans="1:2" x14ac:dyDescent="0.2">
      <c r="A191" s="441"/>
      <c r="B191" s="441"/>
    </row>
    <row r="192" spans="1:2" x14ac:dyDescent="0.2">
      <c r="A192" s="448"/>
      <c r="B192" s="448"/>
    </row>
    <row r="193" spans="1:2" x14ac:dyDescent="0.2">
      <c r="A193" s="441"/>
      <c r="B193" s="441"/>
    </row>
    <row r="194" spans="1:2" x14ac:dyDescent="0.2">
      <c r="A194" s="441"/>
      <c r="B194" s="441"/>
    </row>
    <row r="195" spans="1:2" x14ac:dyDescent="0.2">
      <c r="A195" s="441"/>
      <c r="B195" s="441"/>
    </row>
    <row r="196" spans="1:2" x14ac:dyDescent="0.2">
      <c r="A196" s="441"/>
      <c r="B196" s="441"/>
    </row>
    <row r="197" spans="1:2" x14ac:dyDescent="0.2">
      <c r="A197" s="441"/>
      <c r="B197" s="441"/>
    </row>
    <row r="198" spans="1:2" x14ac:dyDescent="0.2">
      <c r="A198" s="441"/>
      <c r="B198" s="441"/>
    </row>
    <row r="199" spans="1:2" x14ac:dyDescent="0.2">
      <c r="A199" s="441"/>
      <c r="B199" s="441"/>
    </row>
    <row r="200" spans="1:2" x14ac:dyDescent="0.2">
      <c r="A200" s="441"/>
      <c r="B200" s="441"/>
    </row>
    <row r="201" spans="1:2" x14ac:dyDescent="0.2">
      <c r="A201" s="441"/>
      <c r="B201" s="441"/>
    </row>
    <row r="202" spans="1:2" x14ac:dyDescent="0.2">
      <c r="A202" s="441"/>
      <c r="B202" s="441"/>
    </row>
    <row r="203" spans="1:2" x14ac:dyDescent="0.2">
      <c r="A203" s="441"/>
      <c r="B203" s="441"/>
    </row>
    <row r="204" spans="1:2" x14ac:dyDescent="0.2">
      <c r="A204" s="441"/>
      <c r="B204" s="441"/>
    </row>
    <row r="205" spans="1:2" x14ac:dyDescent="0.2">
      <c r="A205" s="441"/>
      <c r="B205" s="441"/>
    </row>
    <row r="206" spans="1:2" x14ac:dyDescent="0.2">
      <c r="A206" s="441"/>
      <c r="B206" s="441"/>
    </row>
    <row r="207" spans="1:2" x14ac:dyDescent="0.2">
      <c r="A207" s="441"/>
      <c r="B207" s="441"/>
    </row>
    <row r="208" spans="1:2" x14ac:dyDescent="0.2">
      <c r="A208" s="441"/>
      <c r="B208" s="441"/>
    </row>
    <row r="209" spans="1:2" x14ac:dyDescent="0.2">
      <c r="A209" s="441"/>
      <c r="B209" s="441"/>
    </row>
    <row r="210" spans="1:2" x14ac:dyDescent="0.2">
      <c r="A210" s="441"/>
      <c r="B210" s="441"/>
    </row>
    <row r="211" spans="1:2" x14ac:dyDescent="0.2">
      <c r="A211" s="441"/>
      <c r="B211" s="441"/>
    </row>
    <row r="212" spans="1:2" x14ac:dyDescent="0.2">
      <c r="A212" s="441"/>
      <c r="B212" s="441"/>
    </row>
    <row r="213" spans="1:2" x14ac:dyDescent="0.2">
      <c r="A213" s="441"/>
      <c r="B213" s="441"/>
    </row>
    <row r="214" spans="1:2" x14ac:dyDescent="0.2">
      <c r="A214" s="441"/>
      <c r="B214" s="441"/>
    </row>
    <row r="215" spans="1:2" x14ac:dyDescent="0.2">
      <c r="A215" s="441"/>
      <c r="B215" s="441"/>
    </row>
    <row r="216" spans="1:2" x14ac:dyDescent="0.2">
      <c r="A216" s="441"/>
      <c r="B216" s="441"/>
    </row>
    <row r="217" spans="1:2" x14ac:dyDescent="0.2">
      <c r="A217" s="441"/>
      <c r="B217" s="441"/>
    </row>
    <row r="218" spans="1:2" x14ac:dyDescent="0.2">
      <c r="A218" s="441"/>
      <c r="B218" s="441"/>
    </row>
    <row r="219" spans="1:2" x14ac:dyDescent="0.2">
      <c r="A219" s="441"/>
      <c r="B219" s="441"/>
    </row>
    <row r="220" spans="1:2" x14ac:dyDescent="0.2">
      <c r="A220" s="441"/>
      <c r="B220" s="441"/>
    </row>
    <row r="221" spans="1:2" x14ac:dyDescent="0.2">
      <c r="A221" s="441"/>
      <c r="B221" s="441"/>
    </row>
    <row r="222" spans="1:2" x14ac:dyDescent="0.2">
      <c r="A222" s="441"/>
      <c r="B222" s="441"/>
    </row>
    <row r="223" spans="1:2" x14ac:dyDescent="0.2">
      <c r="A223" s="441"/>
      <c r="B223" s="441"/>
    </row>
    <row r="224" spans="1:2" x14ac:dyDescent="0.2">
      <c r="A224" s="441"/>
      <c r="B224" s="441"/>
    </row>
    <row r="225" spans="1:2" x14ac:dyDescent="0.2">
      <c r="A225" s="441"/>
      <c r="B225" s="441"/>
    </row>
    <row r="226" spans="1:2" x14ac:dyDescent="0.2">
      <c r="A226" s="441"/>
      <c r="B226" s="441"/>
    </row>
    <row r="227" spans="1:2" x14ac:dyDescent="0.2">
      <c r="A227" s="448"/>
      <c r="B227" s="448"/>
    </row>
    <row r="228" spans="1:2" x14ac:dyDescent="0.2">
      <c r="A228" s="445"/>
      <c r="B228" s="445"/>
    </row>
    <row r="229" spans="1:2" x14ac:dyDescent="0.2">
      <c r="A229" s="445"/>
      <c r="B229" s="445"/>
    </row>
    <row r="230" spans="1:2" x14ac:dyDescent="0.2">
      <c r="A230" s="445"/>
      <c r="B230" s="445"/>
    </row>
    <row r="231" spans="1:2" x14ac:dyDescent="0.2">
      <c r="A231" s="445"/>
      <c r="B231" s="445"/>
    </row>
    <row r="232" spans="1:2" x14ac:dyDescent="0.2">
      <c r="A232" s="445"/>
      <c r="B232" s="445"/>
    </row>
    <row r="233" spans="1:2" x14ac:dyDescent="0.2">
      <c r="A233" s="445"/>
      <c r="B233" s="445"/>
    </row>
    <row r="234" spans="1:2" x14ac:dyDescent="0.2">
      <c r="A234" s="445"/>
      <c r="B234" s="445"/>
    </row>
    <row r="235" spans="1:2" x14ac:dyDescent="0.2">
      <c r="A235" s="445"/>
      <c r="B235" s="445"/>
    </row>
    <row r="236" spans="1:2" x14ac:dyDescent="0.2">
      <c r="A236" s="445"/>
      <c r="B236" s="445"/>
    </row>
    <row r="237" spans="1:2" x14ac:dyDescent="0.2">
      <c r="A237" s="445"/>
      <c r="B237" s="445"/>
    </row>
    <row r="238" spans="1:2" x14ac:dyDescent="0.2">
      <c r="A238" s="445"/>
      <c r="B238" s="445"/>
    </row>
    <row r="239" spans="1:2" x14ac:dyDescent="0.2">
      <c r="A239" s="445"/>
      <c r="B239" s="445"/>
    </row>
    <row r="240" spans="1:2" x14ac:dyDescent="0.2">
      <c r="A240" s="445"/>
      <c r="B240" s="445"/>
    </row>
    <row r="241" spans="1:2" x14ac:dyDescent="0.2">
      <c r="A241" s="445"/>
      <c r="B241" s="445"/>
    </row>
    <row r="242" spans="1:2" x14ac:dyDescent="0.2">
      <c r="A242" s="445"/>
      <c r="B242" s="445"/>
    </row>
  </sheetData>
  <autoFilter ref="A1:B242" xr:uid="{00000000-0009-0000-0000-000008000000}">
    <sortState xmlns:xlrd2="http://schemas.microsoft.com/office/spreadsheetml/2017/richdata2" ref="A2:B242">
      <sortCondition ref="A1:A242"/>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B14"/>
  <sheetViews>
    <sheetView workbookViewId="0">
      <selection activeCell="A3" sqref="A3:XFD14"/>
    </sheetView>
  </sheetViews>
  <sheetFormatPr baseColWidth="10" defaultRowHeight="16" x14ac:dyDescent="0.2"/>
  <cols>
    <col min="1" max="1" width="3.1640625" customWidth="1"/>
    <col min="2" max="2" width="2.6640625" customWidth="1"/>
    <col min="3" max="3" width="7.1640625" customWidth="1"/>
    <col min="4" max="4" width="2.1640625" customWidth="1"/>
    <col min="5" max="5" width="4.1640625" customWidth="1"/>
    <col min="6" max="6" width="3.5" customWidth="1"/>
    <col min="7" max="10" width="2.5" customWidth="1"/>
    <col min="11" max="11" width="4.83203125" customWidth="1"/>
    <col min="12" max="12" width="5.6640625" customWidth="1"/>
    <col min="13" max="13" width="7" bestFit="1" customWidth="1"/>
    <col min="14" max="14" width="28.1640625" bestFit="1" customWidth="1"/>
    <col min="15" max="15" width="10.1640625" bestFit="1" customWidth="1"/>
    <col min="16" max="16" width="3.1640625" customWidth="1"/>
    <col min="17" max="17" width="8.1640625" bestFit="1" customWidth="1"/>
    <col min="18" max="18" width="11" customWidth="1"/>
    <col min="19" max="19" width="8.1640625" bestFit="1" customWidth="1"/>
    <col min="20" max="20" width="7.5" bestFit="1" customWidth="1"/>
    <col min="21" max="21" width="8.1640625" bestFit="1" customWidth="1"/>
    <col min="22" max="22" width="9.1640625" bestFit="1" customWidth="1"/>
    <col min="23" max="23" width="8.1640625" bestFit="1" customWidth="1"/>
    <col min="24" max="24" width="7.1640625" bestFit="1" customWidth="1"/>
    <col min="25" max="25" width="10" bestFit="1" customWidth="1"/>
    <col min="26" max="26" width="6.33203125" bestFit="1" customWidth="1"/>
    <col min="27" max="27" width="8.1640625" bestFit="1" customWidth="1"/>
    <col min="28" max="28" width="8.83203125" bestFit="1" customWidth="1"/>
    <col min="29" max="29" width="8" bestFit="1" customWidth="1"/>
    <col min="30" max="30" width="7.83203125" bestFit="1" customWidth="1"/>
    <col min="31" max="31" width="8.6640625" bestFit="1" customWidth="1"/>
    <col min="32" max="32" width="7.83203125" bestFit="1" customWidth="1"/>
    <col min="33" max="33" width="7.6640625" bestFit="1" customWidth="1"/>
    <col min="34" max="34" width="6.33203125" bestFit="1" customWidth="1"/>
    <col min="35" max="35" width="7" bestFit="1" customWidth="1"/>
    <col min="36" max="36" width="7.6640625" bestFit="1" customWidth="1"/>
    <col min="37" max="37" width="6.83203125" bestFit="1" customWidth="1"/>
    <col min="38" max="38" width="6.1640625" bestFit="1" customWidth="1"/>
    <col min="39" max="39" width="7.83203125" bestFit="1" customWidth="1"/>
    <col min="40" max="40" width="3.6640625" bestFit="1" customWidth="1"/>
    <col min="41" max="41" width="8.33203125" customWidth="1"/>
    <col min="42" max="42" width="1.1640625" bestFit="1" customWidth="1"/>
    <col min="43" max="43" width="8.1640625" bestFit="1" customWidth="1"/>
    <col min="44" max="44" width="9" bestFit="1" customWidth="1"/>
    <col min="45" max="45" width="8.1640625" bestFit="1" customWidth="1"/>
    <col min="46" max="46" width="7.5" bestFit="1" customWidth="1"/>
    <col min="47" max="47" width="8.1640625" bestFit="1" customWidth="1"/>
    <col min="48" max="48" width="9.1640625" bestFit="1" customWidth="1"/>
    <col min="49" max="49" width="8.1640625" bestFit="1" customWidth="1"/>
    <col min="50" max="50" width="7.1640625" bestFit="1" customWidth="1"/>
    <col min="51" max="51" width="8" bestFit="1" customWidth="1"/>
    <col min="52" max="52" width="6.33203125" bestFit="1" customWidth="1"/>
    <col min="53" max="53" width="8.1640625" bestFit="1" customWidth="1"/>
    <col min="54" max="54" width="8.83203125" bestFit="1" customWidth="1"/>
    <col min="55" max="55" width="8" bestFit="1" customWidth="1"/>
    <col min="56" max="56" width="7.83203125" bestFit="1" customWidth="1"/>
    <col min="57" max="57" width="8.6640625" bestFit="1" customWidth="1"/>
    <col min="58" max="58" width="7.83203125" bestFit="1" customWidth="1"/>
    <col min="59" max="59" width="1.1640625" bestFit="1" customWidth="1"/>
    <col min="60" max="60" width="8.1640625" bestFit="1" customWidth="1"/>
    <col min="61" max="61" width="9" bestFit="1" customWidth="1"/>
    <col min="62" max="62" width="8.1640625" bestFit="1" customWidth="1"/>
    <col min="63" max="63" width="7.5" bestFit="1" customWidth="1"/>
    <col min="64" max="64" width="8.1640625" bestFit="1" customWidth="1"/>
    <col min="65" max="65" width="9.1640625" bestFit="1" customWidth="1"/>
    <col min="66" max="66" width="8.1640625" bestFit="1" customWidth="1"/>
    <col min="67" max="67" width="7.1640625" bestFit="1" customWidth="1"/>
    <col min="68" max="68" width="8" bestFit="1" customWidth="1"/>
    <col min="69" max="69" width="6.33203125" bestFit="1" customWidth="1"/>
    <col min="70" max="70" width="8.1640625" bestFit="1" customWidth="1"/>
    <col min="71" max="71" width="8.83203125" bestFit="1" customWidth="1"/>
    <col min="72" max="72" width="8" bestFit="1" customWidth="1"/>
    <col min="73" max="73" width="7.83203125" bestFit="1" customWidth="1"/>
    <col min="74" max="74" width="8.6640625" bestFit="1" customWidth="1"/>
    <col min="75" max="75" width="7.83203125" bestFit="1" customWidth="1"/>
    <col min="76" max="76" width="1.1640625" bestFit="1" customWidth="1"/>
    <col min="77" max="95" width="7.83203125" customWidth="1"/>
    <col min="97" max="97" width="5.33203125" bestFit="1" customWidth="1"/>
    <col min="106" max="106" width="11.1640625" bestFit="1" customWidth="1"/>
  </cols>
  <sheetData>
    <row r="1" spans="1:106" s="12" customFormat="1" ht="15" customHeight="1" x14ac:dyDescent="0.15">
      <c r="A1" s="512" t="s">
        <v>107</v>
      </c>
      <c r="B1" s="512"/>
      <c r="C1" s="512"/>
      <c r="D1" s="512"/>
      <c r="E1" s="512"/>
      <c r="F1" s="499"/>
      <c r="G1" s="487" t="s">
        <v>106</v>
      </c>
      <c r="H1" s="487"/>
      <c r="I1" s="487"/>
      <c r="J1" s="487"/>
      <c r="K1" s="487"/>
      <c r="L1" s="488"/>
      <c r="M1" s="491" t="s">
        <v>108</v>
      </c>
      <c r="N1" s="492"/>
      <c r="O1" s="492"/>
      <c r="P1" s="493"/>
      <c r="Q1" s="494" t="s">
        <v>13</v>
      </c>
      <c r="R1" s="495"/>
      <c r="S1" s="495"/>
      <c r="T1" s="496"/>
      <c r="U1" s="497" t="s">
        <v>89</v>
      </c>
      <c r="V1" s="498"/>
      <c r="W1" s="499"/>
      <c r="X1" s="478" t="s">
        <v>14</v>
      </c>
      <c r="Y1" s="479"/>
      <c r="Z1" s="480"/>
      <c r="AA1" s="481" t="s">
        <v>15</v>
      </c>
      <c r="AB1" s="482"/>
      <c r="AC1" s="483"/>
      <c r="AD1" s="484" t="s">
        <v>16</v>
      </c>
      <c r="AE1" s="500"/>
      <c r="AF1" s="501"/>
      <c r="AG1" s="504" t="s">
        <v>17</v>
      </c>
      <c r="AH1" s="503"/>
      <c r="AI1" s="502" t="s">
        <v>18</v>
      </c>
      <c r="AJ1" s="502"/>
      <c r="AK1" s="502"/>
      <c r="AL1" s="503"/>
      <c r="AM1" s="13"/>
      <c r="AN1" s="13"/>
      <c r="AO1" s="14"/>
      <c r="AP1" s="15" t="s">
        <v>19</v>
      </c>
      <c r="AQ1" s="494" t="s">
        <v>20</v>
      </c>
      <c r="AR1" s="495"/>
      <c r="AS1" s="495"/>
      <c r="AT1" s="496"/>
      <c r="AU1" s="497" t="s">
        <v>21</v>
      </c>
      <c r="AV1" s="498"/>
      <c r="AW1" s="499"/>
      <c r="AX1" s="478" t="s">
        <v>22</v>
      </c>
      <c r="AY1" s="479"/>
      <c r="AZ1" s="480"/>
      <c r="BA1" s="481" t="s">
        <v>23</v>
      </c>
      <c r="BB1" s="482"/>
      <c r="BC1" s="483"/>
      <c r="BD1" s="484" t="s">
        <v>24</v>
      </c>
      <c r="BE1" s="500"/>
      <c r="BF1" s="501"/>
      <c r="BG1" s="15" t="s">
        <v>19</v>
      </c>
      <c r="BH1" s="494" t="s">
        <v>25</v>
      </c>
      <c r="BI1" s="495"/>
      <c r="BJ1" s="495"/>
      <c r="BK1" s="496"/>
      <c r="BL1" s="497" t="s">
        <v>26</v>
      </c>
      <c r="BM1" s="498"/>
      <c r="BN1" s="499"/>
      <c r="BO1" s="478" t="s">
        <v>27</v>
      </c>
      <c r="BP1" s="479"/>
      <c r="BQ1" s="480"/>
      <c r="BR1" s="481" t="s">
        <v>28</v>
      </c>
      <c r="BS1" s="482"/>
      <c r="BT1" s="483"/>
      <c r="BU1" s="484" t="s">
        <v>29</v>
      </c>
      <c r="BV1" s="500"/>
      <c r="BW1" s="501"/>
      <c r="BX1" s="15" t="s">
        <v>19</v>
      </c>
      <c r="BY1" s="494" t="s">
        <v>146</v>
      </c>
      <c r="BZ1" s="495"/>
      <c r="CA1" s="495"/>
      <c r="CB1" s="496"/>
      <c r="CC1" s="497" t="s">
        <v>147</v>
      </c>
      <c r="CD1" s="498"/>
      <c r="CE1" s="499"/>
      <c r="CF1" s="478" t="s">
        <v>148</v>
      </c>
      <c r="CG1" s="479"/>
      <c r="CH1" s="480"/>
      <c r="CI1" s="481" t="s">
        <v>149</v>
      </c>
      <c r="CJ1" s="482"/>
      <c r="CK1" s="483"/>
      <c r="CL1" s="484" t="s">
        <v>150</v>
      </c>
      <c r="CM1" s="485"/>
      <c r="CN1" s="486"/>
      <c r="CO1" s="105"/>
      <c r="CP1" s="105"/>
      <c r="CQ1" s="105"/>
    </row>
    <row r="2" spans="1:106" s="60" customFormat="1" ht="15" customHeight="1" x14ac:dyDescent="0.2">
      <c r="A2" s="93" t="s">
        <v>30</v>
      </c>
      <c r="B2" s="11" t="s">
        <v>0</v>
      </c>
      <c r="C2" s="61" t="s">
        <v>1</v>
      </c>
      <c r="D2" s="62" t="s">
        <v>12</v>
      </c>
      <c r="E2" s="63" t="s">
        <v>2</v>
      </c>
      <c r="F2" s="94" t="s">
        <v>3</v>
      </c>
      <c r="G2" s="64" t="s">
        <v>103</v>
      </c>
      <c r="H2" s="64" t="s">
        <v>175</v>
      </c>
      <c r="I2" s="64" t="s">
        <v>176</v>
      </c>
      <c r="J2" s="64" t="s">
        <v>96</v>
      </c>
      <c r="K2" s="64" t="s">
        <v>173</v>
      </c>
      <c r="L2" s="64" t="s">
        <v>174</v>
      </c>
      <c r="M2" s="16" t="s">
        <v>5</v>
      </c>
      <c r="N2" s="2" t="s">
        <v>32</v>
      </c>
      <c r="O2" s="1" t="s">
        <v>33</v>
      </c>
      <c r="P2" s="98" t="s">
        <v>119</v>
      </c>
      <c r="Q2" s="65" t="s">
        <v>34</v>
      </c>
      <c r="R2" s="66" t="s">
        <v>35</v>
      </c>
      <c r="S2" s="66" t="s">
        <v>36</v>
      </c>
      <c r="T2" s="67" t="s">
        <v>37</v>
      </c>
      <c r="U2" s="68" t="s">
        <v>38</v>
      </c>
      <c r="V2" s="68" t="s">
        <v>39</v>
      </c>
      <c r="W2" s="69" t="s">
        <v>40</v>
      </c>
      <c r="X2" s="70" t="s">
        <v>41</v>
      </c>
      <c r="Y2" s="70" t="s">
        <v>42</v>
      </c>
      <c r="Z2" s="71" t="s">
        <v>43</v>
      </c>
      <c r="AA2" s="72" t="s">
        <v>44</v>
      </c>
      <c r="AB2" s="72" t="s">
        <v>45</v>
      </c>
      <c r="AC2" s="73" t="s">
        <v>46</v>
      </c>
      <c r="AD2" s="74" t="s">
        <v>47</v>
      </c>
      <c r="AE2" s="74" t="s">
        <v>48</v>
      </c>
      <c r="AF2" s="75" t="s">
        <v>49</v>
      </c>
      <c r="AG2" s="76" t="s">
        <v>50</v>
      </c>
      <c r="AH2" s="77" t="s">
        <v>51</v>
      </c>
      <c r="AI2" s="78" t="s">
        <v>52</v>
      </c>
      <c r="AJ2" s="78" t="s">
        <v>53</v>
      </c>
      <c r="AK2" s="78" t="s">
        <v>54</v>
      </c>
      <c r="AL2" s="77" t="s">
        <v>55</v>
      </c>
      <c r="AM2" s="18" t="s">
        <v>56</v>
      </c>
      <c r="AN2" s="18" t="s">
        <v>31</v>
      </c>
      <c r="AO2" s="19" t="s">
        <v>4</v>
      </c>
      <c r="AP2" s="79" t="s">
        <v>19</v>
      </c>
      <c r="AQ2" s="65" t="s">
        <v>57</v>
      </c>
      <c r="AR2" s="66" t="s">
        <v>58</v>
      </c>
      <c r="AS2" s="66" t="s">
        <v>59</v>
      </c>
      <c r="AT2" s="67" t="s">
        <v>60</v>
      </c>
      <c r="AU2" s="68" t="s">
        <v>61</v>
      </c>
      <c r="AV2" s="68" t="s">
        <v>62</v>
      </c>
      <c r="AW2" s="69" t="s">
        <v>63</v>
      </c>
      <c r="AX2" s="70" t="s">
        <v>64</v>
      </c>
      <c r="AY2" s="70" t="s">
        <v>65</v>
      </c>
      <c r="AZ2" s="71" t="s">
        <v>66</v>
      </c>
      <c r="BA2" s="72" t="s">
        <v>67</v>
      </c>
      <c r="BB2" s="72" t="s">
        <v>68</v>
      </c>
      <c r="BC2" s="73" t="s">
        <v>69</v>
      </c>
      <c r="BD2" s="74" t="s">
        <v>70</v>
      </c>
      <c r="BE2" s="74" t="s">
        <v>71</v>
      </c>
      <c r="BF2" s="75" t="s">
        <v>72</v>
      </c>
      <c r="BG2" s="79" t="s">
        <v>19</v>
      </c>
      <c r="BH2" s="65" t="s">
        <v>73</v>
      </c>
      <c r="BI2" s="66" t="s">
        <v>74</v>
      </c>
      <c r="BJ2" s="66" t="s">
        <v>75</v>
      </c>
      <c r="BK2" s="67" t="s">
        <v>76</v>
      </c>
      <c r="BL2" s="68" t="s">
        <v>77</v>
      </c>
      <c r="BM2" s="68" t="s">
        <v>78</v>
      </c>
      <c r="BN2" s="69" t="s">
        <v>79</v>
      </c>
      <c r="BO2" s="70" t="s">
        <v>80</v>
      </c>
      <c r="BP2" s="70" t="s">
        <v>81</v>
      </c>
      <c r="BQ2" s="71" t="s">
        <v>82</v>
      </c>
      <c r="BR2" s="72" t="s">
        <v>83</v>
      </c>
      <c r="BS2" s="72" t="s">
        <v>84</v>
      </c>
      <c r="BT2" s="73" t="s">
        <v>85</v>
      </c>
      <c r="BU2" s="74" t="s">
        <v>86</v>
      </c>
      <c r="BV2" s="74" t="s">
        <v>87</v>
      </c>
      <c r="BW2" s="75" t="s">
        <v>88</v>
      </c>
      <c r="BX2" s="79" t="s">
        <v>19</v>
      </c>
      <c r="BY2" s="65" t="s">
        <v>151</v>
      </c>
      <c r="BZ2" s="66" t="s">
        <v>152</v>
      </c>
      <c r="CA2" s="66" t="s">
        <v>153</v>
      </c>
      <c r="CB2" s="67" t="s">
        <v>154</v>
      </c>
      <c r="CC2" s="68" t="s">
        <v>155</v>
      </c>
      <c r="CD2" s="68" t="s">
        <v>156</v>
      </c>
      <c r="CE2" s="69" t="s">
        <v>157</v>
      </c>
      <c r="CF2" s="70" t="s">
        <v>158</v>
      </c>
      <c r="CG2" s="70" t="s">
        <v>159</v>
      </c>
      <c r="CH2" s="71" t="s">
        <v>160</v>
      </c>
      <c r="CI2" s="72" t="s">
        <v>161</v>
      </c>
      <c r="CJ2" s="72" t="s">
        <v>162</v>
      </c>
      <c r="CK2" s="73" t="s">
        <v>163</v>
      </c>
      <c r="CL2" s="74" t="s">
        <v>164</v>
      </c>
      <c r="CM2" s="74" t="s">
        <v>165</v>
      </c>
      <c r="CN2" s="107" t="s">
        <v>166</v>
      </c>
      <c r="CO2" s="106"/>
      <c r="CP2" s="20" t="s">
        <v>11</v>
      </c>
      <c r="CQ2" s="106"/>
      <c r="CT2" s="20"/>
      <c r="CU2" s="20"/>
      <c r="DB2" s="60" t="s">
        <v>6</v>
      </c>
    </row>
    <row r="3" spans="1:106" s="21" customFormat="1" ht="15" customHeight="1" x14ac:dyDescent="0.15">
      <c r="A3" s="29">
        <v>13</v>
      </c>
      <c r="B3" s="5"/>
      <c r="C3" s="22">
        <v>41598</v>
      </c>
      <c r="D3" s="23" t="s">
        <v>109</v>
      </c>
      <c r="E3" s="24">
        <v>0.40416666666666662</v>
      </c>
      <c r="F3" s="95" t="s">
        <v>110</v>
      </c>
      <c r="G3" s="25" t="s">
        <v>250</v>
      </c>
      <c r="H3" s="25"/>
      <c r="I3" s="25"/>
      <c r="J3" s="25"/>
      <c r="K3" s="25" t="s">
        <v>192</v>
      </c>
      <c r="L3" s="25" t="s">
        <v>121</v>
      </c>
      <c r="M3" s="26">
        <f>FUZ_rawdata!M14+FUZ_rawdata!$CZ$3</f>
        <v>3.0206018518518531E-2</v>
      </c>
      <c r="N3" s="54" t="s">
        <v>144</v>
      </c>
      <c r="O3" s="31"/>
      <c r="P3" s="33"/>
      <c r="Q3" s="27"/>
      <c r="T3" s="28"/>
      <c r="W3" s="29"/>
      <c r="Z3" s="29"/>
      <c r="AC3" s="29"/>
      <c r="AF3" s="30"/>
      <c r="AG3" s="27"/>
      <c r="AH3" s="29"/>
      <c r="AI3" s="30"/>
      <c r="AJ3" s="30"/>
      <c r="AK3" s="30"/>
      <c r="AL3" s="29"/>
      <c r="AM3" s="3"/>
      <c r="AN3" s="30"/>
      <c r="AO3" s="31"/>
      <c r="AP3" s="15" t="s">
        <v>19</v>
      </c>
      <c r="AQ3" s="32"/>
      <c r="AR3" s="30"/>
      <c r="AS3" s="30"/>
      <c r="AT3" s="29"/>
      <c r="AU3" s="30"/>
      <c r="AV3" s="30"/>
      <c r="AW3" s="29"/>
      <c r="AX3" s="30"/>
      <c r="AY3" s="30"/>
      <c r="AZ3" s="29"/>
      <c r="BA3" s="30"/>
      <c r="BB3" s="30"/>
      <c r="BC3" s="29"/>
      <c r="BD3" s="30"/>
      <c r="BE3" s="30"/>
      <c r="BF3" s="30"/>
      <c r="BG3" s="15" t="s">
        <v>19</v>
      </c>
      <c r="BH3" s="27"/>
      <c r="BI3" s="30"/>
      <c r="BJ3" s="30"/>
      <c r="BK3" s="30"/>
      <c r="BL3" s="33"/>
      <c r="BM3" s="30"/>
      <c r="BN3" s="29"/>
      <c r="BO3" s="33"/>
      <c r="BP3" s="30"/>
      <c r="BQ3" s="29"/>
      <c r="BR3" s="30"/>
      <c r="BS3" s="30"/>
      <c r="BT3" s="30"/>
      <c r="BU3" s="33"/>
      <c r="BV3" s="30"/>
      <c r="BW3" s="29"/>
      <c r="BX3" s="15" t="s">
        <v>19</v>
      </c>
      <c r="BY3" s="27"/>
      <c r="BZ3" s="30"/>
      <c r="CA3" s="30"/>
      <c r="CB3" s="30"/>
      <c r="CC3" s="33"/>
      <c r="CD3" s="30"/>
      <c r="CE3" s="29"/>
      <c r="CF3" s="33"/>
      <c r="CG3" s="30"/>
      <c r="CH3" s="29"/>
      <c r="CI3" s="30"/>
      <c r="CJ3" s="30"/>
      <c r="CK3" s="30"/>
      <c r="CL3" s="33"/>
      <c r="CM3" s="30"/>
      <c r="CN3" s="29"/>
      <c r="CO3" s="30"/>
      <c r="CP3" s="30"/>
      <c r="CQ3" s="30"/>
    </row>
    <row r="4" spans="1:106" s="21" customFormat="1" ht="15" customHeight="1" x14ac:dyDescent="0.15">
      <c r="A4" s="29">
        <v>14</v>
      </c>
      <c r="B4" s="5"/>
      <c r="C4" s="22">
        <v>41598</v>
      </c>
      <c r="D4" s="23" t="s">
        <v>109</v>
      </c>
      <c r="E4" s="24">
        <v>0.40416666666666662</v>
      </c>
      <c r="F4" s="95" t="s">
        <v>110</v>
      </c>
      <c r="G4" s="25" t="s">
        <v>250</v>
      </c>
      <c r="H4" s="25"/>
      <c r="I4" s="25"/>
      <c r="J4" s="25"/>
      <c r="K4" s="25" t="s">
        <v>192</v>
      </c>
      <c r="L4" s="25" t="s">
        <v>121</v>
      </c>
      <c r="M4" s="26">
        <f>M3+FUZ_rawdata!$CZ$3</f>
        <v>3.0263888888888903E-2</v>
      </c>
      <c r="N4" s="54" t="s">
        <v>102</v>
      </c>
      <c r="O4" s="31"/>
      <c r="P4" s="33"/>
      <c r="Q4" s="27"/>
      <c r="T4" s="28"/>
      <c r="W4" s="29"/>
      <c r="Z4" s="29"/>
      <c r="AC4" s="29"/>
      <c r="AF4" s="30"/>
      <c r="AG4" s="27"/>
      <c r="AH4" s="29"/>
      <c r="AI4" s="30"/>
      <c r="AJ4" s="30"/>
      <c r="AK4" s="30"/>
      <c r="AL4" s="29"/>
      <c r="AM4" s="3"/>
      <c r="AN4" s="30"/>
      <c r="AO4" s="31"/>
      <c r="AP4" s="15" t="s">
        <v>19</v>
      </c>
      <c r="AQ4" s="32"/>
      <c r="AR4" s="30"/>
      <c r="AS4" s="30"/>
      <c r="AT4" s="29"/>
      <c r="AU4" s="30"/>
      <c r="AV4" s="30"/>
      <c r="AW4" s="29"/>
      <c r="AX4" s="30"/>
      <c r="AY4" s="30"/>
      <c r="AZ4" s="29"/>
      <c r="BA4" s="30"/>
      <c r="BB4" s="30"/>
      <c r="BC4" s="29"/>
      <c r="BD4" s="30"/>
      <c r="BE4" s="30"/>
      <c r="BF4" s="30"/>
      <c r="BG4" s="15" t="s">
        <v>19</v>
      </c>
      <c r="BH4" s="27"/>
      <c r="BI4" s="30"/>
      <c r="BJ4" s="30"/>
      <c r="BK4" s="30"/>
      <c r="BL4" s="33"/>
      <c r="BM4" s="30"/>
      <c r="BN4" s="29"/>
      <c r="BO4" s="33"/>
      <c r="BP4" s="30"/>
      <c r="BQ4" s="29"/>
      <c r="BR4" s="30"/>
      <c r="BS4" s="30"/>
      <c r="BT4" s="30"/>
      <c r="BU4" s="33"/>
      <c r="BV4" s="30"/>
      <c r="BW4" s="29"/>
      <c r="BX4" s="15" t="s">
        <v>19</v>
      </c>
      <c r="BY4" s="27"/>
      <c r="BZ4" s="30"/>
      <c r="CA4" s="30"/>
      <c r="CB4" s="30"/>
      <c r="CC4" s="33"/>
      <c r="CD4" s="30"/>
      <c r="CE4" s="29"/>
      <c r="CF4" s="33"/>
      <c r="CG4" s="30"/>
      <c r="CH4" s="29"/>
      <c r="CI4" s="30"/>
      <c r="CJ4" s="30"/>
      <c r="CK4" s="30"/>
      <c r="CL4" s="33"/>
      <c r="CM4" s="30"/>
      <c r="CN4" s="29"/>
      <c r="CO4" s="30"/>
      <c r="CP4" s="30"/>
      <c r="CQ4" s="30"/>
    </row>
    <row r="5" spans="1:106" s="21" customFormat="1" ht="15" customHeight="1" x14ac:dyDescent="0.15">
      <c r="A5" s="29">
        <v>15</v>
      </c>
      <c r="B5" s="5"/>
      <c r="C5" s="22">
        <v>41598</v>
      </c>
      <c r="D5" s="23" t="s">
        <v>109</v>
      </c>
      <c r="E5" s="24">
        <v>0.40416666666666662</v>
      </c>
      <c r="F5" s="95" t="s">
        <v>110</v>
      </c>
      <c r="G5" s="25" t="s">
        <v>250</v>
      </c>
      <c r="H5" s="25"/>
      <c r="I5" s="25"/>
      <c r="J5" s="25"/>
      <c r="K5" s="25" t="s">
        <v>192</v>
      </c>
      <c r="L5" s="25" t="s">
        <v>121</v>
      </c>
      <c r="M5" s="26">
        <f>M4+FUZ_rawdata!$CZ$3</f>
        <v>3.0321759259259274E-2</v>
      </c>
      <c r="N5" s="54" t="s">
        <v>102</v>
      </c>
      <c r="O5" s="31"/>
      <c r="P5" s="33"/>
      <c r="Q5" s="27"/>
      <c r="T5" s="28"/>
      <c r="W5" s="29"/>
      <c r="Z5" s="29"/>
      <c r="AC5" s="29"/>
      <c r="AF5" s="30"/>
      <c r="AG5" s="27"/>
      <c r="AH5" s="29"/>
      <c r="AI5" s="30"/>
      <c r="AJ5" s="30"/>
      <c r="AK5" s="30"/>
      <c r="AL5" s="29"/>
      <c r="AM5" s="3"/>
      <c r="AN5" s="30"/>
      <c r="AO5" s="31"/>
      <c r="AP5" s="15" t="s">
        <v>19</v>
      </c>
      <c r="AQ5" s="32"/>
      <c r="AR5" s="30"/>
      <c r="AS5" s="30"/>
      <c r="AT5" s="29"/>
      <c r="AU5" s="30"/>
      <c r="AV5" s="30"/>
      <c r="AW5" s="29"/>
      <c r="AX5" s="30"/>
      <c r="AY5" s="30"/>
      <c r="AZ5" s="29"/>
      <c r="BA5" s="30"/>
      <c r="BB5" s="30"/>
      <c r="BC5" s="29"/>
      <c r="BD5" s="30"/>
      <c r="BE5" s="30"/>
      <c r="BF5" s="30"/>
      <c r="BG5" s="15" t="s">
        <v>19</v>
      </c>
      <c r="BH5" s="27"/>
      <c r="BI5" s="30"/>
      <c r="BJ5" s="30"/>
      <c r="BK5" s="30"/>
      <c r="BL5" s="33"/>
      <c r="BM5" s="30"/>
      <c r="BN5" s="29"/>
      <c r="BO5" s="33"/>
      <c r="BP5" s="30"/>
      <c r="BQ5" s="29"/>
      <c r="BR5" s="30"/>
      <c r="BS5" s="30"/>
      <c r="BT5" s="30"/>
      <c r="BU5" s="33"/>
      <c r="BV5" s="30"/>
      <c r="BW5" s="29"/>
      <c r="BX5" s="15" t="s">
        <v>19</v>
      </c>
      <c r="BY5" s="27"/>
      <c r="BZ5" s="30"/>
      <c r="CA5" s="30"/>
      <c r="CB5" s="30"/>
      <c r="CC5" s="33"/>
      <c r="CD5" s="30"/>
      <c r="CE5" s="29"/>
      <c r="CF5" s="33"/>
      <c r="CG5" s="30"/>
      <c r="CH5" s="29"/>
      <c r="CI5" s="30"/>
      <c r="CJ5" s="30"/>
      <c r="CK5" s="30"/>
      <c r="CL5" s="33"/>
      <c r="CM5" s="30"/>
      <c r="CN5" s="29"/>
      <c r="CO5" s="30"/>
      <c r="CP5" s="30"/>
      <c r="CQ5" s="30"/>
    </row>
    <row r="6" spans="1:106" s="21" customFormat="1" ht="15" customHeight="1" x14ac:dyDescent="0.15">
      <c r="A6" s="29">
        <v>16</v>
      </c>
      <c r="B6" s="5"/>
      <c r="C6" s="22">
        <v>41598</v>
      </c>
      <c r="D6" s="23" t="s">
        <v>109</v>
      </c>
      <c r="E6" s="24">
        <v>0.40416666666666662</v>
      </c>
      <c r="F6" s="95" t="s">
        <v>110</v>
      </c>
      <c r="G6" s="25" t="s">
        <v>250</v>
      </c>
      <c r="H6" s="25"/>
      <c r="I6" s="25"/>
      <c r="J6" s="25"/>
      <c r="K6" s="25" t="s">
        <v>192</v>
      </c>
      <c r="L6" s="25" t="s">
        <v>121</v>
      </c>
      <c r="M6" s="26">
        <f>M5+FUZ_rawdata!$CZ$3</f>
        <v>3.0379629629629645E-2</v>
      </c>
      <c r="N6" s="54" t="s">
        <v>102</v>
      </c>
      <c r="O6" s="31"/>
      <c r="P6" s="33"/>
      <c r="Q6" s="27"/>
      <c r="T6" s="28"/>
      <c r="W6" s="29"/>
      <c r="Z6" s="29"/>
      <c r="AC6" s="29"/>
      <c r="AF6" s="30"/>
      <c r="AG6" s="27"/>
      <c r="AH6" s="29"/>
      <c r="AI6" s="30"/>
      <c r="AJ6" s="30"/>
      <c r="AK6" s="30"/>
      <c r="AL6" s="29"/>
      <c r="AM6" s="3"/>
      <c r="AN6" s="30"/>
      <c r="AO6" s="31"/>
      <c r="AP6" s="15" t="s">
        <v>19</v>
      </c>
      <c r="AQ6" s="32"/>
      <c r="AR6" s="30"/>
      <c r="AS6" s="30"/>
      <c r="AT6" s="29"/>
      <c r="AU6" s="30"/>
      <c r="AV6" s="30"/>
      <c r="AW6" s="29"/>
      <c r="AX6" s="30"/>
      <c r="AY6" s="30"/>
      <c r="AZ6" s="29"/>
      <c r="BA6" s="30"/>
      <c r="BB6" s="30"/>
      <c r="BC6" s="29"/>
      <c r="BD6" s="30"/>
      <c r="BE6" s="30"/>
      <c r="BF6" s="30"/>
      <c r="BG6" s="15" t="s">
        <v>19</v>
      </c>
      <c r="BH6" s="27"/>
      <c r="BI6" s="30"/>
      <c r="BJ6" s="30"/>
      <c r="BK6" s="30"/>
      <c r="BL6" s="33"/>
      <c r="BM6" s="30"/>
      <c r="BN6" s="29"/>
      <c r="BO6" s="33"/>
      <c r="BP6" s="30"/>
      <c r="BQ6" s="29"/>
      <c r="BR6" s="30"/>
      <c r="BS6" s="30"/>
      <c r="BT6" s="30"/>
      <c r="BU6" s="33"/>
      <c r="BV6" s="30"/>
      <c r="BW6" s="29"/>
      <c r="BX6" s="15" t="s">
        <v>19</v>
      </c>
      <c r="BY6" s="27"/>
      <c r="BZ6" s="30"/>
      <c r="CA6" s="30"/>
      <c r="CB6" s="30"/>
      <c r="CC6" s="33"/>
      <c r="CD6" s="30"/>
      <c r="CE6" s="29"/>
      <c r="CF6" s="33"/>
      <c r="CG6" s="30"/>
      <c r="CH6" s="29"/>
      <c r="CI6" s="30"/>
      <c r="CJ6" s="30"/>
      <c r="CK6" s="30"/>
      <c r="CL6" s="33"/>
      <c r="CM6" s="30"/>
      <c r="CN6" s="29"/>
      <c r="CO6" s="30"/>
      <c r="CP6" s="30"/>
      <c r="CQ6" s="30"/>
    </row>
    <row r="7" spans="1:106" s="21" customFormat="1" ht="15" customHeight="1" x14ac:dyDescent="0.15">
      <c r="A7" s="29">
        <v>17</v>
      </c>
      <c r="B7" s="5"/>
      <c r="C7" s="22">
        <v>41598</v>
      </c>
      <c r="D7" s="23" t="s">
        <v>109</v>
      </c>
      <c r="E7" s="24">
        <v>0.40416666666666662</v>
      </c>
      <c r="F7" s="95" t="s">
        <v>110</v>
      </c>
      <c r="G7" s="25" t="s">
        <v>250</v>
      </c>
      <c r="H7" s="25"/>
      <c r="I7" s="25"/>
      <c r="J7" s="25"/>
      <c r="K7" s="25" t="s">
        <v>192</v>
      </c>
      <c r="L7" s="25" t="s">
        <v>121</v>
      </c>
      <c r="M7" s="26">
        <f>M6+FUZ_rawdata!$CZ$3</f>
        <v>3.0437500000000017E-2</v>
      </c>
      <c r="N7" s="54" t="s">
        <v>224</v>
      </c>
      <c r="O7" s="31"/>
      <c r="P7" s="33"/>
      <c r="Q7" s="27"/>
      <c r="T7" s="28"/>
      <c r="W7" s="29"/>
      <c r="Z7" s="29"/>
      <c r="AC7" s="29"/>
      <c r="AF7" s="30"/>
      <c r="AG7" s="27"/>
      <c r="AH7" s="29"/>
      <c r="AI7" s="30"/>
      <c r="AJ7" s="30"/>
      <c r="AK7" s="30"/>
      <c r="AL7" s="29"/>
      <c r="AM7" s="3"/>
      <c r="AN7" s="30"/>
      <c r="AO7" s="31"/>
      <c r="AP7" s="15" t="s">
        <v>19</v>
      </c>
      <c r="AQ7" s="32"/>
      <c r="AR7" s="30"/>
      <c r="AS7" s="30"/>
      <c r="AT7" s="29"/>
      <c r="AU7" s="30"/>
      <c r="AV7" s="30"/>
      <c r="AW7" s="29"/>
      <c r="AX7" s="30"/>
      <c r="AY7" s="30"/>
      <c r="AZ7" s="29"/>
      <c r="BA7" s="30"/>
      <c r="BB7" s="30"/>
      <c r="BC7" s="29"/>
      <c r="BD7" s="30"/>
      <c r="BE7" s="30"/>
      <c r="BF7" s="30"/>
      <c r="BG7" s="15" t="s">
        <v>19</v>
      </c>
      <c r="BH7" s="27"/>
      <c r="BI7" s="30"/>
      <c r="BJ7" s="30"/>
      <c r="BK7" s="30"/>
      <c r="BL7" s="33"/>
      <c r="BM7" s="30"/>
      <c r="BN7" s="29"/>
      <c r="BO7" s="33"/>
      <c r="BP7" s="30"/>
      <c r="BQ7" s="29"/>
      <c r="BR7" s="30"/>
      <c r="BS7" s="30"/>
      <c r="BT7" s="30"/>
      <c r="BU7" s="33"/>
      <c r="BV7" s="30"/>
      <c r="BW7" s="29"/>
      <c r="BX7" s="15" t="s">
        <v>19</v>
      </c>
      <c r="BY7" s="27"/>
      <c r="BZ7" s="30"/>
      <c r="CA7" s="30"/>
      <c r="CB7" s="30"/>
      <c r="CC7" s="33"/>
      <c r="CD7" s="30"/>
      <c r="CE7" s="29"/>
      <c r="CF7" s="33"/>
      <c r="CG7" s="30"/>
      <c r="CH7" s="29"/>
      <c r="CI7" s="30"/>
      <c r="CJ7" s="30"/>
      <c r="CK7" s="30"/>
      <c r="CL7" s="33"/>
      <c r="CM7" s="30"/>
      <c r="CN7" s="29"/>
      <c r="CO7" s="30"/>
      <c r="CP7" s="30"/>
      <c r="CQ7" s="30"/>
    </row>
    <row r="8" spans="1:106" s="21" customFormat="1" ht="15" customHeight="1" x14ac:dyDescent="0.15">
      <c r="A8" s="29">
        <v>18</v>
      </c>
      <c r="B8" s="5"/>
      <c r="C8" s="22">
        <v>41598</v>
      </c>
      <c r="D8" s="23" t="s">
        <v>109</v>
      </c>
      <c r="E8" s="24">
        <v>0.40416666666666662</v>
      </c>
      <c r="F8" s="95" t="s">
        <v>110</v>
      </c>
      <c r="G8" s="25" t="s">
        <v>250</v>
      </c>
      <c r="H8" s="25"/>
      <c r="I8" s="25"/>
      <c r="J8" s="25"/>
      <c r="K8" s="25" t="s">
        <v>192</v>
      </c>
      <c r="L8" s="25" t="s">
        <v>121</v>
      </c>
      <c r="M8" s="26">
        <f>M7+FUZ_rawdata!$CZ$3</f>
        <v>3.0495370370370388E-2</v>
      </c>
      <c r="N8" s="54" t="s">
        <v>225</v>
      </c>
      <c r="O8" s="31"/>
      <c r="P8" s="33" t="s">
        <v>102</v>
      </c>
      <c r="Q8" s="27"/>
      <c r="T8" s="28"/>
      <c r="U8" s="21" t="s">
        <v>168</v>
      </c>
      <c r="V8" s="21" t="s">
        <v>225</v>
      </c>
      <c r="W8" s="29"/>
      <c r="Z8" s="29"/>
      <c r="AC8" s="29"/>
      <c r="AF8" s="30"/>
      <c r="AG8" s="27"/>
      <c r="AH8" s="29"/>
      <c r="AI8" s="30"/>
      <c r="AJ8" s="30"/>
      <c r="AK8" s="30"/>
      <c r="AL8" s="29"/>
      <c r="AM8" s="3"/>
      <c r="AN8" s="30"/>
      <c r="AO8" s="31"/>
      <c r="AP8" s="15" t="s">
        <v>19</v>
      </c>
      <c r="AQ8" s="32"/>
      <c r="AR8" s="30"/>
      <c r="AS8" s="30"/>
      <c r="AT8" s="29"/>
      <c r="AU8" s="30"/>
      <c r="AV8" s="30"/>
      <c r="AW8" s="29"/>
      <c r="AX8" s="30"/>
      <c r="AY8" s="30"/>
      <c r="AZ8" s="29"/>
      <c r="BA8" s="30"/>
      <c r="BB8" s="30"/>
      <c r="BC8" s="29"/>
      <c r="BD8" s="30"/>
      <c r="BE8" s="30"/>
      <c r="BF8" s="30"/>
      <c r="BG8" s="15" t="s">
        <v>19</v>
      </c>
      <c r="BH8" s="27"/>
      <c r="BI8" s="30"/>
      <c r="BJ8" s="30"/>
      <c r="BK8" s="30"/>
      <c r="BL8" s="33"/>
      <c r="BM8" s="30"/>
      <c r="BN8" s="29"/>
      <c r="BO8" s="33"/>
      <c r="BP8" s="30"/>
      <c r="BQ8" s="29"/>
      <c r="BR8" s="30"/>
      <c r="BS8" s="30"/>
      <c r="BT8" s="30"/>
      <c r="BU8" s="33"/>
      <c r="BV8" s="30"/>
      <c r="BW8" s="29"/>
      <c r="BX8" s="15" t="s">
        <v>19</v>
      </c>
      <c r="BY8" s="27"/>
      <c r="BZ8" s="30"/>
      <c r="CA8" s="30"/>
      <c r="CB8" s="30"/>
      <c r="CC8" s="33"/>
      <c r="CD8" s="30"/>
      <c r="CE8" s="29"/>
      <c r="CF8" s="33"/>
      <c r="CG8" s="30"/>
      <c r="CH8" s="29"/>
      <c r="CI8" s="30"/>
      <c r="CJ8" s="30"/>
      <c r="CK8" s="30"/>
      <c r="CL8" s="33"/>
      <c r="CM8" s="30"/>
      <c r="CN8" s="29"/>
      <c r="CO8" s="30"/>
      <c r="CP8" s="30"/>
      <c r="CQ8" s="30"/>
    </row>
    <row r="9" spans="1:106" s="21" customFormat="1" ht="15" customHeight="1" x14ac:dyDescent="0.15">
      <c r="A9" s="29">
        <v>19</v>
      </c>
      <c r="B9" s="5"/>
      <c r="C9" s="22">
        <v>41598</v>
      </c>
      <c r="D9" s="23" t="s">
        <v>109</v>
      </c>
      <c r="E9" s="24">
        <v>0.40416666666666662</v>
      </c>
      <c r="F9" s="95" t="s">
        <v>110</v>
      </c>
      <c r="G9" s="25" t="s">
        <v>250</v>
      </c>
      <c r="H9" s="25"/>
      <c r="I9" s="25"/>
      <c r="J9" s="25"/>
      <c r="K9" s="25" t="s">
        <v>192</v>
      </c>
      <c r="L9" s="25" t="s">
        <v>121</v>
      </c>
      <c r="M9" s="26">
        <f>M8+FUZ_rawdata!$CZ$3</f>
        <v>3.0553240740740759E-2</v>
      </c>
      <c r="N9" s="54" t="s">
        <v>226</v>
      </c>
      <c r="O9" s="31"/>
      <c r="P9" s="33">
        <v>1</v>
      </c>
      <c r="Q9" s="27" t="s">
        <v>134</v>
      </c>
      <c r="R9" s="21" t="s">
        <v>227</v>
      </c>
      <c r="T9" s="28">
        <v>1</v>
      </c>
      <c r="U9" s="21" t="s">
        <v>229</v>
      </c>
      <c r="V9" s="21" t="s">
        <v>228</v>
      </c>
      <c r="W9" s="29"/>
      <c r="Z9" s="29"/>
      <c r="AC9" s="29"/>
      <c r="AF9" s="30"/>
      <c r="AG9" s="27"/>
      <c r="AH9" s="29"/>
      <c r="AI9" s="30" t="s">
        <v>231</v>
      </c>
      <c r="AJ9" s="30" t="s">
        <v>232</v>
      </c>
      <c r="AK9" s="30" t="s">
        <v>110</v>
      </c>
      <c r="AL9" s="29"/>
      <c r="AM9" s="3"/>
      <c r="AN9" s="30"/>
      <c r="AO9" s="31" t="s">
        <v>230</v>
      </c>
      <c r="AP9" s="15" t="s">
        <v>19</v>
      </c>
      <c r="AQ9" s="32"/>
      <c r="AR9" s="30"/>
      <c r="AS9" s="30"/>
      <c r="AT9" s="29"/>
      <c r="AU9" s="30"/>
      <c r="AV9" s="30"/>
      <c r="AW9" s="29"/>
      <c r="AX9" s="30"/>
      <c r="AY9" s="30"/>
      <c r="AZ9" s="29"/>
      <c r="BA9" s="30"/>
      <c r="BB9" s="30"/>
      <c r="BC9" s="29"/>
      <c r="BD9" s="30"/>
      <c r="BE9" s="30"/>
      <c r="BF9" s="30"/>
      <c r="BG9" s="15" t="s">
        <v>19</v>
      </c>
      <c r="BH9" s="27"/>
      <c r="BI9" s="30"/>
      <c r="BJ9" s="30"/>
      <c r="BK9" s="30"/>
      <c r="BL9" s="33"/>
      <c r="BM9" s="30"/>
      <c r="BN9" s="29"/>
      <c r="BO9" s="33"/>
      <c r="BP9" s="30"/>
      <c r="BQ9" s="29"/>
      <c r="BR9" s="30"/>
      <c r="BS9" s="30"/>
      <c r="BT9" s="30"/>
      <c r="BU9" s="33"/>
      <c r="BV9" s="30"/>
      <c r="BW9" s="29"/>
      <c r="BX9" s="15" t="s">
        <v>19</v>
      </c>
      <c r="BY9" s="27"/>
      <c r="BZ9" s="30"/>
      <c r="CA9" s="30"/>
      <c r="CB9" s="30"/>
      <c r="CC9" s="33"/>
      <c r="CD9" s="30"/>
      <c r="CE9" s="29"/>
      <c r="CF9" s="33"/>
      <c r="CG9" s="30"/>
      <c r="CH9" s="29"/>
      <c r="CI9" s="30"/>
      <c r="CJ9" s="30"/>
      <c r="CK9" s="30"/>
      <c r="CL9" s="33"/>
      <c r="CM9" s="30"/>
      <c r="CN9" s="29"/>
      <c r="CO9" s="30"/>
      <c r="CP9" s="30"/>
      <c r="CQ9" s="30"/>
    </row>
    <row r="10" spans="1:106" s="21" customFormat="1" ht="15" customHeight="1" x14ac:dyDescent="0.15">
      <c r="A10" s="29">
        <v>20</v>
      </c>
      <c r="B10" s="5"/>
      <c r="C10" s="22">
        <v>41598</v>
      </c>
      <c r="D10" s="23" t="s">
        <v>109</v>
      </c>
      <c r="E10" s="24">
        <v>0.40416666666666662</v>
      </c>
      <c r="F10" s="95" t="s">
        <v>110</v>
      </c>
      <c r="G10" s="25" t="s">
        <v>250</v>
      </c>
      <c r="H10" s="25"/>
      <c r="I10" s="25"/>
      <c r="J10" s="25"/>
      <c r="K10" s="25" t="s">
        <v>192</v>
      </c>
      <c r="L10" s="25" t="s">
        <v>121</v>
      </c>
      <c r="M10" s="26">
        <f>M9+FUZ_rawdata!$CZ$3</f>
        <v>3.0611111111111131E-2</v>
      </c>
      <c r="N10" s="54" t="s">
        <v>225</v>
      </c>
      <c r="O10" s="31"/>
      <c r="P10" s="33" t="s">
        <v>102</v>
      </c>
      <c r="Q10" s="27"/>
      <c r="T10" s="28"/>
      <c r="U10" s="21" t="s">
        <v>142</v>
      </c>
      <c r="V10" s="21" t="s">
        <v>110</v>
      </c>
      <c r="W10" s="29" t="s">
        <v>232</v>
      </c>
      <c r="Z10" s="29"/>
      <c r="AC10" s="29"/>
      <c r="AF10" s="30"/>
      <c r="AG10" s="27"/>
      <c r="AH10" s="29"/>
      <c r="AI10" s="30" t="s">
        <v>238</v>
      </c>
      <c r="AJ10" s="30" t="s">
        <v>110</v>
      </c>
      <c r="AK10" s="30" t="s">
        <v>232</v>
      </c>
      <c r="AL10" s="29">
        <v>0</v>
      </c>
      <c r="AM10" s="3" t="s">
        <v>145</v>
      </c>
      <c r="AN10" s="30"/>
      <c r="AO10" s="31"/>
      <c r="AP10" s="15" t="s">
        <v>19</v>
      </c>
      <c r="AQ10" s="32"/>
      <c r="AR10" s="30"/>
      <c r="AS10" s="30"/>
      <c r="AT10" s="29"/>
      <c r="AU10" s="30"/>
      <c r="AV10" s="30"/>
      <c r="AW10" s="29"/>
      <c r="AX10" s="30"/>
      <c r="AY10" s="30"/>
      <c r="AZ10" s="29"/>
      <c r="BA10" s="30"/>
      <c r="BB10" s="30"/>
      <c r="BC10" s="29"/>
      <c r="BD10" s="30"/>
      <c r="BE10" s="30"/>
      <c r="BF10" s="30"/>
      <c r="BG10" s="15" t="s">
        <v>19</v>
      </c>
      <c r="BH10" s="27"/>
      <c r="BI10" s="30"/>
      <c r="BJ10" s="30"/>
      <c r="BK10" s="30"/>
      <c r="BL10" s="33"/>
      <c r="BM10" s="30"/>
      <c r="BN10" s="29"/>
      <c r="BO10" s="33"/>
      <c r="BP10" s="30"/>
      <c r="BQ10" s="29"/>
      <c r="BR10" s="30"/>
      <c r="BS10" s="30"/>
      <c r="BT10" s="30"/>
      <c r="BU10" s="33"/>
      <c r="BV10" s="30"/>
      <c r="BW10" s="29"/>
      <c r="BX10" s="15" t="s">
        <v>19</v>
      </c>
      <c r="BY10" s="27"/>
      <c r="BZ10" s="30"/>
      <c r="CA10" s="30"/>
      <c r="CB10" s="30"/>
      <c r="CC10" s="33"/>
      <c r="CD10" s="30"/>
      <c r="CE10" s="29"/>
      <c r="CF10" s="33"/>
      <c r="CG10" s="30"/>
      <c r="CH10" s="29"/>
      <c r="CI10" s="30"/>
      <c r="CJ10" s="30"/>
      <c r="CK10" s="30"/>
      <c r="CL10" s="33"/>
      <c r="CM10" s="30"/>
      <c r="CN10" s="29"/>
      <c r="CO10" s="30"/>
      <c r="CP10" s="30"/>
      <c r="CQ10" s="30"/>
    </row>
    <row r="11" spans="1:106" s="21" customFormat="1" ht="15" customHeight="1" x14ac:dyDescent="0.15">
      <c r="A11" s="29">
        <v>21</v>
      </c>
      <c r="B11" s="5"/>
      <c r="C11" s="22">
        <v>41598</v>
      </c>
      <c r="D11" s="23" t="s">
        <v>109</v>
      </c>
      <c r="E11" s="24">
        <v>0.40416666666666662</v>
      </c>
      <c r="F11" s="95" t="s">
        <v>110</v>
      </c>
      <c r="G11" s="25" t="s">
        <v>250</v>
      </c>
      <c r="H11" s="25"/>
      <c r="I11" s="25"/>
      <c r="J11" s="25"/>
      <c r="K11" s="25" t="s">
        <v>192</v>
      </c>
      <c r="L11" s="25" t="s">
        <v>121</v>
      </c>
      <c r="M11" s="26">
        <f>M10+FUZ_rawdata!$CZ$3</f>
        <v>3.0668981481481502E-2</v>
      </c>
      <c r="N11" s="54" t="s">
        <v>239</v>
      </c>
      <c r="O11" s="31"/>
      <c r="P11" s="33">
        <v>0</v>
      </c>
      <c r="Q11" s="27" t="s">
        <v>135</v>
      </c>
      <c r="R11" s="21" t="s">
        <v>227</v>
      </c>
      <c r="S11" s="21" t="s">
        <v>210</v>
      </c>
      <c r="T11" s="28">
        <v>1</v>
      </c>
      <c r="X11" s="21" t="s">
        <v>186</v>
      </c>
      <c r="Y11" s="21" t="s">
        <v>242</v>
      </c>
      <c r="Z11" s="29">
        <v>1</v>
      </c>
      <c r="AA11" s="21" t="s">
        <v>240</v>
      </c>
      <c r="AB11" s="21" t="s">
        <v>225</v>
      </c>
      <c r="AC11" s="29" t="s">
        <v>204</v>
      </c>
      <c r="AF11" s="30"/>
      <c r="AG11" s="27" t="s">
        <v>196</v>
      </c>
      <c r="AH11" s="29"/>
      <c r="AI11" s="30"/>
      <c r="AJ11" s="30"/>
      <c r="AK11" s="30"/>
      <c r="AL11" s="29"/>
      <c r="AM11" s="3"/>
      <c r="AN11" s="30"/>
      <c r="AO11" s="31" t="s">
        <v>241</v>
      </c>
      <c r="AP11" s="15" t="s">
        <v>19</v>
      </c>
      <c r="AQ11" s="32"/>
      <c r="AR11" s="30"/>
      <c r="AS11" s="30"/>
      <c r="AT11" s="29"/>
      <c r="AU11" s="30"/>
      <c r="AV11" s="30"/>
      <c r="AW11" s="29"/>
      <c r="AX11" s="30"/>
      <c r="AY11" s="30"/>
      <c r="AZ11" s="29"/>
      <c r="BA11" s="30"/>
      <c r="BB11" s="30"/>
      <c r="BC11" s="29"/>
      <c r="BD11" s="30"/>
      <c r="BE11" s="30"/>
      <c r="BF11" s="30"/>
      <c r="BG11" s="15" t="s">
        <v>19</v>
      </c>
      <c r="BH11" s="27"/>
      <c r="BI11" s="30"/>
      <c r="BJ11" s="30"/>
      <c r="BK11" s="30"/>
      <c r="BL11" s="33"/>
      <c r="BM11" s="30"/>
      <c r="BN11" s="29"/>
      <c r="BO11" s="33"/>
      <c r="BP11" s="30"/>
      <c r="BQ11" s="29"/>
      <c r="BR11" s="30"/>
      <c r="BS11" s="30"/>
      <c r="BT11" s="30"/>
      <c r="BU11" s="33"/>
      <c r="BV11" s="30"/>
      <c r="BW11" s="29"/>
      <c r="BX11" s="15" t="s">
        <v>19</v>
      </c>
      <c r="BY11" s="27"/>
      <c r="BZ11" s="30"/>
      <c r="CA11" s="30"/>
      <c r="CB11" s="30"/>
      <c r="CC11" s="33"/>
      <c r="CD11" s="30"/>
      <c r="CE11" s="29"/>
      <c r="CF11" s="33"/>
      <c r="CG11" s="30"/>
      <c r="CH11" s="29"/>
      <c r="CI11" s="30"/>
      <c r="CJ11" s="30"/>
      <c r="CK11" s="30"/>
      <c r="CL11" s="33"/>
      <c r="CM11" s="30"/>
      <c r="CN11" s="29"/>
      <c r="CO11" s="30"/>
      <c r="CP11" s="30"/>
      <c r="CQ11" s="30"/>
    </row>
    <row r="12" spans="1:106" s="21" customFormat="1" ht="15" customHeight="1" x14ac:dyDescent="0.15">
      <c r="A12" s="29">
        <v>22</v>
      </c>
      <c r="B12" s="5"/>
      <c r="C12" s="22">
        <v>41598</v>
      </c>
      <c r="D12" s="23" t="s">
        <v>109</v>
      </c>
      <c r="E12" s="24">
        <v>0.40416666666666662</v>
      </c>
      <c r="F12" s="95" t="s">
        <v>110</v>
      </c>
      <c r="G12" s="25" t="s">
        <v>250</v>
      </c>
      <c r="H12" s="25"/>
      <c r="I12" s="25"/>
      <c r="J12" s="25"/>
      <c r="K12" s="25" t="s">
        <v>192</v>
      </c>
      <c r="L12" s="25" t="s">
        <v>121</v>
      </c>
      <c r="M12" s="26">
        <f>M11+FUZ_rawdata!$CZ$3</f>
        <v>3.0726851851851873E-2</v>
      </c>
      <c r="N12" s="54" t="s">
        <v>239</v>
      </c>
      <c r="O12" s="31"/>
      <c r="P12" s="33">
        <v>0</v>
      </c>
      <c r="Q12" s="27" t="s">
        <v>135</v>
      </c>
      <c r="R12" s="21" t="s">
        <v>227</v>
      </c>
      <c r="S12" s="21" t="s">
        <v>210</v>
      </c>
      <c r="T12" s="28">
        <v>1</v>
      </c>
      <c r="U12" s="21" t="s">
        <v>140</v>
      </c>
      <c r="V12" s="21" t="s">
        <v>198</v>
      </c>
      <c r="W12" s="29" t="s">
        <v>204</v>
      </c>
      <c r="Z12" s="29"/>
      <c r="AC12" s="29"/>
      <c r="AF12" s="30"/>
      <c r="AG12" s="27" t="s">
        <v>196</v>
      </c>
      <c r="AH12" s="29"/>
      <c r="AI12" s="30"/>
      <c r="AJ12" s="30"/>
      <c r="AK12" s="30"/>
      <c r="AL12" s="29"/>
      <c r="AM12" s="3"/>
      <c r="AN12" s="30"/>
      <c r="AO12" s="31"/>
      <c r="AP12" s="15" t="s">
        <v>19</v>
      </c>
      <c r="AQ12" s="32"/>
      <c r="AR12" s="30"/>
      <c r="AS12" s="30"/>
      <c r="AT12" s="29"/>
      <c r="AU12" s="30"/>
      <c r="AV12" s="30"/>
      <c r="AW12" s="29"/>
      <c r="AX12" s="30"/>
      <c r="AY12" s="30"/>
      <c r="AZ12" s="29"/>
      <c r="BA12" s="30"/>
      <c r="BB12" s="30"/>
      <c r="BC12" s="29"/>
      <c r="BD12" s="30"/>
      <c r="BE12" s="30"/>
      <c r="BF12" s="30"/>
      <c r="BG12" s="15" t="s">
        <v>19</v>
      </c>
      <c r="BH12" s="27"/>
      <c r="BI12" s="30"/>
      <c r="BJ12" s="30"/>
      <c r="BK12" s="30"/>
      <c r="BL12" s="33"/>
      <c r="BM12" s="30"/>
      <c r="BN12" s="29"/>
      <c r="BO12" s="33"/>
      <c r="BP12" s="30"/>
      <c r="BQ12" s="29"/>
      <c r="BR12" s="30"/>
      <c r="BS12" s="30"/>
      <c r="BT12" s="30"/>
      <c r="BU12" s="33"/>
      <c r="BV12" s="30"/>
      <c r="BW12" s="29"/>
      <c r="BX12" s="15" t="s">
        <v>19</v>
      </c>
      <c r="BY12" s="27"/>
      <c r="BZ12" s="30"/>
      <c r="CA12" s="30"/>
      <c r="CB12" s="30"/>
      <c r="CC12" s="33"/>
      <c r="CD12" s="30"/>
      <c r="CE12" s="29"/>
      <c r="CF12" s="33"/>
      <c r="CG12" s="30"/>
      <c r="CH12" s="29"/>
      <c r="CI12" s="30"/>
      <c r="CJ12" s="30"/>
      <c r="CK12" s="30"/>
      <c r="CL12" s="33"/>
      <c r="CM12" s="30"/>
      <c r="CN12" s="29"/>
      <c r="CO12" s="30"/>
      <c r="CP12" s="30"/>
      <c r="CQ12" s="30"/>
    </row>
    <row r="13" spans="1:106" s="21" customFormat="1" ht="15" customHeight="1" x14ac:dyDescent="0.15">
      <c r="A13" s="29">
        <v>23</v>
      </c>
      <c r="B13" s="5"/>
      <c r="C13" s="22">
        <v>41598</v>
      </c>
      <c r="D13" s="23" t="s">
        <v>109</v>
      </c>
      <c r="E13" s="24">
        <v>0.40416666666666662</v>
      </c>
      <c r="F13" s="95" t="s">
        <v>110</v>
      </c>
      <c r="G13" s="25" t="s">
        <v>250</v>
      </c>
      <c r="H13" s="25"/>
      <c r="I13" s="25"/>
      <c r="J13" s="25"/>
      <c r="K13" s="25" t="s">
        <v>192</v>
      </c>
      <c r="L13" s="25" t="s">
        <v>121</v>
      </c>
      <c r="M13" s="26">
        <f>M12+FUZ_rawdata!$CZ$3</f>
        <v>3.0784722222222245E-2</v>
      </c>
      <c r="N13" s="54" t="s">
        <v>248</v>
      </c>
      <c r="O13" s="31"/>
      <c r="P13" s="33">
        <v>0</v>
      </c>
      <c r="Q13" s="27" t="s">
        <v>135</v>
      </c>
      <c r="R13" s="21" t="s">
        <v>198</v>
      </c>
      <c r="S13" s="21" t="s">
        <v>210</v>
      </c>
      <c r="T13" s="28">
        <v>1</v>
      </c>
      <c r="U13" s="21" t="s">
        <v>246</v>
      </c>
      <c r="V13" s="21" t="s">
        <v>209</v>
      </c>
      <c r="W13" s="29" t="s">
        <v>215</v>
      </c>
      <c r="Z13" s="29"/>
      <c r="AC13" s="29"/>
      <c r="AF13" s="30"/>
      <c r="AG13" s="27" t="s">
        <v>245</v>
      </c>
      <c r="AH13" s="29"/>
      <c r="AI13" s="30"/>
      <c r="AJ13" s="30"/>
      <c r="AK13" s="30"/>
      <c r="AL13" s="29"/>
      <c r="AM13" s="3"/>
      <c r="AN13" s="30"/>
      <c r="AO13" s="31" t="s">
        <v>247</v>
      </c>
      <c r="AP13" s="15" t="s">
        <v>19</v>
      </c>
      <c r="AQ13" s="32"/>
      <c r="AR13" s="30"/>
      <c r="AS13" s="30"/>
      <c r="AT13" s="29"/>
      <c r="AU13" s="30" t="s">
        <v>142</v>
      </c>
      <c r="AV13" s="30" t="s">
        <v>232</v>
      </c>
      <c r="AW13" s="29" t="s">
        <v>204</v>
      </c>
      <c r="AX13" s="30"/>
      <c r="AY13" s="30"/>
      <c r="AZ13" s="29"/>
      <c r="BA13" s="30"/>
      <c r="BB13" s="30"/>
      <c r="BC13" s="29"/>
      <c r="BD13" s="30"/>
      <c r="BE13" s="30"/>
      <c r="BF13" s="30"/>
      <c r="BG13" s="15" t="s">
        <v>19</v>
      </c>
      <c r="BH13" s="27"/>
      <c r="BI13" s="30"/>
      <c r="BJ13" s="30"/>
      <c r="BK13" s="30"/>
      <c r="BL13" s="33" t="s">
        <v>142</v>
      </c>
      <c r="BM13" s="30" t="s">
        <v>205</v>
      </c>
      <c r="BN13" s="29" t="s">
        <v>232</v>
      </c>
      <c r="BO13" s="33"/>
      <c r="BP13" s="30"/>
      <c r="BQ13" s="29"/>
      <c r="BR13" s="30"/>
      <c r="BS13" s="30"/>
      <c r="BT13" s="30"/>
      <c r="BU13" s="33"/>
      <c r="BV13" s="30"/>
      <c r="BW13" s="29"/>
      <c r="BX13" s="15" t="s">
        <v>19</v>
      </c>
      <c r="BY13" s="27"/>
      <c r="BZ13" s="30"/>
      <c r="CA13" s="30"/>
      <c r="CB13" s="30"/>
      <c r="CC13" s="33"/>
      <c r="CD13" s="30"/>
      <c r="CE13" s="29"/>
      <c r="CF13" s="33"/>
      <c r="CG13" s="30"/>
      <c r="CH13" s="29"/>
      <c r="CI13" s="30"/>
      <c r="CJ13" s="30"/>
      <c r="CK13" s="30"/>
      <c r="CL13" s="33"/>
      <c r="CM13" s="30"/>
      <c r="CN13" s="29"/>
      <c r="CO13" s="30"/>
      <c r="CP13" s="30"/>
      <c r="CQ13" s="30"/>
    </row>
    <row r="14" spans="1:106" s="21" customFormat="1" ht="15" customHeight="1" x14ac:dyDescent="0.15">
      <c r="A14" s="29">
        <v>24</v>
      </c>
      <c r="B14" s="5"/>
      <c r="C14" s="22">
        <v>41598</v>
      </c>
      <c r="D14" s="23" t="s">
        <v>109</v>
      </c>
      <c r="E14" s="24">
        <v>0.40416666666666662</v>
      </c>
      <c r="F14" s="95" t="s">
        <v>110</v>
      </c>
      <c r="G14" s="25" t="s">
        <v>250</v>
      </c>
      <c r="H14" s="25"/>
      <c r="I14" s="25"/>
      <c r="J14" s="25"/>
      <c r="K14" s="25" t="s">
        <v>192</v>
      </c>
      <c r="L14" s="25" t="s">
        <v>121</v>
      </c>
      <c r="M14" s="26">
        <f>M13+FUZ_rawdata!$CZ$3</f>
        <v>3.0842592592592616E-2</v>
      </c>
      <c r="N14" s="54" t="s">
        <v>249</v>
      </c>
      <c r="O14" s="31"/>
      <c r="P14" s="33">
        <v>1</v>
      </c>
      <c r="Q14" s="27" t="s">
        <v>135</v>
      </c>
      <c r="R14" s="21" t="s">
        <v>198</v>
      </c>
      <c r="S14" s="21" t="s">
        <v>210</v>
      </c>
      <c r="T14" s="28">
        <v>1</v>
      </c>
      <c r="U14" s="21" t="s">
        <v>142</v>
      </c>
      <c r="V14" s="21" t="s">
        <v>205</v>
      </c>
      <c r="W14" s="29"/>
      <c r="Z14" s="29"/>
      <c r="AC14" s="29"/>
      <c r="AF14" s="30"/>
      <c r="AG14" s="27" t="s">
        <v>143</v>
      </c>
      <c r="AH14" s="29"/>
      <c r="AI14" s="30"/>
      <c r="AJ14" s="30"/>
      <c r="AK14" s="30"/>
      <c r="AL14" s="29"/>
      <c r="AM14" s="3"/>
      <c r="AN14" s="30"/>
      <c r="AO14" s="31"/>
      <c r="AP14" s="15" t="s">
        <v>19</v>
      </c>
      <c r="AQ14" s="32" t="s">
        <v>134</v>
      </c>
      <c r="AR14" s="30" t="s">
        <v>227</v>
      </c>
      <c r="AS14" s="30"/>
      <c r="AT14" s="29">
        <v>1</v>
      </c>
      <c r="AU14" s="30"/>
      <c r="AV14" s="30"/>
      <c r="AW14" s="29"/>
      <c r="AX14" s="30"/>
      <c r="AY14" s="30"/>
      <c r="AZ14" s="29"/>
      <c r="BA14" s="30"/>
      <c r="BB14" s="30"/>
      <c r="BC14" s="29"/>
      <c r="BD14" s="30"/>
      <c r="BE14" s="30"/>
      <c r="BF14" s="30"/>
      <c r="BG14" s="15" t="s">
        <v>19</v>
      </c>
      <c r="BH14" s="27"/>
      <c r="BI14" s="30"/>
      <c r="BJ14" s="30"/>
      <c r="BK14" s="30"/>
      <c r="BL14" s="33"/>
      <c r="BM14" s="30"/>
      <c r="BN14" s="29"/>
      <c r="BO14" s="33"/>
      <c r="BP14" s="30"/>
      <c r="BQ14" s="29"/>
      <c r="BR14" s="30"/>
      <c r="BS14" s="30"/>
      <c r="BT14" s="30"/>
      <c r="BU14" s="33"/>
      <c r="BV14" s="30"/>
      <c r="BW14" s="29"/>
      <c r="BX14" s="15" t="s">
        <v>19</v>
      </c>
      <c r="BY14" s="27"/>
      <c r="BZ14" s="30"/>
      <c r="CA14" s="30"/>
      <c r="CB14" s="30"/>
      <c r="CC14" s="33"/>
      <c r="CD14" s="30"/>
      <c r="CE14" s="29"/>
      <c r="CF14" s="33"/>
      <c r="CG14" s="30"/>
      <c r="CH14" s="29"/>
      <c r="CI14" s="30"/>
      <c r="CJ14" s="30"/>
      <c r="CK14" s="30"/>
      <c r="CL14" s="33"/>
      <c r="CM14" s="30"/>
      <c r="CN14" s="29"/>
      <c r="CO14" s="30"/>
      <c r="CP14" s="30"/>
      <c r="CQ14" s="30"/>
    </row>
  </sheetData>
  <mergeCells count="25">
    <mergeCell ref="CL1:CN1"/>
    <mergeCell ref="BR1:BT1"/>
    <mergeCell ref="BU1:BW1"/>
    <mergeCell ref="BY1:CB1"/>
    <mergeCell ref="CC1:CE1"/>
    <mergeCell ref="CF1:CH1"/>
    <mergeCell ref="CI1:CK1"/>
    <mergeCell ref="BO1:BQ1"/>
    <mergeCell ref="AA1:AC1"/>
    <mergeCell ref="AD1:AF1"/>
    <mergeCell ref="AG1:AH1"/>
    <mergeCell ref="AI1:AL1"/>
    <mergeCell ref="AQ1:AT1"/>
    <mergeCell ref="AU1:AW1"/>
    <mergeCell ref="AX1:AZ1"/>
    <mergeCell ref="BA1:BC1"/>
    <mergeCell ref="BD1:BF1"/>
    <mergeCell ref="BH1:BK1"/>
    <mergeCell ref="BL1:BN1"/>
    <mergeCell ref="X1:Z1"/>
    <mergeCell ref="A1:F1"/>
    <mergeCell ref="G1:L1"/>
    <mergeCell ref="M1:P1"/>
    <mergeCell ref="Q1:T1"/>
    <mergeCell ref="U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workbookViewId="0">
      <selection activeCell="B2" sqref="B2"/>
    </sheetView>
  </sheetViews>
  <sheetFormatPr baseColWidth="10" defaultRowHeight="16" x14ac:dyDescent="0.2"/>
  <sheetData>
    <row r="1" spans="1:4" x14ac:dyDescent="0.2">
      <c r="A1" t="s">
        <v>316</v>
      </c>
      <c r="B1" s="109">
        <f>C1-D1</f>
        <v>0.36443055555555559</v>
      </c>
      <c r="C1" s="110">
        <v>0.36467592592592596</v>
      </c>
      <c r="D1" s="116">
        <v>2.4537037037037035E-4</v>
      </c>
    </row>
    <row r="2" spans="1:4" x14ac:dyDescent="0.2">
      <c r="A2" t="s">
        <v>317</v>
      </c>
      <c r="B2" s="109">
        <v>2.8217592592592589E-2</v>
      </c>
    </row>
    <row r="3" spans="1:4" x14ac:dyDescent="0.2">
      <c r="A3" t="s">
        <v>318</v>
      </c>
      <c r="B3" s="109">
        <f>B1+B2</f>
        <v>0.39264814814814819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9"/>
  <sheetViews>
    <sheetView workbookViewId="0">
      <selection activeCell="I24" sqref="I24"/>
    </sheetView>
  </sheetViews>
  <sheetFormatPr baseColWidth="10" defaultRowHeight="16" x14ac:dyDescent="0.2"/>
  <cols>
    <col min="1" max="1" width="17.33203125" customWidth="1"/>
    <col min="3" max="3" width="17.6640625" customWidth="1"/>
  </cols>
  <sheetData>
    <row r="1" spans="1:11" x14ac:dyDescent="0.2">
      <c r="A1" t="s">
        <v>103</v>
      </c>
      <c r="B1" t="s">
        <v>1083</v>
      </c>
      <c r="C1" t="s">
        <v>1097</v>
      </c>
      <c r="D1" t="s">
        <v>1101</v>
      </c>
      <c r="E1" t="s">
        <v>1100</v>
      </c>
      <c r="F1" t="s">
        <v>1334</v>
      </c>
      <c r="I1" t="s">
        <v>1452</v>
      </c>
      <c r="J1" s="61" t="s">
        <v>1</v>
      </c>
      <c r="K1" s="62" t="s">
        <v>12</v>
      </c>
    </row>
    <row r="2" spans="1:11" x14ac:dyDescent="0.2">
      <c r="A2" t="s">
        <v>585</v>
      </c>
      <c r="B2" t="s">
        <v>1092</v>
      </c>
      <c r="C2" t="s">
        <v>585</v>
      </c>
      <c r="D2" t="s">
        <v>1098</v>
      </c>
      <c r="E2" t="s">
        <v>1098</v>
      </c>
      <c r="F2" t="s">
        <v>472</v>
      </c>
      <c r="I2" s="310" t="s">
        <v>724</v>
      </c>
      <c r="J2" s="345">
        <v>41527</v>
      </c>
      <c r="K2" s="102" t="s">
        <v>322</v>
      </c>
    </row>
    <row r="3" spans="1:11" x14ac:dyDescent="0.2">
      <c r="A3" t="s">
        <v>750</v>
      </c>
      <c r="B3" t="s">
        <v>1092</v>
      </c>
      <c r="C3" t="s">
        <v>750</v>
      </c>
      <c r="D3" t="s">
        <v>722</v>
      </c>
      <c r="E3" t="s">
        <v>1099</v>
      </c>
      <c r="F3" t="s">
        <v>472</v>
      </c>
      <c r="I3" s="25" t="s">
        <v>233</v>
      </c>
      <c r="J3" s="137">
        <v>41598</v>
      </c>
      <c r="K3" s="23" t="s">
        <v>109</v>
      </c>
    </row>
    <row r="4" spans="1:11" x14ac:dyDescent="0.2">
      <c r="A4" t="s">
        <v>799</v>
      </c>
      <c r="B4" t="s">
        <v>1093</v>
      </c>
      <c r="C4" t="s">
        <v>750</v>
      </c>
      <c r="D4" t="s">
        <v>1099</v>
      </c>
      <c r="E4" t="s">
        <v>1099</v>
      </c>
      <c r="F4" t="s">
        <v>472</v>
      </c>
      <c r="I4" s="25" t="s">
        <v>828</v>
      </c>
      <c r="J4" s="466">
        <v>41574</v>
      </c>
      <c r="K4" s="57" t="s">
        <v>421</v>
      </c>
    </row>
    <row r="5" spans="1:11" x14ac:dyDescent="0.2">
      <c r="A5" t="s">
        <v>828</v>
      </c>
      <c r="B5" t="s">
        <v>1094</v>
      </c>
      <c r="C5" t="s">
        <v>828</v>
      </c>
      <c r="D5" t="s">
        <v>1099</v>
      </c>
      <c r="E5" t="s">
        <v>1099</v>
      </c>
      <c r="F5" t="s">
        <v>472</v>
      </c>
      <c r="I5" s="25" t="s">
        <v>234</v>
      </c>
      <c r="J5" s="137">
        <v>41598</v>
      </c>
      <c r="K5" s="23" t="s">
        <v>109</v>
      </c>
    </row>
    <row r="6" spans="1:11" x14ac:dyDescent="0.2">
      <c r="A6" s="267" t="s">
        <v>852</v>
      </c>
      <c r="B6" s="267" t="s">
        <v>1086</v>
      </c>
      <c r="C6" s="267" t="s">
        <v>1144</v>
      </c>
      <c r="D6" t="s">
        <v>1099</v>
      </c>
      <c r="E6" t="s">
        <v>1099</v>
      </c>
      <c r="I6" s="25" t="s">
        <v>917</v>
      </c>
      <c r="J6" s="137">
        <v>41606</v>
      </c>
      <c r="K6" s="122" t="s">
        <v>442</v>
      </c>
    </row>
    <row r="7" spans="1:11" x14ac:dyDescent="0.2">
      <c r="A7" t="s">
        <v>917</v>
      </c>
      <c r="B7" t="s">
        <v>1095</v>
      </c>
      <c r="C7" t="s">
        <v>917</v>
      </c>
      <c r="D7" t="s">
        <v>1098</v>
      </c>
      <c r="E7" t="s">
        <v>1098</v>
      </c>
      <c r="F7" t="s">
        <v>472</v>
      </c>
      <c r="I7" s="25" t="s">
        <v>235</v>
      </c>
      <c r="J7" s="137">
        <v>41891</v>
      </c>
      <c r="K7" s="23" t="s">
        <v>271</v>
      </c>
    </row>
    <row r="8" spans="1:11" x14ac:dyDescent="0.2">
      <c r="A8" t="s">
        <v>1029</v>
      </c>
      <c r="B8" t="s">
        <v>1096</v>
      </c>
      <c r="C8" t="s">
        <v>1029</v>
      </c>
      <c r="D8" t="s">
        <v>1098</v>
      </c>
      <c r="E8" t="s">
        <v>1098</v>
      </c>
      <c r="F8" t="s">
        <v>472</v>
      </c>
      <c r="I8" s="25" t="s">
        <v>321</v>
      </c>
      <c r="J8" s="348">
        <v>41892</v>
      </c>
      <c r="K8" s="25" t="s">
        <v>322</v>
      </c>
    </row>
    <row r="9" spans="1:11" x14ac:dyDescent="0.2">
      <c r="A9" t="s">
        <v>233</v>
      </c>
      <c r="B9" t="s">
        <v>520</v>
      </c>
      <c r="C9" t="s">
        <v>233</v>
      </c>
      <c r="D9" t="s">
        <v>1098</v>
      </c>
      <c r="E9" t="s">
        <v>1098</v>
      </c>
      <c r="F9" t="s">
        <v>472</v>
      </c>
      <c r="I9" s="12" t="s">
        <v>798</v>
      </c>
      <c r="J9" s="349">
        <v>41935</v>
      </c>
      <c r="K9" s="118" t="s">
        <v>452</v>
      </c>
    </row>
    <row r="10" spans="1:11" x14ac:dyDescent="0.2">
      <c r="A10" t="s">
        <v>250</v>
      </c>
      <c r="B10" t="s">
        <v>520</v>
      </c>
      <c r="C10" t="s">
        <v>233</v>
      </c>
      <c r="D10" t="s">
        <v>1098</v>
      </c>
      <c r="E10" t="s">
        <v>1098</v>
      </c>
      <c r="I10" s="25" t="s">
        <v>345</v>
      </c>
      <c r="J10" s="348">
        <v>41919</v>
      </c>
      <c r="K10" s="25" t="s">
        <v>322</v>
      </c>
    </row>
    <row r="11" spans="1:11" x14ac:dyDescent="0.2">
      <c r="A11" t="s">
        <v>234</v>
      </c>
      <c r="B11" t="s">
        <v>520</v>
      </c>
      <c r="C11" t="s">
        <v>234</v>
      </c>
      <c r="D11" t="s">
        <v>722</v>
      </c>
      <c r="E11" t="s">
        <v>1099</v>
      </c>
      <c r="I11" s="21" t="s">
        <v>1144</v>
      </c>
      <c r="J11" s="154">
        <v>41919</v>
      </c>
      <c r="K11" s="112" t="s">
        <v>448</v>
      </c>
    </row>
    <row r="12" spans="1:11" x14ac:dyDescent="0.2">
      <c r="A12" t="s">
        <v>1055</v>
      </c>
      <c r="B12" t="s">
        <v>520</v>
      </c>
      <c r="C12" t="s">
        <v>234</v>
      </c>
      <c r="D12" t="s">
        <v>722</v>
      </c>
      <c r="E12" t="s">
        <v>1099</v>
      </c>
      <c r="I12" s="310" t="s">
        <v>579</v>
      </c>
      <c r="J12" s="345">
        <v>41527</v>
      </c>
      <c r="K12" s="102" t="s">
        <v>322</v>
      </c>
    </row>
    <row r="13" spans="1:11" x14ac:dyDescent="0.2">
      <c r="A13" t="s">
        <v>235</v>
      </c>
      <c r="B13" t="s">
        <v>1084</v>
      </c>
      <c r="C13" t="s">
        <v>235</v>
      </c>
      <c r="D13" t="s">
        <v>1098</v>
      </c>
      <c r="E13" t="s">
        <v>1098</v>
      </c>
      <c r="I13" s="25" t="s">
        <v>426</v>
      </c>
      <c r="J13" s="349">
        <v>41930</v>
      </c>
      <c r="K13" s="118" t="s">
        <v>271</v>
      </c>
    </row>
    <row r="14" spans="1:11" x14ac:dyDescent="0.2">
      <c r="A14" t="s">
        <v>979</v>
      </c>
      <c r="B14" t="s">
        <v>1084</v>
      </c>
      <c r="C14" s="261" t="s">
        <v>235</v>
      </c>
      <c r="D14" t="s">
        <v>1098</v>
      </c>
      <c r="E14" t="s">
        <v>1098</v>
      </c>
      <c r="I14" s="25" t="s">
        <v>1029</v>
      </c>
      <c r="J14" s="137">
        <v>41932</v>
      </c>
      <c r="K14" s="112" t="s">
        <v>109</v>
      </c>
    </row>
    <row r="15" spans="1:11" x14ac:dyDescent="0.2">
      <c r="A15" t="s">
        <v>321</v>
      </c>
      <c r="B15" t="s">
        <v>1085</v>
      </c>
      <c r="C15" t="s">
        <v>321</v>
      </c>
      <c r="D15" t="s">
        <v>1098</v>
      </c>
      <c r="E15" t="s">
        <v>1098</v>
      </c>
      <c r="I15" s="25" t="s">
        <v>494</v>
      </c>
      <c r="J15" s="349">
        <v>41934</v>
      </c>
      <c r="K15" s="118" t="s">
        <v>452</v>
      </c>
    </row>
    <row r="16" spans="1:11" x14ac:dyDescent="0.2">
      <c r="A16" t="s">
        <v>345</v>
      </c>
      <c r="B16" t="s">
        <v>1086</v>
      </c>
      <c r="C16" t="s">
        <v>345</v>
      </c>
      <c r="D16" t="s">
        <v>1098</v>
      </c>
      <c r="E16" t="s">
        <v>1098</v>
      </c>
      <c r="I16" s="25" t="s">
        <v>1316</v>
      </c>
      <c r="J16" s="349">
        <v>41934</v>
      </c>
      <c r="K16" s="118" t="s">
        <v>452</v>
      </c>
    </row>
    <row r="17" spans="1:11" x14ac:dyDescent="0.2">
      <c r="A17" t="s">
        <v>982</v>
      </c>
      <c r="B17" t="s">
        <v>1086</v>
      </c>
      <c r="C17" t="s">
        <v>345</v>
      </c>
      <c r="D17" t="s">
        <v>1098</v>
      </c>
      <c r="E17" t="s">
        <v>1098</v>
      </c>
      <c r="I17" s="112" t="s">
        <v>585</v>
      </c>
      <c r="J17" s="154">
        <v>41935</v>
      </c>
      <c r="K17" s="112" t="s">
        <v>421</v>
      </c>
    </row>
    <row r="18" spans="1:11" x14ac:dyDescent="0.2">
      <c r="A18" t="s">
        <v>772</v>
      </c>
      <c r="B18" t="s">
        <v>1086</v>
      </c>
      <c r="C18" t="s">
        <v>772</v>
      </c>
      <c r="D18" t="s">
        <v>722</v>
      </c>
      <c r="E18" t="s">
        <v>1099</v>
      </c>
      <c r="F18" s="268" t="s">
        <v>1140</v>
      </c>
      <c r="I18" s="12" t="s">
        <v>772</v>
      </c>
      <c r="J18" s="348">
        <v>41919</v>
      </c>
      <c r="K18" s="25" t="s">
        <v>322</v>
      </c>
    </row>
    <row r="19" spans="1:11" x14ac:dyDescent="0.2">
      <c r="A19" s="268" t="s">
        <v>402</v>
      </c>
      <c r="B19" t="s">
        <v>1087</v>
      </c>
      <c r="C19" t="s">
        <v>402</v>
      </c>
      <c r="D19" t="s">
        <v>1098</v>
      </c>
      <c r="E19" t="s">
        <v>1098</v>
      </c>
      <c r="I19" s="12" t="s">
        <v>750</v>
      </c>
      <c r="J19" s="154">
        <v>41935</v>
      </c>
      <c r="K19" s="112" t="s">
        <v>421</v>
      </c>
    </row>
    <row r="20" spans="1:11" x14ac:dyDescent="0.2">
      <c r="A20" t="s">
        <v>426</v>
      </c>
      <c r="B20" t="s">
        <v>1088</v>
      </c>
      <c r="C20" t="s">
        <v>426</v>
      </c>
      <c r="D20" t="s">
        <v>1098</v>
      </c>
      <c r="E20" t="s">
        <v>1098</v>
      </c>
      <c r="I20" s="21" t="s">
        <v>852</v>
      </c>
      <c r="J20" s="154">
        <v>41919</v>
      </c>
      <c r="K20" s="112" t="s">
        <v>448</v>
      </c>
    </row>
    <row r="21" spans="1:11" x14ac:dyDescent="0.2">
      <c r="A21" t="s">
        <v>494</v>
      </c>
      <c r="B21" t="s">
        <v>1089</v>
      </c>
      <c r="C21" t="s">
        <v>494</v>
      </c>
      <c r="D21" t="s">
        <v>1098</v>
      </c>
      <c r="E21" t="s">
        <v>1098</v>
      </c>
      <c r="I21" s="271" t="s">
        <v>402</v>
      </c>
      <c r="J21" s="346">
        <v>41571</v>
      </c>
      <c r="K21" s="271">
        <v>7</v>
      </c>
    </row>
    <row r="22" spans="1:11" x14ac:dyDescent="0.2">
      <c r="A22" t="s">
        <v>533</v>
      </c>
      <c r="B22" t="s">
        <v>1090</v>
      </c>
      <c r="C22" t="s">
        <v>533</v>
      </c>
      <c r="D22" t="s">
        <v>1098</v>
      </c>
      <c r="E22" t="s">
        <v>1098</v>
      </c>
      <c r="I22" s="112" t="s">
        <v>533</v>
      </c>
      <c r="J22" s="349">
        <v>41935</v>
      </c>
      <c r="K22" s="118" t="s">
        <v>452</v>
      </c>
    </row>
    <row r="23" spans="1:11" x14ac:dyDescent="0.2">
      <c r="A23" t="s">
        <v>993</v>
      </c>
      <c r="B23" t="s">
        <v>1090</v>
      </c>
      <c r="C23" t="s">
        <v>533</v>
      </c>
      <c r="D23" t="s">
        <v>1098</v>
      </c>
      <c r="E23" t="s">
        <v>1098</v>
      </c>
      <c r="I23" s="12" t="s">
        <v>556</v>
      </c>
      <c r="J23" s="349">
        <v>41935</v>
      </c>
      <c r="K23" s="118" t="s">
        <v>452</v>
      </c>
    </row>
    <row r="24" spans="1:11" x14ac:dyDescent="0.2">
      <c r="A24" t="s">
        <v>556</v>
      </c>
      <c r="B24" t="s">
        <v>1090</v>
      </c>
      <c r="C24" t="s">
        <v>556</v>
      </c>
      <c r="D24" t="s">
        <v>722</v>
      </c>
      <c r="E24" t="s">
        <v>1099</v>
      </c>
      <c r="I24" s="12" t="s">
        <v>799</v>
      </c>
      <c r="J24" s="348">
        <v>41935</v>
      </c>
      <c r="K24" s="25" t="s">
        <v>455</v>
      </c>
    </row>
    <row r="25" spans="1:11" x14ac:dyDescent="0.2">
      <c r="A25" t="s">
        <v>994</v>
      </c>
      <c r="B25" t="s">
        <v>1090</v>
      </c>
      <c r="C25" t="s">
        <v>556</v>
      </c>
      <c r="D25" t="s">
        <v>722</v>
      </c>
      <c r="E25" t="s">
        <v>1099</v>
      </c>
      <c r="I25" s="12" t="s">
        <v>905</v>
      </c>
      <c r="J25" s="348">
        <v>41527</v>
      </c>
      <c r="K25" s="118" t="s">
        <v>322</v>
      </c>
    </row>
    <row r="26" spans="1:11" x14ac:dyDescent="0.2">
      <c r="A26" t="s">
        <v>798</v>
      </c>
      <c r="B26" t="s">
        <v>1090</v>
      </c>
      <c r="C26" t="s">
        <v>556</v>
      </c>
      <c r="D26" t="s">
        <v>1099</v>
      </c>
      <c r="E26" t="s">
        <v>1099</v>
      </c>
    </row>
    <row r="27" spans="1:11" x14ac:dyDescent="0.2">
      <c r="A27" s="268" t="s">
        <v>579</v>
      </c>
      <c r="B27" t="s">
        <v>1091</v>
      </c>
      <c r="C27" t="s">
        <v>579</v>
      </c>
      <c r="D27" t="s">
        <v>1098</v>
      </c>
      <c r="E27" t="s">
        <v>1098</v>
      </c>
    </row>
    <row r="28" spans="1:11" x14ac:dyDescent="0.2">
      <c r="A28" s="268" t="s">
        <v>724</v>
      </c>
      <c r="B28" t="s">
        <v>1091</v>
      </c>
      <c r="C28" t="s">
        <v>724</v>
      </c>
      <c r="D28" t="s">
        <v>722</v>
      </c>
      <c r="E28" t="s">
        <v>1099</v>
      </c>
    </row>
    <row r="29" spans="1:11" x14ac:dyDescent="0.2">
      <c r="A29" s="268" t="s">
        <v>905</v>
      </c>
      <c r="B29" t="s">
        <v>1091</v>
      </c>
      <c r="C29" t="s">
        <v>724</v>
      </c>
      <c r="D29" t="s">
        <v>1099</v>
      </c>
      <c r="E29" t="s">
        <v>1099</v>
      </c>
    </row>
  </sheetData>
  <autoFilter ref="A1:F1" xr:uid="{00000000-0009-0000-0000-000007000000}">
    <sortState xmlns:xlrd2="http://schemas.microsoft.com/office/spreadsheetml/2017/richdata2" ref="A2:F29">
      <sortCondition ref="A1:A29"/>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9"/>
  <sheetViews>
    <sheetView workbookViewId="0">
      <selection activeCell="A40" sqref="A40"/>
    </sheetView>
  </sheetViews>
  <sheetFormatPr baseColWidth="10" defaultColWidth="10.6640625" defaultRowHeight="16" x14ac:dyDescent="0.2"/>
  <cols>
    <col min="1" max="1" width="9.83203125" style="59" bestFit="1" customWidth="1"/>
    <col min="2" max="2" width="59.33203125" style="59" customWidth="1"/>
    <col min="3" max="3" width="10.6640625" style="59"/>
    <col min="4" max="4" width="62.6640625" style="59" bestFit="1" customWidth="1"/>
    <col min="5" max="5" width="12.1640625" style="59" bestFit="1" customWidth="1"/>
    <col min="6" max="16384" width="10.6640625" style="59"/>
  </cols>
  <sheetData>
    <row r="1" spans="1:7" x14ac:dyDescent="0.2">
      <c r="A1" s="91" t="s">
        <v>122</v>
      </c>
      <c r="B1" s="92"/>
      <c r="C1" s="92"/>
      <c r="G1" s="20"/>
    </row>
    <row r="2" spans="1:7" x14ac:dyDescent="0.2">
      <c r="A2" s="59" t="s">
        <v>130</v>
      </c>
      <c r="B2" s="59" t="s">
        <v>123</v>
      </c>
      <c r="C2" s="59" t="s">
        <v>125</v>
      </c>
    </row>
    <row r="3" spans="1:7" x14ac:dyDescent="0.2">
      <c r="A3" s="59" t="s">
        <v>131</v>
      </c>
      <c r="B3" s="59" t="s">
        <v>178</v>
      </c>
      <c r="C3" s="59" t="s">
        <v>124</v>
      </c>
    </row>
    <row r="5" spans="1:7" x14ac:dyDescent="0.2">
      <c r="A5" s="91" t="s">
        <v>92</v>
      </c>
      <c r="B5" s="92"/>
      <c r="C5" s="92"/>
    </row>
    <row r="6" spans="1:7" x14ac:dyDescent="0.2">
      <c r="A6" s="59" t="s">
        <v>13</v>
      </c>
      <c r="B6" s="59" t="s">
        <v>133</v>
      </c>
    </row>
    <row r="7" spans="1:7" x14ac:dyDescent="0.2">
      <c r="A7" s="59" t="s">
        <v>104</v>
      </c>
      <c r="B7" s="59" t="s">
        <v>105</v>
      </c>
    </row>
    <row r="8" spans="1:7" x14ac:dyDescent="0.2">
      <c r="A8" s="59" t="s">
        <v>126</v>
      </c>
      <c r="B8" s="59" t="s">
        <v>127</v>
      </c>
    </row>
    <row r="9" spans="1:7" x14ac:dyDescent="0.2">
      <c r="A9" s="59" t="s">
        <v>129</v>
      </c>
      <c r="B9" s="59" t="s">
        <v>128</v>
      </c>
    </row>
    <row r="10" spans="1:7" x14ac:dyDescent="0.2">
      <c r="B10" s="59" t="s">
        <v>132</v>
      </c>
    </row>
    <row r="11" spans="1:7" x14ac:dyDescent="0.2">
      <c r="A11" s="59" t="s">
        <v>4</v>
      </c>
      <c r="B11" s="59" t="s">
        <v>169</v>
      </c>
    </row>
    <row r="12" spans="1:7" x14ac:dyDescent="0.2">
      <c r="A12" s="59" t="s">
        <v>236</v>
      </c>
      <c r="B12" s="59" t="s">
        <v>237</v>
      </c>
    </row>
    <row r="15" spans="1:7" x14ac:dyDescent="0.2">
      <c r="A15" s="91" t="s">
        <v>179</v>
      </c>
      <c r="B15" s="92"/>
      <c r="C15" s="92"/>
    </row>
    <row r="16" spans="1:7" x14ac:dyDescent="0.2">
      <c r="A16" s="59" t="s">
        <v>117</v>
      </c>
      <c r="B16" s="59" t="s">
        <v>180</v>
      </c>
    </row>
    <row r="17" spans="1:2" x14ac:dyDescent="0.2">
      <c r="A17" s="59" t="s">
        <v>118</v>
      </c>
      <c r="B17" s="59" t="s">
        <v>181</v>
      </c>
    </row>
    <row r="18" spans="1:2" x14ac:dyDescent="0.2">
      <c r="A18" s="59" t="s">
        <v>182</v>
      </c>
      <c r="B18" s="59" t="s">
        <v>183</v>
      </c>
    </row>
    <row r="19" spans="1:2" x14ac:dyDescent="0.2">
      <c r="A19" s="59" t="s">
        <v>184</v>
      </c>
      <c r="B19" s="59" t="s">
        <v>185</v>
      </c>
    </row>
    <row r="24" spans="1:2" x14ac:dyDescent="0.2">
      <c r="A24" s="59" t="s">
        <v>275</v>
      </c>
      <c r="B24" s="59" t="s">
        <v>276</v>
      </c>
    </row>
    <row r="27" spans="1:2" x14ac:dyDescent="0.2">
      <c r="A27" s="114" t="s">
        <v>389</v>
      </c>
    </row>
    <row r="28" spans="1:2" x14ac:dyDescent="0.2">
      <c r="A28" s="59" t="s">
        <v>390</v>
      </c>
    </row>
    <row r="32" spans="1:2" x14ac:dyDescent="0.2">
      <c r="A32" s="269">
        <v>42623</v>
      </c>
      <c r="B32" s="59" t="s">
        <v>1119</v>
      </c>
    </row>
    <row r="33" spans="1:2" x14ac:dyDescent="0.2">
      <c r="A33" s="269">
        <v>42633</v>
      </c>
      <c r="B33" s="59" t="s">
        <v>1161</v>
      </c>
    </row>
    <row r="34" spans="1:2" x14ac:dyDescent="0.2">
      <c r="B34" s="59" t="s">
        <v>1153</v>
      </c>
    </row>
    <row r="35" spans="1:2" x14ac:dyDescent="0.2">
      <c r="B35" s="59" t="s">
        <v>1154</v>
      </c>
    </row>
    <row r="36" spans="1:2" x14ac:dyDescent="0.2">
      <c r="B36" s="59" t="s">
        <v>1155</v>
      </c>
    </row>
    <row r="37" spans="1:2" x14ac:dyDescent="0.2">
      <c r="B37" s="59" t="s">
        <v>1156</v>
      </c>
    </row>
    <row r="38" spans="1:2" x14ac:dyDescent="0.2">
      <c r="B38" s="59" t="s">
        <v>1157</v>
      </c>
    </row>
    <row r="39" spans="1:2" x14ac:dyDescent="0.2">
      <c r="B39" s="59" t="s">
        <v>1158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FUZ_rawdata</vt:lpstr>
      <vt:lpstr>EventNotes</vt:lpstr>
      <vt:lpstr>Events</vt:lpstr>
      <vt:lpstr>Values</vt:lpstr>
      <vt:lpstr>Females</vt:lpstr>
      <vt:lpstr>Extra things scored</vt:lpstr>
      <vt:lpstr>FuzTimeCalc</vt:lpstr>
      <vt:lpstr>EventNum</vt:lpstr>
      <vt:lpstr>Info</vt:lpstr>
      <vt:lpstr>Contact_Descriptive</vt:lpstr>
      <vt:lpstr>Sync_descriptive</vt:lpstr>
      <vt:lpstr>Sync_descriptive2</vt:lpstr>
      <vt:lpstr>Display_descriptive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Whitney Friedman</cp:lastModifiedBy>
  <dcterms:created xsi:type="dcterms:W3CDTF">2015-02-17T22:22:09Z</dcterms:created>
  <dcterms:modified xsi:type="dcterms:W3CDTF">2020-08-17T22:14:21Z</dcterms:modified>
</cp:coreProperties>
</file>