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SA\Downloads\"/>
    </mc:Choice>
  </mc:AlternateContent>
  <xr:revisionPtr revIDLastSave="0" documentId="13_ncr:1_{06A12B18-9735-4ABB-B1E4-86A2AC30A3F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4 SUMMARY OF EVALUATION" sheetId="1" r:id="rId1"/>
    <sheet name="Resource Person Database Templ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L7" i="1"/>
  <c r="M7" i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R5" i="2"/>
  <c r="Q5" i="2"/>
  <c r="P5" i="2"/>
  <c r="O5" i="2"/>
  <c r="N5" i="2"/>
  <c r="M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5" i="2"/>
  <c r="K6" i="2"/>
  <c r="K7" i="2"/>
  <c r="K8" i="2"/>
  <c r="K9" i="2"/>
  <c r="K10" i="2"/>
  <c r="K11" i="2"/>
  <c r="K12" i="2"/>
  <c r="K13" i="2"/>
  <c r="K14" i="2"/>
  <c r="K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5" i="2"/>
  <c r="O99" i="1"/>
  <c r="N99" i="1"/>
  <c r="M99" i="1"/>
  <c r="L99" i="1"/>
  <c r="K99" i="1"/>
  <c r="J99" i="1"/>
  <c r="I99" i="1"/>
  <c r="H99" i="1"/>
  <c r="G99" i="1"/>
  <c r="F99" i="1"/>
  <c r="E99" i="1"/>
  <c r="P99" i="1" s="1"/>
  <c r="O98" i="1"/>
  <c r="O97" i="1"/>
  <c r="N95" i="1"/>
  <c r="M95" i="1"/>
  <c r="L95" i="1"/>
  <c r="K95" i="1"/>
  <c r="J95" i="1"/>
  <c r="I95" i="1"/>
  <c r="H95" i="1"/>
  <c r="G95" i="1"/>
  <c r="F95" i="1"/>
  <c r="E95" i="1"/>
  <c r="P95" i="1" s="1"/>
  <c r="O94" i="1"/>
  <c r="O93" i="1"/>
  <c r="O95" i="1" s="1"/>
  <c r="N91" i="1"/>
  <c r="M91" i="1"/>
  <c r="L91" i="1"/>
  <c r="K91" i="1"/>
  <c r="J91" i="1"/>
  <c r="I91" i="1"/>
  <c r="H91" i="1"/>
  <c r="G91" i="1"/>
  <c r="F91" i="1"/>
  <c r="E91" i="1"/>
  <c r="P91" i="1" s="1"/>
  <c r="O90" i="1"/>
  <c r="O89" i="1"/>
  <c r="O91" i="1" s="1"/>
  <c r="P87" i="1"/>
  <c r="O87" i="1"/>
  <c r="N87" i="1"/>
  <c r="M87" i="1"/>
  <c r="L87" i="1"/>
  <c r="K87" i="1"/>
  <c r="J87" i="1"/>
  <c r="I87" i="1"/>
  <c r="H87" i="1"/>
  <c r="G87" i="1"/>
  <c r="F87" i="1"/>
  <c r="E87" i="1"/>
  <c r="O86" i="1"/>
  <c r="O85" i="1"/>
  <c r="O83" i="1"/>
  <c r="N83" i="1"/>
  <c r="M83" i="1"/>
  <c r="L83" i="1"/>
  <c r="K83" i="1"/>
  <c r="J83" i="1"/>
  <c r="I83" i="1"/>
  <c r="H83" i="1"/>
  <c r="G83" i="1"/>
  <c r="F83" i="1"/>
  <c r="E83" i="1"/>
  <c r="P83" i="1" s="1"/>
  <c r="O82" i="1"/>
  <c r="O81" i="1"/>
  <c r="N79" i="1"/>
  <c r="M79" i="1"/>
  <c r="L79" i="1"/>
  <c r="K79" i="1"/>
  <c r="J79" i="1"/>
  <c r="I79" i="1"/>
  <c r="H79" i="1"/>
  <c r="G79" i="1"/>
  <c r="F79" i="1"/>
  <c r="E79" i="1"/>
  <c r="P79" i="1" s="1"/>
  <c r="O78" i="1"/>
  <c r="O77" i="1"/>
  <c r="O79" i="1" s="1"/>
  <c r="N75" i="1"/>
  <c r="M75" i="1"/>
  <c r="L75" i="1"/>
  <c r="K75" i="1"/>
  <c r="J75" i="1"/>
  <c r="I75" i="1"/>
  <c r="H75" i="1"/>
  <c r="G75" i="1"/>
  <c r="F75" i="1"/>
  <c r="E75" i="1"/>
  <c r="P75" i="1" s="1"/>
  <c r="O74" i="1"/>
  <c r="O73" i="1"/>
  <c r="O75" i="1" s="1"/>
  <c r="O71" i="1"/>
  <c r="N71" i="1"/>
  <c r="M71" i="1"/>
  <c r="L71" i="1"/>
  <c r="K71" i="1"/>
  <c r="J71" i="1"/>
  <c r="I71" i="1"/>
  <c r="H71" i="1"/>
  <c r="P71" i="1" s="1"/>
  <c r="G71" i="1"/>
  <c r="F71" i="1"/>
  <c r="E71" i="1"/>
  <c r="O70" i="1"/>
  <c r="O69" i="1"/>
  <c r="O67" i="1"/>
  <c r="N67" i="1"/>
  <c r="M67" i="1"/>
  <c r="L67" i="1"/>
  <c r="K67" i="1"/>
  <c r="J67" i="1"/>
  <c r="I67" i="1"/>
  <c r="H67" i="1"/>
  <c r="G67" i="1"/>
  <c r="F67" i="1"/>
  <c r="E67" i="1"/>
  <c r="P67" i="1" s="1"/>
  <c r="O66" i="1"/>
  <c r="O65" i="1"/>
  <c r="N63" i="1"/>
  <c r="M63" i="1"/>
  <c r="L63" i="1"/>
  <c r="K63" i="1"/>
  <c r="J63" i="1"/>
  <c r="I63" i="1"/>
  <c r="H63" i="1"/>
  <c r="G63" i="1"/>
  <c r="F63" i="1"/>
  <c r="E63" i="1"/>
  <c r="P63" i="1" s="1"/>
  <c r="O62" i="1"/>
  <c r="O61" i="1"/>
  <c r="O63" i="1" s="1"/>
  <c r="N59" i="1"/>
  <c r="M59" i="1"/>
  <c r="L59" i="1"/>
  <c r="K59" i="1"/>
  <c r="J59" i="1"/>
  <c r="I59" i="1"/>
  <c r="H59" i="1"/>
  <c r="G59" i="1"/>
  <c r="F59" i="1"/>
  <c r="E59" i="1"/>
  <c r="P59" i="1" s="1"/>
  <c r="O58" i="1"/>
  <c r="O57" i="1"/>
  <c r="O59" i="1" s="1"/>
  <c r="O55" i="1"/>
  <c r="N55" i="1"/>
  <c r="M55" i="1"/>
  <c r="L55" i="1"/>
  <c r="K55" i="1"/>
  <c r="J55" i="1"/>
  <c r="I55" i="1"/>
  <c r="H55" i="1"/>
  <c r="P55" i="1" s="1"/>
  <c r="G55" i="1"/>
  <c r="F55" i="1"/>
  <c r="E55" i="1"/>
  <c r="O54" i="1"/>
  <c r="O53" i="1"/>
  <c r="N51" i="1"/>
  <c r="M51" i="1"/>
  <c r="L51" i="1"/>
  <c r="K51" i="1"/>
  <c r="J51" i="1"/>
  <c r="I51" i="1"/>
  <c r="H51" i="1"/>
  <c r="G51" i="1"/>
  <c r="F51" i="1"/>
  <c r="E51" i="1"/>
  <c r="O50" i="1"/>
  <c r="O51" i="1" s="1"/>
  <c r="O49" i="1"/>
  <c r="N47" i="1"/>
  <c r="M47" i="1"/>
  <c r="L47" i="1"/>
  <c r="K47" i="1"/>
  <c r="J47" i="1"/>
  <c r="I47" i="1"/>
  <c r="H47" i="1"/>
  <c r="G47" i="1"/>
  <c r="F47" i="1"/>
  <c r="E47" i="1"/>
  <c r="P47" i="1" s="1"/>
  <c r="O46" i="1"/>
  <c r="O45" i="1"/>
  <c r="O47" i="1" s="1"/>
  <c r="N43" i="1"/>
  <c r="M43" i="1"/>
  <c r="L43" i="1"/>
  <c r="K43" i="1"/>
  <c r="J43" i="1"/>
  <c r="I43" i="1"/>
  <c r="H43" i="1"/>
  <c r="P43" i="1" s="1"/>
  <c r="G43" i="1"/>
  <c r="F43" i="1"/>
  <c r="E43" i="1"/>
  <c r="O42" i="1"/>
  <c r="O41" i="1"/>
  <c r="O43" i="1" s="1"/>
  <c r="O39" i="1"/>
  <c r="N39" i="1"/>
  <c r="M39" i="1"/>
  <c r="L39" i="1"/>
  <c r="K39" i="1"/>
  <c r="J39" i="1"/>
  <c r="I39" i="1"/>
  <c r="H39" i="1"/>
  <c r="G39" i="1"/>
  <c r="P39" i="1" s="1"/>
  <c r="F39" i="1"/>
  <c r="E39" i="1"/>
  <c r="O38" i="1"/>
  <c r="O37" i="1"/>
  <c r="N35" i="1"/>
  <c r="M35" i="1"/>
  <c r="L35" i="1"/>
  <c r="K35" i="1"/>
  <c r="J35" i="1"/>
  <c r="I35" i="1"/>
  <c r="H35" i="1"/>
  <c r="G35" i="1"/>
  <c r="F35" i="1"/>
  <c r="E35" i="1"/>
  <c r="P35" i="1" s="1"/>
  <c r="O34" i="1"/>
  <c r="O35" i="1" s="1"/>
  <c r="O33" i="1"/>
  <c r="N31" i="1"/>
  <c r="M31" i="1"/>
  <c r="L31" i="1"/>
  <c r="K31" i="1"/>
  <c r="J31" i="1"/>
  <c r="I31" i="1"/>
  <c r="H31" i="1"/>
  <c r="G31" i="1"/>
  <c r="F31" i="1"/>
  <c r="E31" i="1"/>
  <c r="P31" i="1" s="1"/>
  <c r="O30" i="1"/>
  <c r="O29" i="1"/>
  <c r="O31" i="1" s="1"/>
  <c r="N27" i="1"/>
  <c r="M27" i="1"/>
  <c r="L27" i="1"/>
  <c r="K27" i="1"/>
  <c r="J27" i="1"/>
  <c r="I27" i="1"/>
  <c r="H27" i="1"/>
  <c r="P27" i="1" s="1"/>
  <c r="G27" i="1"/>
  <c r="F27" i="1"/>
  <c r="E27" i="1"/>
  <c r="O26" i="1"/>
  <c r="O25" i="1"/>
  <c r="O27" i="1" s="1"/>
  <c r="O23" i="1"/>
  <c r="N23" i="1"/>
  <c r="M23" i="1"/>
  <c r="L23" i="1"/>
  <c r="K23" i="1"/>
  <c r="J23" i="1"/>
  <c r="I23" i="1"/>
  <c r="H23" i="1"/>
  <c r="G23" i="1"/>
  <c r="P23" i="1" s="1"/>
  <c r="F23" i="1"/>
  <c r="E23" i="1"/>
  <c r="O22" i="1"/>
  <c r="O21" i="1"/>
  <c r="N19" i="1"/>
  <c r="M19" i="1"/>
  <c r="L19" i="1"/>
  <c r="K19" i="1"/>
  <c r="J19" i="1"/>
  <c r="I19" i="1"/>
  <c r="H19" i="1"/>
  <c r="G19" i="1"/>
  <c r="F19" i="1"/>
  <c r="E19" i="1"/>
  <c r="P19" i="1" s="1"/>
  <c r="O18" i="1"/>
  <c r="O19" i="1" s="1"/>
  <c r="O17" i="1"/>
  <c r="N15" i="1"/>
  <c r="M15" i="1"/>
  <c r="L15" i="1"/>
  <c r="K15" i="1"/>
  <c r="J15" i="1"/>
  <c r="I15" i="1"/>
  <c r="H15" i="1"/>
  <c r="G15" i="1"/>
  <c r="F15" i="1"/>
  <c r="E15" i="1"/>
  <c r="P15" i="1" s="1"/>
  <c r="O14" i="1"/>
  <c r="O13" i="1"/>
  <c r="O15" i="1" s="1"/>
  <c r="N11" i="1"/>
  <c r="M11" i="1"/>
  <c r="L11" i="1"/>
  <c r="K11" i="1"/>
  <c r="J11" i="1"/>
  <c r="I11" i="1"/>
  <c r="H11" i="1"/>
  <c r="G11" i="1"/>
  <c r="F11" i="1"/>
  <c r="E11" i="1"/>
  <c r="O10" i="1"/>
  <c r="O9" i="1"/>
  <c r="O11" i="1" s="1"/>
  <c r="N7" i="1"/>
  <c r="K7" i="1"/>
  <c r="J7" i="1"/>
  <c r="I7" i="1"/>
  <c r="H7" i="1"/>
  <c r="G7" i="1"/>
  <c r="F7" i="1"/>
  <c r="E7" i="1"/>
  <c r="O6" i="1"/>
  <c r="O5" i="1"/>
  <c r="O4" i="1"/>
  <c r="P11" i="1" l="1"/>
  <c r="S16" i="2"/>
  <c r="P7" i="1"/>
  <c r="S25" i="2"/>
  <c r="S22" i="2"/>
  <c r="S23" i="2"/>
  <c r="S17" i="2"/>
  <c r="S15" i="2"/>
  <c r="S30" i="2"/>
  <c r="S14" i="2"/>
  <c r="S7" i="2"/>
  <c r="S8" i="2"/>
  <c r="S6" i="2"/>
  <c r="S9" i="2"/>
  <c r="S10" i="2"/>
  <c r="S24" i="2"/>
  <c r="S19" i="2"/>
  <c r="S11" i="2"/>
  <c r="S26" i="2"/>
  <c r="S18" i="2"/>
  <c r="S5" i="2"/>
  <c r="S27" i="2"/>
  <c r="S29" i="2"/>
  <c r="S13" i="2"/>
  <c r="S21" i="2"/>
  <c r="S28" i="2"/>
  <c r="S12" i="2"/>
  <c r="S20" i="2"/>
</calcChain>
</file>

<file path=xl/sharedStrings.xml><?xml version="1.0" encoding="utf-8"?>
<sst xmlns="http://schemas.openxmlformats.org/spreadsheetml/2006/main" count="64" uniqueCount="61">
  <si>
    <t xml:space="preserve">2024 Summary Evaluation of Resource Person </t>
  </si>
  <si>
    <t>No.</t>
  </si>
  <si>
    <t>Resource Person</t>
  </si>
  <si>
    <t>Training Program</t>
  </si>
  <si>
    <t>Date of Conduct</t>
  </si>
  <si>
    <t>Area of Evaluation 1</t>
  </si>
  <si>
    <t>Area of Evaluation 2</t>
  </si>
  <si>
    <t>Area of Evaluation 3</t>
  </si>
  <si>
    <t>Area of Evaluation 4</t>
  </si>
  <si>
    <t>Area of Evaluation 5</t>
  </si>
  <si>
    <t>Area of Evaluation 6</t>
  </si>
  <si>
    <t>Area of Evaluation 7</t>
  </si>
  <si>
    <t>Area of Evaluation 8</t>
  </si>
  <si>
    <t>Area of Evaluation 9</t>
  </si>
  <si>
    <t>Area of Evaluation 10</t>
  </si>
  <si>
    <t>AVERAGE</t>
  </si>
  <si>
    <t>CHECKING</t>
  </si>
  <si>
    <t>Orientation on Safe Spaces Act and Violence Against Women</t>
  </si>
  <si>
    <t>Leadership Development Program</t>
  </si>
  <si>
    <t>Career Development for the Youth</t>
  </si>
  <si>
    <t>Health and Wellness: Hypertension</t>
  </si>
  <si>
    <t>Last Name</t>
  </si>
  <si>
    <t>2024 Training Programs</t>
  </si>
  <si>
    <t>Given Name</t>
  </si>
  <si>
    <t>Middle Initial</t>
  </si>
  <si>
    <t>TRAINING TITLE</t>
  </si>
  <si>
    <t>DATE OF TRAINING</t>
  </si>
  <si>
    <t>AREA OF EVALUATION (AOE) 1</t>
  </si>
  <si>
    <t>AOE 2</t>
  </si>
  <si>
    <t>AOE 3</t>
  </si>
  <si>
    <t>AOE 4</t>
  </si>
  <si>
    <t>AOE 5</t>
  </si>
  <si>
    <t>AOE 6</t>
  </si>
  <si>
    <t>AOE 7</t>
  </si>
  <si>
    <t>AOE 8</t>
  </si>
  <si>
    <t>AOE 9</t>
  </si>
  <si>
    <t>AOE 10</t>
  </si>
  <si>
    <t>Suffix</t>
  </si>
  <si>
    <t>Nickname/Lived Name</t>
  </si>
  <si>
    <t>Sex Assigned at Birth</t>
  </si>
  <si>
    <t>Pronouns</t>
  </si>
  <si>
    <t>Address Line 1</t>
  </si>
  <si>
    <t>Address Line 2</t>
  </si>
  <si>
    <t>City</t>
  </si>
  <si>
    <t>Province</t>
  </si>
  <si>
    <t>Zip Code</t>
  </si>
  <si>
    <t>Tertiary Education</t>
  </si>
  <si>
    <t>Post-grad/Masteral</t>
  </si>
  <si>
    <t xml:space="preserve">Doctoral </t>
  </si>
  <si>
    <t>Current Position/Occupation</t>
  </si>
  <si>
    <t>Office/Organization</t>
  </si>
  <si>
    <t>Area of Expertise</t>
  </si>
  <si>
    <t>List of Clients for the Past Year</t>
  </si>
  <si>
    <t>TIN</t>
  </si>
  <si>
    <t>Contact No.</t>
  </si>
  <si>
    <t xml:space="preserve"> </t>
  </si>
  <si>
    <t>Email Address</t>
  </si>
  <si>
    <t>Bank details</t>
  </si>
  <si>
    <t>Address (Home or Office)</t>
  </si>
  <si>
    <t>CV/Resume</t>
  </si>
  <si>
    <t>Notice of Salary Adjustment or Payment Certification/Receipt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</si>
</sst>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\ mmmm\ yyyy"/>
  </numFmts>
  <fonts count="16" x14ac:knownFonts="1">
    <font>
      <sz val="10"/>
      <color rgb="FF000000"/>
      <name val="Arial"/>
      <scheme val="minor"/>
    </font>
    <font>
      <b/>
      <sz val="24"/>
      <color theme="1"/>
      <name val="Calibri"/>
    </font>
    <font>
      <sz val="10"/>
      <name val="Arial"/>
    </font>
    <font>
      <b/>
      <sz val="12"/>
      <color theme="1"/>
      <name val="Arial"/>
    </font>
    <font>
      <sz val="10"/>
      <color theme="1"/>
      <name val="Arial"/>
    </font>
    <font>
      <sz val="11"/>
      <color theme="1"/>
      <name val="Arial"/>
    </font>
    <font>
      <b/>
      <sz val="11"/>
      <color theme="1"/>
      <name val="Arial"/>
    </font>
    <font>
      <sz val="11"/>
      <color theme="1"/>
      <name val="Arial"/>
      <scheme val="minor"/>
    </font>
    <font>
      <b/>
      <sz val="11"/>
      <color theme="1"/>
      <name val="Nunito"/>
    </font>
    <font>
      <sz val="11"/>
      <color theme="1"/>
      <name val="Nunito"/>
    </font>
    <font>
      <b/>
      <sz val="22"/>
      <color theme="1"/>
      <name val="Nunito"/>
    </font>
    <font>
      <b/>
      <sz val="10"/>
      <color theme="1"/>
      <name val="Arial"/>
    </font>
    <font>
      <sz val="10"/>
      <color theme="1"/>
      <name val="Nunito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BBC04"/>
        <bgColor rgb="FFFBBC04"/>
      </patternFill>
    </fill>
    <fill>
      <patternFill patternType="solid">
        <fgColor rgb="FFFFFF66"/>
        <bgColor rgb="FFFFFF66"/>
      </patternFill>
    </fill>
    <fill>
      <patternFill patternType="solid">
        <fgColor rgb="FFC9DAF8"/>
        <bgColor rgb="FFC9DAF8"/>
      </patternFill>
    </fill>
    <fill>
      <patternFill patternType="solid">
        <fgColor rgb="FF000000"/>
        <bgColor rgb="FF000000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  <fill>
      <patternFill patternType="solid">
        <fgColor rgb="FFFFE599"/>
        <bgColor rgb="FFFFE599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3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quotePrefix="1" applyFont="1" applyBorder="1" applyAlignment="1">
      <alignment horizontal="center" vertical="center" wrapText="1"/>
    </xf>
    <xf numFmtId="2" fontId="6" fillId="0" borderId="3" xfId="0" applyNumberFormat="1" applyFont="1" applyBorder="1" applyAlignment="1">
      <alignment horizontal="center" vertical="center" wrapText="1"/>
    </xf>
    <xf numFmtId="2" fontId="6" fillId="4" borderId="3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5" fillId="0" borderId="2" xfId="0" applyFont="1" applyBorder="1" applyAlignment="1">
      <alignment vertical="center" wrapText="1"/>
    </xf>
    <xf numFmtId="2" fontId="6" fillId="4" borderId="6" xfId="0" applyNumberFormat="1" applyFont="1" applyFill="1" applyBorder="1" applyAlignment="1">
      <alignment horizontal="center" vertical="center" wrapText="1"/>
    </xf>
    <xf numFmtId="2" fontId="6" fillId="5" borderId="3" xfId="0" applyNumberFormat="1" applyFont="1" applyFill="1" applyBorder="1" applyAlignment="1">
      <alignment horizontal="center" vertical="center" wrapText="1"/>
    </xf>
    <xf numFmtId="2" fontId="6" fillId="6" borderId="0" xfId="0" applyNumberFormat="1" applyFont="1" applyFill="1" applyAlignment="1">
      <alignment horizontal="center"/>
    </xf>
    <xf numFmtId="0" fontId="5" fillId="0" borderId="3" xfId="0" applyFont="1" applyBorder="1" applyAlignment="1">
      <alignment vertical="center" wrapText="1"/>
    </xf>
    <xf numFmtId="2" fontId="5" fillId="0" borderId="3" xfId="0" applyNumberFormat="1" applyFont="1" applyBorder="1" applyAlignment="1">
      <alignment vertical="center" wrapText="1"/>
    </xf>
    <xf numFmtId="2" fontId="5" fillId="3" borderId="3" xfId="0" applyNumberFormat="1" applyFont="1" applyFill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quotePrefix="1" applyFont="1" applyBorder="1" applyAlignment="1">
      <alignment horizontal="center" vertical="center" wrapText="1"/>
    </xf>
    <xf numFmtId="2" fontId="6" fillId="0" borderId="6" xfId="0" applyNumberFormat="1" applyFont="1" applyBorder="1" applyAlignment="1">
      <alignment horizontal="center" vertical="center" wrapText="1"/>
    </xf>
    <xf numFmtId="15" fontId="5" fillId="0" borderId="6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2" fontId="6" fillId="5" borderId="6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2" fontId="5" fillId="3" borderId="2" xfId="0" applyNumberFormat="1" applyFont="1" applyFill="1" applyBorder="1" applyAlignment="1">
      <alignment vertical="center" wrapText="1"/>
    </xf>
    <xf numFmtId="0" fontId="4" fillId="7" borderId="0" xfId="0" applyFont="1" applyFill="1"/>
    <xf numFmtId="0" fontId="4" fillId="7" borderId="5" xfId="0" applyFont="1" applyFill="1" applyBorder="1"/>
    <xf numFmtId="0" fontId="4" fillId="7" borderId="10" xfId="0" applyFont="1" applyFill="1" applyBorder="1"/>
    <xf numFmtId="0" fontId="8" fillId="2" borderId="11" xfId="0" applyFont="1" applyFill="1" applyBorder="1" applyAlignment="1">
      <alignment vertical="center" wrapText="1"/>
    </xf>
    <xf numFmtId="0" fontId="8" fillId="2" borderId="14" xfId="0" applyFont="1" applyFill="1" applyBorder="1" applyAlignment="1">
      <alignment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164" fontId="8" fillId="0" borderId="3" xfId="0" applyNumberFormat="1" applyFont="1" applyBorder="1" applyAlignment="1">
      <alignment horizontal="center" vertical="center" wrapText="1"/>
    </xf>
    <xf numFmtId="2" fontId="8" fillId="0" borderId="3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10" borderId="17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11" fillId="0" borderId="3" xfId="0" applyFont="1" applyBorder="1"/>
    <xf numFmtId="0" fontId="12" fillId="7" borderId="5" xfId="0" applyFont="1" applyFill="1" applyBorder="1"/>
    <xf numFmtId="0" fontId="11" fillId="0" borderId="17" xfId="0" applyFont="1" applyBorder="1"/>
    <xf numFmtId="0" fontId="11" fillId="0" borderId="2" xfId="0" applyFont="1" applyBorder="1"/>
    <xf numFmtId="0" fontId="14" fillId="0" borderId="0" xfId="0" applyFont="1" applyAlignment="1">
      <alignment vertical="center" wrapText="1"/>
    </xf>
    <xf numFmtId="0" fontId="14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2" fillId="0" borderId="5" xfId="0" applyFont="1" applyBorder="1"/>
    <xf numFmtId="0" fontId="5" fillId="0" borderId="2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2" fillId="0" borderId="8" xfId="0" applyFont="1" applyBorder="1"/>
    <xf numFmtId="0" fontId="2" fillId="0" borderId="4" xfId="0" applyFont="1" applyBorder="1"/>
    <xf numFmtId="0" fontId="5" fillId="0" borderId="9" xfId="0" applyFont="1" applyBorder="1" applyAlignment="1">
      <alignment vertical="center" wrapText="1"/>
    </xf>
    <xf numFmtId="0" fontId="2" fillId="0" borderId="10" xfId="0" applyFont="1" applyBorder="1"/>
    <xf numFmtId="0" fontId="9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0" xfId="0"/>
    <xf numFmtId="0" fontId="9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8" fillId="2" borderId="18" xfId="0" applyFont="1" applyFill="1" applyBorder="1" applyAlignment="1">
      <alignment vertical="center" wrapText="1"/>
    </xf>
    <xf numFmtId="0" fontId="2" fillId="0" borderId="21" xfId="0" applyFont="1" applyBorder="1"/>
    <xf numFmtId="0" fontId="9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5" xfId="0" applyFont="1" applyBorder="1"/>
    <xf numFmtId="0" fontId="2" fillId="0" borderId="24" xfId="0" applyFont="1" applyBorder="1"/>
    <xf numFmtId="0" fontId="2" fillId="0" borderId="26" xfId="0" applyFont="1" applyBorder="1"/>
    <xf numFmtId="0" fontId="2" fillId="0" borderId="27" xfId="0" applyFont="1" applyBorder="1"/>
    <xf numFmtId="0" fontId="13" fillId="7" borderId="0" xfId="0" applyFont="1" applyFill="1"/>
    <xf numFmtId="0" fontId="8" fillId="8" borderId="2" xfId="0" applyFont="1" applyFill="1" applyBorder="1" applyAlignment="1">
      <alignment horizontal="center" vertical="center" wrapText="1"/>
    </xf>
    <xf numFmtId="0" fontId="8" fillId="9" borderId="17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4">
    <dxf>
      <alignment horizontal="center" vertical="center" textRotation="0" wrapText="1" indent="0" justifyLastLine="0" shrinkToFit="0" readingOrder="0"/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69138"/>
          <bgColor rgb="FFE69138"/>
        </patternFill>
      </fill>
    </dxf>
  </dxfs>
  <tableStyles count="1">
    <tableStyle name="Resource Person Database Templa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G4:S1000" headerRowDxfId="0">
  <tableColumns count="13">
    <tableColumn id="1" xr3:uid="{00000000-0010-0000-0000-000001000000}" name="TRAINING TITLE"/>
    <tableColumn id="2" xr3:uid="{00000000-0010-0000-0000-000002000000}" name="DATE OF TRAINING"/>
    <tableColumn id="3" xr3:uid="{00000000-0010-0000-0000-000003000000}" name="AREA OF EVALUATION (AOE) 1"/>
    <tableColumn id="4" xr3:uid="{00000000-0010-0000-0000-000004000000}" name="AOE 2"/>
    <tableColumn id="5" xr3:uid="{00000000-0010-0000-0000-000005000000}" name="AOE 3"/>
    <tableColumn id="6" xr3:uid="{00000000-0010-0000-0000-000006000000}" name="AOE 4"/>
    <tableColumn id="7" xr3:uid="{00000000-0010-0000-0000-000007000000}" name="AOE 5"/>
    <tableColumn id="8" xr3:uid="{00000000-0010-0000-0000-000008000000}" name="AOE 6"/>
    <tableColumn id="9" xr3:uid="{00000000-0010-0000-0000-000009000000}" name="AOE 7"/>
    <tableColumn id="10" xr3:uid="{00000000-0010-0000-0000-00000A000000}" name="AOE 8"/>
    <tableColumn id="11" xr3:uid="{00000000-0010-0000-0000-00000B000000}" name="AOE 9"/>
    <tableColumn id="12" xr3:uid="{00000000-0010-0000-0000-00000C000000}" name="AOE 10"/>
    <tableColumn id="13" xr3:uid="{00000000-0010-0000-0000-00000D000000}" name="AVERAGE"/>
  </tableColumns>
  <tableStyleInfo name="Resource Person Database Templ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"/>
  <sheetViews>
    <sheetView tabSelected="1" topLeftCell="D1" workbookViewId="0">
      <pane ySplit="2" topLeftCell="A19" activePane="bottomLeft" state="frozen"/>
      <selection pane="bottomLeft" activeCell="O8" sqref="O8"/>
    </sheetView>
  </sheetViews>
  <sheetFormatPr defaultColWidth="12.6328125" defaultRowHeight="15.75" customHeight="1" x14ac:dyDescent="0.25"/>
  <cols>
    <col min="1" max="1" width="6.6328125" customWidth="1"/>
    <col min="2" max="2" width="17.7265625" customWidth="1"/>
    <col min="3" max="3" width="16.7265625" customWidth="1"/>
    <col min="5" max="5" width="13.26953125" customWidth="1"/>
    <col min="14" max="14" width="14.08984375" customWidth="1"/>
    <col min="16" max="16" width="12.54296875" bestFit="1" customWidth="1"/>
  </cols>
  <sheetData>
    <row r="1" spans="1:16" ht="15.75" customHeight="1" x14ac:dyDescent="0.7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</row>
    <row r="2" spans="1:16" ht="46.5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3" t="s">
        <v>16</v>
      </c>
    </row>
    <row r="3" spans="1:16" ht="15.75" customHeight="1" x14ac:dyDescent="0.25">
      <c r="A3" s="46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"/>
    </row>
    <row r="4" spans="1:16" ht="14" x14ac:dyDescent="0.3">
      <c r="A4" s="47"/>
      <c r="B4" s="47"/>
      <c r="C4" s="5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8" t="str">
        <f t="shared" ref="O4:O6" si="0">IFERROR(AVERAGE(E4:N4),"")</f>
        <v/>
      </c>
      <c r="P4" s="9"/>
    </row>
    <row r="5" spans="1:16" ht="14" x14ac:dyDescent="0.3">
      <c r="A5" s="48"/>
      <c r="B5" s="48"/>
      <c r="C5" s="5"/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8" t="str">
        <f t="shared" si="0"/>
        <v/>
      </c>
      <c r="P5" s="9"/>
    </row>
    <row r="6" spans="1:16" ht="14" x14ac:dyDescent="0.3">
      <c r="A6" s="48"/>
      <c r="B6" s="48"/>
      <c r="C6" s="5"/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8" t="str">
        <f t="shared" si="0"/>
        <v/>
      </c>
      <c r="P6" s="9"/>
    </row>
    <row r="7" spans="1:16" ht="14" x14ac:dyDescent="0.3">
      <c r="A7" s="45"/>
      <c r="B7" s="45"/>
      <c r="C7" s="49"/>
      <c r="D7" s="45"/>
      <c r="E7" s="11" t="str">
        <f t="shared" ref="E7:M7" si="1">IFERROR(AVERAGE(E4:E6),"")</f>
        <v/>
      </c>
      <c r="F7" s="11" t="str">
        <f t="shared" si="1"/>
        <v/>
      </c>
      <c r="G7" s="11" t="str">
        <f t="shared" si="1"/>
        <v/>
      </c>
      <c r="H7" s="11" t="str">
        <f t="shared" si="1"/>
        <v/>
      </c>
      <c r="I7" s="11" t="str">
        <f t="shared" si="1"/>
        <v/>
      </c>
      <c r="J7" s="11" t="str">
        <f t="shared" si="1"/>
        <v/>
      </c>
      <c r="K7" s="11" t="str">
        <f t="shared" si="1"/>
        <v/>
      </c>
      <c r="L7" s="11" t="str">
        <f t="shared" si="1"/>
        <v/>
      </c>
      <c r="M7" s="11" t="str">
        <f t="shared" si="1"/>
        <v/>
      </c>
      <c r="N7" s="11" t="str">
        <f t="shared" ref="M7:O7" si="2">IFERROR(AVERAGE(N4:N6),"")</f>
        <v/>
      </c>
      <c r="O7" s="12" t="str">
        <f>IFERROR(AVERAGE(O4:O6),"")</f>
        <v/>
      </c>
      <c r="P7" s="13" t="str">
        <f>IFERROR(AVERAGE(E7:N7),"")</f>
        <v/>
      </c>
    </row>
    <row r="8" spans="1:16" x14ac:dyDescent="0.3">
      <c r="A8" s="10"/>
      <c r="B8" s="10"/>
      <c r="C8" s="10"/>
      <c r="D8" s="14"/>
      <c r="E8" s="15"/>
      <c r="F8" s="15"/>
      <c r="G8" s="15"/>
      <c r="H8" s="15"/>
      <c r="I8" s="15"/>
      <c r="J8" s="15"/>
      <c r="K8" s="15"/>
      <c r="L8" s="15"/>
      <c r="M8" s="15"/>
      <c r="N8" s="15"/>
      <c r="O8" s="16"/>
      <c r="P8" s="9"/>
    </row>
    <row r="9" spans="1:16" ht="42" x14ac:dyDescent="0.3">
      <c r="A9" s="50"/>
      <c r="B9" s="50"/>
      <c r="C9" s="17" t="s">
        <v>20</v>
      </c>
      <c r="D9" s="18"/>
      <c r="E9" s="19"/>
      <c r="F9" s="19"/>
      <c r="G9" s="19"/>
      <c r="H9" s="19"/>
      <c r="I9" s="19"/>
      <c r="J9" s="7"/>
      <c r="K9" s="19"/>
      <c r="L9" s="19"/>
      <c r="M9" s="19"/>
      <c r="N9" s="19"/>
      <c r="O9" s="11" t="str">
        <f t="shared" ref="O9:O10" si="3">IFERROR(AVERAGE(E9:N9),"")</f>
        <v/>
      </c>
      <c r="P9" s="9"/>
    </row>
    <row r="10" spans="1:16" x14ac:dyDescent="0.3">
      <c r="A10" s="51"/>
      <c r="B10" s="51"/>
      <c r="C10" s="17"/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11" t="str">
        <f t="shared" si="3"/>
        <v/>
      </c>
      <c r="P10" s="9"/>
    </row>
    <row r="11" spans="1:16" x14ac:dyDescent="0.3">
      <c r="A11" s="52"/>
      <c r="B11" s="52"/>
      <c r="C11" s="53"/>
      <c r="D11" s="54"/>
      <c r="E11" s="11" t="str">
        <f t="shared" ref="E11:O11" si="4">IFERROR(AVERAGE(E9:E10),"")</f>
        <v/>
      </c>
      <c r="F11" s="11" t="str">
        <f t="shared" si="4"/>
        <v/>
      </c>
      <c r="G11" s="11" t="str">
        <f t="shared" si="4"/>
        <v/>
      </c>
      <c r="H11" s="11" t="str">
        <f t="shared" si="4"/>
        <v/>
      </c>
      <c r="I11" s="11" t="str">
        <f t="shared" si="4"/>
        <v/>
      </c>
      <c r="J11" s="11" t="str">
        <f t="shared" si="4"/>
        <v/>
      </c>
      <c r="K11" s="11" t="str">
        <f t="shared" si="4"/>
        <v/>
      </c>
      <c r="L11" s="11" t="str">
        <f t="shared" si="4"/>
        <v/>
      </c>
      <c r="M11" s="11" t="str">
        <f t="shared" si="4"/>
        <v/>
      </c>
      <c r="N11" s="11" t="str">
        <f t="shared" si="4"/>
        <v/>
      </c>
      <c r="O11" s="22" t="str">
        <f t="shared" si="4"/>
        <v/>
      </c>
      <c r="P11" s="13" t="str">
        <f>IFERROR(AVERAGE(E11:N11),"")</f>
        <v/>
      </c>
    </row>
    <row r="12" spans="1:16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4"/>
      <c r="O12" s="14"/>
      <c r="P12" s="9"/>
    </row>
    <row r="13" spans="1:16" x14ac:dyDescent="0.3">
      <c r="A13" s="50"/>
      <c r="B13" s="50"/>
      <c r="C13" s="17"/>
      <c r="D13" s="20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8" t="str">
        <f t="shared" ref="O13:O14" si="5">IFERROR(AVERAGE(E13:N13),"")</f>
        <v/>
      </c>
      <c r="P13" s="9"/>
    </row>
    <row r="14" spans="1:16" x14ac:dyDescent="0.3">
      <c r="A14" s="51"/>
      <c r="B14" s="51"/>
      <c r="C14" s="17"/>
      <c r="D14" s="20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8" t="str">
        <f t="shared" si="5"/>
        <v/>
      </c>
      <c r="P14" s="9"/>
    </row>
    <row r="15" spans="1:16" x14ac:dyDescent="0.3">
      <c r="A15" s="52"/>
      <c r="B15" s="52"/>
      <c r="C15" s="53"/>
      <c r="D15" s="54"/>
      <c r="E15" s="11" t="str">
        <f t="shared" ref="E15:O15" si="6">IFERROR(AVERAGE(E13:E14),"")</f>
        <v/>
      </c>
      <c r="F15" s="11" t="str">
        <f t="shared" si="6"/>
        <v/>
      </c>
      <c r="G15" s="11" t="str">
        <f t="shared" si="6"/>
        <v/>
      </c>
      <c r="H15" s="11" t="str">
        <f t="shared" si="6"/>
        <v/>
      </c>
      <c r="I15" s="11" t="str">
        <f t="shared" si="6"/>
        <v/>
      </c>
      <c r="J15" s="11" t="str">
        <f t="shared" si="6"/>
        <v/>
      </c>
      <c r="K15" s="11" t="str">
        <f t="shared" si="6"/>
        <v/>
      </c>
      <c r="L15" s="11" t="str">
        <f t="shared" si="6"/>
        <v/>
      </c>
      <c r="M15" s="11" t="str">
        <f t="shared" si="6"/>
        <v/>
      </c>
      <c r="N15" s="11" t="str">
        <f t="shared" si="6"/>
        <v/>
      </c>
      <c r="O15" s="12" t="str">
        <f t="shared" si="6"/>
        <v/>
      </c>
      <c r="P15" s="13" t="str">
        <f>IFERROR(AVERAGE(E15:N15),"")</f>
        <v/>
      </c>
    </row>
    <row r="16" spans="1:16" x14ac:dyDescent="0.3">
      <c r="A16" s="23"/>
      <c r="B16" s="10"/>
      <c r="C16" s="10"/>
      <c r="D16" s="10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16"/>
      <c r="P16" s="9"/>
    </row>
    <row r="17" spans="1:16" x14ac:dyDescent="0.3">
      <c r="A17" s="50"/>
      <c r="B17" s="50"/>
      <c r="C17" s="17"/>
      <c r="D17" s="20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8" t="str">
        <f t="shared" ref="O17:O18" si="7">IFERROR(AVERAGE(E17:N17),"")</f>
        <v/>
      </c>
      <c r="P17" s="9"/>
    </row>
    <row r="18" spans="1:16" x14ac:dyDescent="0.3">
      <c r="A18" s="51"/>
      <c r="B18" s="51"/>
      <c r="C18" s="17"/>
      <c r="D18" s="20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8" t="str">
        <f t="shared" si="7"/>
        <v/>
      </c>
      <c r="P18" s="9"/>
    </row>
    <row r="19" spans="1:16" x14ac:dyDescent="0.3">
      <c r="A19" s="52"/>
      <c r="B19" s="52"/>
      <c r="C19" s="53"/>
      <c r="D19" s="54"/>
      <c r="E19" s="11" t="str">
        <f t="shared" ref="E19:O19" si="8">IFERROR(AVERAGE(E17:E18),"")</f>
        <v/>
      </c>
      <c r="F19" s="11" t="str">
        <f t="shared" si="8"/>
        <v/>
      </c>
      <c r="G19" s="11" t="str">
        <f t="shared" si="8"/>
        <v/>
      </c>
      <c r="H19" s="11" t="str">
        <f t="shared" si="8"/>
        <v/>
      </c>
      <c r="I19" s="11" t="str">
        <f t="shared" si="8"/>
        <v/>
      </c>
      <c r="J19" s="11" t="str">
        <f t="shared" si="8"/>
        <v/>
      </c>
      <c r="K19" s="11" t="str">
        <f t="shared" si="8"/>
        <v/>
      </c>
      <c r="L19" s="11" t="str">
        <f t="shared" si="8"/>
        <v/>
      </c>
      <c r="M19" s="11" t="str">
        <f t="shared" si="8"/>
        <v/>
      </c>
      <c r="N19" s="11" t="str">
        <f t="shared" si="8"/>
        <v/>
      </c>
      <c r="O19" s="12" t="str">
        <f t="shared" si="8"/>
        <v/>
      </c>
      <c r="P19" s="13" t="str">
        <f>IFERROR(AVERAGE(E19:N19),"")</f>
        <v/>
      </c>
    </row>
    <row r="20" spans="1:16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50"/>
      <c r="B21" s="50"/>
      <c r="C21" s="17"/>
      <c r="D21" s="20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8" t="str">
        <f t="shared" ref="O21:O22" si="9">IFERROR(AVERAGE(E21:N21),"")</f>
        <v/>
      </c>
      <c r="P21" s="9"/>
    </row>
    <row r="22" spans="1:16" x14ac:dyDescent="0.3">
      <c r="A22" s="51"/>
      <c r="B22" s="51"/>
      <c r="C22" s="17"/>
      <c r="D22" s="20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8" t="str">
        <f t="shared" si="9"/>
        <v/>
      </c>
      <c r="P22" s="9"/>
    </row>
    <row r="23" spans="1:16" ht="14" x14ac:dyDescent="0.3">
      <c r="A23" s="52"/>
      <c r="B23" s="52"/>
      <c r="C23" s="53"/>
      <c r="D23" s="54"/>
      <c r="E23" s="11" t="str">
        <f t="shared" ref="E23:O23" si="10">IFERROR(AVERAGE(E21:E22),"")</f>
        <v/>
      </c>
      <c r="F23" s="11" t="str">
        <f t="shared" si="10"/>
        <v/>
      </c>
      <c r="G23" s="11" t="str">
        <f t="shared" si="10"/>
        <v/>
      </c>
      <c r="H23" s="11" t="str">
        <f t="shared" si="10"/>
        <v/>
      </c>
      <c r="I23" s="11" t="str">
        <f t="shared" si="10"/>
        <v/>
      </c>
      <c r="J23" s="11" t="str">
        <f t="shared" si="10"/>
        <v/>
      </c>
      <c r="K23" s="11" t="str">
        <f t="shared" si="10"/>
        <v/>
      </c>
      <c r="L23" s="11" t="str">
        <f t="shared" si="10"/>
        <v/>
      </c>
      <c r="M23" s="11" t="str">
        <f t="shared" si="10"/>
        <v/>
      </c>
      <c r="N23" s="11" t="str">
        <f t="shared" si="10"/>
        <v/>
      </c>
      <c r="O23" s="12" t="str">
        <f t="shared" si="10"/>
        <v/>
      </c>
      <c r="P23" s="13" t="str">
        <f>IFERROR(AVERAGE(E23:N23),"")</f>
        <v/>
      </c>
    </row>
    <row r="24" spans="1:16" ht="14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ht="14" x14ac:dyDescent="0.3">
      <c r="A25" s="50"/>
      <c r="B25" s="50"/>
      <c r="C25" s="17"/>
      <c r="D25" s="20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8" t="str">
        <f t="shared" ref="O25:O26" si="11">IFERROR(AVERAGE(E25:N25),"")</f>
        <v/>
      </c>
      <c r="P25" s="9"/>
    </row>
    <row r="26" spans="1:16" ht="14" x14ac:dyDescent="0.3">
      <c r="A26" s="51"/>
      <c r="B26" s="51"/>
      <c r="C26" s="17"/>
      <c r="D26" s="20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8" t="str">
        <f t="shared" si="11"/>
        <v/>
      </c>
      <c r="P26" s="9"/>
    </row>
    <row r="27" spans="1:16" ht="14" x14ac:dyDescent="0.3">
      <c r="A27" s="52"/>
      <c r="B27" s="52"/>
      <c r="C27" s="53"/>
      <c r="D27" s="54"/>
      <c r="E27" s="11" t="str">
        <f t="shared" ref="E27:O27" si="12">IFERROR(AVERAGE(E25:E26),"")</f>
        <v/>
      </c>
      <c r="F27" s="11" t="str">
        <f t="shared" si="12"/>
        <v/>
      </c>
      <c r="G27" s="11" t="str">
        <f t="shared" si="12"/>
        <v/>
      </c>
      <c r="H27" s="11" t="str">
        <f t="shared" si="12"/>
        <v/>
      </c>
      <c r="I27" s="11" t="str">
        <f t="shared" si="12"/>
        <v/>
      </c>
      <c r="J27" s="11" t="str">
        <f t="shared" si="12"/>
        <v/>
      </c>
      <c r="K27" s="11" t="str">
        <f t="shared" si="12"/>
        <v/>
      </c>
      <c r="L27" s="11" t="str">
        <f t="shared" si="12"/>
        <v/>
      </c>
      <c r="M27" s="11" t="str">
        <f t="shared" si="12"/>
        <v/>
      </c>
      <c r="N27" s="11" t="str">
        <f t="shared" si="12"/>
        <v/>
      </c>
      <c r="O27" s="12" t="str">
        <f t="shared" si="12"/>
        <v/>
      </c>
      <c r="P27" s="13" t="str">
        <f>IFERROR(AVERAGE(E27:N27),"")</f>
        <v/>
      </c>
    </row>
    <row r="28" spans="1:16" ht="14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ht="14" x14ac:dyDescent="0.3">
      <c r="A29" s="50"/>
      <c r="B29" s="50"/>
      <c r="C29" s="17"/>
      <c r="D29" s="20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8" t="str">
        <f t="shared" ref="O29:O30" si="13">IFERROR(AVERAGE(E29:N29),"")</f>
        <v/>
      </c>
      <c r="P29" s="9"/>
    </row>
    <row r="30" spans="1:16" ht="14" x14ac:dyDescent="0.3">
      <c r="A30" s="51"/>
      <c r="B30" s="51"/>
      <c r="C30" s="17"/>
      <c r="D30" s="20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8" t="str">
        <f t="shared" si="13"/>
        <v/>
      </c>
      <c r="P30" s="9"/>
    </row>
    <row r="31" spans="1:16" ht="14" x14ac:dyDescent="0.3">
      <c r="A31" s="52"/>
      <c r="B31" s="52"/>
      <c r="C31" s="53"/>
      <c r="D31" s="54"/>
      <c r="E31" s="11" t="str">
        <f t="shared" ref="E31:O31" si="14">IFERROR(AVERAGE(E29:E30),"")</f>
        <v/>
      </c>
      <c r="F31" s="11" t="str">
        <f t="shared" si="14"/>
        <v/>
      </c>
      <c r="G31" s="11" t="str">
        <f t="shared" si="14"/>
        <v/>
      </c>
      <c r="H31" s="11" t="str">
        <f t="shared" si="14"/>
        <v/>
      </c>
      <c r="I31" s="11" t="str">
        <f t="shared" si="14"/>
        <v/>
      </c>
      <c r="J31" s="11" t="str">
        <f t="shared" si="14"/>
        <v/>
      </c>
      <c r="K31" s="11" t="str">
        <f t="shared" si="14"/>
        <v/>
      </c>
      <c r="L31" s="11" t="str">
        <f t="shared" si="14"/>
        <v/>
      </c>
      <c r="M31" s="11" t="str">
        <f t="shared" si="14"/>
        <v/>
      </c>
      <c r="N31" s="11" t="str">
        <f t="shared" si="14"/>
        <v/>
      </c>
      <c r="O31" s="12" t="str">
        <f t="shared" si="14"/>
        <v/>
      </c>
      <c r="P31" s="13" t="str">
        <f>IFERROR(AVERAGE(E31:N31),"")</f>
        <v/>
      </c>
    </row>
    <row r="32" spans="1:16" ht="14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ht="14" x14ac:dyDescent="0.3">
      <c r="A33" s="50"/>
      <c r="B33" s="50"/>
      <c r="C33" s="17"/>
      <c r="D33" s="20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8" t="str">
        <f t="shared" ref="O33:O34" si="15">IFERROR(AVERAGE(E33:N33),"")</f>
        <v/>
      </c>
      <c r="P33" s="9"/>
    </row>
    <row r="34" spans="1:16" ht="14" x14ac:dyDescent="0.3">
      <c r="A34" s="51"/>
      <c r="B34" s="51"/>
      <c r="C34" s="17"/>
      <c r="D34" s="20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8" t="str">
        <f t="shared" si="15"/>
        <v/>
      </c>
      <c r="P34" s="9"/>
    </row>
    <row r="35" spans="1:16" ht="14" x14ac:dyDescent="0.3">
      <c r="A35" s="52"/>
      <c r="B35" s="52"/>
      <c r="C35" s="53"/>
      <c r="D35" s="54"/>
      <c r="E35" s="11" t="str">
        <f t="shared" ref="E35:O35" si="16">IFERROR(AVERAGE(E33:E34),"")</f>
        <v/>
      </c>
      <c r="F35" s="11" t="str">
        <f t="shared" si="16"/>
        <v/>
      </c>
      <c r="G35" s="11" t="str">
        <f t="shared" si="16"/>
        <v/>
      </c>
      <c r="H35" s="11" t="str">
        <f t="shared" si="16"/>
        <v/>
      </c>
      <c r="I35" s="11" t="str">
        <f t="shared" si="16"/>
        <v/>
      </c>
      <c r="J35" s="11" t="str">
        <f t="shared" si="16"/>
        <v/>
      </c>
      <c r="K35" s="11" t="str">
        <f t="shared" si="16"/>
        <v/>
      </c>
      <c r="L35" s="11" t="str">
        <f t="shared" si="16"/>
        <v/>
      </c>
      <c r="M35" s="11" t="str">
        <f t="shared" si="16"/>
        <v/>
      </c>
      <c r="N35" s="11" t="str">
        <f t="shared" si="16"/>
        <v/>
      </c>
      <c r="O35" s="12" t="str">
        <f t="shared" si="16"/>
        <v/>
      </c>
      <c r="P35" s="13" t="str">
        <f>IFERROR(AVERAGE(E35:N35),"")</f>
        <v/>
      </c>
    </row>
    <row r="36" spans="1:16" ht="14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ht="14" x14ac:dyDescent="0.3">
      <c r="A37" s="50"/>
      <c r="B37" s="50"/>
      <c r="C37" s="17"/>
      <c r="D37" s="20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8" t="str">
        <f t="shared" ref="O37:O38" si="17">IFERROR(AVERAGE(E37:N37),"")</f>
        <v/>
      </c>
      <c r="P37" s="9"/>
    </row>
    <row r="38" spans="1:16" ht="14" x14ac:dyDescent="0.3">
      <c r="A38" s="51"/>
      <c r="B38" s="51"/>
      <c r="C38" s="17"/>
      <c r="D38" s="20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8" t="str">
        <f t="shared" si="17"/>
        <v/>
      </c>
      <c r="P38" s="9"/>
    </row>
    <row r="39" spans="1:16" ht="14" x14ac:dyDescent="0.3">
      <c r="A39" s="52"/>
      <c r="B39" s="52"/>
      <c r="C39" s="53"/>
      <c r="D39" s="54"/>
      <c r="E39" s="11" t="str">
        <f t="shared" ref="E39:O39" si="18">IFERROR(AVERAGE(E37:E38),"")</f>
        <v/>
      </c>
      <c r="F39" s="11" t="str">
        <f t="shared" si="18"/>
        <v/>
      </c>
      <c r="G39" s="11" t="str">
        <f t="shared" si="18"/>
        <v/>
      </c>
      <c r="H39" s="11" t="str">
        <f t="shared" si="18"/>
        <v/>
      </c>
      <c r="I39" s="11" t="str">
        <f t="shared" si="18"/>
        <v/>
      </c>
      <c r="J39" s="11" t="str">
        <f t="shared" si="18"/>
        <v/>
      </c>
      <c r="K39" s="11" t="str">
        <f t="shared" si="18"/>
        <v/>
      </c>
      <c r="L39" s="11" t="str">
        <f t="shared" si="18"/>
        <v/>
      </c>
      <c r="M39" s="11" t="str">
        <f t="shared" si="18"/>
        <v/>
      </c>
      <c r="N39" s="11" t="str">
        <f t="shared" si="18"/>
        <v/>
      </c>
      <c r="O39" s="12" t="str">
        <f t="shared" si="18"/>
        <v/>
      </c>
      <c r="P39" s="13" t="str">
        <f>IFERROR(AVERAGE(E39:N39),"")</f>
        <v/>
      </c>
    </row>
    <row r="40" spans="1:16" ht="14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ht="14" x14ac:dyDescent="0.3">
      <c r="A41" s="50"/>
      <c r="B41" s="50"/>
      <c r="C41" s="17"/>
      <c r="D41" s="20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8" t="str">
        <f t="shared" ref="O41:O42" si="19">IFERROR(AVERAGE(E41:N41),"")</f>
        <v/>
      </c>
      <c r="P41" s="9"/>
    </row>
    <row r="42" spans="1:16" ht="14" x14ac:dyDescent="0.3">
      <c r="A42" s="51"/>
      <c r="B42" s="51"/>
      <c r="C42" s="17"/>
      <c r="D42" s="20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8" t="str">
        <f t="shared" si="19"/>
        <v/>
      </c>
      <c r="P42" s="9"/>
    </row>
    <row r="43" spans="1:16" ht="14" x14ac:dyDescent="0.3">
      <c r="A43" s="52"/>
      <c r="B43" s="52"/>
      <c r="C43" s="53"/>
      <c r="D43" s="54"/>
      <c r="E43" s="11" t="str">
        <f t="shared" ref="E43:O43" si="20">IFERROR(AVERAGE(E41:E42),"")</f>
        <v/>
      </c>
      <c r="F43" s="11" t="str">
        <f t="shared" si="20"/>
        <v/>
      </c>
      <c r="G43" s="11" t="str">
        <f t="shared" si="20"/>
        <v/>
      </c>
      <c r="H43" s="11" t="str">
        <f t="shared" si="20"/>
        <v/>
      </c>
      <c r="I43" s="11" t="str">
        <f t="shared" si="20"/>
        <v/>
      </c>
      <c r="J43" s="11" t="str">
        <f t="shared" si="20"/>
        <v/>
      </c>
      <c r="K43" s="11" t="str">
        <f t="shared" si="20"/>
        <v/>
      </c>
      <c r="L43" s="11" t="str">
        <f t="shared" si="20"/>
        <v/>
      </c>
      <c r="M43" s="11" t="str">
        <f t="shared" si="20"/>
        <v/>
      </c>
      <c r="N43" s="11" t="str">
        <f t="shared" si="20"/>
        <v/>
      </c>
      <c r="O43" s="12" t="str">
        <f t="shared" si="20"/>
        <v/>
      </c>
      <c r="P43" s="13" t="str">
        <f>IFERROR(AVERAGE(E43:N43),"")</f>
        <v/>
      </c>
    </row>
    <row r="44" spans="1:16" ht="14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ht="14" x14ac:dyDescent="0.3">
      <c r="A45" s="50"/>
      <c r="B45" s="50"/>
      <c r="C45" s="17"/>
      <c r="D45" s="20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8" t="str">
        <f t="shared" ref="O45:O46" si="21">IFERROR(AVERAGE(E45:N45),"")</f>
        <v/>
      </c>
      <c r="P45" s="9"/>
    </row>
    <row r="46" spans="1:16" ht="14" x14ac:dyDescent="0.3">
      <c r="A46" s="51"/>
      <c r="B46" s="51"/>
      <c r="C46" s="17"/>
      <c r="D46" s="20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8" t="str">
        <f t="shared" si="21"/>
        <v/>
      </c>
      <c r="P46" s="9"/>
    </row>
    <row r="47" spans="1:16" ht="14" x14ac:dyDescent="0.3">
      <c r="A47" s="52"/>
      <c r="B47" s="52"/>
      <c r="C47" s="53"/>
      <c r="D47" s="54"/>
      <c r="E47" s="11" t="str">
        <f t="shared" ref="E47:O47" si="22">IFERROR(AVERAGE(E45:E46),"")</f>
        <v/>
      </c>
      <c r="F47" s="11" t="str">
        <f t="shared" si="22"/>
        <v/>
      </c>
      <c r="G47" s="11" t="str">
        <f t="shared" si="22"/>
        <v/>
      </c>
      <c r="H47" s="11" t="str">
        <f t="shared" si="22"/>
        <v/>
      </c>
      <c r="I47" s="11" t="str">
        <f t="shared" si="22"/>
        <v/>
      </c>
      <c r="J47" s="11" t="str">
        <f t="shared" si="22"/>
        <v/>
      </c>
      <c r="K47" s="11" t="str">
        <f t="shared" si="22"/>
        <v/>
      </c>
      <c r="L47" s="11" t="str">
        <f t="shared" si="22"/>
        <v/>
      </c>
      <c r="M47" s="11" t="str">
        <f t="shared" si="22"/>
        <v/>
      </c>
      <c r="N47" s="11" t="str">
        <f t="shared" si="22"/>
        <v/>
      </c>
      <c r="O47" s="12" t="str">
        <f t="shared" si="22"/>
        <v/>
      </c>
      <c r="P47" s="13" t="str">
        <f>IFERROR(AVERAGE(E47:N47),"")</f>
        <v/>
      </c>
    </row>
    <row r="48" spans="1:16" ht="14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ht="14" x14ac:dyDescent="0.3">
      <c r="A49" s="50"/>
      <c r="B49" s="50"/>
      <c r="C49" s="17"/>
      <c r="D49" s="20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8" t="str">
        <f t="shared" ref="O49:O50" si="23">IFERROR(AVERAGE(E49:N49),"")</f>
        <v/>
      </c>
      <c r="P49" s="9"/>
    </row>
    <row r="50" spans="1:16" ht="14" x14ac:dyDescent="0.3">
      <c r="A50" s="51"/>
      <c r="B50" s="51"/>
      <c r="C50" s="17"/>
      <c r="D50" s="20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8" t="str">
        <f t="shared" si="23"/>
        <v/>
      </c>
      <c r="P50" s="9"/>
    </row>
    <row r="51" spans="1:16" ht="14" x14ac:dyDescent="0.3">
      <c r="A51" s="52"/>
      <c r="B51" s="52"/>
      <c r="C51" s="53"/>
      <c r="D51" s="54"/>
      <c r="E51" s="11" t="str">
        <f t="shared" ref="E51:O51" si="24">IFERROR(AVERAGE(E49:E50),"")</f>
        <v/>
      </c>
      <c r="F51" s="11" t="str">
        <f t="shared" si="24"/>
        <v/>
      </c>
      <c r="G51" s="11" t="str">
        <f t="shared" si="24"/>
        <v/>
      </c>
      <c r="H51" s="11" t="str">
        <f t="shared" si="24"/>
        <v/>
      </c>
      <c r="I51" s="11" t="str">
        <f t="shared" si="24"/>
        <v/>
      </c>
      <c r="J51" s="11" t="str">
        <f t="shared" si="24"/>
        <v/>
      </c>
      <c r="K51" s="11" t="str">
        <f t="shared" si="24"/>
        <v/>
      </c>
      <c r="L51" s="11" t="str">
        <f t="shared" si="24"/>
        <v/>
      </c>
      <c r="M51" s="11" t="str">
        <f t="shared" si="24"/>
        <v/>
      </c>
      <c r="N51" s="11" t="str">
        <f t="shared" si="24"/>
        <v/>
      </c>
      <c r="O51" s="12" t="str">
        <f t="shared" si="24"/>
        <v/>
      </c>
      <c r="P51" s="9"/>
    </row>
    <row r="52" spans="1:16" ht="14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 ht="14" x14ac:dyDescent="0.3">
      <c r="A53" s="50"/>
      <c r="B53" s="50"/>
      <c r="C53" s="17"/>
      <c r="D53" s="20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8" t="str">
        <f t="shared" ref="O53:O54" si="25">IFERROR(AVERAGE(E53:N53),"")</f>
        <v/>
      </c>
      <c r="P53" s="9"/>
    </row>
    <row r="54" spans="1:16" ht="14" x14ac:dyDescent="0.3">
      <c r="A54" s="51"/>
      <c r="B54" s="51"/>
      <c r="C54" s="17"/>
      <c r="D54" s="20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8" t="str">
        <f t="shared" si="25"/>
        <v/>
      </c>
      <c r="P54" s="9"/>
    </row>
    <row r="55" spans="1:16" ht="14" x14ac:dyDescent="0.3">
      <c r="A55" s="52"/>
      <c r="B55" s="52"/>
      <c r="C55" s="53"/>
      <c r="D55" s="54"/>
      <c r="E55" s="11" t="str">
        <f t="shared" ref="E55:O55" si="26">IFERROR(AVERAGE(E53:E54),"")</f>
        <v/>
      </c>
      <c r="F55" s="11" t="str">
        <f t="shared" si="26"/>
        <v/>
      </c>
      <c r="G55" s="11" t="str">
        <f t="shared" si="26"/>
        <v/>
      </c>
      <c r="H55" s="11" t="str">
        <f t="shared" si="26"/>
        <v/>
      </c>
      <c r="I55" s="11" t="str">
        <f t="shared" si="26"/>
        <v/>
      </c>
      <c r="J55" s="11" t="str">
        <f t="shared" si="26"/>
        <v/>
      </c>
      <c r="K55" s="11" t="str">
        <f t="shared" si="26"/>
        <v/>
      </c>
      <c r="L55" s="11" t="str">
        <f t="shared" si="26"/>
        <v/>
      </c>
      <c r="M55" s="11" t="str">
        <f t="shared" si="26"/>
        <v/>
      </c>
      <c r="N55" s="11" t="str">
        <f t="shared" si="26"/>
        <v/>
      </c>
      <c r="O55" s="12" t="str">
        <f t="shared" si="26"/>
        <v/>
      </c>
      <c r="P55" s="13" t="str">
        <f>IFERROR(AVERAGE(E55:N55),"")</f>
        <v/>
      </c>
    </row>
    <row r="56" spans="1:16" ht="14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 ht="14" x14ac:dyDescent="0.3">
      <c r="A57" s="50"/>
      <c r="B57" s="50"/>
      <c r="C57" s="17"/>
      <c r="D57" s="20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8" t="str">
        <f t="shared" ref="O57:O58" si="27">IFERROR(AVERAGE(E57:N57),"")</f>
        <v/>
      </c>
      <c r="P57" s="9"/>
    </row>
    <row r="58" spans="1:16" ht="14" x14ac:dyDescent="0.3">
      <c r="A58" s="51"/>
      <c r="B58" s="51"/>
      <c r="C58" s="17"/>
      <c r="D58" s="20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8" t="str">
        <f t="shared" si="27"/>
        <v/>
      </c>
      <c r="P58" s="9"/>
    </row>
    <row r="59" spans="1:16" ht="14" x14ac:dyDescent="0.3">
      <c r="A59" s="52"/>
      <c r="B59" s="52"/>
      <c r="C59" s="53"/>
      <c r="D59" s="54"/>
      <c r="E59" s="11" t="str">
        <f t="shared" ref="E59:O59" si="28">IFERROR(AVERAGE(E57:E58),"")</f>
        <v/>
      </c>
      <c r="F59" s="11" t="str">
        <f t="shared" si="28"/>
        <v/>
      </c>
      <c r="G59" s="11" t="str">
        <f t="shared" si="28"/>
        <v/>
      </c>
      <c r="H59" s="11" t="str">
        <f t="shared" si="28"/>
        <v/>
      </c>
      <c r="I59" s="11" t="str">
        <f t="shared" si="28"/>
        <v/>
      </c>
      <c r="J59" s="11" t="str">
        <f t="shared" si="28"/>
        <v/>
      </c>
      <c r="K59" s="11" t="str">
        <f t="shared" si="28"/>
        <v/>
      </c>
      <c r="L59" s="11" t="str">
        <f t="shared" si="28"/>
        <v/>
      </c>
      <c r="M59" s="11" t="str">
        <f t="shared" si="28"/>
        <v/>
      </c>
      <c r="N59" s="11" t="str">
        <f t="shared" si="28"/>
        <v/>
      </c>
      <c r="O59" s="12" t="str">
        <f t="shared" si="28"/>
        <v/>
      </c>
      <c r="P59" s="13" t="str">
        <f>IFERROR(AVERAGE(E59:N59),"")</f>
        <v/>
      </c>
    </row>
    <row r="60" spans="1:16" ht="14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 ht="14" x14ac:dyDescent="0.3">
      <c r="A61" s="50"/>
      <c r="B61" s="50"/>
      <c r="C61" s="17"/>
      <c r="D61" s="20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8" t="str">
        <f t="shared" ref="O61:O62" si="29">IFERROR(AVERAGE(E61:N61),"")</f>
        <v/>
      </c>
      <c r="P61" s="9"/>
    </row>
    <row r="62" spans="1:16" ht="14" x14ac:dyDescent="0.3">
      <c r="A62" s="51"/>
      <c r="B62" s="51"/>
      <c r="C62" s="17"/>
      <c r="D62" s="20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8" t="str">
        <f t="shared" si="29"/>
        <v/>
      </c>
      <c r="P62" s="9"/>
    </row>
    <row r="63" spans="1:16" ht="14" x14ac:dyDescent="0.3">
      <c r="A63" s="52"/>
      <c r="B63" s="52"/>
      <c r="C63" s="53"/>
      <c r="D63" s="54"/>
      <c r="E63" s="11" t="str">
        <f t="shared" ref="E63:O63" si="30">IFERROR(AVERAGE(E61:E62),"")</f>
        <v/>
      </c>
      <c r="F63" s="11" t="str">
        <f t="shared" si="30"/>
        <v/>
      </c>
      <c r="G63" s="11" t="str">
        <f t="shared" si="30"/>
        <v/>
      </c>
      <c r="H63" s="11" t="str">
        <f t="shared" si="30"/>
        <v/>
      </c>
      <c r="I63" s="11" t="str">
        <f t="shared" si="30"/>
        <v/>
      </c>
      <c r="J63" s="11" t="str">
        <f t="shared" si="30"/>
        <v/>
      </c>
      <c r="K63" s="11" t="str">
        <f t="shared" si="30"/>
        <v/>
      </c>
      <c r="L63" s="11" t="str">
        <f t="shared" si="30"/>
        <v/>
      </c>
      <c r="M63" s="11" t="str">
        <f t="shared" si="30"/>
        <v/>
      </c>
      <c r="N63" s="11" t="str">
        <f t="shared" si="30"/>
        <v/>
      </c>
      <c r="O63" s="12" t="str">
        <f t="shared" si="30"/>
        <v/>
      </c>
      <c r="P63" s="13" t="str">
        <f>IFERROR(AVERAGE(E63:N63),"")</f>
        <v/>
      </c>
    </row>
    <row r="64" spans="1:16" ht="14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 spans="1:16" ht="14" x14ac:dyDescent="0.3">
      <c r="A65" s="50"/>
      <c r="B65" s="50"/>
      <c r="C65" s="17"/>
      <c r="D65" s="20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8" t="str">
        <f t="shared" ref="O65:O66" si="31">IFERROR(AVERAGE(E65:N65),"")</f>
        <v/>
      </c>
      <c r="P65" s="9"/>
    </row>
    <row r="66" spans="1:16" ht="14" x14ac:dyDescent="0.3">
      <c r="A66" s="51"/>
      <c r="B66" s="51"/>
      <c r="C66" s="17"/>
      <c r="D66" s="20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8" t="str">
        <f t="shared" si="31"/>
        <v/>
      </c>
      <c r="P66" s="9"/>
    </row>
    <row r="67" spans="1:16" ht="14" x14ac:dyDescent="0.3">
      <c r="A67" s="52"/>
      <c r="B67" s="52"/>
      <c r="C67" s="53"/>
      <c r="D67" s="54"/>
      <c r="E67" s="11" t="str">
        <f t="shared" ref="E67:O67" si="32">IFERROR(AVERAGE(E65:E66),"")</f>
        <v/>
      </c>
      <c r="F67" s="11" t="str">
        <f t="shared" si="32"/>
        <v/>
      </c>
      <c r="G67" s="11" t="str">
        <f t="shared" si="32"/>
        <v/>
      </c>
      <c r="H67" s="11" t="str">
        <f t="shared" si="32"/>
        <v/>
      </c>
      <c r="I67" s="11" t="str">
        <f t="shared" si="32"/>
        <v/>
      </c>
      <c r="J67" s="11" t="str">
        <f t="shared" si="32"/>
        <v/>
      </c>
      <c r="K67" s="11" t="str">
        <f t="shared" si="32"/>
        <v/>
      </c>
      <c r="L67" s="11" t="str">
        <f t="shared" si="32"/>
        <v/>
      </c>
      <c r="M67" s="11" t="str">
        <f t="shared" si="32"/>
        <v/>
      </c>
      <c r="N67" s="11" t="str">
        <f t="shared" si="32"/>
        <v/>
      </c>
      <c r="O67" s="12" t="str">
        <f t="shared" si="32"/>
        <v/>
      </c>
      <c r="P67" s="13" t="str">
        <f>IFERROR(AVERAGE(E67:N67),"")</f>
        <v/>
      </c>
    </row>
    <row r="68" spans="1:16" ht="14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 ht="14" x14ac:dyDescent="0.3">
      <c r="A69" s="50"/>
      <c r="B69" s="50"/>
      <c r="C69" s="17"/>
      <c r="D69" s="20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8" t="str">
        <f t="shared" ref="O69:O70" si="33">IFERROR(AVERAGE(E69:N69),"")</f>
        <v/>
      </c>
      <c r="P69" s="9"/>
    </row>
    <row r="70" spans="1:16" ht="14" x14ac:dyDescent="0.3">
      <c r="A70" s="51"/>
      <c r="B70" s="51"/>
      <c r="C70" s="17"/>
      <c r="D70" s="20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8" t="str">
        <f t="shared" si="33"/>
        <v/>
      </c>
      <c r="P70" s="9"/>
    </row>
    <row r="71" spans="1:16" ht="14" x14ac:dyDescent="0.3">
      <c r="A71" s="52"/>
      <c r="B71" s="52"/>
      <c r="C71" s="53"/>
      <c r="D71" s="54"/>
      <c r="E71" s="11" t="str">
        <f t="shared" ref="E71:O71" si="34">IFERROR(AVERAGE(E69:E70),"")</f>
        <v/>
      </c>
      <c r="F71" s="11" t="str">
        <f t="shared" si="34"/>
        <v/>
      </c>
      <c r="G71" s="11" t="str">
        <f t="shared" si="34"/>
        <v/>
      </c>
      <c r="H71" s="11" t="str">
        <f t="shared" si="34"/>
        <v/>
      </c>
      <c r="I71" s="11" t="str">
        <f t="shared" si="34"/>
        <v/>
      </c>
      <c r="J71" s="11" t="str">
        <f t="shared" si="34"/>
        <v/>
      </c>
      <c r="K71" s="11" t="str">
        <f t="shared" si="34"/>
        <v/>
      </c>
      <c r="L71" s="11" t="str">
        <f t="shared" si="34"/>
        <v/>
      </c>
      <c r="M71" s="11" t="str">
        <f t="shared" si="34"/>
        <v/>
      </c>
      <c r="N71" s="11" t="str">
        <f t="shared" si="34"/>
        <v/>
      </c>
      <c r="O71" s="12" t="str">
        <f t="shared" si="34"/>
        <v/>
      </c>
      <c r="P71" s="13" t="str">
        <f>IFERROR(AVERAGE(E71:N71),"")</f>
        <v/>
      </c>
    </row>
    <row r="72" spans="1:16" ht="14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ht="14" x14ac:dyDescent="0.3">
      <c r="A73" s="50"/>
      <c r="B73" s="50"/>
      <c r="C73" s="17"/>
      <c r="D73" s="20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8" t="str">
        <f t="shared" ref="O73:O74" si="35">IFERROR(AVERAGE(E73:N73),"")</f>
        <v/>
      </c>
      <c r="P73" s="9"/>
    </row>
    <row r="74" spans="1:16" ht="14" x14ac:dyDescent="0.3">
      <c r="A74" s="51"/>
      <c r="B74" s="51"/>
      <c r="C74" s="17"/>
      <c r="D74" s="20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8" t="str">
        <f t="shared" si="35"/>
        <v/>
      </c>
      <c r="P74" s="9"/>
    </row>
    <row r="75" spans="1:16" ht="14" x14ac:dyDescent="0.3">
      <c r="A75" s="52"/>
      <c r="B75" s="52"/>
      <c r="C75" s="53"/>
      <c r="D75" s="54"/>
      <c r="E75" s="11" t="str">
        <f t="shared" ref="E75:O75" si="36">IFERROR(AVERAGE(E73:E74),"")</f>
        <v/>
      </c>
      <c r="F75" s="11" t="str">
        <f t="shared" si="36"/>
        <v/>
      </c>
      <c r="G75" s="11" t="str">
        <f t="shared" si="36"/>
        <v/>
      </c>
      <c r="H75" s="11" t="str">
        <f t="shared" si="36"/>
        <v/>
      </c>
      <c r="I75" s="11" t="str">
        <f t="shared" si="36"/>
        <v/>
      </c>
      <c r="J75" s="11" t="str">
        <f t="shared" si="36"/>
        <v/>
      </c>
      <c r="K75" s="11" t="str">
        <f t="shared" si="36"/>
        <v/>
      </c>
      <c r="L75" s="11" t="str">
        <f t="shared" si="36"/>
        <v/>
      </c>
      <c r="M75" s="11" t="str">
        <f t="shared" si="36"/>
        <v/>
      </c>
      <c r="N75" s="11" t="str">
        <f t="shared" si="36"/>
        <v/>
      </c>
      <c r="O75" s="12" t="str">
        <f t="shared" si="36"/>
        <v/>
      </c>
      <c r="P75" s="13" t="str">
        <f>IFERROR(AVERAGE(E75:N75),"")</f>
        <v/>
      </c>
    </row>
    <row r="76" spans="1:16" ht="14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 spans="1:16" ht="14" x14ac:dyDescent="0.3">
      <c r="A77" s="50"/>
      <c r="B77" s="50"/>
      <c r="C77" s="17"/>
      <c r="D77" s="20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8" t="str">
        <f t="shared" ref="O77:O78" si="37">IFERROR(AVERAGE(E77:N77),"")</f>
        <v/>
      </c>
      <c r="P77" s="9"/>
    </row>
    <row r="78" spans="1:16" ht="14" x14ac:dyDescent="0.3">
      <c r="A78" s="51"/>
      <c r="B78" s="51"/>
      <c r="C78" s="17"/>
      <c r="D78" s="20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8" t="str">
        <f t="shared" si="37"/>
        <v/>
      </c>
      <c r="P78" s="9"/>
    </row>
    <row r="79" spans="1:16" ht="14" x14ac:dyDescent="0.3">
      <c r="A79" s="52"/>
      <c r="B79" s="52"/>
      <c r="C79" s="53"/>
      <c r="D79" s="54"/>
      <c r="E79" s="11" t="str">
        <f t="shared" ref="E79:O79" si="38">IFERROR(AVERAGE(E77:E78),"")</f>
        <v/>
      </c>
      <c r="F79" s="11" t="str">
        <f t="shared" si="38"/>
        <v/>
      </c>
      <c r="G79" s="11" t="str">
        <f t="shared" si="38"/>
        <v/>
      </c>
      <c r="H79" s="11" t="str">
        <f t="shared" si="38"/>
        <v/>
      </c>
      <c r="I79" s="11" t="str">
        <f t="shared" si="38"/>
        <v/>
      </c>
      <c r="J79" s="11" t="str">
        <f t="shared" si="38"/>
        <v/>
      </c>
      <c r="K79" s="11" t="str">
        <f t="shared" si="38"/>
        <v/>
      </c>
      <c r="L79" s="11" t="str">
        <f t="shared" si="38"/>
        <v/>
      </c>
      <c r="M79" s="11" t="str">
        <f t="shared" si="38"/>
        <v/>
      </c>
      <c r="N79" s="11" t="str">
        <f t="shared" si="38"/>
        <v/>
      </c>
      <c r="O79" s="12" t="str">
        <f t="shared" si="38"/>
        <v/>
      </c>
      <c r="P79" s="13" t="str">
        <f>IFERROR(AVERAGE(E79:N79),"")</f>
        <v/>
      </c>
    </row>
    <row r="80" spans="1:16" ht="14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 spans="1:16" ht="14" x14ac:dyDescent="0.3">
      <c r="A81" s="50"/>
      <c r="B81" s="50"/>
      <c r="C81" s="17"/>
      <c r="D81" s="20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8" t="str">
        <f t="shared" ref="O81:O82" si="39">IFERROR(AVERAGE(E81:N81),"")</f>
        <v/>
      </c>
      <c r="P81" s="9"/>
    </row>
    <row r="82" spans="1:16" ht="14" x14ac:dyDescent="0.3">
      <c r="A82" s="51"/>
      <c r="B82" s="51"/>
      <c r="C82" s="17"/>
      <c r="D82" s="20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8" t="str">
        <f t="shared" si="39"/>
        <v/>
      </c>
      <c r="P82" s="9"/>
    </row>
    <row r="83" spans="1:16" ht="14" x14ac:dyDescent="0.3">
      <c r="A83" s="52"/>
      <c r="B83" s="52"/>
      <c r="C83" s="53"/>
      <c r="D83" s="54"/>
      <c r="E83" s="11" t="str">
        <f t="shared" ref="E83:O83" si="40">IFERROR(AVERAGE(E81:E82),"")</f>
        <v/>
      </c>
      <c r="F83" s="11" t="str">
        <f t="shared" si="40"/>
        <v/>
      </c>
      <c r="G83" s="11" t="str">
        <f t="shared" si="40"/>
        <v/>
      </c>
      <c r="H83" s="11" t="str">
        <f t="shared" si="40"/>
        <v/>
      </c>
      <c r="I83" s="11" t="str">
        <f t="shared" si="40"/>
        <v/>
      </c>
      <c r="J83" s="11" t="str">
        <f t="shared" si="40"/>
        <v/>
      </c>
      <c r="K83" s="11" t="str">
        <f t="shared" si="40"/>
        <v/>
      </c>
      <c r="L83" s="11" t="str">
        <f t="shared" si="40"/>
        <v/>
      </c>
      <c r="M83" s="11" t="str">
        <f t="shared" si="40"/>
        <v/>
      </c>
      <c r="N83" s="11" t="str">
        <f t="shared" si="40"/>
        <v/>
      </c>
      <c r="O83" s="12" t="str">
        <f t="shared" si="40"/>
        <v/>
      </c>
      <c r="P83" s="13" t="str">
        <f>IFERROR(AVERAGE(E83:N83),"")</f>
        <v/>
      </c>
    </row>
    <row r="84" spans="1:16" ht="14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 spans="1:16" ht="14" x14ac:dyDescent="0.3">
      <c r="A85" s="50"/>
      <c r="B85" s="50"/>
      <c r="C85" s="17"/>
      <c r="D85" s="20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8" t="str">
        <f t="shared" ref="O85:O86" si="41">IFERROR(AVERAGE(E85:N85),"")</f>
        <v/>
      </c>
      <c r="P85" s="9"/>
    </row>
    <row r="86" spans="1:16" ht="14" x14ac:dyDescent="0.3">
      <c r="A86" s="51"/>
      <c r="B86" s="51"/>
      <c r="C86" s="17"/>
      <c r="D86" s="20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8" t="str">
        <f t="shared" si="41"/>
        <v/>
      </c>
      <c r="P86" s="9"/>
    </row>
    <row r="87" spans="1:16" ht="14" x14ac:dyDescent="0.3">
      <c r="A87" s="52"/>
      <c r="B87" s="52"/>
      <c r="C87" s="53"/>
      <c r="D87" s="54"/>
      <c r="E87" s="11" t="str">
        <f t="shared" ref="E87:O87" si="42">IFERROR(AVERAGE(E85:E86),"")</f>
        <v/>
      </c>
      <c r="F87" s="11" t="str">
        <f t="shared" si="42"/>
        <v/>
      </c>
      <c r="G87" s="11" t="str">
        <f t="shared" si="42"/>
        <v/>
      </c>
      <c r="H87" s="11" t="str">
        <f t="shared" si="42"/>
        <v/>
      </c>
      <c r="I87" s="11" t="str">
        <f t="shared" si="42"/>
        <v/>
      </c>
      <c r="J87" s="11" t="str">
        <f t="shared" si="42"/>
        <v/>
      </c>
      <c r="K87" s="11" t="str">
        <f t="shared" si="42"/>
        <v/>
      </c>
      <c r="L87" s="11" t="str">
        <f t="shared" si="42"/>
        <v/>
      </c>
      <c r="M87" s="11" t="str">
        <f t="shared" si="42"/>
        <v/>
      </c>
      <c r="N87" s="11" t="str">
        <f t="shared" si="42"/>
        <v/>
      </c>
      <c r="O87" s="12" t="str">
        <f t="shared" si="42"/>
        <v/>
      </c>
      <c r="P87" s="13" t="str">
        <f>IFERROR(AVERAGE(E87:N87),"")</f>
        <v/>
      </c>
    </row>
    <row r="88" spans="1:16" ht="14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 spans="1:16" ht="14" x14ac:dyDescent="0.3">
      <c r="A89" s="50"/>
      <c r="B89" s="50"/>
      <c r="C89" s="17"/>
      <c r="D89" s="20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8" t="str">
        <f t="shared" ref="O89:O90" si="43">IFERROR(AVERAGE(E89:N89),"")</f>
        <v/>
      </c>
      <c r="P89" s="9"/>
    </row>
    <row r="90" spans="1:16" ht="14" x14ac:dyDescent="0.3">
      <c r="A90" s="51"/>
      <c r="B90" s="51"/>
      <c r="C90" s="17"/>
      <c r="D90" s="20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8" t="str">
        <f t="shared" si="43"/>
        <v/>
      </c>
      <c r="P90" s="9"/>
    </row>
    <row r="91" spans="1:16" ht="14" x14ac:dyDescent="0.3">
      <c r="A91" s="52"/>
      <c r="B91" s="52"/>
      <c r="C91" s="53"/>
      <c r="D91" s="54"/>
      <c r="E91" s="11" t="str">
        <f t="shared" ref="E91:O91" si="44">IFERROR(AVERAGE(E89:E90),"")</f>
        <v/>
      </c>
      <c r="F91" s="11" t="str">
        <f t="shared" si="44"/>
        <v/>
      </c>
      <c r="G91" s="11" t="str">
        <f t="shared" si="44"/>
        <v/>
      </c>
      <c r="H91" s="11" t="str">
        <f t="shared" si="44"/>
        <v/>
      </c>
      <c r="I91" s="11" t="str">
        <f t="shared" si="44"/>
        <v/>
      </c>
      <c r="J91" s="11" t="str">
        <f t="shared" si="44"/>
        <v/>
      </c>
      <c r="K91" s="11" t="str">
        <f t="shared" si="44"/>
        <v/>
      </c>
      <c r="L91" s="11" t="str">
        <f t="shared" si="44"/>
        <v/>
      </c>
      <c r="M91" s="11" t="str">
        <f t="shared" si="44"/>
        <v/>
      </c>
      <c r="N91" s="11" t="str">
        <f t="shared" si="44"/>
        <v/>
      </c>
      <c r="O91" s="12" t="str">
        <f t="shared" si="44"/>
        <v/>
      </c>
      <c r="P91" s="13" t="str">
        <f>IFERROR(AVERAGE(E91:N91),"")</f>
        <v/>
      </c>
    </row>
    <row r="92" spans="1:16" ht="14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 ht="14" x14ac:dyDescent="0.3">
      <c r="A93" s="50"/>
      <c r="B93" s="50"/>
      <c r="C93" s="17"/>
      <c r="D93" s="20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8" t="str">
        <f t="shared" ref="O93:O94" si="45">IFERROR(AVERAGE(E93:N93),"")</f>
        <v/>
      </c>
      <c r="P93" s="9"/>
    </row>
    <row r="94" spans="1:16" ht="14" x14ac:dyDescent="0.3">
      <c r="A94" s="51"/>
      <c r="B94" s="51"/>
      <c r="C94" s="17"/>
      <c r="D94" s="20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8" t="str">
        <f t="shared" si="45"/>
        <v/>
      </c>
      <c r="P94" s="9"/>
    </row>
    <row r="95" spans="1:16" ht="14" x14ac:dyDescent="0.3">
      <c r="A95" s="52"/>
      <c r="B95" s="52"/>
      <c r="C95" s="53"/>
      <c r="D95" s="54"/>
      <c r="E95" s="11" t="str">
        <f t="shared" ref="E95:O95" si="46">IFERROR(AVERAGE(E93:E94),"")</f>
        <v/>
      </c>
      <c r="F95" s="11" t="str">
        <f t="shared" si="46"/>
        <v/>
      </c>
      <c r="G95" s="11" t="str">
        <f t="shared" si="46"/>
        <v/>
      </c>
      <c r="H95" s="11" t="str">
        <f t="shared" si="46"/>
        <v/>
      </c>
      <c r="I95" s="11" t="str">
        <f t="shared" si="46"/>
        <v/>
      </c>
      <c r="J95" s="11" t="str">
        <f t="shared" si="46"/>
        <v/>
      </c>
      <c r="K95" s="11" t="str">
        <f t="shared" si="46"/>
        <v/>
      </c>
      <c r="L95" s="11" t="str">
        <f t="shared" si="46"/>
        <v/>
      </c>
      <c r="M95" s="11" t="str">
        <f t="shared" si="46"/>
        <v/>
      </c>
      <c r="N95" s="11" t="str">
        <f t="shared" si="46"/>
        <v/>
      </c>
      <c r="O95" s="12" t="str">
        <f t="shared" si="46"/>
        <v/>
      </c>
      <c r="P95" s="13" t="str">
        <f>IFERROR(AVERAGE(E95:N95),"")</f>
        <v/>
      </c>
    </row>
    <row r="96" spans="1:16" ht="14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 spans="1:16" ht="14" x14ac:dyDescent="0.3">
      <c r="A97" s="50"/>
      <c r="B97" s="50"/>
      <c r="C97" s="17"/>
      <c r="D97" s="20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8" t="str">
        <f t="shared" ref="O97:O98" si="47">IFERROR(AVERAGE(E97:N97),"")</f>
        <v/>
      </c>
      <c r="P97" s="9"/>
    </row>
    <row r="98" spans="1:16" ht="14" x14ac:dyDescent="0.3">
      <c r="A98" s="51"/>
      <c r="B98" s="51"/>
      <c r="C98" s="17"/>
      <c r="D98" s="20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8" t="str">
        <f t="shared" si="47"/>
        <v/>
      </c>
      <c r="P98" s="9"/>
    </row>
    <row r="99" spans="1:16" ht="14" x14ac:dyDescent="0.3">
      <c r="A99" s="52"/>
      <c r="B99" s="52"/>
      <c r="C99" s="53"/>
      <c r="D99" s="54"/>
      <c r="E99" s="11" t="str">
        <f t="shared" ref="E99:O99" si="48">IFERROR(AVERAGE(E97:E98),"")</f>
        <v/>
      </c>
      <c r="F99" s="11" t="str">
        <f t="shared" si="48"/>
        <v/>
      </c>
      <c r="G99" s="11" t="str">
        <f t="shared" si="48"/>
        <v/>
      </c>
      <c r="H99" s="11" t="str">
        <f t="shared" si="48"/>
        <v/>
      </c>
      <c r="I99" s="11" t="str">
        <f t="shared" si="48"/>
        <v/>
      </c>
      <c r="J99" s="11" t="str">
        <f t="shared" si="48"/>
        <v/>
      </c>
      <c r="K99" s="11" t="str">
        <f t="shared" si="48"/>
        <v/>
      </c>
      <c r="L99" s="11" t="str">
        <f t="shared" si="48"/>
        <v/>
      </c>
      <c r="M99" s="11" t="str">
        <f t="shared" si="48"/>
        <v/>
      </c>
      <c r="N99" s="11" t="str">
        <f t="shared" si="48"/>
        <v/>
      </c>
      <c r="O99" s="12" t="str">
        <f t="shared" si="48"/>
        <v/>
      </c>
      <c r="P99" s="13" t="str">
        <f>IFERROR(AVERAGE(E99:N99),"")</f>
        <v/>
      </c>
    </row>
    <row r="100" spans="1:16" ht="14" x14ac:dyDescent="0.3"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</sheetData>
  <mergeCells count="74">
    <mergeCell ref="A97:A99"/>
    <mergeCell ref="B97:B99"/>
    <mergeCell ref="C99:D99"/>
    <mergeCell ref="B81:B83"/>
    <mergeCell ref="C83:D83"/>
    <mergeCell ref="A73:A75"/>
    <mergeCell ref="B73:B75"/>
    <mergeCell ref="C75:D75"/>
    <mergeCell ref="A77:A79"/>
    <mergeCell ref="B77:B79"/>
    <mergeCell ref="C79:D79"/>
    <mergeCell ref="A81:A83"/>
    <mergeCell ref="C63:D63"/>
    <mergeCell ref="A65:A67"/>
    <mergeCell ref="B65:B67"/>
    <mergeCell ref="C67:D67"/>
    <mergeCell ref="A69:A71"/>
    <mergeCell ref="B53:B55"/>
    <mergeCell ref="C55:D55"/>
    <mergeCell ref="A45:A47"/>
    <mergeCell ref="B45:B47"/>
    <mergeCell ref="C47:D47"/>
    <mergeCell ref="A49:A51"/>
    <mergeCell ref="B49:B51"/>
    <mergeCell ref="C51:D51"/>
    <mergeCell ref="A53:A55"/>
    <mergeCell ref="A57:A59"/>
    <mergeCell ref="B57:B59"/>
    <mergeCell ref="C59:D59"/>
    <mergeCell ref="B93:B95"/>
    <mergeCell ref="C95:D95"/>
    <mergeCell ref="A85:A87"/>
    <mergeCell ref="B85:B87"/>
    <mergeCell ref="C87:D87"/>
    <mergeCell ref="A89:A91"/>
    <mergeCell ref="B89:B91"/>
    <mergeCell ref="C91:D91"/>
    <mergeCell ref="A93:A95"/>
    <mergeCell ref="B69:B71"/>
    <mergeCell ref="C71:D71"/>
    <mergeCell ref="A61:A63"/>
    <mergeCell ref="B61:B63"/>
    <mergeCell ref="B41:B43"/>
    <mergeCell ref="C43:D43"/>
    <mergeCell ref="A33:A35"/>
    <mergeCell ref="B33:B35"/>
    <mergeCell ref="C35:D35"/>
    <mergeCell ref="A37:A39"/>
    <mergeCell ref="B37:B39"/>
    <mergeCell ref="C39:D39"/>
    <mergeCell ref="A41:A43"/>
    <mergeCell ref="A17:A19"/>
    <mergeCell ref="B17:B19"/>
    <mergeCell ref="C19:D19"/>
    <mergeCell ref="B29:B31"/>
    <mergeCell ref="C31:D31"/>
    <mergeCell ref="A21:A23"/>
    <mergeCell ref="B21:B23"/>
    <mergeCell ref="C23:D23"/>
    <mergeCell ref="A25:A27"/>
    <mergeCell ref="B25:B27"/>
    <mergeCell ref="C27:D27"/>
    <mergeCell ref="A29:A31"/>
    <mergeCell ref="B9:B11"/>
    <mergeCell ref="C11:D11"/>
    <mergeCell ref="A9:A11"/>
    <mergeCell ref="A13:A15"/>
    <mergeCell ref="B13:B15"/>
    <mergeCell ref="C15:D15"/>
    <mergeCell ref="A1:O1"/>
    <mergeCell ref="A3:N3"/>
    <mergeCell ref="A4:A7"/>
    <mergeCell ref="B4:B7"/>
    <mergeCell ref="C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0"/>
  <sheetViews>
    <sheetView zoomScale="55" zoomScaleNormal="55" workbookViewId="0">
      <selection activeCell="G2" sqref="G2:S3"/>
    </sheetView>
  </sheetViews>
  <sheetFormatPr defaultColWidth="12.6328125" defaultRowHeight="15.75" customHeight="1" x14ac:dyDescent="0.25"/>
  <cols>
    <col min="1" max="1" width="4.453125" customWidth="1"/>
    <col min="2" max="2" width="22.90625" customWidth="1"/>
    <col min="6" max="6" width="4.453125" customWidth="1"/>
    <col min="7" max="7" width="49.90625" customWidth="1"/>
    <col min="8" max="8" width="16.08984375" customWidth="1"/>
    <col min="9" max="9" width="23.08984375" customWidth="1"/>
    <col min="10" max="18" width="8.90625" bestFit="1" customWidth="1"/>
    <col min="19" max="19" width="10.6328125" bestFit="1" customWidth="1"/>
    <col min="20" max="20" width="4.453125" customWidth="1"/>
  </cols>
  <sheetData>
    <row r="1" spans="1:20" ht="15.75" customHeight="1" x14ac:dyDescent="0.25">
      <c r="A1" s="25"/>
      <c r="B1" s="25"/>
      <c r="C1" s="25"/>
      <c r="D1" s="25"/>
      <c r="E1" s="25"/>
      <c r="F1" s="26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5"/>
    </row>
    <row r="2" spans="1:20" ht="15.75" customHeight="1" x14ac:dyDescent="0.5">
      <c r="A2" s="25"/>
      <c r="B2" s="28" t="s">
        <v>21</v>
      </c>
      <c r="C2" s="55"/>
      <c r="D2" s="56"/>
      <c r="E2" s="57"/>
      <c r="F2" s="26"/>
      <c r="G2" s="77" t="s">
        <v>22</v>
      </c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  <c r="T2" s="25"/>
    </row>
    <row r="3" spans="1:20" ht="15.75" customHeight="1" x14ac:dyDescent="0.5">
      <c r="A3" s="25"/>
      <c r="B3" s="29" t="s">
        <v>23</v>
      </c>
      <c r="C3" s="59"/>
      <c r="D3" s="60"/>
      <c r="E3" s="61"/>
      <c r="F3" s="26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1"/>
      <c r="T3" s="25"/>
    </row>
    <row r="4" spans="1:20" ht="34" x14ac:dyDescent="0.5">
      <c r="A4" s="25"/>
      <c r="B4" s="29" t="s">
        <v>24</v>
      </c>
      <c r="C4" s="59"/>
      <c r="D4" s="60"/>
      <c r="E4" s="61"/>
      <c r="F4" s="26"/>
      <c r="G4" s="30" t="s">
        <v>25</v>
      </c>
      <c r="H4" s="30" t="s">
        <v>26</v>
      </c>
      <c r="I4" s="30" t="s">
        <v>27</v>
      </c>
      <c r="J4" s="30" t="s">
        <v>28</v>
      </c>
      <c r="K4" s="30" t="s">
        <v>29</v>
      </c>
      <c r="L4" s="30" t="s">
        <v>30</v>
      </c>
      <c r="M4" s="30" t="s">
        <v>31</v>
      </c>
      <c r="N4" s="30" t="s">
        <v>32</v>
      </c>
      <c r="O4" s="30" t="s">
        <v>33</v>
      </c>
      <c r="P4" s="30" t="s">
        <v>34</v>
      </c>
      <c r="Q4" s="30" t="s">
        <v>35</v>
      </c>
      <c r="R4" s="74" t="s">
        <v>36</v>
      </c>
      <c r="S4" s="75" t="s">
        <v>15</v>
      </c>
      <c r="T4" s="25"/>
    </row>
    <row r="5" spans="1:20" ht="34" x14ac:dyDescent="0.5">
      <c r="A5" s="25"/>
      <c r="B5" s="29" t="s">
        <v>37</v>
      </c>
      <c r="C5" s="59"/>
      <c r="D5" s="60"/>
      <c r="E5" s="61"/>
      <c r="F5" s="26"/>
      <c r="G5" s="76" t="s">
        <v>17</v>
      </c>
      <c r="H5" s="32" t="str">
        <f>_xlfn.IFNA(VLOOKUP(G5,'2024 SUMMARY OF EVALUATION'!$C$4:$O$99,2,FALSE),"")</f>
        <v/>
      </c>
      <c r="I5" s="33" t="str">
        <f>_xlfn.IFNA(VLOOKUP(G5, '2024 SUMMARY OF EVALUATION'!$C$4:$O$99, 3, FALSE),"")</f>
        <v/>
      </c>
      <c r="J5" s="33" t="str">
        <f>_xlfn.IFNA(VLOOKUP(G5, '2024 SUMMARY OF EVALUATION'!$C$4:$O$99, 4, FALSE),"")</f>
        <v/>
      </c>
      <c r="K5" s="33" t="str">
        <f>_xlfn.IFNA(VLOOKUP(G5, '2024 SUMMARY OF EVALUATION'!$C$4:$O$99, 5, FALSE),"")</f>
        <v/>
      </c>
      <c r="L5" s="33" t="str">
        <f>_xlfn.IFNA(VLOOKUP(G5, '2024 SUMMARY OF EVALUATION'!$C$4:$O$99, 6, FALSE),"")</f>
        <v/>
      </c>
      <c r="M5" s="33" t="str">
        <f>_xlfn.IFNA(VLOOKUP(G5, '2024 SUMMARY OF EVALUATION'!$C$4:$O$99, 7, FALSE),"")</f>
        <v/>
      </c>
      <c r="N5" s="33" t="str">
        <f>_xlfn.IFNA(VLOOKUP(G5, '2024 SUMMARY OF EVALUATION'!$C$4:$O$99, 8, FALSE),"")</f>
        <v/>
      </c>
      <c r="O5" s="33" t="str">
        <f>_xlfn.IFNA(VLOOKUP(G5, '2024 SUMMARY OF EVALUATION'!$C$4:$O$99, 9, FALSE),"")</f>
        <v/>
      </c>
      <c r="P5" s="33" t="str">
        <f>_xlfn.IFNA(VLOOKUP(G5, '2024 SUMMARY OF EVALUATION'!$C$4:$O$99, 10, FALSE),"")</f>
        <v/>
      </c>
      <c r="Q5" s="33" t="str">
        <f>_xlfn.IFNA(VLOOKUP(G5, '2024 SUMMARY OF EVALUATION'!$C$4:$O$99, 11, FALSE),"")</f>
        <v/>
      </c>
      <c r="R5" s="34" t="str">
        <f>_xlfn.IFNA(VLOOKUP(G5, '2024 SUMMARY OF EVALUATION'!$C$4:$O$99, 12, FALSE),"")</f>
        <v/>
      </c>
      <c r="S5" s="35" t="str">
        <f t="shared" ref="S5:S30" si="0">IFERROR(AVERAGE(I5:R5),"")</f>
        <v/>
      </c>
      <c r="T5" s="25"/>
    </row>
    <row r="6" spans="1:20" ht="15.75" customHeight="1" x14ac:dyDescent="0.5">
      <c r="A6" s="25"/>
      <c r="B6" s="29" t="s">
        <v>38</v>
      </c>
      <c r="C6" s="59"/>
      <c r="D6" s="60"/>
      <c r="E6" s="61"/>
      <c r="F6" s="26"/>
      <c r="G6" s="76" t="s">
        <v>18</v>
      </c>
      <c r="H6" s="32" t="str">
        <f>_xlfn.IFNA(VLOOKUP(G6,'2024 SUMMARY OF EVALUATION'!$C$4:$O$99,2,FALSE),"")</f>
        <v/>
      </c>
      <c r="I6" s="33" t="str">
        <f>_xlfn.IFNA(VLOOKUP(G6, '2024 SUMMARY OF EVALUATION'!$C$4:$O$99, 3, FALSE),"")</f>
        <v/>
      </c>
      <c r="J6" s="33" t="str">
        <f>_xlfn.IFNA(VLOOKUP(G6, '2024 SUMMARY OF EVALUATION'!$C$4:$O$99, 4, FALSE),"")</f>
        <v/>
      </c>
      <c r="K6" s="33" t="str">
        <f>_xlfn.IFNA(VLOOKUP(G6, '2024 SUMMARY OF EVALUATION'!$C$4:$O$99, 5, FALSE),"")</f>
        <v/>
      </c>
      <c r="L6" s="33" t="str">
        <f>_xlfn.IFNA(VLOOKUP(G6, '2024 SUMMARY OF EVALUATION'!$C$4:$O$99, 6, FALSE),"")</f>
        <v/>
      </c>
      <c r="M6" s="33" t="str">
        <f>_xlfn.IFNA(VLOOKUP(G6, '2024 SUMMARY OF EVALUATION'!$C$4:$O$99, 7, FALSE),"")</f>
        <v/>
      </c>
      <c r="N6" s="33" t="str">
        <f>_xlfn.IFNA(VLOOKUP(G6, '2024 SUMMARY OF EVALUATION'!$C$4:$O$99, 8, FALSE),"")</f>
        <v/>
      </c>
      <c r="O6" s="33" t="str">
        <f>_xlfn.IFNA(VLOOKUP(G6, '2024 SUMMARY OF EVALUATION'!$C$4:$O$99, 9, FALSE),"")</f>
        <v/>
      </c>
      <c r="P6" s="33" t="str">
        <f>_xlfn.IFNA(VLOOKUP(G6, '2024 SUMMARY OF EVALUATION'!$C$4:$O$99, 10, FALSE),"")</f>
        <v/>
      </c>
      <c r="Q6" s="33" t="str">
        <f>_xlfn.IFNA(VLOOKUP(G6, '2024 SUMMARY OF EVALUATION'!$C$4:$O$99, 11, FALSE),"")</f>
        <v/>
      </c>
      <c r="R6" s="34" t="str">
        <f>_xlfn.IFNA(VLOOKUP(G6, '2024 SUMMARY OF EVALUATION'!$C$4:$O$99, 12, FALSE),"")</f>
        <v/>
      </c>
      <c r="S6" s="35" t="str">
        <f t="shared" si="0"/>
        <v/>
      </c>
      <c r="T6" s="25"/>
    </row>
    <row r="7" spans="1:20" ht="17" x14ac:dyDescent="0.5">
      <c r="A7" s="25"/>
      <c r="B7" s="29" t="s">
        <v>39</v>
      </c>
      <c r="C7" s="59"/>
      <c r="D7" s="60"/>
      <c r="E7" s="61"/>
      <c r="F7" s="26"/>
      <c r="G7" s="76" t="s">
        <v>20</v>
      </c>
      <c r="H7" s="32">
        <f>_xlfn.IFNA(VLOOKUP(G7,'2024 SUMMARY OF EVALUATION'!$C$4:$O$99,2,FALSE),"")</f>
        <v>0</v>
      </c>
      <c r="I7" s="33">
        <f>_xlfn.IFNA(VLOOKUP(G7, '2024 SUMMARY OF EVALUATION'!$C$4:$O$99, 3, FALSE),"")</f>
        <v>0</v>
      </c>
      <c r="J7" s="33">
        <f>_xlfn.IFNA(VLOOKUP(G7, '2024 SUMMARY OF EVALUATION'!$C$4:$O$99, 4, FALSE),"")</f>
        <v>0</v>
      </c>
      <c r="K7" s="33">
        <f>_xlfn.IFNA(VLOOKUP(G7, '2024 SUMMARY OF EVALUATION'!$C$4:$O$99, 5, FALSE),"")</f>
        <v>0</v>
      </c>
      <c r="L7" s="33">
        <f>_xlfn.IFNA(VLOOKUP(G7, '2024 SUMMARY OF EVALUATION'!$C$4:$O$99, 6, FALSE),"")</f>
        <v>0</v>
      </c>
      <c r="M7" s="33">
        <f>_xlfn.IFNA(VLOOKUP(G7, '2024 SUMMARY OF EVALUATION'!$C$4:$O$99, 7, FALSE),"")</f>
        <v>0</v>
      </c>
      <c r="N7" s="33">
        <f>_xlfn.IFNA(VLOOKUP(G7, '2024 SUMMARY OF EVALUATION'!$C$4:$O$99, 8, FALSE),"")</f>
        <v>0</v>
      </c>
      <c r="O7" s="33">
        <f>_xlfn.IFNA(VLOOKUP(G7, '2024 SUMMARY OF EVALUATION'!$C$4:$O$99, 9, FALSE),"")</f>
        <v>0</v>
      </c>
      <c r="P7" s="33">
        <f>_xlfn.IFNA(VLOOKUP(G7, '2024 SUMMARY OF EVALUATION'!$C$4:$O$99, 10, FALSE),"")</f>
        <v>0</v>
      </c>
      <c r="Q7" s="33">
        <f>_xlfn.IFNA(VLOOKUP(G7, '2024 SUMMARY OF EVALUATION'!$C$4:$O$99, 11, FALSE),"")</f>
        <v>0</v>
      </c>
      <c r="R7" s="34">
        <f>_xlfn.IFNA(VLOOKUP(G7, '2024 SUMMARY OF EVALUATION'!$C$4:$O$99, 12, FALSE),"")</f>
        <v>0</v>
      </c>
      <c r="S7" s="35">
        <f t="shared" si="0"/>
        <v>0</v>
      </c>
      <c r="T7" s="25"/>
    </row>
    <row r="8" spans="1:20" ht="34" x14ac:dyDescent="0.5">
      <c r="A8" s="25"/>
      <c r="B8" s="29" t="s">
        <v>40</v>
      </c>
      <c r="C8" s="59"/>
      <c r="D8" s="60"/>
      <c r="E8" s="61"/>
      <c r="F8" s="26"/>
      <c r="G8" s="76" t="s">
        <v>17</v>
      </c>
      <c r="H8" s="32" t="str">
        <f>_xlfn.IFNA(VLOOKUP(G8,'2024 SUMMARY OF EVALUATION'!$C$4:$O$99,2,FALSE),"")</f>
        <v/>
      </c>
      <c r="I8" s="33" t="str">
        <f>_xlfn.IFNA(VLOOKUP(G8, '2024 SUMMARY OF EVALUATION'!$C$4:$O$99, 3, FALSE),"")</f>
        <v/>
      </c>
      <c r="J8" s="33" t="str">
        <f>_xlfn.IFNA(VLOOKUP(G8, '2024 SUMMARY OF EVALUATION'!$C$4:$O$99, 4, FALSE),"")</f>
        <v/>
      </c>
      <c r="K8" s="33" t="str">
        <f>_xlfn.IFNA(VLOOKUP(G8, '2024 SUMMARY OF EVALUATION'!$C$4:$O$99, 5, FALSE),"")</f>
        <v/>
      </c>
      <c r="L8" s="33" t="str">
        <f>_xlfn.IFNA(VLOOKUP(G8, '2024 SUMMARY OF EVALUATION'!$C$4:$O$99, 6, FALSE),"")</f>
        <v/>
      </c>
      <c r="M8" s="33" t="str">
        <f>_xlfn.IFNA(VLOOKUP(G8, '2024 SUMMARY OF EVALUATION'!$C$4:$O$99, 7, FALSE),"")</f>
        <v/>
      </c>
      <c r="N8" s="33" t="str">
        <f>_xlfn.IFNA(VLOOKUP(G8, '2024 SUMMARY OF EVALUATION'!$C$4:$O$99, 8, FALSE),"")</f>
        <v/>
      </c>
      <c r="O8" s="33" t="str">
        <f>_xlfn.IFNA(VLOOKUP(G8, '2024 SUMMARY OF EVALUATION'!$C$4:$O$99, 9, FALSE),"")</f>
        <v/>
      </c>
      <c r="P8" s="33" t="str">
        <f>_xlfn.IFNA(VLOOKUP(G8, '2024 SUMMARY OF EVALUATION'!$C$4:$O$99, 10, FALSE),"")</f>
        <v/>
      </c>
      <c r="Q8" s="33" t="str">
        <f>_xlfn.IFNA(VLOOKUP(G8, '2024 SUMMARY OF EVALUATION'!$C$4:$O$99, 11, FALSE),"")</f>
        <v/>
      </c>
      <c r="R8" s="34" t="str">
        <f>_xlfn.IFNA(VLOOKUP(G8, '2024 SUMMARY OF EVALUATION'!$C$4:$O$99, 12, FALSE),"")</f>
        <v/>
      </c>
      <c r="S8" s="35" t="str">
        <f t="shared" si="0"/>
        <v/>
      </c>
      <c r="T8" s="25"/>
    </row>
    <row r="9" spans="1:20" ht="15.75" customHeight="1" x14ac:dyDescent="0.5">
      <c r="A9" s="25"/>
      <c r="B9" s="29" t="s">
        <v>41</v>
      </c>
      <c r="C9" s="59"/>
      <c r="D9" s="60"/>
      <c r="E9" s="61"/>
      <c r="F9" s="26"/>
      <c r="G9" s="76" t="s">
        <v>19</v>
      </c>
      <c r="H9" s="32" t="str">
        <f>_xlfn.IFNA(VLOOKUP(G9,'2024 SUMMARY OF EVALUATION'!$C$4:$O$99,2,FALSE),"")</f>
        <v/>
      </c>
      <c r="I9" s="33" t="str">
        <f>_xlfn.IFNA(VLOOKUP(G9, '2024 SUMMARY OF EVALUATION'!$C$4:$O$99, 3, FALSE),"")</f>
        <v/>
      </c>
      <c r="J9" s="33" t="str">
        <f>_xlfn.IFNA(VLOOKUP(G9, '2024 SUMMARY OF EVALUATION'!$C$4:$O$99, 4, FALSE),"")</f>
        <v/>
      </c>
      <c r="K9" s="33" t="str">
        <f>_xlfn.IFNA(VLOOKUP(G9, '2024 SUMMARY OF EVALUATION'!$C$4:$O$99, 5, FALSE),"")</f>
        <v/>
      </c>
      <c r="L9" s="33" t="str">
        <f>_xlfn.IFNA(VLOOKUP(G9, '2024 SUMMARY OF EVALUATION'!$C$4:$O$99, 6, FALSE),"")</f>
        <v/>
      </c>
      <c r="M9" s="33" t="str">
        <f>_xlfn.IFNA(VLOOKUP(G9, '2024 SUMMARY OF EVALUATION'!$C$4:$O$99, 7, FALSE),"")</f>
        <v/>
      </c>
      <c r="N9" s="33" t="str">
        <f>_xlfn.IFNA(VLOOKUP(G9, '2024 SUMMARY OF EVALUATION'!$C$4:$O$99, 8, FALSE),"")</f>
        <v/>
      </c>
      <c r="O9" s="33" t="str">
        <f>_xlfn.IFNA(VLOOKUP(G9, '2024 SUMMARY OF EVALUATION'!$C$4:$O$99, 9, FALSE),"")</f>
        <v/>
      </c>
      <c r="P9" s="33" t="str">
        <f>_xlfn.IFNA(VLOOKUP(G9, '2024 SUMMARY OF EVALUATION'!$C$4:$O$99, 10, FALSE),"")</f>
        <v/>
      </c>
      <c r="Q9" s="33" t="str">
        <f>_xlfn.IFNA(VLOOKUP(G9, '2024 SUMMARY OF EVALUATION'!$C$4:$O$99, 11, FALSE),"")</f>
        <v/>
      </c>
      <c r="R9" s="34" t="str">
        <f>_xlfn.IFNA(VLOOKUP(G9, '2024 SUMMARY OF EVALUATION'!$C$4:$O$99, 12, FALSE),"")</f>
        <v/>
      </c>
      <c r="S9" s="35" t="str">
        <f t="shared" si="0"/>
        <v/>
      </c>
      <c r="T9" s="25"/>
    </row>
    <row r="10" spans="1:20" ht="15.75" customHeight="1" x14ac:dyDescent="0.5">
      <c r="A10" s="25"/>
      <c r="B10" s="29" t="s">
        <v>42</v>
      </c>
      <c r="C10" s="59"/>
      <c r="D10" s="60"/>
      <c r="E10" s="61"/>
      <c r="F10" s="26"/>
      <c r="G10" s="31"/>
      <c r="H10" s="32" t="str">
        <f>_xlfn.IFNA(VLOOKUP(G10,'2024 SUMMARY OF EVALUATION'!$C$4:$O$99,2,FALSE),"")</f>
        <v/>
      </c>
      <c r="I10" s="33" t="str">
        <f>_xlfn.IFNA(VLOOKUP(G10, '2024 SUMMARY OF EVALUATION'!$C$4:$O$99, 3, FALSE),"")</f>
        <v/>
      </c>
      <c r="J10" s="33" t="str">
        <f>_xlfn.IFNA(VLOOKUP(G10, '2024 SUMMARY OF EVALUATION'!$C$4:$O$99, 4, FALSE),"")</f>
        <v/>
      </c>
      <c r="K10" s="33" t="str">
        <f>_xlfn.IFNA(VLOOKUP(G10, '2024 SUMMARY OF EVALUATION'!$C$4:$O$99, 5, FALSE),"")</f>
        <v/>
      </c>
      <c r="L10" s="33" t="str">
        <f>_xlfn.IFNA(VLOOKUP(G10, '2024 SUMMARY OF EVALUATION'!$C$4:$O$99, 6, FALSE),"")</f>
        <v/>
      </c>
      <c r="M10" s="33" t="str">
        <f>_xlfn.IFNA(VLOOKUP(G10, '2024 SUMMARY OF EVALUATION'!$C$4:$O$99, 7, FALSE),"")</f>
        <v/>
      </c>
      <c r="N10" s="33" t="str">
        <f>_xlfn.IFNA(VLOOKUP(G10, '2024 SUMMARY OF EVALUATION'!$C$4:$O$99, 8, FALSE),"")</f>
        <v/>
      </c>
      <c r="O10" s="33" t="str">
        <f>_xlfn.IFNA(VLOOKUP(G10, '2024 SUMMARY OF EVALUATION'!$C$4:$O$99, 9, FALSE),"")</f>
        <v/>
      </c>
      <c r="P10" s="33" t="str">
        <f>_xlfn.IFNA(VLOOKUP(G10, '2024 SUMMARY OF EVALUATION'!$C$4:$O$99, 10, FALSE),"")</f>
        <v/>
      </c>
      <c r="Q10" s="33" t="str">
        <f>_xlfn.IFNA(VLOOKUP(G10, '2024 SUMMARY OF EVALUATION'!$C$4:$O$99, 11, FALSE),"")</f>
        <v/>
      </c>
      <c r="R10" s="34" t="str">
        <f>_xlfn.IFNA(VLOOKUP(G10, '2024 SUMMARY OF EVALUATION'!$C$4:$O$99, 12, FALSE),"")</f>
        <v/>
      </c>
      <c r="S10" s="35" t="str">
        <f t="shared" si="0"/>
        <v/>
      </c>
      <c r="T10" s="25"/>
    </row>
    <row r="11" spans="1:20" ht="15.75" customHeight="1" x14ac:dyDescent="0.5">
      <c r="A11" s="25"/>
      <c r="B11" s="29" t="s">
        <v>43</v>
      </c>
      <c r="C11" s="59"/>
      <c r="D11" s="60"/>
      <c r="E11" s="61"/>
      <c r="F11" s="26"/>
      <c r="G11" s="31"/>
      <c r="H11" s="32" t="str">
        <f>_xlfn.IFNA(VLOOKUP(G11,'2024 SUMMARY OF EVALUATION'!$C$4:$O$99,2,FALSE),"")</f>
        <v/>
      </c>
      <c r="I11" s="33" t="str">
        <f>_xlfn.IFNA(VLOOKUP(G11, '2024 SUMMARY OF EVALUATION'!$C$4:$O$99, 3, FALSE),"")</f>
        <v/>
      </c>
      <c r="J11" s="33" t="str">
        <f>_xlfn.IFNA(VLOOKUP(G11, '2024 SUMMARY OF EVALUATION'!$C$4:$O$99, 4, FALSE),"")</f>
        <v/>
      </c>
      <c r="K11" s="33" t="str">
        <f>_xlfn.IFNA(VLOOKUP(G11, '2024 SUMMARY OF EVALUATION'!$C$4:$O$99, 5, FALSE),"")</f>
        <v/>
      </c>
      <c r="L11" s="33" t="str">
        <f>_xlfn.IFNA(VLOOKUP(G11, '2024 SUMMARY OF EVALUATION'!$C$4:$O$99, 6, FALSE),"")</f>
        <v/>
      </c>
      <c r="M11" s="33" t="str">
        <f>_xlfn.IFNA(VLOOKUP(G11, '2024 SUMMARY OF EVALUATION'!$C$4:$O$99, 7, FALSE),"")</f>
        <v/>
      </c>
      <c r="N11" s="33" t="str">
        <f>_xlfn.IFNA(VLOOKUP(G11, '2024 SUMMARY OF EVALUATION'!$C$4:$O$99, 8, FALSE),"")</f>
        <v/>
      </c>
      <c r="O11" s="33" t="str">
        <f>_xlfn.IFNA(VLOOKUP(G11, '2024 SUMMARY OF EVALUATION'!$C$4:$O$99, 9, FALSE),"")</f>
        <v/>
      </c>
      <c r="P11" s="33" t="str">
        <f>_xlfn.IFNA(VLOOKUP(G11, '2024 SUMMARY OF EVALUATION'!$C$4:$O$99, 10, FALSE),"")</f>
        <v/>
      </c>
      <c r="Q11" s="33" t="str">
        <f>_xlfn.IFNA(VLOOKUP(G11, '2024 SUMMARY OF EVALUATION'!$C$4:$O$99, 11, FALSE),"")</f>
        <v/>
      </c>
      <c r="R11" s="34" t="str">
        <f>_xlfn.IFNA(VLOOKUP(G11, '2024 SUMMARY OF EVALUATION'!$C$4:$O$99, 12, FALSE),"")</f>
        <v/>
      </c>
      <c r="S11" s="35" t="str">
        <f t="shared" si="0"/>
        <v/>
      </c>
      <c r="T11" s="25"/>
    </row>
    <row r="12" spans="1:20" ht="15.75" customHeight="1" x14ac:dyDescent="0.5">
      <c r="A12" s="25"/>
      <c r="B12" s="29" t="s">
        <v>44</v>
      </c>
      <c r="C12" s="59"/>
      <c r="D12" s="60"/>
      <c r="E12" s="61"/>
      <c r="F12" s="26"/>
      <c r="G12" s="31"/>
      <c r="H12" s="32" t="str">
        <f>_xlfn.IFNA(VLOOKUP(G12,'2024 SUMMARY OF EVALUATION'!$C$4:$O$99,2,FALSE),"")</f>
        <v/>
      </c>
      <c r="I12" s="33" t="str">
        <f>_xlfn.IFNA(VLOOKUP(G12, '2024 SUMMARY OF EVALUATION'!$C$4:$O$99, 3, FALSE),"")</f>
        <v/>
      </c>
      <c r="J12" s="33" t="str">
        <f>_xlfn.IFNA(VLOOKUP(G12, '2024 SUMMARY OF EVALUATION'!$C$4:$O$99, 4, FALSE),"")</f>
        <v/>
      </c>
      <c r="K12" s="33" t="str">
        <f>_xlfn.IFNA(VLOOKUP(G12, '2024 SUMMARY OF EVALUATION'!$C$4:$O$99, 5, FALSE),"")</f>
        <v/>
      </c>
      <c r="L12" s="33" t="str">
        <f>_xlfn.IFNA(VLOOKUP(G12, '2024 SUMMARY OF EVALUATION'!$C$4:$O$99, 6, FALSE),"")</f>
        <v/>
      </c>
      <c r="M12" s="33" t="str">
        <f>_xlfn.IFNA(VLOOKUP(G12, '2024 SUMMARY OF EVALUATION'!$C$4:$O$99, 7, FALSE),"")</f>
        <v/>
      </c>
      <c r="N12" s="33" t="str">
        <f>_xlfn.IFNA(VLOOKUP(G12, '2024 SUMMARY OF EVALUATION'!$C$4:$O$99, 8, FALSE),"")</f>
        <v/>
      </c>
      <c r="O12" s="33" t="str">
        <f>_xlfn.IFNA(VLOOKUP(G12, '2024 SUMMARY OF EVALUATION'!$C$4:$O$99, 9, FALSE),"")</f>
        <v/>
      </c>
      <c r="P12" s="33" t="str">
        <f>_xlfn.IFNA(VLOOKUP(G12, '2024 SUMMARY OF EVALUATION'!$C$4:$O$99, 10, FALSE),"")</f>
        <v/>
      </c>
      <c r="Q12" s="33" t="str">
        <f>_xlfn.IFNA(VLOOKUP(G12, '2024 SUMMARY OF EVALUATION'!$C$4:$O$99, 11, FALSE),"")</f>
        <v/>
      </c>
      <c r="R12" s="34" t="str">
        <f>_xlfn.IFNA(VLOOKUP(G12, '2024 SUMMARY OF EVALUATION'!$C$4:$O$99, 12, FALSE),"")</f>
        <v/>
      </c>
      <c r="S12" s="35" t="str">
        <f t="shared" si="0"/>
        <v/>
      </c>
      <c r="T12" s="25"/>
    </row>
    <row r="13" spans="1:20" ht="15.75" customHeight="1" x14ac:dyDescent="0.5">
      <c r="A13" s="25"/>
      <c r="B13" s="29" t="s">
        <v>45</v>
      </c>
      <c r="C13" s="59"/>
      <c r="D13" s="60"/>
      <c r="E13" s="61"/>
      <c r="F13" s="26"/>
      <c r="G13" s="31"/>
      <c r="H13" s="32" t="str">
        <f>_xlfn.IFNA(VLOOKUP(G13,'2024 SUMMARY OF EVALUATION'!$C$4:$O$99,2,FALSE),"")</f>
        <v/>
      </c>
      <c r="I13" s="33" t="str">
        <f>_xlfn.IFNA(VLOOKUP(G13, '2024 SUMMARY OF EVALUATION'!$C$4:$O$99, 3, FALSE),"")</f>
        <v/>
      </c>
      <c r="J13" s="33" t="str">
        <f>_xlfn.IFNA(VLOOKUP(G13, '2024 SUMMARY OF EVALUATION'!$C$4:$O$99, 4, FALSE),"")</f>
        <v/>
      </c>
      <c r="K13" s="33" t="str">
        <f>_xlfn.IFNA(VLOOKUP(G13, '2024 SUMMARY OF EVALUATION'!$C$4:$O$99, 5, FALSE),"")</f>
        <v/>
      </c>
      <c r="L13" s="33" t="str">
        <f>_xlfn.IFNA(VLOOKUP(G13, '2024 SUMMARY OF EVALUATION'!$C$4:$O$99, 6, FALSE),"")</f>
        <v/>
      </c>
      <c r="M13" s="33" t="str">
        <f>_xlfn.IFNA(VLOOKUP(G13, '2024 SUMMARY OF EVALUATION'!$C$4:$O$99, 7, FALSE),"")</f>
        <v/>
      </c>
      <c r="N13" s="33" t="str">
        <f>_xlfn.IFNA(VLOOKUP(G13, '2024 SUMMARY OF EVALUATION'!$C$4:$O$99, 8, FALSE),"")</f>
        <v/>
      </c>
      <c r="O13" s="33" t="str">
        <f>_xlfn.IFNA(VLOOKUP(G13, '2024 SUMMARY OF EVALUATION'!$C$4:$O$99, 9, FALSE),"")</f>
        <v/>
      </c>
      <c r="P13" s="33" t="str">
        <f>_xlfn.IFNA(VLOOKUP(G13, '2024 SUMMARY OF EVALUATION'!$C$4:$O$99, 10, FALSE),"")</f>
        <v/>
      </c>
      <c r="Q13" s="33" t="str">
        <f>_xlfn.IFNA(VLOOKUP(G13, '2024 SUMMARY OF EVALUATION'!$C$4:$O$99, 11, FALSE),"")</f>
        <v/>
      </c>
      <c r="R13" s="34" t="str">
        <f>_xlfn.IFNA(VLOOKUP(G13, '2024 SUMMARY OF EVALUATION'!$C$4:$O$99, 12, FALSE),"")</f>
        <v/>
      </c>
      <c r="S13" s="35" t="str">
        <f t="shared" si="0"/>
        <v/>
      </c>
      <c r="T13" s="25"/>
    </row>
    <row r="14" spans="1:20" ht="15.75" customHeight="1" x14ac:dyDescent="0.5">
      <c r="A14" s="25"/>
      <c r="B14" s="29" t="s">
        <v>46</v>
      </c>
      <c r="C14" s="59"/>
      <c r="D14" s="60"/>
      <c r="E14" s="61"/>
      <c r="F14" s="26"/>
      <c r="G14" s="31"/>
      <c r="H14" s="32" t="str">
        <f>_xlfn.IFNA(VLOOKUP(G14,'2024 SUMMARY OF EVALUATION'!$C$4:$O$99,2,FALSE),"")</f>
        <v/>
      </c>
      <c r="I14" s="33" t="str">
        <f>_xlfn.IFNA(VLOOKUP(G14, '2024 SUMMARY OF EVALUATION'!$C$4:$O$99, 3, FALSE),"")</f>
        <v/>
      </c>
      <c r="J14" s="33" t="str">
        <f>_xlfn.IFNA(VLOOKUP(G14, '2024 SUMMARY OF EVALUATION'!$C$4:$O$99, 4, FALSE),"")</f>
        <v/>
      </c>
      <c r="K14" s="33" t="str">
        <f>_xlfn.IFNA(VLOOKUP(G14, '2024 SUMMARY OF EVALUATION'!$C$4:$O$99, 5, FALSE),"")</f>
        <v/>
      </c>
      <c r="L14" s="33" t="str">
        <f>_xlfn.IFNA(VLOOKUP(G14, '2024 SUMMARY OF EVALUATION'!$C$4:$O$99, 6, FALSE),"")</f>
        <v/>
      </c>
      <c r="M14" s="33" t="str">
        <f>_xlfn.IFNA(VLOOKUP(G14, '2024 SUMMARY OF EVALUATION'!$C$4:$O$99, 7, FALSE),"")</f>
        <v/>
      </c>
      <c r="N14" s="33" t="str">
        <f>_xlfn.IFNA(VLOOKUP(G14, '2024 SUMMARY OF EVALUATION'!$C$4:$O$99, 8, FALSE),"")</f>
        <v/>
      </c>
      <c r="O14" s="33" t="str">
        <f>_xlfn.IFNA(VLOOKUP(G14, '2024 SUMMARY OF EVALUATION'!$C$4:$O$99, 9, FALSE),"")</f>
        <v/>
      </c>
      <c r="P14" s="33" t="str">
        <f>_xlfn.IFNA(VLOOKUP(G14, '2024 SUMMARY OF EVALUATION'!$C$4:$O$99, 10, FALSE),"")</f>
        <v/>
      </c>
      <c r="Q14" s="33" t="str">
        <f>_xlfn.IFNA(VLOOKUP(G14, '2024 SUMMARY OF EVALUATION'!$C$4:$O$99, 11, FALSE),"")</f>
        <v/>
      </c>
      <c r="R14" s="34" t="str">
        <f>_xlfn.IFNA(VLOOKUP(G14, '2024 SUMMARY OF EVALUATION'!$C$4:$O$99, 12, FALSE),"")</f>
        <v/>
      </c>
      <c r="S14" s="35" t="str">
        <f t="shared" si="0"/>
        <v/>
      </c>
      <c r="T14" s="25"/>
    </row>
    <row r="15" spans="1:20" ht="15.75" customHeight="1" x14ac:dyDescent="0.5">
      <c r="A15" s="25"/>
      <c r="B15" s="29" t="s">
        <v>47</v>
      </c>
      <c r="C15" s="59"/>
      <c r="D15" s="60"/>
      <c r="E15" s="61"/>
      <c r="F15" s="26"/>
      <c r="G15" s="36"/>
      <c r="H15" s="32" t="str">
        <f>_xlfn.IFNA(VLOOKUP(G15,'2024 SUMMARY OF EVALUATION'!$C$4:$O$99,2,FALSE),"")</f>
        <v/>
      </c>
      <c r="I15" s="33" t="str">
        <f>_xlfn.IFNA(VLOOKUP(G15, '2024 SUMMARY OF EVALUATION'!$C$4:$O$99, 3, FALSE),"")</f>
        <v/>
      </c>
      <c r="J15" s="33" t="str">
        <f>_xlfn.IFNA(VLOOKUP(G15, '2024 SUMMARY OF EVALUATION'!$C$4:$O$99, 4, FALSE),"")</f>
        <v/>
      </c>
      <c r="K15" s="37"/>
      <c r="L15" s="33" t="str">
        <f>_xlfn.IFNA(VLOOKUP(G15, '2024 SUMMARY OF EVALUATION'!$C$4:$O$99, 6, FALSE),"")</f>
        <v/>
      </c>
      <c r="M15" s="33" t="str">
        <f>_xlfn.IFNA(VLOOKUP(G15, '2024 SUMMARY OF EVALUATION'!$C$4:$O$99, 7, FALSE),"")</f>
        <v/>
      </c>
      <c r="N15" s="33" t="str">
        <f>_xlfn.IFNA(VLOOKUP(G15, '2024 SUMMARY OF EVALUATION'!$C$4:$O$99, 8, FALSE),"")</f>
        <v/>
      </c>
      <c r="O15" s="33" t="str">
        <f>_xlfn.IFNA(VLOOKUP(G15, '2024 SUMMARY OF EVALUATION'!$C$4:$O$99, 9, FALSE),"")</f>
        <v/>
      </c>
      <c r="P15" s="33" t="str">
        <f>_xlfn.IFNA(VLOOKUP(G15, '2024 SUMMARY OF EVALUATION'!$C$4:$O$99, 10, FALSE),"")</f>
        <v/>
      </c>
      <c r="Q15" s="33" t="str">
        <f>_xlfn.IFNA(VLOOKUP(G15, '2024 SUMMARY OF EVALUATION'!$C$4:$O$99, 11, FALSE),"")</f>
        <v/>
      </c>
      <c r="R15" s="34" t="str">
        <f>_xlfn.IFNA(VLOOKUP(G15, '2024 SUMMARY OF EVALUATION'!$C$4:$O$99, 12, FALSE),"")</f>
        <v/>
      </c>
      <c r="S15" s="35" t="str">
        <f t="shared" si="0"/>
        <v/>
      </c>
      <c r="T15" s="25"/>
    </row>
    <row r="16" spans="1:20" ht="15.75" customHeight="1" x14ac:dyDescent="0.5">
      <c r="A16" s="25"/>
      <c r="B16" s="29" t="s">
        <v>48</v>
      </c>
      <c r="C16" s="59"/>
      <c r="D16" s="60"/>
      <c r="E16" s="61"/>
      <c r="F16" s="26"/>
      <c r="G16" s="36"/>
      <c r="H16" s="32" t="str">
        <f>_xlfn.IFNA(VLOOKUP(G16,'2024 SUMMARY OF EVALUATION'!$C$4:$O$99,2,FALSE),"")</f>
        <v/>
      </c>
      <c r="I16" s="33" t="str">
        <f>_xlfn.IFNA(VLOOKUP(G16, '2024 SUMMARY OF EVALUATION'!$C$4:$O$99, 3, FALSE),"")</f>
        <v/>
      </c>
      <c r="J16" s="33" t="str">
        <f>_xlfn.IFNA(VLOOKUP(G16, '2024 SUMMARY OF EVALUATION'!$C$4:$O$99, 4, FALSE),"")</f>
        <v/>
      </c>
      <c r="K16" s="37"/>
      <c r="L16" s="33" t="str">
        <f>_xlfn.IFNA(VLOOKUP(G16, '2024 SUMMARY OF EVALUATION'!$C$4:$O$99, 6, FALSE),"")</f>
        <v/>
      </c>
      <c r="M16" s="33" t="str">
        <f>_xlfn.IFNA(VLOOKUP(G16, '2024 SUMMARY OF EVALUATION'!$C$4:$O$99, 7, FALSE),"")</f>
        <v/>
      </c>
      <c r="N16" s="33" t="str">
        <f>_xlfn.IFNA(VLOOKUP(G16, '2024 SUMMARY OF EVALUATION'!$C$4:$O$99, 8, FALSE),"")</f>
        <v/>
      </c>
      <c r="O16" s="33" t="str">
        <f>_xlfn.IFNA(VLOOKUP(G16, '2024 SUMMARY OF EVALUATION'!$C$4:$O$99, 9, FALSE),"")</f>
        <v/>
      </c>
      <c r="P16" s="33" t="str">
        <f>_xlfn.IFNA(VLOOKUP(G16, '2024 SUMMARY OF EVALUATION'!$C$4:$O$99, 10, FALSE),"")</f>
        <v/>
      </c>
      <c r="Q16" s="33" t="str">
        <f>_xlfn.IFNA(VLOOKUP(G16, '2024 SUMMARY OF EVALUATION'!$C$4:$O$99, 11, FALSE),"")</f>
        <v/>
      </c>
      <c r="R16" s="34" t="str">
        <f>_xlfn.IFNA(VLOOKUP(G16, '2024 SUMMARY OF EVALUATION'!$C$4:$O$99, 12, FALSE),"")</f>
        <v/>
      </c>
      <c r="S16" s="35" t="str">
        <f t="shared" si="0"/>
        <v/>
      </c>
      <c r="T16" s="25"/>
    </row>
    <row r="17" spans="1:20" ht="15.75" customHeight="1" x14ac:dyDescent="0.5">
      <c r="A17" s="25"/>
      <c r="B17" s="29" t="s">
        <v>49</v>
      </c>
      <c r="C17" s="59"/>
      <c r="D17" s="60"/>
      <c r="E17" s="61"/>
      <c r="F17" s="26"/>
      <c r="G17" s="36"/>
      <c r="H17" s="32" t="str">
        <f>_xlfn.IFNA(VLOOKUP(G17,'2024 SUMMARY OF EVALUATION'!$C$4:$O$99,2,FALSE),"")</f>
        <v/>
      </c>
      <c r="I17" s="33" t="str">
        <f>_xlfn.IFNA(VLOOKUP(G17, '2024 SUMMARY OF EVALUATION'!$C$4:$O$99, 3, FALSE),"")</f>
        <v/>
      </c>
      <c r="J17" s="33" t="str">
        <f>_xlfn.IFNA(VLOOKUP(G17, '2024 SUMMARY OF EVALUATION'!$C$4:$O$99, 4, FALSE),"")</f>
        <v/>
      </c>
      <c r="K17" s="37"/>
      <c r="L17" s="33" t="str">
        <f>_xlfn.IFNA(VLOOKUP(G17, '2024 SUMMARY OF EVALUATION'!$C$4:$O$99, 6, FALSE),"")</f>
        <v/>
      </c>
      <c r="M17" s="33" t="str">
        <f>_xlfn.IFNA(VLOOKUP(G17, '2024 SUMMARY OF EVALUATION'!$C$4:$O$99, 7, FALSE),"")</f>
        <v/>
      </c>
      <c r="N17" s="33" t="str">
        <f>_xlfn.IFNA(VLOOKUP(G17, '2024 SUMMARY OF EVALUATION'!$C$4:$O$99, 8, FALSE),"")</f>
        <v/>
      </c>
      <c r="O17" s="33" t="str">
        <f>_xlfn.IFNA(VLOOKUP(G17, '2024 SUMMARY OF EVALUATION'!$C$4:$O$99, 9, FALSE),"")</f>
        <v/>
      </c>
      <c r="P17" s="33" t="str">
        <f>_xlfn.IFNA(VLOOKUP(G17, '2024 SUMMARY OF EVALUATION'!$C$4:$O$99, 10, FALSE),"")</f>
        <v/>
      </c>
      <c r="Q17" s="33" t="str">
        <f>_xlfn.IFNA(VLOOKUP(G17, '2024 SUMMARY OF EVALUATION'!$C$4:$O$99, 11, FALSE),"")</f>
        <v/>
      </c>
      <c r="R17" s="34" t="str">
        <f>_xlfn.IFNA(VLOOKUP(G17, '2024 SUMMARY OF EVALUATION'!$C$4:$O$99, 12, FALSE),"")</f>
        <v/>
      </c>
      <c r="S17" s="35" t="str">
        <f t="shared" si="0"/>
        <v/>
      </c>
      <c r="T17" s="25"/>
    </row>
    <row r="18" spans="1:20" ht="15.75" customHeight="1" x14ac:dyDescent="0.5">
      <c r="A18" s="25"/>
      <c r="B18" s="29" t="s">
        <v>50</v>
      </c>
      <c r="C18" s="59"/>
      <c r="D18" s="60"/>
      <c r="E18" s="61"/>
      <c r="F18" s="26"/>
      <c r="G18" s="36"/>
      <c r="H18" s="32" t="str">
        <f>_xlfn.IFNA(VLOOKUP(G18,'2024 SUMMARY OF EVALUATION'!$C$4:$O$99,2,FALSE),"")</f>
        <v/>
      </c>
      <c r="I18" s="33" t="str">
        <f>_xlfn.IFNA(VLOOKUP(G18, '2024 SUMMARY OF EVALUATION'!$C$4:$O$99, 3, FALSE),"")</f>
        <v/>
      </c>
      <c r="J18" s="33" t="str">
        <f>_xlfn.IFNA(VLOOKUP(G18, '2024 SUMMARY OF EVALUATION'!$C$4:$O$99, 4, FALSE),"")</f>
        <v/>
      </c>
      <c r="K18" s="37"/>
      <c r="L18" s="33" t="str">
        <f>_xlfn.IFNA(VLOOKUP(G18, '2024 SUMMARY OF EVALUATION'!$C$4:$O$99, 6, FALSE),"")</f>
        <v/>
      </c>
      <c r="M18" s="33" t="str">
        <f>_xlfn.IFNA(VLOOKUP(G18, '2024 SUMMARY OF EVALUATION'!$C$4:$O$99, 7, FALSE),"")</f>
        <v/>
      </c>
      <c r="N18" s="33" t="str">
        <f>_xlfn.IFNA(VLOOKUP(G18, '2024 SUMMARY OF EVALUATION'!$C$4:$O$99, 8, FALSE),"")</f>
        <v/>
      </c>
      <c r="O18" s="33" t="str">
        <f>_xlfn.IFNA(VLOOKUP(G18, '2024 SUMMARY OF EVALUATION'!$C$4:$O$99, 9, FALSE),"")</f>
        <v/>
      </c>
      <c r="P18" s="33" t="str">
        <f>_xlfn.IFNA(VLOOKUP(G18, '2024 SUMMARY OF EVALUATION'!$C$4:$O$99, 10, FALSE),"")</f>
        <v/>
      </c>
      <c r="Q18" s="33" t="str">
        <f>_xlfn.IFNA(VLOOKUP(G18, '2024 SUMMARY OF EVALUATION'!$C$4:$O$99, 11, FALSE),"")</f>
        <v/>
      </c>
      <c r="R18" s="34" t="str">
        <f>_xlfn.IFNA(VLOOKUP(G18, '2024 SUMMARY OF EVALUATION'!$C$4:$O$99, 12, FALSE),"")</f>
        <v/>
      </c>
      <c r="S18" s="35" t="str">
        <f t="shared" si="0"/>
        <v/>
      </c>
      <c r="T18" s="25"/>
    </row>
    <row r="19" spans="1:20" ht="17" x14ac:dyDescent="0.3">
      <c r="A19" s="25"/>
      <c r="B19" s="62" t="s">
        <v>51</v>
      </c>
      <c r="C19" s="64"/>
      <c r="D19" s="65"/>
      <c r="E19" s="66"/>
      <c r="F19" s="26"/>
      <c r="G19" s="36"/>
      <c r="H19" s="32" t="str">
        <f>_xlfn.IFNA(VLOOKUP(G19,'2024 SUMMARY OF EVALUATION'!$C$4:$O$99,2,FALSE),"")</f>
        <v/>
      </c>
      <c r="I19" s="33" t="str">
        <f>_xlfn.IFNA(VLOOKUP(G19, '2024 SUMMARY OF EVALUATION'!$C$4:$O$99, 3, FALSE),"")</f>
        <v/>
      </c>
      <c r="J19" s="33" t="str">
        <f>_xlfn.IFNA(VLOOKUP(G19, '2024 SUMMARY OF EVALUATION'!$C$4:$O$99, 4, FALSE),"")</f>
        <v/>
      </c>
      <c r="K19" s="37"/>
      <c r="L19" s="33" t="str">
        <f>_xlfn.IFNA(VLOOKUP(G19, '2024 SUMMARY OF EVALUATION'!$C$4:$O$99, 6, FALSE),"")</f>
        <v/>
      </c>
      <c r="M19" s="33" t="str">
        <f>_xlfn.IFNA(VLOOKUP(G19, '2024 SUMMARY OF EVALUATION'!$C$4:$O$99, 7, FALSE),"")</f>
        <v/>
      </c>
      <c r="N19" s="33" t="str">
        <f>_xlfn.IFNA(VLOOKUP(G19, '2024 SUMMARY OF EVALUATION'!$C$4:$O$99, 8, FALSE),"")</f>
        <v/>
      </c>
      <c r="O19" s="33" t="str">
        <f>_xlfn.IFNA(VLOOKUP(G19, '2024 SUMMARY OF EVALUATION'!$C$4:$O$99, 9, FALSE),"")</f>
        <v/>
      </c>
      <c r="P19" s="33" t="str">
        <f>_xlfn.IFNA(VLOOKUP(G19, '2024 SUMMARY OF EVALUATION'!$C$4:$O$99, 10, FALSE),"")</f>
        <v/>
      </c>
      <c r="Q19" s="33" t="str">
        <f>_xlfn.IFNA(VLOOKUP(G19, '2024 SUMMARY OF EVALUATION'!$C$4:$O$99, 11, FALSE),"")</f>
        <v/>
      </c>
      <c r="R19" s="34" t="str">
        <f>_xlfn.IFNA(VLOOKUP(G19, '2024 SUMMARY OF EVALUATION'!$C$4:$O$99, 12, FALSE),"")</f>
        <v/>
      </c>
      <c r="S19" s="35" t="str">
        <f t="shared" si="0"/>
        <v/>
      </c>
      <c r="T19" s="25"/>
    </row>
    <row r="20" spans="1:20" ht="17" x14ac:dyDescent="0.3">
      <c r="A20" s="25"/>
      <c r="B20" s="63"/>
      <c r="C20" s="63"/>
      <c r="D20" s="44"/>
      <c r="E20" s="67"/>
      <c r="F20" s="26"/>
      <c r="G20" s="36"/>
      <c r="H20" s="32" t="str">
        <f>_xlfn.IFNA(VLOOKUP(G20,'2024 SUMMARY OF EVALUATION'!$C$4:$O$99,2,FALSE),"")</f>
        <v/>
      </c>
      <c r="I20" s="33" t="str">
        <f>_xlfn.IFNA(VLOOKUP(G20, '2024 SUMMARY OF EVALUATION'!$C$4:$O$99, 3, FALSE),"")</f>
        <v/>
      </c>
      <c r="J20" s="33" t="str">
        <f>_xlfn.IFNA(VLOOKUP(G20, '2024 SUMMARY OF EVALUATION'!$C$4:$O$99, 4, FALSE),"")</f>
        <v/>
      </c>
      <c r="K20" s="37"/>
      <c r="L20" s="33" t="str">
        <f>_xlfn.IFNA(VLOOKUP(G20, '2024 SUMMARY OF EVALUATION'!$C$4:$O$99, 6, FALSE),"")</f>
        <v/>
      </c>
      <c r="M20" s="33" t="str">
        <f>_xlfn.IFNA(VLOOKUP(G20, '2024 SUMMARY OF EVALUATION'!$C$4:$O$99, 7, FALSE),"")</f>
        <v/>
      </c>
      <c r="N20" s="33" t="str">
        <f>_xlfn.IFNA(VLOOKUP(G20, '2024 SUMMARY OF EVALUATION'!$C$4:$O$99, 8, FALSE),"")</f>
        <v/>
      </c>
      <c r="O20" s="33" t="str">
        <f>_xlfn.IFNA(VLOOKUP(G20, '2024 SUMMARY OF EVALUATION'!$C$4:$O$99, 9, FALSE),"")</f>
        <v/>
      </c>
      <c r="P20" s="33" t="str">
        <f>_xlfn.IFNA(VLOOKUP(G20, '2024 SUMMARY OF EVALUATION'!$C$4:$O$99, 10, FALSE),"")</f>
        <v/>
      </c>
      <c r="Q20" s="33" t="str">
        <f>_xlfn.IFNA(VLOOKUP(G20, '2024 SUMMARY OF EVALUATION'!$C$4:$O$99, 11, FALSE),"")</f>
        <v/>
      </c>
      <c r="R20" s="34" t="str">
        <f>_xlfn.IFNA(VLOOKUP(G20, '2024 SUMMARY OF EVALUATION'!$C$4:$O$99, 12, FALSE),"")</f>
        <v/>
      </c>
      <c r="S20" s="35" t="str">
        <f t="shared" si="0"/>
        <v/>
      </c>
      <c r="T20" s="25"/>
    </row>
    <row r="21" spans="1:20" ht="17" x14ac:dyDescent="0.3">
      <c r="A21" s="25"/>
      <c r="B21" s="62" t="s">
        <v>52</v>
      </c>
      <c r="C21" s="64"/>
      <c r="D21" s="65"/>
      <c r="E21" s="66"/>
      <c r="F21" s="26"/>
      <c r="G21" s="36"/>
      <c r="H21" s="32" t="str">
        <f>_xlfn.IFNA(VLOOKUP(G21,'2024 SUMMARY OF EVALUATION'!$C$4:$O$99,2,FALSE),"")</f>
        <v/>
      </c>
      <c r="I21" s="33" t="str">
        <f>_xlfn.IFNA(VLOOKUP(G21, '2024 SUMMARY OF EVALUATION'!$C$4:$O$99, 3, FALSE),"")</f>
        <v/>
      </c>
      <c r="J21" s="33" t="str">
        <f>_xlfn.IFNA(VLOOKUP(G21, '2024 SUMMARY OF EVALUATION'!$C$4:$O$99, 4, FALSE),"")</f>
        <v/>
      </c>
      <c r="K21" s="37"/>
      <c r="L21" s="33" t="str">
        <f>_xlfn.IFNA(VLOOKUP(G21, '2024 SUMMARY OF EVALUATION'!$C$4:$O$99, 6, FALSE),"")</f>
        <v/>
      </c>
      <c r="M21" s="33" t="str">
        <f>_xlfn.IFNA(VLOOKUP(G21, '2024 SUMMARY OF EVALUATION'!$C$4:$O$99, 7, FALSE),"")</f>
        <v/>
      </c>
      <c r="N21" s="33" t="str">
        <f>_xlfn.IFNA(VLOOKUP(G21, '2024 SUMMARY OF EVALUATION'!$C$4:$O$99, 8, FALSE),"")</f>
        <v/>
      </c>
      <c r="O21" s="33" t="str">
        <f>_xlfn.IFNA(VLOOKUP(G21, '2024 SUMMARY OF EVALUATION'!$C$4:$O$99, 9, FALSE),"")</f>
        <v/>
      </c>
      <c r="P21" s="33" t="str">
        <f>_xlfn.IFNA(VLOOKUP(G21, '2024 SUMMARY OF EVALUATION'!$C$4:$O$99, 10, FALSE),"")</f>
        <v/>
      </c>
      <c r="Q21" s="33" t="str">
        <f>_xlfn.IFNA(VLOOKUP(G21, '2024 SUMMARY OF EVALUATION'!$C$4:$O$99, 11, FALSE),"")</f>
        <v/>
      </c>
      <c r="R21" s="34" t="str">
        <f>_xlfn.IFNA(VLOOKUP(G21, '2024 SUMMARY OF EVALUATION'!$C$4:$O$99, 12, FALSE),"")</f>
        <v/>
      </c>
      <c r="S21" s="35" t="str">
        <f t="shared" si="0"/>
        <v/>
      </c>
      <c r="T21" s="25"/>
    </row>
    <row r="22" spans="1:20" ht="17" x14ac:dyDescent="0.3">
      <c r="A22" s="25"/>
      <c r="B22" s="68"/>
      <c r="C22" s="68"/>
      <c r="D22" s="58"/>
      <c r="E22" s="70"/>
      <c r="F22" s="26"/>
      <c r="G22" s="36"/>
      <c r="H22" s="32" t="str">
        <f>_xlfn.IFNA(VLOOKUP(G22,'2024 SUMMARY OF EVALUATION'!$C$4:$O$99,2,FALSE),"")</f>
        <v/>
      </c>
      <c r="I22" s="33" t="str">
        <f>_xlfn.IFNA(VLOOKUP(G22, '2024 SUMMARY OF EVALUATION'!$C$4:$O$99, 3, FALSE),"")</f>
        <v/>
      </c>
      <c r="J22" s="33" t="str">
        <f>_xlfn.IFNA(VLOOKUP(G22, '2024 SUMMARY OF EVALUATION'!$C$4:$O$99, 4, FALSE),"")</f>
        <v/>
      </c>
      <c r="K22" s="37"/>
      <c r="L22" s="33" t="str">
        <f>_xlfn.IFNA(VLOOKUP(G22, '2024 SUMMARY OF EVALUATION'!$C$4:$O$99, 6, FALSE),"")</f>
        <v/>
      </c>
      <c r="M22" s="33" t="str">
        <f>_xlfn.IFNA(VLOOKUP(G22, '2024 SUMMARY OF EVALUATION'!$C$4:$O$99, 7, FALSE),"")</f>
        <v/>
      </c>
      <c r="N22" s="33" t="str">
        <f>_xlfn.IFNA(VLOOKUP(G22, '2024 SUMMARY OF EVALUATION'!$C$4:$O$99, 8, FALSE),"")</f>
        <v/>
      </c>
      <c r="O22" s="33" t="str">
        <f>_xlfn.IFNA(VLOOKUP(G22, '2024 SUMMARY OF EVALUATION'!$C$4:$O$99, 9, FALSE),"")</f>
        <v/>
      </c>
      <c r="P22" s="33" t="str">
        <f>_xlfn.IFNA(VLOOKUP(G22, '2024 SUMMARY OF EVALUATION'!$C$4:$O$99, 10, FALSE),"")</f>
        <v/>
      </c>
      <c r="Q22" s="33" t="str">
        <f>_xlfn.IFNA(VLOOKUP(G22, '2024 SUMMARY OF EVALUATION'!$C$4:$O$99, 11, FALSE),"")</f>
        <v/>
      </c>
      <c r="R22" s="34" t="str">
        <f>_xlfn.IFNA(VLOOKUP(G22, '2024 SUMMARY OF EVALUATION'!$C$4:$O$99, 12, FALSE),"")</f>
        <v/>
      </c>
      <c r="S22" s="35" t="str">
        <f t="shared" si="0"/>
        <v/>
      </c>
      <c r="T22" s="25"/>
    </row>
    <row r="23" spans="1:20" ht="17" x14ac:dyDescent="0.3">
      <c r="A23" s="25"/>
      <c r="B23" s="68"/>
      <c r="C23" s="68"/>
      <c r="D23" s="58"/>
      <c r="E23" s="70"/>
      <c r="F23" s="26"/>
      <c r="G23" s="36"/>
      <c r="H23" s="32" t="str">
        <f>_xlfn.IFNA(VLOOKUP(G23,'2024 SUMMARY OF EVALUATION'!$C$4:$O$99,2,FALSE),"")</f>
        <v/>
      </c>
      <c r="I23" s="33" t="str">
        <f>_xlfn.IFNA(VLOOKUP(G23, '2024 SUMMARY OF EVALUATION'!$C$4:$O$99, 3, FALSE),"")</f>
        <v/>
      </c>
      <c r="J23" s="33" t="str">
        <f>_xlfn.IFNA(VLOOKUP(G23, '2024 SUMMARY OF EVALUATION'!$C$4:$O$99, 4, FALSE),"")</f>
        <v/>
      </c>
      <c r="K23" s="37"/>
      <c r="L23" s="33" t="str">
        <f>_xlfn.IFNA(VLOOKUP(G23, '2024 SUMMARY OF EVALUATION'!$C$4:$O$99, 6, FALSE),"")</f>
        <v/>
      </c>
      <c r="M23" s="33" t="str">
        <f>_xlfn.IFNA(VLOOKUP(G23, '2024 SUMMARY OF EVALUATION'!$C$4:$O$99, 7, FALSE),"")</f>
        <v/>
      </c>
      <c r="N23" s="33" t="str">
        <f>_xlfn.IFNA(VLOOKUP(G23, '2024 SUMMARY OF EVALUATION'!$C$4:$O$99, 8, FALSE),"")</f>
        <v/>
      </c>
      <c r="O23" s="33" t="str">
        <f>_xlfn.IFNA(VLOOKUP(G23, '2024 SUMMARY OF EVALUATION'!$C$4:$O$99, 9, FALSE),"")</f>
        <v/>
      </c>
      <c r="P23" s="33" t="str">
        <f>_xlfn.IFNA(VLOOKUP(G23, '2024 SUMMARY OF EVALUATION'!$C$4:$O$99, 10, FALSE),"")</f>
        <v/>
      </c>
      <c r="Q23" s="33" t="str">
        <f>_xlfn.IFNA(VLOOKUP(G23, '2024 SUMMARY OF EVALUATION'!$C$4:$O$99, 11, FALSE),"")</f>
        <v/>
      </c>
      <c r="R23" s="34" t="str">
        <f>_xlfn.IFNA(VLOOKUP(G23, '2024 SUMMARY OF EVALUATION'!$C$4:$O$99, 12, FALSE),"")</f>
        <v/>
      </c>
      <c r="S23" s="35" t="str">
        <f t="shared" si="0"/>
        <v/>
      </c>
      <c r="T23" s="25"/>
    </row>
    <row r="24" spans="1:20" ht="17" x14ac:dyDescent="0.3">
      <c r="A24" s="25"/>
      <c r="B24" s="63"/>
      <c r="C24" s="63"/>
      <c r="D24" s="44"/>
      <c r="E24" s="67"/>
      <c r="F24" s="26"/>
      <c r="G24" s="36"/>
      <c r="H24" s="32" t="str">
        <f>_xlfn.IFNA(VLOOKUP(G24,'2024 SUMMARY OF EVALUATION'!$C$4:$O$99,2,FALSE),"")</f>
        <v/>
      </c>
      <c r="I24" s="33" t="str">
        <f>_xlfn.IFNA(VLOOKUP(G24, '2024 SUMMARY OF EVALUATION'!$C$4:$O$99, 3, FALSE),"")</f>
        <v/>
      </c>
      <c r="J24" s="33" t="str">
        <f>_xlfn.IFNA(VLOOKUP(G24, '2024 SUMMARY OF EVALUATION'!$C$4:$O$99, 4, FALSE),"")</f>
        <v/>
      </c>
      <c r="K24" s="37"/>
      <c r="L24" s="33" t="str">
        <f>_xlfn.IFNA(VLOOKUP(G24, '2024 SUMMARY OF EVALUATION'!$C$4:$O$99, 6, FALSE),"")</f>
        <v/>
      </c>
      <c r="M24" s="33" t="str">
        <f>_xlfn.IFNA(VLOOKUP(G24, '2024 SUMMARY OF EVALUATION'!$C$4:$O$99, 7, FALSE),"")</f>
        <v/>
      </c>
      <c r="N24" s="33" t="str">
        <f>_xlfn.IFNA(VLOOKUP(G24, '2024 SUMMARY OF EVALUATION'!$C$4:$O$99, 8, FALSE),"")</f>
        <v/>
      </c>
      <c r="O24" s="33" t="str">
        <f>_xlfn.IFNA(VLOOKUP(G24, '2024 SUMMARY OF EVALUATION'!$C$4:$O$99, 9, FALSE),"")</f>
        <v/>
      </c>
      <c r="P24" s="33" t="str">
        <f>_xlfn.IFNA(VLOOKUP(G24, '2024 SUMMARY OF EVALUATION'!$C$4:$O$99, 10, FALSE),"")</f>
        <v/>
      </c>
      <c r="Q24" s="33" t="str">
        <f>_xlfn.IFNA(VLOOKUP(G24, '2024 SUMMARY OF EVALUATION'!$C$4:$O$99, 11, FALSE),"")</f>
        <v/>
      </c>
      <c r="R24" s="34" t="str">
        <f>_xlfn.IFNA(VLOOKUP(G24, '2024 SUMMARY OF EVALUATION'!$C$4:$O$99, 12, FALSE),"")</f>
        <v/>
      </c>
      <c r="S24" s="35" t="str">
        <f t="shared" si="0"/>
        <v/>
      </c>
      <c r="T24" s="25"/>
    </row>
    <row r="25" spans="1:20" ht="17" x14ac:dyDescent="0.5">
      <c r="A25" s="25"/>
      <c r="B25" s="29" t="s">
        <v>53</v>
      </c>
      <c r="C25" s="59"/>
      <c r="D25" s="60"/>
      <c r="E25" s="61"/>
      <c r="F25" s="26"/>
      <c r="G25" s="36"/>
      <c r="H25" s="32" t="str">
        <f>_xlfn.IFNA(VLOOKUP(G25,'2024 SUMMARY OF EVALUATION'!$C$4:$O$99,2,FALSE),"")</f>
        <v/>
      </c>
      <c r="I25" s="33" t="str">
        <f>_xlfn.IFNA(VLOOKUP(G25, '2024 SUMMARY OF EVALUATION'!$C$4:$O$99, 3, FALSE),"")</f>
        <v/>
      </c>
      <c r="J25" s="33" t="str">
        <f>_xlfn.IFNA(VLOOKUP(G25, '2024 SUMMARY OF EVALUATION'!$C$4:$O$99, 4, FALSE),"")</f>
        <v/>
      </c>
      <c r="K25" s="37"/>
      <c r="L25" s="33" t="str">
        <f>_xlfn.IFNA(VLOOKUP(G25, '2024 SUMMARY OF EVALUATION'!$C$4:$O$99, 6, FALSE),"")</f>
        <v/>
      </c>
      <c r="M25" s="33" t="str">
        <f>_xlfn.IFNA(VLOOKUP(G25, '2024 SUMMARY OF EVALUATION'!$C$4:$O$99, 7, FALSE),"")</f>
        <v/>
      </c>
      <c r="N25" s="33" t="str">
        <f>_xlfn.IFNA(VLOOKUP(G25, '2024 SUMMARY OF EVALUATION'!$C$4:$O$99, 8, FALSE),"")</f>
        <v/>
      </c>
      <c r="O25" s="33" t="str">
        <f>_xlfn.IFNA(VLOOKUP(G25, '2024 SUMMARY OF EVALUATION'!$C$4:$O$99, 9, FALSE),"")</f>
        <v/>
      </c>
      <c r="P25" s="33" t="str">
        <f>_xlfn.IFNA(VLOOKUP(G25, '2024 SUMMARY OF EVALUATION'!$C$4:$O$99, 10, FALSE),"")</f>
        <v/>
      </c>
      <c r="Q25" s="33" t="str">
        <f>_xlfn.IFNA(VLOOKUP(G25, '2024 SUMMARY OF EVALUATION'!$C$4:$O$99, 11, FALSE),"")</f>
        <v/>
      </c>
      <c r="R25" s="34" t="str">
        <f>_xlfn.IFNA(VLOOKUP(G25, '2024 SUMMARY OF EVALUATION'!$C$4:$O$99, 12, FALSE),"")</f>
        <v/>
      </c>
      <c r="S25" s="35" t="str">
        <f t="shared" si="0"/>
        <v/>
      </c>
      <c r="T25" s="25"/>
    </row>
    <row r="26" spans="1:20" ht="17" x14ac:dyDescent="0.5">
      <c r="A26" s="25"/>
      <c r="B26" s="29" t="s">
        <v>54</v>
      </c>
      <c r="C26" s="59"/>
      <c r="D26" s="60"/>
      <c r="E26" s="61"/>
      <c r="F26" s="38" t="s">
        <v>55</v>
      </c>
      <c r="G26" s="36"/>
      <c r="H26" s="32" t="str">
        <f>_xlfn.IFNA(VLOOKUP(G26,'2024 SUMMARY OF EVALUATION'!$C$4:$O$99,2,FALSE),"")</f>
        <v/>
      </c>
      <c r="I26" s="33" t="str">
        <f>_xlfn.IFNA(VLOOKUP(G26, '2024 SUMMARY OF EVALUATION'!$C$4:$O$99, 3, FALSE),"")</f>
        <v/>
      </c>
      <c r="J26" s="33" t="str">
        <f>_xlfn.IFNA(VLOOKUP(G26, '2024 SUMMARY OF EVALUATION'!$C$4:$O$99, 4, FALSE),"")</f>
        <v/>
      </c>
      <c r="K26" s="37"/>
      <c r="L26" s="33" t="str">
        <f>_xlfn.IFNA(VLOOKUP(G26, '2024 SUMMARY OF EVALUATION'!$C$4:$O$99, 6, FALSE),"")</f>
        <v/>
      </c>
      <c r="M26" s="33" t="str">
        <f>_xlfn.IFNA(VLOOKUP(G26, '2024 SUMMARY OF EVALUATION'!$C$4:$O$99, 7, FALSE),"")</f>
        <v/>
      </c>
      <c r="N26" s="33" t="str">
        <f>_xlfn.IFNA(VLOOKUP(G26, '2024 SUMMARY OF EVALUATION'!$C$4:$O$99, 8, FALSE),"")</f>
        <v/>
      </c>
      <c r="O26" s="33" t="str">
        <f>_xlfn.IFNA(VLOOKUP(G26, '2024 SUMMARY OF EVALUATION'!$C$4:$O$99, 9, FALSE),"")</f>
        <v/>
      </c>
      <c r="P26" s="33" t="str">
        <f>_xlfn.IFNA(VLOOKUP(G26, '2024 SUMMARY OF EVALUATION'!$C$4:$O$99, 10, FALSE),"")</f>
        <v/>
      </c>
      <c r="Q26" s="33" t="str">
        <f>_xlfn.IFNA(VLOOKUP(G26, '2024 SUMMARY OF EVALUATION'!$C$4:$O$99, 11, FALSE),"")</f>
        <v/>
      </c>
      <c r="R26" s="34" t="str">
        <f>_xlfn.IFNA(VLOOKUP(G26, '2024 SUMMARY OF EVALUATION'!$C$4:$O$99, 12, FALSE),"")</f>
        <v/>
      </c>
      <c r="S26" s="35" t="str">
        <f t="shared" si="0"/>
        <v/>
      </c>
      <c r="T26" s="25"/>
    </row>
    <row r="27" spans="1:20" ht="17" x14ac:dyDescent="0.5">
      <c r="A27" s="25"/>
      <c r="B27" s="29" t="s">
        <v>56</v>
      </c>
      <c r="C27" s="59"/>
      <c r="D27" s="60"/>
      <c r="E27" s="61"/>
      <c r="F27" s="26"/>
      <c r="G27" s="36"/>
      <c r="H27" s="32" t="str">
        <f>_xlfn.IFNA(VLOOKUP(G27,'2024 SUMMARY OF EVALUATION'!$C$4:$O$99,2,FALSE),"")</f>
        <v/>
      </c>
      <c r="I27" s="33" t="str">
        <f>_xlfn.IFNA(VLOOKUP(G27, '2024 SUMMARY OF EVALUATION'!$C$4:$O$99, 3, FALSE),"")</f>
        <v/>
      </c>
      <c r="J27" s="33" t="str">
        <f>_xlfn.IFNA(VLOOKUP(G27, '2024 SUMMARY OF EVALUATION'!$C$4:$O$99, 4, FALSE),"")</f>
        <v/>
      </c>
      <c r="K27" s="37"/>
      <c r="L27" s="33" t="str">
        <f>_xlfn.IFNA(VLOOKUP(G27, '2024 SUMMARY OF EVALUATION'!$C$4:$O$99, 6, FALSE),"")</f>
        <v/>
      </c>
      <c r="M27" s="33" t="str">
        <f>_xlfn.IFNA(VLOOKUP(G27, '2024 SUMMARY OF EVALUATION'!$C$4:$O$99, 7, FALSE),"")</f>
        <v/>
      </c>
      <c r="N27" s="33" t="str">
        <f>_xlfn.IFNA(VLOOKUP(G27, '2024 SUMMARY OF EVALUATION'!$C$4:$O$99, 8, FALSE),"")</f>
        <v/>
      </c>
      <c r="O27" s="33" t="str">
        <f>_xlfn.IFNA(VLOOKUP(G27, '2024 SUMMARY OF EVALUATION'!$C$4:$O$99, 9, FALSE),"")</f>
        <v/>
      </c>
      <c r="P27" s="33" t="str">
        <f>_xlfn.IFNA(VLOOKUP(G27, '2024 SUMMARY OF EVALUATION'!$C$4:$O$99, 10, FALSE),"")</f>
        <v/>
      </c>
      <c r="Q27" s="33" t="str">
        <f>_xlfn.IFNA(VLOOKUP(G27, '2024 SUMMARY OF EVALUATION'!$C$4:$O$99, 11, FALSE),"")</f>
        <v/>
      </c>
      <c r="R27" s="34" t="str">
        <f>_xlfn.IFNA(VLOOKUP(G27, '2024 SUMMARY OF EVALUATION'!$C$4:$O$99, 12, FALSE),"")</f>
        <v/>
      </c>
      <c r="S27" s="35" t="str">
        <f t="shared" si="0"/>
        <v/>
      </c>
      <c r="T27" s="25"/>
    </row>
    <row r="28" spans="1:20" ht="17" x14ac:dyDescent="0.5">
      <c r="A28" s="25"/>
      <c r="B28" s="29" t="s">
        <v>57</v>
      </c>
      <c r="C28" s="59"/>
      <c r="D28" s="60"/>
      <c r="E28" s="61"/>
      <c r="F28" s="26"/>
      <c r="G28" s="36"/>
      <c r="H28" s="32" t="str">
        <f>_xlfn.IFNA(VLOOKUP(G28,'2024 SUMMARY OF EVALUATION'!$C$4:$O$99,2,FALSE),"")</f>
        <v/>
      </c>
      <c r="I28" s="33" t="str">
        <f>_xlfn.IFNA(VLOOKUP(G28, '2024 SUMMARY OF EVALUATION'!$C$4:$O$99, 3, FALSE),"")</f>
        <v/>
      </c>
      <c r="J28" s="33" t="str">
        <f>_xlfn.IFNA(VLOOKUP(G28, '2024 SUMMARY OF EVALUATION'!$C$4:$O$99, 4, FALSE),"")</f>
        <v/>
      </c>
      <c r="K28" s="37"/>
      <c r="L28" s="33" t="str">
        <f>_xlfn.IFNA(VLOOKUP(G28, '2024 SUMMARY OF EVALUATION'!$C$4:$O$99, 6, FALSE),"")</f>
        <v/>
      </c>
      <c r="M28" s="33" t="str">
        <f>_xlfn.IFNA(VLOOKUP(G28, '2024 SUMMARY OF EVALUATION'!$C$4:$O$99, 7, FALSE),"")</f>
        <v/>
      </c>
      <c r="N28" s="33" t="str">
        <f>_xlfn.IFNA(VLOOKUP(G28, '2024 SUMMARY OF EVALUATION'!$C$4:$O$99, 8, FALSE),"")</f>
        <v/>
      </c>
      <c r="O28" s="33" t="str">
        <f>_xlfn.IFNA(VLOOKUP(G28, '2024 SUMMARY OF EVALUATION'!$C$4:$O$99, 9, FALSE),"")</f>
        <v/>
      </c>
      <c r="P28" s="33" t="str">
        <f>_xlfn.IFNA(VLOOKUP(G28, '2024 SUMMARY OF EVALUATION'!$C$4:$O$99, 10, FALSE),"")</f>
        <v/>
      </c>
      <c r="Q28" s="33" t="str">
        <f>_xlfn.IFNA(VLOOKUP(G28, '2024 SUMMARY OF EVALUATION'!$C$4:$O$99, 11, FALSE),"")</f>
        <v/>
      </c>
      <c r="R28" s="34" t="str">
        <f>_xlfn.IFNA(VLOOKUP(G28, '2024 SUMMARY OF EVALUATION'!$C$4:$O$99, 12, FALSE),"")</f>
        <v/>
      </c>
      <c r="S28" s="35" t="str">
        <f t="shared" si="0"/>
        <v/>
      </c>
      <c r="T28" s="25"/>
    </row>
    <row r="29" spans="1:20" ht="17" x14ac:dyDescent="0.3">
      <c r="A29" s="25"/>
      <c r="B29" s="62" t="s">
        <v>58</v>
      </c>
      <c r="C29" s="64"/>
      <c r="D29" s="65"/>
      <c r="E29" s="66"/>
      <c r="F29" s="26"/>
      <c r="G29" s="36"/>
      <c r="H29" s="32" t="str">
        <f>_xlfn.IFNA(VLOOKUP(G29,'2024 SUMMARY OF EVALUATION'!$C$4:$O$99,2,FALSE),"")</f>
        <v/>
      </c>
      <c r="I29" s="33" t="str">
        <f>_xlfn.IFNA(VLOOKUP(G29, '2024 SUMMARY OF EVALUATION'!$C$4:$O$99, 3, FALSE),"")</f>
        <v/>
      </c>
      <c r="J29" s="33" t="str">
        <f>_xlfn.IFNA(VLOOKUP(G29, '2024 SUMMARY OF EVALUATION'!$C$4:$O$99, 4, FALSE),"")</f>
        <v/>
      </c>
      <c r="K29" s="37"/>
      <c r="L29" s="33" t="str">
        <f>_xlfn.IFNA(VLOOKUP(G29, '2024 SUMMARY OF EVALUATION'!$C$4:$O$99, 6, FALSE),"")</f>
        <v/>
      </c>
      <c r="M29" s="33" t="str">
        <f>_xlfn.IFNA(VLOOKUP(G29, '2024 SUMMARY OF EVALUATION'!$C$4:$O$99, 7, FALSE),"")</f>
        <v/>
      </c>
      <c r="N29" s="33" t="str">
        <f>_xlfn.IFNA(VLOOKUP(G29, '2024 SUMMARY OF EVALUATION'!$C$4:$O$99, 8, FALSE),"")</f>
        <v/>
      </c>
      <c r="O29" s="33" t="str">
        <f>_xlfn.IFNA(VLOOKUP(G29, '2024 SUMMARY OF EVALUATION'!$C$4:$O$99, 9, FALSE),"")</f>
        <v/>
      </c>
      <c r="P29" s="33" t="str">
        <f>_xlfn.IFNA(VLOOKUP(G29, '2024 SUMMARY OF EVALUATION'!$C$4:$O$99, 10, FALSE),"")</f>
        <v/>
      </c>
      <c r="Q29" s="33" t="str">
        <f>_xlfn.IFNA(VLOOKUP(G29, '2024 SUMMARY OF EVALUATION'!$C$4:$O$99, 11, FALSE),"")</f>
        <v/>
      </c>
      <c r="R29" s="34" t="str">
        <f>_xlfn.IFNA(VLOOKUP(G29, '2024 SUMMARY OF EVALUATION'!$C$4:$O$99, 12, FALSE),"")</f>
        <v/>
      </c>
      <c r="S29" s="35" t="str">
        <f t="shared" si="0"/>
        <v/>
      </c>
      <c r="T29" s="25"/>
    </row>
    <row r="30" spans="1:20" ht="17" x14ac:dyDescent="0.3">
      <c r="A30" s="25"/>
      <c r="B30" s="63"/>
      <c r="C30" s="63"/>
      <c r="D30" s="44"/>
      <c r="E30" s="67"/>
      <c r="F30" s="26"/>
      <c r="G30" s="36"/>
      <c r="H30" s="32" t="str">
        <f>_xlfn.IFNA(VLOOKUP(G30,'2024 SUMMARY OF EVALUATION'!$C$4:$O$99,2,FALSE),"")</f>
        <v/>
      </c>
      <c r="I30" s="33" t="str">
        <f>_xlfn.IFNA(VLOOKUP(G30, '2024 SUMMARY OF EVALUATION'!$C$4:$O$99, 3, FALSE),"")</f>
        <v/>
      </c>
      <c r="J30" s="33" t="str">
        <f>_xlfn.IFNA(VLOOKUP(G30, '2024 SUMMARY OF EVALUATION'!$C$4:$O$99, 4, FALSE),"")</f>
        <v/>
      </c>
      <c r="K30" s="37"/>
      <c r="L30" s="33" t="str">
        <f>_xlfn.IFNA(VLOOKUP(G30, '2024 SUMMARY OF EVALUATION'!$C$4:$O$99, 6, FALSE),"")</f>
        <v/>
      </c>
      <c r="M30" s="33" t="str">
        <f>_xlfn.IFNA(VLOOKUP(G30, '2024 SUMMARY OF EVALUATION'!$C$4:$O$99, 7, FALSE),"")</f>
        <v/>
      </c>
      <c r="N30" s="33" t="str">
        <f>_xlfn.IFNA(VLOOKUP(G30, '2024 SUMMARY OF EVALUATION'!$C$4:$O$99, 8, FALSE),"")</f>
        <v/>
      </c>
      <c r="O30" s="33" t="str">
        <f>_xlfn.IFNA(VLOOKUP(G30, '2024 SUMMARY OF EVALUATION'!$C$4:$O$99, 9, FALSE),"")</f>
        <v/>
      </c>
      <c r="P30" s="33" t="str">
        <f>_xlfn.IFNA(VLOOKUP(G30, '2024 SUMMARY OF EVALUATION'!$C$4:$O$99, 10, FALSE),"")</f>
        <v/>
      </c>
      <c r="Q30" s="33" t="str">
        <f>_xlfn.IFNA(VLOOKUP(G30, '2024 SUMMARY OF EVALUATION'!$C$4:$O$99, 11, FALSE),"")</f>
        <v/>
      </c>
      <c r="R30" s="34" t="str">
        <f>_xlfn.IFNA(VLOOKUP(G30, '2024 SUMMARY OF EVALUATION'!$C$4:$O$99, 12, FALSE),"")</f>
        <v/>
      </c>
      <c r="S30" s="35" t="str">
        <f t="shared" si="0"/>
        <v/>
      </c>
      <c r="T30" s="25"/>
    </row>
    <row r="31" spans="1:20" ht="17" x14ac:dyDescent="0.5">
      <c r="A31" s="25"/>
      <c r="B31" s="29" t="s">
        <v>59</v>
      </c>
      <c r="C31" s="59"/>
      <c r="D31" s="60"/>
      <c r="E31" s="61"/>
      <c r="F31" s="26"/>
      <c r="G31" s="36"/>
      <c r="H31" s="32" t="str">
        <f>_xlfn.IFNA(VLOOKUP(G31,'2024 SUMMARY OF EVALUATION'!$C$4:$O$99,2,FALSE),"")</f>
        <v/>
      </c>
      <c r="I31" s="33" t="str">
        <f>_xlfn.IFNA(VLOOKUP(G31, '2024 SUMMARY OF EVALUATION'!$C$4:$O$99, 3, FALSE),"")</f>
        <v/>
      </c>
      <c r="J31" s="33" t="str">
        <f>_xlfn.IFNA(VLOOKUP(G31, '2024 SUMMARY OF EVALUATION'!$C$4:$O$99, 4, FALSE),"")</f>
        <v/>
      </c>
      <c r="K31" s="37"/>
      <c r="L31" s="33" t="str">
        <f>_xlfn.IFNA(VLOOKUP(G31, '2024 SUMMARY OF EVALUATION'!$C$4:$O$99, 6, FALSE),"")</f>
        <v/>
      </c>
      <c r="M31" s="33" t="str">
        <f>_xlfn.IFNA(VLOOKUP(G31, '2024 SUMMARY OF EVALUATION'!$C$4:$O$99, 7, FALSE),"")</f>
        <v/>
      </c>
      <c r="N31" s="33" t="str">
        <f>_xlfn.IFNA(VLOOKUP(G31, '2024 SUMMARY OF EVALUATION'!$C$4:$O$99, 8, FALSE),"")</f>
        <v/>
      </c>
      <c r="O31" s="33" t="str">
        <f>_xlfn.IFNA(VLOOKUP(G31, '2024 SUMMARY OF EVALUATION'!$C$4:$O$99, 9, FALSE),"")</f>
        <v/>
      </c>
      <c r="P31" s="33" t="str">
        <f>_xlfn.IFNA(VLOOKUP(G31, '2024 SUMMARY OF EVALUATION'!$C$4:$O$99, 10, FALSE),"")</f>
        <v/>
      </c>
      <c r="Q31" s="33" t="str">
        <f>_xlfn.IFNA(VLOOKUP(G31, '2024 SUMMARY OF EVALUATION'!$C$4:$O$99, 11, FALSE),"")</f>
        <v/>
      </c>
      <c r="R31" s="34" t="str">
        <f>_xlfn.IFNA(VLOOKUP(G31, '2024 SUMMARY OF EVALUATION'!$C$4:$O$99, 12, FALSE),"")</f>
        <v/>
      </c>
      <c r="S31" s="39"/>
      <c r="T31" s="25"/>
    </row>
    <row r="32" spans="1:20" ht="17" x14ac:dyDescent="0.3">
      <c r="A32" s="25"/>
      <c r="B32" s="62" t="s">
        <v>60</v>
      </c>
      <c r="C32" s="64"/>
      <c r="D32" s="65"/>
      <c r="E32" s="66"/>
      <c r="F32" s="26"/>
      <c r="G32" s="36"/>
      <c r="H32" s="32" t="str">
        <f>_xlfn.IFNA(VLOOKUP(G32,'2024 SUMMARY OF EVALUATION'!$C$4:$O$99,2,FALSE),"")</f>
        <v/>
      </c>
      <c r="I32" s="33" t="str">
        <f>_xlfn.IFNA(VLOOKUP(G32, '2024 SUMMARY OF EVALUATION'!$C$4:$O$99, 3, FALSE),"")</f>
        <v/>
      </c>
      <c r="J32" s="33" t="str">
        <f>_xlfn.IFNA(VLOOKUP(G32, '2024 SUMMARY OF EVALUATION'!$C$4:$O$99, 4, FALSE),"")</f>
        <v/>
      </c>
      <c r="K32" s="37"/>
      <c r="L32" s="33" t="str">
        <f>_xlfn.IFNA(VLOOKUP(G32, '2024 SUMMARY OF EVALUATION'!$C$4:$O$99, 6, FALSE),"")</f>
        <v/>
      </c>
      <c r="M32" s="33" t="str">
        <f>_xlfn.IFNA(VLOOKUP(G32, '2024 SUMMARY OF EVALUATION'!$C$4:$O$99, 7, FALSE),"")</f>
        <v/>
      </c>
      <c r="N32" s="33" t="str">
        <f>_xlfn.IFNA(VLOOKUP(G32, '2024 SUMMARY OF EVALUATION'!$C$4:$O$99, 8, FALSE),"")</f>
        <v/>
      </c>
      <c r="O32" s="33" t="str">
        <f>_xlfn.IFNA(VLOOKUP(G32, '2024 SUMMARY OF EVALUATION'!$C$4:$O$99, 9, FALSE),"")</f>
        <v/>
      </c>
      <c r="P32" s="33" t="str">
        <f>_xlfn.IFNA(VLOOKUP(G32, '2024 SUMMARY OF EVALUATION'!$C$4:$O$99, 10, FALSE),"")</f>
        <v/>
      </c>
      <c r="Q32" s="33" t="str">
        <f>_xlfn.IFNA(VLOOKUP(G32, '2024 SUMMARY OF EVALUATION'!$C$4:$O$99, 11, FALSE),"")</f>
        <v/>
      </c>
      <c r="R32" s="34" t="str">
        <f>_xlfn.IFNA(VLOOKUP(G32, '2024 SUMMARY OF EVALUATION'!$C$4:$O$99, 12, FALSE),"")</f>
        <v/>
      </c>
      <c r="S32" s="39"/>
      <c r="T32" s="25"/>
    </row>
    <row r="33" spans="1:20" ht="17" x14ac:dyDescent="0.3">
      <c r="A33" s="25"/>
      <c r="B33" s="68"/>
      <c r="C33" s="68"/>
      <c r="D33" s="58"/>
      <c r="E33" s="70"/>
      <c r="F33" s="26"/>
      <c r="G33" s="36"/>
      <c r="H33" s="32" t="str">
        <f>_xlfn.IFNA(VLOOKUP(G33,'2024 SUMMARY OF EVALUATION'!$C$4:$O$99,2,FALSE),"")</f>
        <v/>
      </c>
      <c r="I33" s="33" t="str">
        <f>_xlfn.IFNA(VLOOKUP(G33, '2024 SUMMARY OF EVALUATION'!$C$4:$O$99, 3, FALSE),"")</f>
        <v/>
      </c>
      <c r="J33" s="33" t="str">
        <f>_xlfn.IFNA(VLOOKUP(G33, '2024 SUMMARY OF EVALUATION'!$C$4:$O$99, 4, FALSE),"")</f>
        <v/>
      </c>
      <c r="K33" s="37"/>
      <c r="L33" s="33" t="str">
        <f>_xlfn.IFNA(VLOOKUP(G33, '2024 SUMMARY OF EVALUATION'!$C$4:$O$99, 6, FALSE),"")</f>
        <v/>
      </c>
      <c r="M33" s="33" t="str">
        <f>_xlfn.IFNA(VLOOKUP(G33, '2024 SUMMARY OF EVALUATION'!$C$4:$O$99, 7, FALSE),"")</f>
        <v/>
      </c>
      <c r="N33" s="33" t="str">
        <f>_xlfn.IFNA(VLOOKUP(G33, '2024 SUMMARY OF EVALUATION'!$C$4:$O$99, 8, FALSE),"")</f>
        <v/>
      </c>
      <c r="O33" s="33" t="str">
        <f>_xlfn.IFNA(VLOOKUP(G33, '2024 SUMMARY OF EVALUATION'!$C$4:$O$99, 9, FALSE),"")</f>
        <v/>
      </c>
      <c r="P33" s="33" t="str">
        <f>_xlfn.IFNA(VLOOKUP(G33, '2024 SUMMARY OF EVALUATION'!$C$4:$O$99, 10, FALSE),"")</f>
        <v/>
      </c>
      <c r="Q33" s="33" t="str">
        <f>_xlfn.IFNA(VLOOKUP(G33, '2024 SUMMARY OF EVALUATION'!$C$4:$O$99, 11, FALSE),"")</f>
        <v/>
      </c>
      <c r="R33" s="34" t="str">
        <f>_xlfn.IFNA(VLOOKUP(G33, '2024 SUMMARY OF EVALUATION'!$C$4:$O$99, 12, FALSE),"")</f>
        <v/>
      </c>
      <c r="S33" s="39"/>
      <c r="T33" s="25"/>
    </row>
    <row r="34" spans="1:20" ht="17" x14ac:dyDescent="0.3">
      <c r="A34" s="25"/>
      <c r="B34" s="69"/>
      <c r="C34" s="69"/>
      <c r="D34" s="71"/>
      <c r="E34" s="72"/>
      <c r="F34" s="26"/>
      <c r="G34" s="36"/>
      <c r="H34" s="32" t="str">
        <f>_xlfn.IFNA(VLOOKUP(G34,'2024 SUMMARY OF EVALUATION'!$C$4:$O$99,2,FALSE),"")</f>
        <v/>
      </c>
      <c r="I34" s="33" t="str">
        <f>_xlfn.IFNA(VLOOKUP(G34, '2024 SUMMARY OF EVALUATION'!$C$4:$O$99, 3, FALSE),"")</f>
        <v/>
      </c>
      <c r="J34" s="33" t="str">
        <f>_xlfn.IFNA(VLOOKUP(G34, '2024 SUMMARY OF EVALUATION'!$C$4:$O$99, 4, FALSE),"")</f>
        <v/>
      </c>
      <c r="K34" s="37"/>
      <c r="L34" s="33" t="str">
        <f>_xlfn.IFNA(VLOOKUP(G34, '2024 SUMMARY OF EVALUATION'!$C$4:$O$99, 6, FALSE),"")</f>
        <v/>
      </c>
      <c r="M34" s="33" t="str">
        <f>_xlfn.IFNA(VLOOKUP(G34, '2024 SUMMARY OF EVALUATION'!$C$4:$O$99, 7, FALSE),"")</f>
        <v/>
      </c>
      <c r="N34" s="33" t="str">
        <f>_xlfn.IFNA(VLOOKUP(G34, '2024 SUMMARY OF EVALUATION'!$C$4:$O$99, 8, FALSE),"")</f>
        <v/>
      </c>
      <c r="O34" s="33" t="str">
        <f>_xlfn.IFNA(VLOOKUP(G34, '2024 SUMMARY OF EVALUATION'!$C$4:$O$99, 9, FALSE),"")</f>
        <v/>
      </c>
      <c r="P34" s="33" t="str">
        <f>_xlfn.IFNA(VLOOKUP(G34, '2024 SUMMARY OF EVALUATION'!$C$4:$O$99, 10, FALSE),"")</f>
        <v/>
      </c>
      <c r="Q34" s="33" t="str">
        <f>_xlfn.IFNA(VLOOKUP(G34, '2024 SUMMARY OF EVALUATION'!$C$4:$O$99, 11, FALSE),"")</f>
        <v/>
      </c>
      <c r="R34" s="34" t="str">
        <f>_xlfn.IFNA(VLOOKUP(G34, '2024 SUMMARY OF EVALUATION'!$C$4:$O$99, 12, FALSE),"")</f>
        <v/>
      </c>
      <c r="S34" s="39"/>
      <c r="T34" s="25"/>
    </row>
    <row r="35" spans="1:20" ht="17" x14ac:dyDescent="0.3">
      <c r="A35" s="25"/>
      <c r="B35" s="25"/>
      <c r="C35" s="73"/>
      <c r="D35" s="58"/>
      <c r="E35" s="58"/>
      <c r="F35" s="26"/>
      <c r="G35" s="36"/>
      <c r="H35" s="32" t="str">
        <f>_xlfn.IFNA(VLOOKUP(G35,'2024 SUMMARY OF EVALUATION'!$C$4:$O$99,2,FALSE),"")</f>
        <v/>
      </c>
      <c r="I35" s="33" t="str">
        <f>_xlfn.IFNA(VLOOKUP(G35, '2024 SUMMARY OF EVALUATION'!$C$4:$O$99, 3, FALSE),"")</f>
        <v/>
      </c>
      <c r="J35" s="33" t="str">
        <f>_xlfn.IFNA(VLOOKUP(G35, '2024 SUMMARY OF EVALUATION'!$C$4:$O$99, 4, FALSE),"")</f>
        <v/>
      </c>
      <c r="K35" s="37"/>
      <c r="L35" s="33" t="str">
        <f>_xlfn.IFNA(VLOOKUP(G35, '2024 SUMMARY OF EVALUATION'!$C$4:$O$99, 6, FALSE),"")</f>
        <v/>
      </c>
      <c r="M35" s="33" t="str">
        <f>_xlfn.IFNA(VLOOKUP(G35, '2024 SUMMARY OF EVALUATION'!$C$4:$O$99, 7, FALSE),"")</f>
        <v/>
      </c>
      <c r="N35" s="33" t="str">
        <f>_xlfn.IFNA(VLOOKUP(G35, '2024 SUMMARY OF EVALUATION'!$C$4:$O$99, 8, FALSE),"")</f>
        <v/>
      </c>
      <c r="O35" s="33" t="str">
        <f>_xlfn.IFNA(VLOOKUP(G35, '2024 SUMMARY OF EVALUATION'!$C$4:$O$99, 9, FALSE),"")</f>
        <v/>
      </c>
      <c r="P35" s="33" t="str">
        <f>_xlfn.IFNA(VLOOKUP(G35, '2024 SUMMARY OF EVALUATION'!$C$4:$O$99, 10, FALSE),"")</f>
        <v/>
      </c>
      <c r="Q35" s="33" t="str">
        <f>_xlfn.IFNA(VLOOKUP(G35, '2024 SUMMARY OF EVALUATION'!$C$4:$O$99, 11, FALSE),"")</f>
        <v/>
      </c>
      <c r="R35" s="34" t="str">
        <f>_xlfn.IFNA(VLOOKUP(G35, '2024 SUMMARY OF EVALUATION'!$C$4:$O$99, 12, FALSE),"")</f>
        <v/>
      </c>
      <c r="S35" s="39"/>
      <c r="T35" s="25"/>
    </row>
    <row r="36" spans="1:20" ht="17" x14ac:dyDescent="0.3">
      <c r="A36" s="25"/>
      <c r="B36" s="25"/>
      <c r="C36" s="73"/>
      <c r="D36" s="58"/>
      <c r="E36" s="58"/>
      <c r="F36" s="26"/>
      <c r="G36" s="36"/>
      <c r="H36" s="32" t="str">
        <f>_xlfn.IFNA(VLOOKUP(G36,'2024 SUMMARY OF EVALUATION'!$C$4:$O$99,2,FALSE),"")</f>
        <v/>
      </c>
      <c r="I36" s="33" t="str">
        <f>_xlfn.IFNA(VLOOKUP(G36, '2024 SUMMARY OF EVALUATION'!$C$4:$O$99, 3, FALSE),"")</f>
        <v/>
      </c>
      <c r="J36" s="33" t="str">
        <f>_xlfn.IFNA(VLOOKUP(G36, '2024 SUMMARY OF EVALUATION'!$C$4:$O$99, 4, FALSE),"")</f>
        <v/>
      </c>
      <c r="K36" s="37"/>
      <c r="L36" s="33" t="str">
        <f>_xlfn.IFNA(VLOOKUP(G36, '2024 SUMMARY OF EVALUATION'!$C$4:$O$99, 6, FALSE),"")</f>
        <v/>
      </c>
      <c r="M36" s="33" t="str">
        <f>_xlfn.IFNA(VLOOKUP(G36, '2024 SUMMARY OF EVALUATION'!$C$4:$O$99, 7, FALSE),"")</f>
        <v/>
      </c>
      <c r="N36" s="33" t="str">
        <f>_xlfn.IFNA(VLOOKUP(G36, '2024 SUMMARY OF EVALUATION'!$C$4:$O$99, 8, FALSE),"")</f>
        <v/>
      </c>
      <c r="O36" s="33" t="str">
        <f>_xlfn.IFNA(VLOOKUP(G36, '2024 SUMMARY OF EVALUATION'!$C$4:$O$99, 9, FALSE),"")</f>
        <v/>
      </c>
      <c r="P36" s="33" t="str">
        <f>_xlfn.IFNA(VLOOKUP(G36, '2024 SUMMARY OF EVALUATION'!$C$4:$O$99, 10, FALSE),"")</f>
        <v/>
      </c>
      <c r="Q36" s="33" t="str">
        <f>_xlfn.IFNA(VLOOKUP(G36, '2024 SUMMARY OF EVALUATION'!$C$4:$O$99, 11, FALSE),"")</f>
        <v/>
      </c>
      <c r="R36" s="34" t="str">
        <f>_xlfn.IFNA(VLOOKUP(G36, '2024 SUMMARY OF EVALUATION'!$C$4:$O$99, 12, FALSE),"")</f>
        <v/>
      </c>
      <c r="S36" s="39"/>
      <c r="T36" s="25"/>
    </row>
    <row r="37" spans="1:20" ht="17" x14ac:dyDescent="0.3">
      <c r="A37" s="25"/>
      <c r="B37" s="25"/>
      <c r="C37" s="73"/>
      <c r="D37" s="58"/>
      <c r="E37" s="58"/>
      <c r="F37" s="26"/>
      <c r="G37" s="36"/>
      <c r="H37" s="32" t="str">
        <f>_xlfn.IFNA(VLOOKUP(G37,'2024 SUMMARY OF EVALUATION'!$C$4:$O$99,2,FALSE),"")</f>
        <v/>
      </c>
      <c r="I37" s="33" t="str">
        <f>_xlfn.IFNA(VLOOKUP(G37, '2024 SUMMARY OF EVALUATION'!$C$4:$O$99, 3, FALSE),"")</f>
        <v/>
      </c>
      <c r="J37" s="33" t="str">
        <f>_xlfn.IFNA(VLOOKUP(G37, '2024 SUMMARY OF EVALUATION'!$C$4:$O$99, 4, FALSE),"")</f>
        <v/>
      </c>
      <c r="K37" s="37"/>
      <c r="L37" s="33" t="str">
        <f>_xlfn.IFNA(VLOOKUP(G37, '2024 SUMMARY OF EVALUATION'!$C$4:$O$99, 6, FALSE),"")</f>
        <v/>
      </c>
      <c r="M37" s="33" t="str">
        <f>_xlfn.IFNA(VLOOKUP(G37, '2024 SUMMARY OF EVALUATION'!$C$4:$O$99, 7, FALSE),"")</f>
        <v/>
      </c>
      <c r="N37" s="33" t="str">
        <f>_xlfn.IFNA(VLOOKUP(G37, '2024 SUMMARY OF EVALUATION'!$C$4:$O$99, 8, FALSE),"")</f>
        <v/>
      </c>
      <c r="O37" s="33" t="str">
        <f>_xlfn.IFNA(VLOOKUP(G37, '2024 SUMMARY OF EVALUATION'!$C$4:$O$99, 9, FALSE),"")</f>
        <v/>
      </c>
      <c r="P37" s="33" t="str">
        <f>_xlfn.IFNA(VLOOKUP(G37, '2024 SUMMARY OF EVALUATION'!$C$4:$O$99, 10, FALSE),"")</f>
        <v/>
      </c>
      <c r="Q37" s="37"/>
      <c r="R37" s="34" t="str">
        <f>_xlfn.IFNA(VLOOKUP(G37, '2024 SUMMARY OF EVALUATION'!$C$4:$O$99, 12, FALSE),"")</f>
        <v/>
      </c>
      <c r="S37" s="39"/>
      <c r="T37" s="25"/>
    </row>
    <row r="38" spans="1:20" ht="17" x14ac:dyDescent="0.3">
      <c r="A38" s="25"/>
      <c r="B38" s="25"/>
      <c r="C38" s="73"/>
      <c r="D38" s="58"/>
      <c r="E38" s="58"/>
      <c r="F38" s="26"/>
      <c r="G38" s="36"/>
      <c r="H38" s="32" t="str">
        <f>_xlfn.IFNA(VLOOKUP(G38,'2024 SUMMARY OF EVALUATION'!$C$4:$O$99,2,FALSE),"")</f>
        <v/>
      </c>
      <c r="I38" s="33" t="str">
        <f>_xlfn.IFNA(VLOOKUP(G38, '2024 SUMMARY OF EVALUATION'!$C$4:$O$99, 3, FALSE),"")</f>
        <v/>
      </c>
      <c r="J38" s="33" t="str">
        <f>_xlfn.IFNA(VLOOKUP(G38, '2024 SUMMARY OF EVALUATION'!$C$4:$O$99, 4, FALSE),"")</f>
        <v/>
      </c>
      <c r="K38" s="37"/>
      <c r="L38" s="33" t="str">
        <f>_xlfn.IFNA(VLOOKUP(G38, '2024 SUMMARY OF EVALUATION'!$C$4:$O$99, 6, FALSE),"")</f>
        <v/>
      </c>
      <c r="M38" s="33" t="str">
        <f>_xlfn.IFNA(VLOOKUP(G38, '2024 SUMMARY OF EVALUATION'!$C$4:$O$99, 7, FALSE),"")</f>
        <v/>
      </c>
      <c r="N38" s="33" t="str">
        <f>_xlfn.IFNA(VLOOKUP(G38, '2024 SUMMARY OF EVALUATION'!$C$4:$O$99, 8, FALSE),"")</f>
        <v/>
      </c>
      <c r="O38" s="37"/>
      <c r="P38" s="33" t="str">
        <f>_xlfn.IFNA(VLOOKUP(G38, '2024 SUMMARY OF EVALUATION'!$C$4:$O$99, 10, FALSE),"")</f>
        <v/>
      </c>
      <c r="Q38" s="37"/>
      <c r="R38" s="40"/>
      <c r="S38" s="39"/>
      <c r="T38" s="25"/>
    </row>
    <row r="39" spans="1:20" ht="17" x14ac:dyDescent="0.3">
      <c r="A39" s="25"/>
      <c r="B39" s="25"/>
      <c r="C39" s="73"/>
      <c r="D39" s="58"/>
      <c r="E39" s="58"/>
      <c r="F39" s="26"/>
      <c r="G39" s="36"/>
      <c r="H39" s="32" t="str">
        <f>_xlfn.IFNA(VLOOKUP(G39,'2024 SUMMARY OF EVALUATION'!$C$4:$O$99,2,FALSE),"")</f>
        <v/>
      </c>
      <c r="I39" s="33" t="str">
        <f>_xlfn.IFNA(VLOOKUP(G39, '2024 SUMMARY OF EVALUATION'!$C$4:$O$99, 3, FALSE),"")</f>
        <v/>
      </c>
      <c r="J39" s="33" t="str">
        <f>_xlfn.IFNA(VLOOKUP(G39, '2024 SUMMARY OF EVALUATION'!$C$4:$O$99, 4, FALSE),"")</f>
        <v/>
      </c>
      <c r="K39" s="37"/>
      <c r="L39" s="33" t="str">
        <f>_xlfn.IFNA(VLOOKUP(G39, '2024 SUMMARY OF EVALUATION'!$C$4:$O$99, 6, FALSE),"")</f>
        <v/>
      </c>
      <c r="M39" s="33" t="str">
        <f>_xlfn.IFNA(VLOOKUP(G39, '2024 SUMMARY OF EVALUATION'!$C$4:$O$99, 7, FALSE),"")</f>
        <v/>
      </c>
      <c r="N39" s="33" t="str">
        <f>_xlfn.IFNA(VLOOKUP(G39, '2024 SUMMARY OF EVALUATION'!$C$4:$O$99, 8, FALSE),"")</f>
        <v/>
      </c>
      <c r="O39" s="37"/>
      <c r="P39" s="33" t="str">
        <f>_xlfn.IFNA(VLOOKUP(G39, '2024 SUMMARY OF EVALUATION'!$C$4:$O$99, 10, FALSE),"")</f>
        <v/>
      </c>
      <c r="Q39" s="37"/>
      <c r="R39" s="40"/>
      <c r="S39" s="39"/>
      <c r="T39" s="25"/>
    </row>
    <row r="40" spans="1:20" ht="17" x14ac:dyDescent="0.3">
      <c r="A40" s="25"/>
      <c r="B40" s="25"/>
      <c r="C40" s="73"/>
      <c r="D40" s="58"/>
      <c r="E40" s="58"/>
      <c r="F40" s="26"/>
      <c r="G40" s="36"/>
      <c r="H40" s="32" t="str">
        <f>_xlfn.IFNA(VLOOKUP(G40,'2024 SUMMARY OF EVALUATION'!$C$4:$O$99,2,FALSE),"")</f>
        <v/>
      </c>
      <c r="I40" s="33" t="str">
        <f>_xlfn.IFNA(VLOOKUP(G40, '2024 SUMMARY OF EVALUATION'!$C$4:$O$99, 3, FALSE),"")</f>
        <v/>
      </c>
      <c r="J40" s="33" t="str">
        <f>_xlfn.IFNA(VLOOKUP(G40, '2024 SUMMARY OF EVALUATION'!$C$4:$O$99, 4, FALSE),"")</f>
        <v/>
      </c>
      <c r="K40" s="37"/>
      <c r="L40" s="33" t="str">
        <f>_xlfn.IFNA(VLOOKUP(G40, '2024 SUMMARY OF EVALUATION'!$C$4:$O$99, 6, FALSE),"")</f>
        <v/>
      </c>
      <c r="M40" s="33" t="str">
        <f>_xlfn.IFNA(VLOOKUP(G40, '2024 SUMMARY OF EVALUATION'!$C$4:$O$99, 7, FALSE),"")</f>
        <v/>
      </c>
      <c r="N40" s="33" t="str">
        <f>_xlfn.IFNA(VLOOKUP(G40, '2024 SUMMARY OF EVALUATION'!$C$4:$O$99, 8, FALSE),"")</f>
        <v/>
      </c>
      <c r="O40" s="37"/>
      <c r="P40" s="37"/>
      <c r="Q40" s="37"/>
      <c r="R40" s="40"/>
      <c r="S40" s="39"/>
      <c r="T40" s="25"/>
    </row>
    <row r="41" spans="1:20" ht="17" x14ac:dyDescent="0.3">
      <c r="A41" s="25"/>
      <c r="B41" s="25"/>
      <c r="C41" s="73"/>
      <c r="D41" s="58"/>
      <c r="E41" s="58"/>
      <c r="F41" s="26"/>
      <c r="G41" s="36"/>
      <c r="H41" s="32" t="str">
        <f>_xlfn.IFNA(VLOOKUP(G41,'2024 SUMMARY OF EVALUATION'!$C$4:$O$99,2,FALSE),"")</f>
        <v/>
      </c>
      <c r="I41" s="33" t="str">
        <f>_xlfn.IFNA(VLOOKUP(G41, '2024 SUMMARY OF EVALUATION'!$C$4:$O$99, 3, FALSE),"")</f>
        <v/>
      </c>
      <c r="J41" s="33" t="str">
        <f>_xlfn.IFNA(VLOOKUP(G41, '2024 SUMMARY OF EVALUATION'!$C$4:$O$99, 4, FALSE),"")</f>
        <v/>
      </c>
      <c r="K41" s="37"/>
      <c r="L41" s="33" t="str">
        <f>_xlfn.IFNA(VLOOKUP(G41, '2024 SUMMARY OF EVALUATION'!$C$4:$O$99, 6, FALSE),"")</f>
        <v/>
      </c>
      <c r="M41" s="33" t="str">
        <f>_xlfn.IFNA(VLOOKUP(G41, '2024 SUMMARY OF EVALUATION'!$C$4:$O$99, 7, FALSE),"")</f>
        <v/>
      </c>
      <c r="N41" s="33" t="str">
        <f>_xlfn.IFNA(VLOOKUP(G41, '2024 SUMMARY OF EVALUATION'!$C$4:$O$99, 8, FALSE),"")</f>
        <v/>
      </c>
      <c r="O41" s="37"/>
      <c r="P41" s="37"/>
      <c r="Q41" s="37"/>
      <c r="R41" s="40"/>
      <c r="S41" s="39"/>
      <c r="T41" s="25"/>
    </row>
    <row r="42" spans="1:20" ht="17" x14ac:dyDescent="0.3">
      <c r="A42" s="25"/>
      <c r="B42" s="25"/>
      <c r="C42" s="73"/>
      <c r="D42" s="58"/>
      <c r="E42" s="58"/>
      <c r="F42" s="26"/>
      <c r="G42" s="36"/>
      <c r="H42" s="32" t="str">
        <f>_xlfn.IFNA(VLOOKUP(G42,'2024 SUMMARY OF EVALUATION'!$C$4:$O$99,2,FALSE),"")</f>
        <v/>
      </c>
      <c r="I42" s="33" t="str">
        <f>_xlfn.IFNA(VLOOKUP(G42, '2024 SUMMARY OF EVALUATION'!$C$4:$O$99, 3, FALSE),"")</f>
        <v/>
      </c>
      <c r="J42" s="33" t="str">
        <f>_xlfn.IFNA(VLOOKUP(G42, '2024 SUMMARY OF EVALUATION'!$C$4:$O$99, 4, FALSE),"")</f>
        <v/>
      </c>
      <c r="K42" s="37"/>
      <c r="L42" s="37"/>
      <c r="M42" s="33" t="str">
        <f>_xlfn.IFNA(VLOOKUP(G42, '2024 SUMMARY OF EVALUATION'!$C$4:$O$99, 7, FALSE),"")</f>
        <v/>
      </c>
      <c r="N42" s="33" t="str">
        <f>_xlfn.IFNA(VLOOKUP(G42, '2024 SUMMARY OF EVALUATION'!$C$4:$O$99, 8, FALSE),"")</f>
        <v/>
      </c>
      <c r="O42" s="37"/>
      <c r="P42" s="37"/>
      <c r="Q42" s="37"/>
      <c r="R42" s="40"/>
      <c r="S42" s="39"/>
      <c r="T42" s="25"/>
    </row>
    <row r="43" spans="1:20" ht="17" x14ac:dyDescent="0.3">
      <c r="A43" s="25"/>
      <c r="B43" s="25"/>
      <c r="C43" s="73"/>
      <c r="D43" s="58"/>
      <c r="E43" s="58"/>
      <c r="F43" s="26"/>
      <c r="G43" s="36"/>
      <c r="H43" s="32" t="str">
        <f>_xlfn.IFNA(VLOOKUP(G43,'2024 SUMMARY OF EVALUATION'!$C$4:$O$99,2,FALSE),"")</f>
        <v/>
      </c>
      <c r="I43" s="33" t="str">
        <f>_xlfn.IFNA(VLOOKUP(G43, '2024 SUMMARY OF EVALUATION'!$C$4:$O$99, 3, FALSE),"")</f>
        <v/>
      </c>
      <c r="J43" s="33" t="str">
        <f>_xlfn.IFNA(VLOOKUP(G43, '2024 SUMMARY OF EVALUATION'!$C$4:$O$99, 4, FALSE),"")</f>
        <v/>
      </c>
      <c r="K43" s="37"/>
      <c r="L43" s="37"/>
      <c r="M43" s="33" t="str">
        <f>_xlfn.IFNA(VLOOKUP(G43, '2024 SUMMARY OF EVALUATION'!$C$4:$O$99, 7, FALSE),"")</f>
        <v/>
      </c>
      <c r="N43" s="33" t="str">
        <f>_xlfn.IFNA(VLOOKUP(G43, '2024 SUMMARY OF EVALUATION'!$C$4:$O$99, 8, FALSE),"")</f>
        <v/>
      </c>
      <c r="O43" s="37"/>
      <c r="P43" s="37"/>
      <c r="Q43" s="37"/>
      <c r="R43" s="40"/>
      <c r="S43" s="39"/>
      <c r="T43" s="25"/>
    </row>
    <row r="44" spans="1:20" ht="17" x14ac:dyDescent="0.3">
      <c r="A44" s="25"/>
      <c r="B44" s="25"/>
      <c r="C44" s="73"/>
      <c r="D44" s="58"/>
      <c r="E44" s="58"/>
      <c r="F44" s="26"/>
      <c r="G44" s="36"/>
      <c r="H44" s="32" t="str">
        <f>_xlfn.IFNA(VLOOKUP(G44,'2024 SUMMARY OF EVALUATION'!$C$4:$O$99,2,FALSE),"")</f>
        <v/>
      </c>
      <c r="I44" s="33" t="str">
        <f>_xlfn.IFNA(VLOOKUP(G44, '2024 SUMMARY OF EVALUATION'!$C$4:$O$99, 3, FALSE),"")</f>
        <v/>
      </c>
      <c r="J44" s="33" t="str">
        <f>_xlfn.IFNA(VLOOKUP(G44, '2024 SUMMARY OF EVALUATION'!$C$4:$O$99, 4, FALSE),"")</f>
        <v/>
      </c>
      <c r="K44" s="37"/>
      <c r="L44" s="37"/>
      <c r="M44" s="33" t="str">
        <f>_xlfn.IFNA(VLOOKUP(G44, '2024 SUMMARY OF EVALUATION'!$C$4:$O$99, 7, FALSE),"")</f>
        <v/>
      </c>
      <c r="N44" s="37"/>
      <c r="O44" s="37"/>
      <c r="P44" s="37"/>
      <c r="Q44" s="37"/>
      <c r="R44" s="40"/>
      <c r="S44" s="39"/>
      <c r="T44" s="25"/>
    </row>
    <row r="45" spans="1:20" ht="17" x14ac:dyDescent="0.3">
      <c r="A45" s="25"/>
      <c r="B45" s="25"/>
      <c r="C45" s="73"/>
      <c r="D45" s="58"/>
      <c r="E45" s="58"/>
      <c r="F45" s="26"/>
      <c r="G45" s="36"/>
      <c r="H45" s="32" t="str">
        <f>_xlfn.IFNA(VLOOKUP(G45,'2024 SUMMARY OF EVALUATION'!$C$4:$O$99,2,FALSE),"")</f>
        <v/>
      </c>
      <c r="I45" s="33" t="str">
        <f>_xlfn.IFNA(VLOOKUP(G45, '2024 SUMMARY OF EVALUATION'!$C$4:$O$99, 3, FALSE),"")</f>
        <v/>
      </c>
      <c r="J45" s="33" t="str">
        <f>_xlfn.IFNA(VLOOKUP(G45, '2024 SUMMARY OF EVALUATION'!$C$4:$O$99, 4, FALSE),"")</f>
        <v/>
      </c>
      <c r="K45" s="37"/>
      <c r="L45" s="37"/>
      <c r="M45" s="33" t="str">
        <f>_xlfn.IFNA(VLOOKUP(G45, '2024 SUMMARY OF EVALUATION'!$C$4:$O$99, 7, FALSE),"")</f>
        <v/>
      </c>
      <c r="N45" s="37"/>
      <c r="O45" s="37"/>
      <c r="P45" s="37"/>
      <c r="Q45" s="37"/>
      <c r="R45" s="40"/>
      <c r="S45" s="39"/>
      <c r="T45" s="25"/>
    </row>
    <row r="46" spans="1:20" ht="17" x14ac:dyDescent="0.3">
      <c r="A46" s="25"/>
      <c r="B46" s="25"/>
      <c r="C46" s="73"/>
      <c r="D46" s="58"/>
      <c r="E46" s="58"/>
      <c r="F46" s="26"/>
      <c r="G46" s="36"/>
      <c r="H46" s="32" t="str">
        <f>_xlfn.IFNA(VLOOKUP(G46,'2024 SUMMARY OF EVALUATION'!$C$4:$O$99,2,FALSE),"")</f>
        <v/>
      </c>
      <c r="I46" s="33" t="str">
        <f>_xlfn.IFNA(VLOOKUP(G46, '2024 SUMMARY OF EVALUATION'!$C$4:$O$99, 3, FALSE),"")</f>
        <v/>
      </c>
      <c r="J46" s="33" t="str">
        <f>_xlfn.IFNA(VLOOKUP(G46, '2024 SUMMARY OF EVALUATION'!$C$4:$O$99, 4, FALSE),"")</f>
        <v/>
      </c>
      <c r="K46" s="37"/>
      <c r="L46" s="37"/>
      <c r="M46" s="37"/>
      <c r="N46" s="37"/>
      <c r="O46" s="37"/>
      <c r="P46" s="37"/>
      <c r="Q46" s="37"/>
      <c r="R46" s="40"/>
      <c r="S46" s="39"/>
      <c r="T46" s="25"/>
    </row>
    <row r="47" spans="1:20" ht="17" x14ac:dyDescent="0.3">
      <c r="A47" s="25"/>
      <c r="B47" s="25"/>
      <c r="C47" s="73"/>
      <c r="D47" s="58"/>
      <c r="E47" s="58"/>
      <c r="F47" s="26"/>
      <c r="G47" s="36"/>
      <c r="H47" s="32" t="str">
        <f>_xlfn.IFNA(VLOOKUP(G47,'2024 SUMMARY OF EVALUATION'!$C$4:$O$99,2,FALSE),"")</f>
        <v/>
      </c>
      <c r="I47" s="33" t="str">
        <f>_xlfn.IFNA(VLOOKUP(G47, '2024 SUMMARY OF EVALUATION'!$C$4:$O$99, 3, FALSE),"")</f>
        <v/>
      </c>
      <c r="J47" s="33" t="str">
        <f>_xlfn.IFNA(VLOOKUP(G47, '2024 SUMMARY OF EVALUATION'!$C$4:$O$99, 4, FALSE),"")</f>
        <v/>
      </c>
      <c r="K47" s="37"/>
      <c r="L47" s="37"/>
      <c r="M47" s="37"/>
      <c r="N47" s="37"/>
      <c r="O47" s="37"/>
      <c r="P47" s="37"/>
      <c r="Q47" s="37"/>
      <c r="R47" s="40"/>
      <c r="S47" s="39"/>
      <c r="T47" s="25"/>
    </row>
    <row r="48" spans="1:20" ht="14.5" x14ac:dyDescent="0.3">
      <c r="A48" s="25"/>
      <c r="B48" s="25"/>
      <c r="C48" s="73"/>
      <c r="D48" s="58"/>
      <c r="E48" s="58"/>
      <c r="F48" s="26"/>
      <c r="G48" s="36"/>
      <c r="H48" s="37"/>
      <c r="I48" s="33" t="str">
        <f>_xlfn.IFNA(VLOOKUP(G48, '2024 SUMMARY OF EVALUATION'!$C$4:$O$99, 3, FALSE),"")</f>
        <v/>
      </c>
      <c r="J48" s="33" t="str">
        <f>_xlfn.IFNA(VLOOKUP(G48, '2024 SUMMARY OF EVALUATION'!$C$4:$O$99, 4, FALSE),"")</f>
        <v/>
      </c>
      <c r="K48" s="37"/>
      <c r="L48" s="37"/>
      <c r="M48" s="37"/>
      <c r="N48" s="37"/>
      <c r="O48" s="37"/>
      <c r="P48" s="37"/>
      <c r="Q48" s="37"/>
      <c r="R48" s="40"/>
      <c r="S48" s="39"/>
      <c r="T48" s="25"/>
    </row>
    <row r="49" spans="1:20" ht="14.5" x14ac:dyDescent="0.3">
      <c r="A49" s="25"/>
      <c r="B49" s="25"/>
      <c r="C49" s="73"/>
      <c r="D49" s="58"/>
      <c r="E49" s="58"/>
      <c r="F49" s="26"/>
      <c r="G49" s="36"/>
      <c r="H49" s="37"/>
      <c r="I49" s="33" t="str">
        <f>_xlfn.IFNA(VLOOKUP(G49, '2024 SUMMARY OF EVALUATION'!$C$4:$O$99, 3, FALSE),"")</f>
        <v/>
      </c>
      <c r="J49" s="33" t="str">
        <f>_xlfn.IFNA(VLOOKUP(G49, '2024 SUMMARY OF EVALUATION'!$C$4:$O$99, 4, FALSE),"")</f>
        <v/>
      </c>
      <c r="K49" s="37"/>
      <c r="L49" s="37"/>
      <c r="M49" s="37"/>
      <c r="N49" s="37"/>
      <c r="O49" s="37"/>
      <c r="P49" s="37"/>
      <c r="Q49" s="37"/>
      <c r="R49" s="40"/>
      <c r="S49" s="39"/>
      <c r="T49" s="25"/>
    </row>
    <row r="50" spans="1:20" ht="14.5" x14ac:dyDescent="0.3">
      <c r="A50" s="25"/>
      <c r="B50" s="25"/>
      <c r="C50" s="73"/>
      <c r="D50" s="58"/>
      <c r="E50" s="58"/>
      <c r="F50" s="26"/>
      <c r="G50" s="36"/>
      <c r="H50" s="37"/>
      <c r="I50" s="33" t="str">
        <f>_xlfn.IFNA(VLOOKUP(G50, '2024 SUMMARY OF EVALUATION'!$C$4:$O$99, 3, FALSE),"")</f>
        <v/>
      </c>
      <c r="J50" s="33" t="str">
        <f>_xlfn.IFNA(VLOOKUP(G50, '2024 SUMMARY OF EVALUATION'!$C$4:$O$99, 4, FALSE),"")</f>
        <v/>
      </c>
      <c r="K50" s="37"/>
      <c r="L50" s="37"/>
      <c r="M50" s="37"/>
      <c r="N50" s="37"/>
      <c r="O50" s="37"/>
      <c r="P50" s="37"/>
      <c r="Q50" s="37"/>
      <c r="R50" s="40"/>
      <c r="S50" s="39"/>
      <c r="T50" s="25"/>
    </row>
    <row r="51" spans="1:20" ht="14.5" x14ac:dyDescent="0.3">
      <c r="A51" s="25"/>
      <c r="B51" s="25"/>
      <c r="C51" s="73"/>
      <c r="D51" s="58"/>
      <c r="E51" s="58"/>
      <c r="F51" s="26"/>
      <c r="G51" s="36"/>
      <c r="H51" s="37"/>
      <c r="I51" s="33" t="str">
        <f>_xlfn.IFNA(VLOOKUP(G51, '2024 SUMMARY OF EVALUATION'!$C$4:$O$99, 3, FALSE),"")</f>
        <v/>
      </c>
      <c r="J51" s="33" t="str">
        <f>_xlfn.IFNA(VLOOKUP(G51, '2024 SUMMARY OF EVALUATION'!$C$4:$O$99, 4, FALSE),"")</f>
        <v/>
      </c>
      <c r="K51" s="37"/>
      <c r="L51" s="37"/>
      <c r="M51" s="37"/>
      <c r="N51" s="37"/>
      <c r="O51" s="37"/>
      <c r="P51" s="37"/>
      <c r="Q51" s="37"/>
      <c r="R51" s="40"/>
      <c r="S51" s="39"/>
      <c r="T51" s="25"/>
    </row>
    <row r="52" spans="1:20" ht="14.5" x14ac:dyDescent="0.3">
      <c r="A52" s="25"/>
      <c r="B52" s="25"/>
      <c r="C52" s="25"/>
      <c r="D52" s="25"/>
      <c r="E52" s="25"/>
      <c r="F52" s="26"/>
      <c r="G52" s="36"/>
      <c r="H52" s="37"/>
      <c r="I52" s="33" t="str">
        <f>_xlfn.IFNA(VLOOKUP(G52, '2024 SUMMARY OF EVALUATION'!$C$4:$O$99, 3, FALSE),"")</f>
        <v/>
      </c>
      <c r="J52" s="33" t="str">
        <f>_xlfn.IFNA(VLOOKUP(G52, '2024 SUMMARY OF EVALUATION'!$C$4:$O$99, 4, FALSE),"")</f>
        <v/>
      </c>
      <c r="K52" s="37"/>
      <c r="L52" s="37"/>
      <c r="M52" s="37"/>
      <c r="N52" s="37"/>
      <c r="O52" s="37"/>
      <c r="P52" s="37"/>
      <c r="Q52" s="37"/>
      <c r="R52" s="40"/>
      <c r="S52" s="39"/>
      <c r="T52" s="25"/>
    </row>
    <row r="53" spans="1:20" ht="14.5" x14ac:dyDescent="0.3">
      <c r="A53" s="25"/>
      <c r="B53" s="25"/>
      <c r="C53" s="25"/>
      <c r="D53" s="25"/>
      <c r="E53" s="25"/>
      <c r="F53" s="26"/>
      <c r="G53" s="36"/>
      <c r="H53" s="37"/>
      <c r="I53" s="33" t="str">
        <f>_xlfn.IFNA(VLOOKUP(G53, '2024 SUMMARY OF EVALUATION'!$C$4:$O$99, 3, FALSE),"")</f>
        <v/>
      </c>
      <c r="J53" s="33" t="str">
        <f>_xlfn.IFNA(VLOOKUP(G53, '2024 SUMMARY OF EVALUATION'!$C$4:$O$99, 4, FALSE),"")</f>
        <v/>
      </c>
      <c r="K53" s="37"/>
      <c r="L53" s="37"/>
      <c r="M53" s="37"/>
      <c r="N53" s="37"/>
      <c r="O53" s="37"/>
      <c r="P53" s="37"/>
      <c r="Q53" s="37"/>
      <c r="R53" s="40"/>
      <c r="S53" s="39"/>
      <c r="T53" s="25"/>
    </row>
    <row r="54" spans="1:20" ht="14.5" x14ac:dyDescent="0.3">
      <c r="A54" s="25"/>
      <c r="B54" s="25"/>
      <c r="C54" s="25"/>
      <c r="D54" s="25"/>
      <c r="E54" s="25"/>
      <c r="F54" s="26"/>
      <c r="G54" s="36"/>
      <c r="H54" s="37"/>
      <c r="I54" s="33" t="str">
        <f>_xlfn.IFNA(VLOOKUP(G54, '2024 SUMMARY OF EVALUATION'!$C$4:$O$99, 3, FALSE),"")</f>
        <v/>
      </c>
      <c r="J54" s="33" t="str">
        <f>_xlfn.IFNA(VLOOKUP(G54, '2024 SUMMARY OF EVALUATION'!$C$4:$O$99, 4, FALSE),"")</f>
        <v/>
      </c>
      <c r="K54" s="37"/>
      <c r="L54" s="37"/>
      <c r="M54" s="37"/>
      <c r="N54" s="37"/>
      <c r="O54" s="37"/>
      <c r="P54" s="37"/>
      <c r="Q54" s="37"/>
      <c r="R54" s="40"/>
      <c r="S54" s="39"/>
      <c r="T54" s="25"/>
    </row>
    <row r="55" spans="1:20" ht="14.5" x14ac:dyDescent="0.3">
      <c r="A55" s="25"/>
      <c r="B55" s="25"/>
      <c r="C55" s="25"/>
      <c r="D55" s="25"/>
      <c r="E55" s="25"/>
      <c r="F55" s="26"/>
      <c r="G55" s="36"/>
      <c r="H55" s="37"/>
      <c r="I55" s="33" t="str">
        <f>_xlfn.IFNA(VLOOKUP(G55, '2024 SUMMARY OF EVALUATION'!$C$4:$O$99, 3, FALSE),"")</f>
        <v/>
      </c>
      <c r="J55" s="33" t="str">
        <f>_xlfn.IFNA(VLOOKUP(G55, '2024 SUMMARY OF EVALUATION'!$C$4:$O$99, 4, FALSE),"")</f>
        <v/>
      </c>
      <c r="K55" s="37"/>
      <c r="L55" s="37"/>
      <c r="M55" s="37"/>
      <c r="N55" s="37"/>
      <c r="O55" s="37"/>
      <c r="P55" s="37"/>
      <c r="Q55" s="37"/>
      <c r="R55" s="40"/>
      <c r="S55" s="39"/>
      <c r="T55" s="25"/>
    </row>
    <row r="56" spans="1:20" ht="14.5" x14ac:dyDescent="0.3">
      <c r="A56" s="25"/>
      <c r="B56" s="25"/>
      <c r="C56" s="25"/>
      <c r="D56" s="25"/>
      <c r="E56" s="25"/>
      <c r="F56" s="26"/>
      <c r="G56" s="36"/>
      <c r="H56" s="37"/>
      <c r="I56" s="33" t="str">
        <f>_xlfn.IFNA(VLOOKUP(G56, '2024 SUMMARY OF EVALUATION'!$C$4:$O$99, 3, FALSE),"")</f>
        <v/>
      </c>
      <c r="J56" s="33" t="str">
        <f>_xlfn.IFNA(VLOOKUP(G56, '2024 SUMMARY OF EVALUATION'!$C$4:$O$99, 4, FALSE),"")</f>
        <v/>
      </c>
      <c r="K56" s="37"/>
      <c r="L56" s="37"/>
      <c r="M56" s="37"/>
      <c r="N56" s="37"/>
      <c r="O56" s="37"/>
      <c r="P56" s="37"/>
      <c r="Q56" s="37"/>
      <c r="R56" s="40"/>
      <c r="S56" s="39"/>
      <c r="T56" s="25"/>
    </row>
    <row r="57" spans="1:20" ht="14.5" x14ac:dyDescent="0.3">
      <c r="A57" s="25"/>
      <c r="B57" s="25"/>
      <c r="C57" s="25"/>
      <c r="D57" s="25"/>
      <c r="E57" s="25"/>
      <c r="F57" s="26"/>
      <c r="G57" s="36"/>
      <c r="H57" s="37"/>
      <c r="I57" s="33" t="str">
        <f>_xlfn.IFNA(VLOOKUP(G57, '2024 SUMMARY OF EVALUATION'!$C$4:$O$99, 3, FALSE),"")</f>
        <v/>
      </c>
      <c r="J57" s="33" t="str">
        <f>_xlfn.IFNA(VLOOKUP(G57, '2024 SUMMARY OF EVALUATION'!$C$4:$O$99, 4, FALSE),"")</f>
        <v/>
      </c>
      <c r="K57" s="37"/>
      <c r="L57" s="37"/>
      <c r="M57" s="37"/>
      <c r="N57" s="37"/>
      <c r="O57" s="37"/>
      <c r="P57" s="37"/>
      <c r="Q57" s="37"/>
      <c r="R57" s="40"/>
      <c r="S57" s="39"/>
      <c r="T57" s="25"/>
    </row>
    <row r="58" spans="1:20" ht="14.5" x14ac:dyDescent="0.3">
      <c r="A58" s="25"/>
      <c r="B58" s="25"/>
      <c r="C58" s="25"/>
      <c r="D58" s="25"/>
      <c r="E58" s="25"/>
      <c r="F58" s="26"/>
      <c r="G58" s="36"/>
      <c r="H58" s="37"/>
      <c r="I58" s="33" t="str">
        <f>_xlfn.IFNA(VLOOKUP(G58, '2024 SUMMARY OF EVALUATION'!$C$4:$O$99, 3, FALSE),"")</f>
        <v/>
      </c>
      <c r="J58" s="33" t="str">
        <f>_xlfn.IFNA(VLOOKUP(G58, '2024 SUMMARY OF EVALUATION'!$C$4:$O$99, 4, FALSE),"")</f>
        <v/>
      </c>
      <c r="K58" s="37"/>
      <c r="L58" s="37"/>
      <c r="M58" s="37"/>
      <c r="N58" s="37"/>
      <c r="O58" s="37"/>
      <c r="P58" s="37"/>
      <c r="Q58" s="37"/>
      <c r="R58" s="40"/>
      <c r="S58" s="39"/>
      <c r="T58" s="25"/>
    </row>
    <row r="59" spans="1:20" ht="14.5" x14ac:dyDescent="0.3">
      <c r="A59" s="25"/>
      <c r="B59" s="25"/>
      <c r="C59" s="25"/>
      <c r="D59" s="25"/>
      <c r="E59" s="25"/>
      <c r="F59" s="26"/>
      <c r="G59" s="36"/>
      <c r="H59" s="37"/>
      <c r="I59" s="33" t="str">
        <f>_xlfn.IFNA(VLOOKUP(G59, '2024 SUMMARY OF EVALUATION'!$C$4:$O$99, 3, FALSE),"")</f>
        <v/>
      </c>
      <c r="J59" s="33" t="str">
        <f>_xlfn.IFNA(VLOOKUP(G59, '2024 SUMMARY OF EVALUATION'!$C$4:$O$99, 4, FALSE),"")</f>
        <v/>
      </c>
      <c r="K59" s="37"/>
      <c r="L59" s="37"/>
      <c r="M59" s="37"/>
      <c r="N59" s="37"/>
      <c r="O59" s="37"/>
      <c r="P59" s="37"/>
      <c r="Q59" s="37"/>
      <c r="R59" s="40"/>
      <c r="S59" s="39"/>
      <c r="T59" s="25"/>
    </row>
    <row r="60" spans="1:20" ht="14.5" x14ac:dyDescent="0.3">
      <c r="A60" s="25"/>
      <c r="B60" s="25"/>
      <c r="C60" s="25"/>
      <c r="D60" s="25"/>
      <c r="E60" s="25"/>
      <c r="F60" s="26"/>
      <c r="G60" s="36"/>
      <c r="H60" s="37"/>
      <c r="I60" s="33" t="str">
        <f>_xlfn.IFNA(VLOOKUP(G60, '2024 SUMMARY OF EVALUATION'!$C$4:$O$99, 3, FALSE),"")</f>
        <v/>
      </c>
      <c r="J60" s="33" t="str">
        <f>_xlfn.IFNA(VLOOKUP(G60, '2024 SUMMARY OF EVALUATION'!$C$4:$O$99, 4, FALSE),"")</f>
        <v/>
      </c>
      <c r="K60" s="37"/>
      <c r="L60" s="37"/>
      <c r="M60" s="37"/>
      <c r="N60" s="37"/>
      <c r="O60" s="37"/>
      <c r="P60" s="37"/>
      <c r="Q60" s="37"/>
      <c r="R60" s="40"/>
      <c r="S60" s="39"/>
      <c r="T60" s="25"/>
    </row>
    <row r="61" spans="1:20" ht="14.5" x14ac:dyDescent="0.3">
      <c r="A61" s="25"/>
      <c r="B61" s="25"/>
      <c r="C61" s="25"/>
      <c r="D61" s="25"/>
      <c r="E61" s="25"/>
      <c r="F61" s="26"/>
      <c r="G61" s="36"/>
      <c r="H61" s="37"/>
      <c r="I61" s="33" t="str">
        <f>_xlfn.IFNA(VLOOKUP(G61, '2024 SUMMARY OF EVALUATION'!$C$4:$O$99, 3, FALSE),"")</f>
        <v/>
      </c>
      <c r="J61" s="33" t="str">
        <f>_xlfn.IFNA(VLOOKUP(G61, '2024 SUMMARY OF EVALUATION'!$C$4:$O$99, 4, FALSE),"")</f>
        <v/>
      </c>
      <c r="K61" s="37"/>
      <c r="L61" s="37"/>
      <c r="M61" s="37"/>
      <c r="N61" s="37"/>
      <c r="O61" s="37"/>
      <c r="P61" s="37"/>
      <c r="Q61" s="37"/>
      <c r="R61" s="40"/>
      <c r="S61" s="39"/>
      <c r="T61" s="25"/>
    </row>
    <row r="62" spans="1:20" ht="14.5" x14ac:dyDescent="0.3">
      <c r="A62" s="25"/>
      <c r="B62" s="25"/>
      <c r="C62" s="25"/>
      <c r="D62" s="25"/>
      <c r="E62" s="25"/>
      <c r="F62" s="26"/>
      <c r="G62" s="36"/>
      <c r="H62" s="37"/>
      <c r="I62" s="33" t="str">
        <f>_xlfn.IFNA(VLOOKUP(G62, '2024 SUMMARY OF EVALUATION'!$C$4:$O$99, 3, FALSE),"")</f>
        <v/>
      </c>
      <c r="J62" s="33" t="str">
        <f>_xlfn.IFNA(VLOOKUP(G62, '2024 SUMMARY OF EVALUATION'!$C$4:$O$99, 4, FALSE),"")</f>
        <v/>
      </c>
      <c r="K62" s="37"/>
      <c r="L62" s="37"/>
      <c r="M62" s="37"/>
      <c r="N62" s="37"/>
      <c r="O62" s="37"/>
      <c r="P62" s="37"/>
      <c r="Q62" s="37"/>
      <c r="R62" s="40"/>
      <c r="S62" s="39"/>
      <c r="T62" s="25"/>
    </row>
    <row r="63" spans="1:20" ht="14.5" x14ac:dyDescent="0.3">
      <c r="A63" s="25"/>
      <c r="B63" s="25"/>
      <c r="C63" s="25"/>
      <c r="D63" s="25"/>
      <c r="E63" s="25"/>
      <c r="F63" s="26"/>
      <c r="G63" s="36"/>
      <c r="H63" s="37"/>
      <c r="I63" s="33" t="str">
        <f>_xlfn.IFNA(VLOOKUP(G63, '2024 SUMMARY OF EVALUATION'!$C$4:$O$99, 3, FALSE),"")</f>
        <v/>
      </c>
      <c r="J63" s="33" t="str">
        <f>_xlfn.IFNA(VLOOKUP(G63, '2024 SUMMARY OF EVALUATION'!$C$4:$O$99, 4, FALSE),"")</f>
        <v/>
      </c>
      <c r="K63" s="37"/>
      <c r="L63" s="37"/>
      <c r="M63" s="37"/>
      <c r="N63" s="37"/>
      <c r="O63" s="37"/>
      <c r="P63" s="37"/>
      <c r="Q63" s="37"/>
      <c r="R63" s="40"/>
      <c r="S63" s="39"/>
      <c r="T63" s="25"/>
    </row>
    <row r="64" spans="1:20" ht="14.5" x14ac:dyDescent="0.3">
      <c r="A64" s="25"/>
      <c r="B64" s="25"/>
      <c r="C64" s="25"/>
      <c r="D64" s="25"/>
      <c r="E64" s="25"/>
      <c r="F64" s="26"/>
      <c r="G64" s="36"/>
      <c r="H64" s="37"/>
      <c r="I64" s="33" t="str">
        <f>_xlfn.IFNA(VLOOKUP(G64, '2024 SUMMARY OF EVALUATION'!$C$4:$O$99, 3, FALSE),"")</f>
        <v/>
      </c>
      <c r="J64" s="33" t="str">
        <f>_xlfn.IFNA(VLOOKUP(G64, '2024 SUMMARY OF EVALUATION'!$C$4:$O$99, 4, FALSE),"")</f>
        <v/>
      </c>
      <c r="K64" s="37"/>
      <c r="L64" s="37"/>
      <c r="M64" s="37"/>
      <c r="N64" s="37"/>
      <c r="O64" s="37"/>
      <c r="P64" s="37"/>
      <c r="Q64" s="37"/>
      <c r="R64" s="40"/>
      <c r="S64" s="39"/>
      <c r="T64" s="25"/>
    </row>
    <row r="65" spans="1:20" ht="14.5" x14ac:dyDescent="0.3">
      <c r="A65" s="25"/>
      <c r="B65" s="25"/>
      <c r="C65" s="25"/>
      <c r="D65" s="25"/>
      <c r="E65" s="25"/>
      <c r="F65" s="26"/>
      <c r="G65" s="36"/>
      <c r="H65" s="37"/>
      <c r="I65" s="33" t="str">
        <f>_xlfn.IFNA(VLOOKUP(G65, '2024 SUMMARY OF EVALUATION'!$C$4:$O$99, 3, FALSE),"")</f>
        <v/>
      </c>
      <c r="J65" s="33" t="str">
        <f>_xlfn.IFNA(VLOOKUP(G65, '2024 SUMMARY OF EVALUATION'!$C$4:$O$99, 4, FALSE),"")</f>
        <v/>
      </c>
      <c r="K65" s="37"/>
      <c r="L65" s="37"/>
      <c r="M65" s="37"/>
      <c r="N65" s="37"/>
      <c r="O65" s="37"/>
      <c r="P65" s="37"/>
      <c r="Q65" s="37"/>
      <c r="R65" s="40"/>
      <c r="S65" s="39"/>
      <c r="T65" s="25"/>
    </row>
    <row r="66" spans="1:20" ht="14.5" x14ac:dyDescent="0.3">
      <c r="A66" s="25"/>
      <c r="B66" s="25"/>
      <c r="C66" s="25"/>
      <c r="D66" s="25"/>
      <c r="E66" s="25"/>
      <c r="F66" s="26"/>
      <c r="G66" s="36"/>
      <c r="H66" s="37"/>
      <c r="I66" s="33" t="str">
        <f>_xlfn.IFNA(VLOOKUP(G66, '2024 SUMMARY OF EVALUATION'!$C$4:$O$99, 3, FALSE),"")</f>
        <v/>
      </c>
      <c r="J66" s="33" t="str">
        <f>_xlfn.IFNA(VLOOKUP(G66, '2024 SUMMARY OF EVALUATION'!$C$4:$O$99, 4, FALSE),"")</f>
        <v/>
      </c>
      <c r="K66" s="37"/>
      <c r="L66" s="37"/>
      <c r="M66" s="37"/>
      <c r="N66" s="37"/>
      <c r="O66" s="37"/>
      <c r="P66" s="37"/>
      <c r="Q66" s="37"/>
      <c r="R66" s="40"/>
      <c r="S66" s="39"/>
      <c r="T66" s="25"/>
    </row>
    <row r="67" spans="1:20" ht="14.5" x14ac:dyDescent="0.3">
      <c r="A67" s="25"/>
      <c r="B67" s="25"/>
      <c r="C67" s="25"/>
      <c r="D67" s="25"/>
      <c r="E67" s="25"/>
      <c r="F67" s="26"/>
      <c r="G67" s="36"/>
      <c r="H67" s="37"/>
      <c r="I67" s="33" t="str">
        <f>_xlfn.IFNA(VLOOKUP(G67, '2024 SUMMARY OF EVALUATION'!$C$4:$O$99, 3, FALSE),"")</f>
        <v/>
      </c>
      <c r="J67" s="33" t="str">
        <f>_xlfn.IFNA(VLOOKUP(G67, '2024 SUMMARY OF EVALUATION'!$C$4:$O$99, 4, FALSE),"")</f>
        <v/>
      </c>
      <c r="K67" s="37"/>
      <c r="L67" s="37"/>
      <c r="M67" s="37"/>
      <c r="N67" s="37"/>
      <c r="O67" s="37"/>
      <c r="P67" s="37"/>
      <c r="Q67" s="37"/>
      <c r="R67" s="40"/>
      <c r="S67" s="39"/>
      <c r="T67" s="25"/>
    </row>
    <row r="68" spans="1:20" ht="14.5" x14ac:dyDescent="0.3">
      <c r="A68" s="25"/>
      <c r="B68" s="25"/>
      <c r="C68" s="25"/>
      <c r="D68" s="25"/>
      <c r="E68" s="25"/>
      <c r="F68" s="26"/>
      <c r="G68" s="36"/>
      <c r="H68" s="37"/>
      <c r="I68" s="33" t="str">
        <f>_xlfn.IFNA(VLOOKUP(G68, '2024 SUMMARY OF EVALUATION'!$C$4:$O$99, 3, FALSE),"")</f>
        <v/>
      </c>
      <c r="J68" s="33" t="str">
        <f>_xlfn.IFNA(VLOOKUP(G68, '2024 SUMMARY OF EVALUATION'!$C$4:$O$99, 4, FALSE),"")</f>
        <v/>
      </c>
      <c r="K68" s="37"/>
      <c r="L68" s="37"/>
      <c r="M68" s="37"/>
      <c r="N68" s="37"/>
      <c r="O68" s="37"/>
      <c r="P68" s="37"/>
      <c r="Q68" s="37"/>
      <c r="R68" s="40"/>
      <c r="S68" s="39"/>
      <c r="T68" s="25"/>
    </row>
    <row r="69" spans="1:20" ht="14.5" x14ac:dyDescent="0.3">
      <c r="A69" s="25"/>
      <c r="B69" s="25"/>
      <c r="C69" s="25"/>
      <c r="D69" s="25"/>
      <c r="E69" s="25"/>
      <c r="F69" s="26"/>
      <c r="G69" s="36"/>
      <c r="H69" s="37"/>
      <c r="I69" s="33" t="str">
        <f>_xlfn.IFNA(VLOOKUP(G69, '2024 SUMMARY OF EVALUATION'!$C$4:$O$99, 3, FALSE),"")</f>
        <v/>
      </c>
      <c r="J69" s="33" t="str">
        <f>_xlfn.IFNA(VLOOKUP(G69, '2024 SUMMARY OF EVALUATION'!$C$4:$O$99, 4, FALSE),"")</f>
        <v/>
      </c>
      <c r="K69" s="37"/>
      <c r="L69" s="37"/>
      <c r="M69" s="37"/>
      <c r="N69" s="37"/>
      <c r="O69" s="37"/>
      <c r="P69" s="37"/>
      <c r="Q69" s="37"/>
      <c r="R69" s="40"/>
      <c r="S69" s="39"/>
      <c r="T69" s="25"/>
    </row>
    <row r="70" spans="1:20" ht="14.5" x14ac:dyDescent="0.3">
      <c r="A70" s="25"/>
      <c r="B70" s="25"/>
      <c r="C70" s="25"/>
      <c r="D70" s="25"/>
      <c r="E70" s="25"/>
      <c r="F70" s="26"/>
      <c r="G70" s="36"/>
      <c r="H70" s="37"/>
      <c r="I70" s="33" t="str">
        <f>_xlfn.IFNA(VLOOKUP(G70, '2024 SUMMARY OF EVALUATION'!$C$4:$O$99, 3, FALSE),"")</f>
        <v/>
      </c>
      <c r="J70" s="33" t="str">
        <f>_xlfn.IFNA(VLOOKUP(G70, '2024 SUMMARY OF EVALUATION'!$C$4:$O$99, 4, FALSE),"")</f>
        <v/>
      </c>
      <c r="K70" s="37"/>
      <c r="L70" s="37"/>
      <c r="M70" s="37"/>
      <c r="N70" s="37"/>
      <c r="O70" s="37"/>
      <c r="P70" s="37"/>
      <c r="Q70" s="37"/>
      <c r="R70" s="40"/>
      <c r="S70" s="39"/>
      <c r="T70" s="25"/>
    </row>
    <row r="71" spans="1:20" ht="14.5" x14ac:dyDescent="0.3">
      <c r="A71" s="25"/>
      <c r="B71" s="25"/>
      <c r="C71" s="25"/>
      <c r="D71" s="25"/>
      <c r="E71" s="25"/>
      <c r="F71" s="26"/>
      <c r="G71" s="36"/>
      <c r="H71" s="37"/>
      <c r="I71" s="33" t="str">
        <f>_xlfn.IFNA(VLOOKUP(G71, '2024 SUMMARY OF EVALUATION'!$C$4:$O$99, 3, FALSE),"")</f>
        <v/>
      </c>
      <c r="J71" s="33" t="str">
        <f>_xlfn.IFNA(VLOOKUP(G71, '2024 SUMMARY OF EVALUATION'!$C$4:$O$99, 4, FALSE),"")</f>
        <v/>
      </c>
      <c r="K71" s="37"/>
      <c r="L71" s="37"/>
      <c r="M71" s="37"/>
      <c r="N71" s="37"/>
      <c r="O71" s="37"/>
      <c r="P71" s="37"/>
      <c r="Q71" s="37"/>
      <c r="R71" s="40"/>
      <c r="S71" s="39"/>
      <c r="T71" s="25"/>
    </row>
    <row r="72" spans="1:20" ht="14.5" x14ac:dyDescent="0.3">
      <c r="A72" s="25"/>
      <c r="B72" s="25"/>
      <c r="C72" s="25"/>
      <c r="D72" s="25"/>
      <c r="E72" s="25"/>
      <c r="F72" s="26"/>
      <c r="G72" s="36"/>
      <c r="H72" s="37"/>
      <c r="I72" s="33" t="str">
        <f>_xlfn.IFNA(VLOOKUP(G72, '2024 SUMMARY OF EVALUATION'!$C$4:$O$99, 3, FALSE),"")</f>
        <v/>
      </c>
      <c r="J72" s="33" t="str">
        <f>_xlfn.IFNA(VLOOKUP(G72, '2024 SUMMARY OF EVALUATION'!$C$4:$O$99, 4, FALSE),"")</f>
        <v/>
      </c>
      <c r="K72" s="37"/>
      <c r="L72" s="37"/>
      <c r="M72" s="37"/>
      <c r="N72" s="37"/>
      <c r="O72" s="37"/>
      <c r="P72" s="37"/>
      <c r="Q72" s="37"/>
      <c r="R72" s="40"/>
      <c r="S72" s="39"/>
      <c r="T72" s="25"/>
    </row>
    <row r="73" spans="1:20" ht="14.5" x14ac:dyDescent="0.3">
      <c r="A73" s="25"/>
      <c r="B73" s="25"/>
      <c r="C73" s="25"/>
      <c r="D73" s="25"/>
      <c r="E73" s="25"/>
      <c r="F73" s="26"/>
      <c r="G73" s="36"/>
      <c r="H73" s="37"/>
      <c r="I73" s="33" t="str">
        <f>_xlfn.IFNA(VLOOKUP(G73, '2024 SUMMARY OF EVALUATION'!$C$4:$O$99, 3, FALSE),"")</f>
        <v/>
      </c>
      <c r="J73" s="33" t="str">
        <f>_xlfn.IFNA(VLOOKUP(G73, '2024 SUMMARY OF EVALUATION'!$C$4:$O$99, 4, FALSE),"")</f>
        <v/>
      </c>
      <c r="K73" s="37"/>
      <c r="L73" s="37"/>
      <c r="M73" s="37"/>
      <c r="N73" s="37"/>
      <c r="O73" s="37"/>
      <c r="P73" s="37"/>
      <c r="Q73" s="37"/>
      <c r="R73" s="40"/>
      <c r="S73" s="39"/>
      <c r="T73" s="25"/>
    </row>
    <row r="74" spans="1:20" ht="14.5" x14ac:dyDescent="0.3">
      <c r="A74" s="25"/>
      <c r="B74" s="25"/>
      <c r="C74" s="25"/>
      <c r="D74" s="25"/>
      <c r="E74" s="25"/>
      <c r="F74" s="26"/>
      <c r="G74" s="36"/>
      <c r="H74" s="37"/>
      <c r="I74" s="33" t="str">
        <f>_xlfn.IFNA(VLOOKUP(G74, '2024 SUMMARY OF EVALUATION'!$C$4:$O$99, 3, FALSE),"")</f>
        <v/>
      </c>
      <c r="J74" s="33" t="str">
        <f>_xlfn.IFNA(VLOOKUP(G74, '2024 SUMMARY OF EVALUATION'!$C$4:$O$99, 4, FALSE),"")</f>
        <v/>
      </c>
      <c r="K74" s="37"/>
      <c r="L74" s="37"/>
      <c r="M74" s="37"/>
      <c r="N74" s="37"/>
      <c r="O74" s="37"/>
      <c r="P74" s="37"/>
      <c r="Q74" s="37"/>
      <c r="R74" s="40"/>
      <c r="S74" s="39"/>
      <c r="T74" s="25"/>
    </row>
    <row r="75" spans="1:20" ht="14.5" x14ac:dyDescent="0.3">
      <c r="A75" s="25"/>
      <c r="B75" s="25"/>
      <c r="C75" s="25"/>
      <c r="D75" s="25"/>
      <c r="E75" s="25"/>
      <c r="F75" s="26"/>
      <c r="G75" s="36"/>
      <c r="H75" s="37"/>
      <c r="I75" s="33" t="str">
        <f>_xlfn.IFNA(VLOOKUP(G75, '2024 SUMMARY OF EVALUATION'!$C$4:$O$99, 3, FALSE),"")</f>
        <v/>
      </c>
      <c r="J75" s="33" t="str">
        <f>_xlfn.IFNA(VLOOKUP(G75, '2024 SUMMARY OF EVALUATION'!$C$4:$O$99, 4, FALSE),"")</f>
        <v/>
      </c>
      <c r="K75" s="37"/>
      <c r="L75" s="37"/>
      <c r="M75" s="37"/>
      <c r="N75" s="37"/>
      <c r="O75" s="37"/>
      <c r="P75" s="37"/>
      <c r="Q75" s="37"/>
      <c r="R75" s="40"/>
      <c r="S75" s="39"/>
      <c r="T75" s="25"/>
    </row>
    <row r="76" spans="1:20" ht="13" x14ac:dyDescent="0.3">
      <c r="A76" s="25"/>
      <c r="B76" s="25"/>
      <c r="C76" s="25"/>
      <c r="D76" s="25"/>
      <c r="E76" s="25"/>
      <c r="F76" s="26"/>
      <c r="G76" s="36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40"/>
      <c r="S76" s="39"/>
      <c r="T76" s="25"/>
    </row>
    <row r="77" spans="1:20" ht="13" x14ac:dyDescent="0.3">
      <c r="A77" s="25"/>
      <c r="B77" s="25"/>
      <c r="C77" s="25"/>
      <c r="D77" s="25"/>
      <c r="E77" s="25"/>
      <c r="F77" s="26"/>
      <c r="G77" s="36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40"/>
      <c r="S77" s="39"/>
      <c r="T77" s="25"/>
    </row>
    <row r="78" spans="1:20" ht="13" x14ac:dyDescent="0.3">
      <c r="A78" s="25"/>
      <c r="B78" s="25"/>
      <c r="C78" s="25"/>
      <c r="D78" s="25"/>
      <c r="E78" s="25"/>
      <c r="F78" s="26"/>
      <c r="G78" s="36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40"/>
      <c r="S78" s="39"/>
      <c r="T78" s="25"/>
    </row>
    <row r="79" spans="1:20" ht="13" x14ac:dyDescent="0.3">
      <c r="A79" s="25"/>
      <c r="B79" s="25"/>
      <c r="C79" s="25"/>
      <c r="D79" s="25"/>
      <c r="E79" s="25"/>
      <c r="F79" s="26"/>
      <c r="G79" s="36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40"/>
      <c r="S79" s="39"/>
      <c r="T79" s="25"/>
    </row>
    <row r="80" spans="1:20" ht="13" x14ac:dyDescent="0.3">
      <c r="A80" s="25"/>
      <c r="B80" s="25"/>
      <c r="C80" s="25"/>
      <c r="D80" s="25"/>
      <c r="E80" s="25"/>
      <c r="F80" s="26"/>
      <c r="G80" s="36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40"/>
      <c r="S80" s="39"/>
      <c r="T80" s="25"/>
    </row>
    <row r="81" spans="1:20" ht="13" x14ac:dyDescent="0.3">
      <c r="A81" s="25"/>
      <c r="B81" s="25"/>
      <c r="C81" s="25"/>
      <c r="D81" s="25"/>
      <c r="E81" s="25"/>
      <c r="F81" s="26"/>
      <c r="G81" s="36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40"/>
      <c r="S81" s="39"/>
      <c r="T81" s="25"/>
    </row>
    <row r="82" spans="1:20" ht="13" x14ac:dyDescent="0.3">
      <c r="A82" s="25"/>
      <c r="B82" s="25"/>
      <c r="C82" s="25"/>
      <c r="D82" s="25"/>
      <c r="E82" s="25"/>
      <c r="F82" s="26"/>
      <c r="G82" s="36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40"/>
      <c r="S82" s="39"/>
      <c r="T82" s="25"/>
    </row>
    <row r="83" spans="1:20" ht="13" x14ac:dyDescent="0.3">
      <c r="A83" s="25"/>
      <c r="B83" s="25"/>
      <c r="C83" s="25"/>
      <c r="D83" s="25"/>
      <c r="E83" s="25"/>
      <c r="F83" s="26"/>
      <c r="G83" s="36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40"/>
      <c r="S83" s="39"/>
      <c r="T83" s="25"/>
    </row>
    <row r="84" spans="1:20" ht="13" x14ac:dyDescent="0.3">
      <c r="A84" s="25"/>
      <c r="B84" s="25"/>
      <c r="C84" s="25"/>
      <c r="D84" s="25"/>
      <c r="E84" s="25"/>
      <c r="F84" s="26"/>
      <c r="G84" s="36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40"/>
      <c r="S84" s="39"/>
      <c r="T84" s="25"/>
    </row>
    <row r="85" spans="1:20" ht="13" x14ac:dyDescent="0.3">
      <c r="A85" s="25"/>
      <c r="B85" s="25"/>
      <c r="C85" s="25"/>
      <c r="D85" s="25"/>
      <c r="E85" s="25"/>
      <c r="F85" s="26"/>
      <c r="G85" s="36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40"/>
      <c r="S85" s="39"/>
      <c r="T85" s="25"/>
    </row>
    <row r="86" spans="1:20" ht="13" x14ac:dyDescent="0.3">
      <c r="A86" s="25"/>
      <c r="B86" s="25"/>
      <c r="C86" s="25"/>
      <c r="D86" s="25"/>
      <c r="E86" s="25"/>
      <c r="F86" s="26"/>
      <c r="G86" s="36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40"/>
      <c r="S86" s="39"/>
      <c r="T86" s="25"/>
    </row>
    <row r="87" spans="1:20" ht="13" x14ac:dyDescent="0.3">
      <c r="A87" s="25"/>
      <c r="B87" s="25"/>
      <c r="C87" s="25"/>
      <c r="D87" s="25"/>
      <c r="E87" s="25"/>
      <c r="F87" s="26"/>
      <c r="G87" s="36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40"/>
      <c r="S87" s="39"/>
      <c r="T87" s="25"/>
    </row>
    <row r="88" spans="1:20" ht="13" x14ac:dyDescent="0.3">
      <c r="A88" s="25"/>
      <c r="B88" s="25"/>
      <c r="C88" s="25"/>
      <c r="D88" s="25"/>
      <c r="E88" s="25"/>
      <c r="F88" s="26"/>
      <c r="G88" s="36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40"/>
      <c r="S88" s="39"/>
      <c r="T88" s="25"/>
    </row>
    <row r="89" spans="1:20" ht="13" x14ac:dyDescent="0.3">
      <c r="A89" s="25"/>
      <c r="B89" s="25"/>
      <c r="C89" s="25"/>
      <c r="D89" s="25"/>
      <c r="E89" s="25"/>
      <c r="F89" s="26"/>
      <c r="G89" s="36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40"/>
      <c r="S89" s="39"/>
      <c r="T89" s="25"/>
    </row>
    <row r="90" spans="1:20" ht="13" x14ac:dyDescent="0.3">
      <c r="A90" s="25"/>
      <c r="B90" s="25"/>
      <c r="C90" s="25"/>
      <c r="D90" s="25"/>
      <c r="E90" s="25"/>
      <c r="F90" s="26"/>
      <c r="G90" s="36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40"/>
      <c r="S90" s="39"/>
      <c r="T90" s="25"/>
    </row>
    <row r="91" spans="1:20" ht="13" x14ac:dyDescent="0.3">
      <c r="A91" s="25"/>
      <c r="B91" s="25"/>
      <c r="C91" s="25"/>
      <c r="D91" s="25"/>
      <c r="E91" s="25"/>
      <c r="F91" s="26"/>
      <c r="G91" s="36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40"/>
      <c r="S91" s="39"/>
      <c r="T91" s="25"/>
    </row>
    <row r="92" spans="1:20" ht="13" x14ac:dyDescent="0.3">
      <c r="A92" s="25"/>
      <c r="B92" s="25"/>
      <c r="C92" s="25"/>
      <c r="D92" s="25"/>
      <c r="E92" s="25"/>
      <c r="F92" s="26"/>
      <c r="G92" s="36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40"/>
      <c r="S92" s="39"/>
      <c r="T92" s="25"/>
    </row>
    <row r="93" spans="1:20" ht="13" x14ac:dyDescent="0.3">
      <c r="A93" s="25"/>
      <c r="B93" s="25"/>
      <c r="C93" s="25"/>
      <c r="D93" s="25"/>
      <c r="E93" s="25"/>
      <c r="F93" s="26"/>
      <c r="G93" s="36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40"/>
      <c r="S93" s="39"/>
      <c r="T93" s="25"/>
    </row>
    <row r="94" spans="1:20" ht="13" x14ac:dyDescent="0.3">
      <c r="A94" s="25"/>
      <c r="B94" s="25"/>
      <c r="C94" s="25"/>
      <c r="D94" s="25"/>
      <c r="E94" s="25"/>
      <c r="F94" s="26"/>
      <c r="G94" s="36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40"/>
      <c r="S94" s="39"/>
      <c r="T94" s="25"/>
    </row>
    <row r="95" spans="1:20" ht="13" x14ac:dyDescent="0.3">
      <c r="A95" s="25"/>
      <c r="B95" s="25"/>
      <c r="C95" s="25"/>
      <c r="D95" s="25"/>
      <c r="E95" s="25"/>
      <c r="F95" s="26"/>
      <c r="G95" s="36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40"/>
      <c r="S95" s="39"/>
      <c r="T95" s="25"/>
    </row>
    <row r="96" spans="1:20" ht="13" x14ac:dyDescent="0.3">
      <c r="A96" s="25"/>
      <c r="B96" s="25"/>
      <c r="C96" s="25"/>
      <c r="D96" s="25"/>
      <c r="E96" s="25"/>
      <c r="F96" s="26"/>
      <c r="G96" s="36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40"/>
      <c r="S96" s="39"/>
      <c r="T96" s="25"/>
    </row>
    <row r="97" spans="1:20" ht="13" x14ac:dyDescent="0.3">
      <c r="A97" s="25"/>
      <c r="B97" s="25"/>
      <c r="C97" s="25"/>
      <c r="D97" s="25"/>
      <c r="E97" s="25"/>
      <c r="F97" s="26"/>
      <c r="G97" s="36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40"/>
      <c r="S97" s="39"/>
      <c r="T97" s="25"/>
    </row>
    <row r="98" spans="1:20" ht="13" x14ac:dyDescent="0.3">
      <c r="A98" s="25"/>
      <c r="B98" s="25"/>
      <c r="C98" s="25"/>
      <c r="D98" s="25"/>
      <c r="E98" s="25"/>
      <c r="F98" s="26"/>
      <c r="G98" s="36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40"/>
      <c r="S98" s="39"/>
      <c r="T98" s="25"/>
    </row>
    <row r="99" spans="1:20" ht="13" x14ac:dyDescent="0.3">
      <c r="A99" s="25"/>
      <c r="B99" s="25"/>
      <c r="C99" s="25"/>
      <c r="D99" s="25"/>
      <c r="E99" s="25"/>
      <c r="F99" s="26"/>
      <c r="G99" s="36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40"/>
      <c r="S99" s="39"/>
      <c r="T99" s="25"/>
    </row>
    <row r="100" spans="1:20" ht="13" x14ac:dyDescent="0.3">
      <c r="A100" s="25"/>
      <c r="B100" s="25"/>
      <c r="C100" s="25"/>
      <c r="D100" s="25"/>
      <c r="E100" s="25"/>
      <c r="F100" s="26"/>
      <c r="G100" s="36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40"/>
      <c r="S100" s="39"/>
      <c r="T100" s="25"/>
    </row>
    <row r="101" spans="1:20" ht="13" x14ac:dyDescent="0.3">
      <c r="A101" s="25"/>
      <c r="B101" s="25"/>
      <c r="C101" s="25"/>
      <c r="D101" s="25"/>
      <c r="E101" s="25"/>
      <c r="F101" s="26"/>
      <c r="G101" s="36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40"/>
      <c r="S101" s="39"/>
      <c r="T101" s="25"/>
    </row>
    <row r="102" spans="1:20" ht="13" x14ac:dyDescent="0.3">
      <c r="A102" s="25"/>
      <c r="B102" s="25"/>
      <c r="C102" s="25"/>
      <c r="D102" s="25"/>
      <c r="E102" s="25"/>
      <c r="F102" s="26"/>
      <c r="G102" s="36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40"/>
      <c r="S102" s="39"/>
      <c r="T102" s="25"/>
    </row>
    <row r="103" spans="1:20" ht="13" x14ac:dyDescent="0.3">
      <c r="A103" s="25"/>
      <c r="B103" s="25"/>
      <c r="C103" s="25"/>
      <c r="D103" s="25"/>
      <c r="E103" s="25"/>
      <c r="F103" s="26"/>
      <c r="G103" s="36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40"/>
      <c r="S103" s="39"/>
      <c r="T103" s="25"/>
    </row>
    <row r="104" spans="1:20" ht="13" x14ac:dyDescent="0.3">
      <c r="A104" s="25"/>
      <c r="B104" s="25"/>
      <c r="C104" s="25"/>
      <c r="D104" s="25"/>
      <c r="E104" s="25"/>
      <c r="F104" s="26"/>
      <c r="G104" s="36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40"/>
      <c r="S104" s="39"/>
      <c r="T104" s="25"/>
    </row>
    <row r="105" spans="1:20" ht="13" x14ac:dyDescent="0.3">
      <c r="A105" s="25"/>
      <c r="B105" s="25"/>
      <c r="C105" s="25"/>
      <c r="D105" s="25"/>
      <c r="E105" s="25"/>
      <c r="F105" s="26"/>
      <c r="G105" s="36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40"/>
      <c r="S105" s="39"/>
      <c r="T105" s="25"/>
    </row>
    <row r="106" spans="1:20" ht="13" x14ac:dyDescent="0.3">
      <c r="A106" s="25"/>
      <c r="B106" s="25"/>
      <c r="C106" s="25"/>
      <c r="D106" s="25"/>
      <c r="E106" s="25"/>
      <c r="F106" s="26"/>
      <c r="G106" s="36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40"/>
      <c r="S106" s="39"/>
      <c r="T106" s="25"/>
    </row>
    <row r="107" spans="1:20" ht="13" x14ac:dyDescent="0.3">
      <c r="A107" s="25"/>
      <c r="B107" s="25"/>
      <c r="C107" s="25"/>
      <c r="D107" s="25"/>
      <c r="E107" s="25"/>
      <c r="F107" s="26"/>
      <c r="G107" s="36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40"/>
      <c r="S107" s="39"/>
      <c r="T107" s="25"/>
    </row>
    <row r="108" spans="1:20" ht="13" x14ac:dyDescent="0.3">
      <c r="A108" s="25"/>
      <c r="B108" s="25"/>
      <c r="C108" s="25"/>
      <c r="D108" s="25"/>
      <c r="E108" s="25"/>
      <c r="F108" s="26"/>
      <c r="G108" s="36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40"/>
      <c r="S108" s="39"/>
      <c r="T108" s="25"/>
    </row>
    <row r="109" spans="1:20" ht="13" x14ac:dyDescent="0.3">
      <c r="A109" s="25"/>
      <c r="B109" s="25"/>
      <c r="C109" s="25"/>
      <c r="D109" s="25"/>
      <c r="E109" s="25"/>
      <c r="F109" s="26"/>
      <c r="G109" s="36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40"/>
      <c r="S109" s="39"/>
      <c r="T109" s="25"/>
    </row>
    <row r="110" spans="1:20" ht="13" x14ac:dyDescent="0.3">
      <c r="A110" s="25"/>
      <c r="B110" s="25"/>
      <c r="C110" s="25"/>
      <c r="D110" s="25"/>
      <c r="E110" s="25"/>
      <c r="F110" s="26"/>
      <c r="G110" s="36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40"/>
      <c r="S110" s="39"/>
      <c r="T110" s="25"/>
    </row>
    <row r="111" spans="1:20" ht="13" x14ac:dyDescent="0.3">
      <c r="A111" s="25"/>
      <c r="B111" s="25"/>
      <c r="C111" s="25"/>
      <c r="D111" s="25"/>
      <c r="E111" s="25"/>
      <c r="F111" s="26"/>
      <c r="G111" s="36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40"/>
      <c r="S111" s="39"/>
      <c r="T111" s="25"/>
    </row>
    <row r="112" spans="1:20" ht="13" x14ac:dyDescent="0.3">
      <c r="A112" s="25"/>
      <c r="B112" s="25"/>
      <c r="C112" s="25"/>
      <c r="D112" s="25"/>
      <c r="E112" s="25"/>
      <c r="F112" s="26"/>
      <c r="G112" s="36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40"/>
      <c r="S112" s="39"/>
      <c r="T112" s="25"/>
    </row>
    <row r="113" spans="1:20" ht="13" x14ac:dyDescent="0.3">
      <c r="A113" s="25"/>
      <c r="B113" s="25"/>
      <c r="C113" s="25"/>
      <c r="D113" s="25"/>
      <c r="E113" s="25"/>
      <c r="F113" s="26"/>
      <c r="G113" s="36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40"/>
      <c r="S113" s="39"/>
      <c r="T113" s="25"/>
    </row>
    <row r="114" spans="1:20" ht="13" x14ac:dyDescent="0.3">
      <c r="A114" s="25"/>
      <c r="B114" s="25"/>
      <c r="C114" s="25"/>
      <c r="D114" s="25"/>
      <c r="E114" s="25"/>
      <c r="F114" s="26"/>
      <c r="G114" s="36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40"/>
      <c r="S114" s="39"/>
      <c r="T114" s="25"/>
    </row>
    <row r="115" spans="1:20" ht="13" x14ac:dyDescent="0.3">
      <c r="A115" s="25"/>
      <c r="B115" s="25"/>
      <c r="C115" s="25"/>
      <c r="D115" s="25"/>
      <c r="E115" s="25"/>
      <c r="F115" s="26"/>
      <c r="G115" s="36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40"/>
      <c r="S115" s="39"/>
      <c r="T115" s="25"/>
    </row>
    <row r="116" spans="1:20" ht="13" x14ac:dyDescent="0.3">
      <c r="A116" s="25"/>
      <c r="B116" s="25"/>
      <c r="C116" s="25"/>
      <c r="D116" s="25"/>
      <c r="E116" s="25"/>
      <c r="F116" s="26"/>
      <c r="G116" s="36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40"/>
      <c r="S116" s="39"/>
      <c r="T116" s="25"/>
    </row>
    <row r="117" spans="1:20" ht="13" x14ac:dyDescent="0.3">
      <c r="A117" s="25"/>
      <c r="B117" s="25"/>
      <c r="C117" s="25"/>
      <c r="D117" s="25"/>
      <c r="E117" s="25"/>
      <c r="F117" s="26"/>
      <c r="G117" s="36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40"/>
      <c r="S117" s="39"/>
      <c r="T117" s="25"/>
    </row>
    <row r="118" spans="1:20" ht="13" x14ac:dyDescent="0.3">
      <c r="A118" s="25"/>
      <c r="B118" s="25"/>
      <c r="C118" s="25"/>
      <c r="D118" s="25"/>
      <c r="E118" s="25"/>
      <c r="F118" s="26"/>
      <c r="G118" s="36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40"/>
      <c r="S118" s="39"/>
      <c r="T118" s="25"/>
    </row>
    <row r="119" spans="1:20" ht="13" x14ac:dyDescent="0.3">
      <c r="A119" s="25"/>
      <c r="B119" s="25"/>
      <c r="C119" s="25"/>
      <c r="D119" s="25"/>
      <c r="E119" s="25"/>
      <c r="F119" s="26"/>
      <c r="G119" s="36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40"/>
      <c r="S119" s="39"/>
      <c r="T119" s="25"/>
    </row>
    <row r="120" spans="1:20" ht="13" x14ac:dyDescent="0.3">
      <c r="A120" s="25"/>
      <c r="B120" s="25"/>
      <c r="C120" s="25"/>
      <c r="D120" s="25"/>
      <c r="E120" s="25"/>
      <c r="F120" s="26"/>
      <c r="G120" s="36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40"/>
      <c r="S120" s="39"/>
      <c r="T120" s="25"/>
    </row>
    <row r="121" spans="1:20" ht="13" x14ac:dyDescent="0.3">
      <c r="A121" s="25"/>
      <c r="B121" s="25"/>
      <c r="C121" s="25"/>
      <c r="D121" s="25"/>
      <c r="E121" s="25"/>
      <c r="F121" s="26"/>
      <c r="G121" s="36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40"/>
      <c r="S121" s="39"/>
      <c r="T121" s="25"/>
    </row>
    <row r="122" spans="1:20" ht="13" x14ac:dyDescent="0.3">
      <c r="A122" s="25"/>
      <c r="B122" s="25"/>
      <c r="C122" s="25"/>
      <c r="D122" s="25"/>
      <c r="E122" s="25"/>
      <c r="F122" s="26"/>
      <c r="G122" s="36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40"/>
      <c r="S122" s="39"/>
      <c r="T122" s="25"/>
    </row>
    <row r="123" spans="1:20" ht="13" x14ac:dyDescent="0.3">
      <c r="A123" s="25"/>
      <c r="B123" s="25"/>
      <c r="C123" s="25"/>
      <c r="D123" s="25"/>
      <c r="E123" s="25"/>
      <c r="F123" s="26"/>
      <c r="G123" s="36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40"/>
      <c r="S123" s="39"/>
      <c r="T123" s="25"/>
    </row>
    <row r="124" spans="1:20" ht="13" x14ac:dyDescent="0.3">
      <c r="A124" s="25"/>
      <c r="B124" s="25"/>
      <c r="C124" s="25"/>
      <c r="D124" s="25"/>
      <c r="E124" s="25"/>
      <c r="F124" s="26"/>
      <c r="G124" s="36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40"/>
      <c r="S124" s="39"/>
      <c r="T124" s="25"/>
    </row>
    <row r="125" spans="1:20" ht="13" x14ac:dyDescent="0.3">
      <c r="A125" s="25"/>
      <c r="B125" s="25"/>
      <c r="C125" s="25"/>
      <c r="D125" s="25"/>
      <c r="E125" s="25"/>
      <c r="F125" s="26"/>
      <c r="G125" s="36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40"/>
      <c r="S125" s="39"/>
      <c r="T125" s="25"/>
    </row>
    <row r="126" spans="1:20" ht="13" x14ac:dyDescent="0.3">
      <c r="A126" s="25"/>
      <c r="B126" s="25"/>
      <c r="C126" s="25"/>
      <c r="D126" s="25"/>
      <c r="E126" s="25"/>
      <c r="F126" s="26"/>
      <c r="G126" s="36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40"/>
      <c r="S126" s="39"/>
      <c r="T126" s="25"/>
    </row>
    <row r="127" spans="1:20" ht="13" x14ac:dyDescent="0.3">
      <c r="A127" s="25"/>
      <c r="B127" s="25"/>
      <c r="C127" s="25"/>
      <c r="D127" s="25"/>
      <c r="E127" s="25"/>
      <c r="F127" s="26"/>
      <c r="G127" s="36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40"/>
      <c r="S127" s="39"/>
      <c r="T127" s="25"/>
    </row>
    <row r="128" spans="1:20" ht="13" x14ac:dyDescent="0.3">
      <c r="A128" s="25"/>
      <c r="B128" s="25"/>
      <c r="C128" s="25"/>
      <c r="D128" s="25"/>
      <c r="E128" s="25"/>
      <c r="F128" s="26"/>
      <c r="G128" s="36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40"/>
      <c r="S128" s="39"/>
      <c r="T128" s="25"/>
    </row>
    <row r="129" spans="1:20" ht="13" x14ac:dyDescent="0.3">
      <c r="A129" s="25"/>
      <c r="B129" s="25"/>
      <c r="C129" s="25"/>
      <c r="D129" s="25"/>
      <c r="E129" s="25"/>
      <c r="F129" s="26"/>
      <c r="G129" s="36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40"/>
      <c r="S129" s="39"/>
      <c r="T129" s="25"/>
    </row>
    <row r="130" spans="1:20" ht="13" x14ac:dyDescent="0.3">
      <c r="A130" s="25"/>
      <c r="B130" s="25"/>
      <c r="C130" s="25"/>
      <c r="D130" s="25"/>
      <c r="E130" s="25"/>
      <c r="F130" s="26"/>
      <c r="G130" s="36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40"/>
      <c r="S130" s="39"/>
      <c r="T130" s="25"/>
    </row>
    <row r="131" spans="1:20" ht="13" x14ac:dyDescent="0.3">
      <c r="A131" s="25"/>
      <c r="B131" s="25"/>
      <c r="C131" s="25"/>
      <c r="D131" s="25"/>
      <c r="E131" s="25"/>
      <c r="F131" s="26"/>
      <c r="G131" s="36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40"/>
      <c r="S131" s="39"/>
      <c r="T131" s="25"/>
    </row>
    <row r="132" spans="1:20" ht="13" x14ac:dyDescent="0.3">
      <c r="A132" s="25"/>
      <c r="B132" s="25"/>
      <c r="C132" s="25"/>
      <c r="D132" s="25"/>
      <c r="E132" s="25"/>
      <c r="F132" s="26"/>
      <c r="G132" s="36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40"/>
      <c r="S132" s="39"/>
      <c r="T132" s="25"/>
    </row>
    <row r="133" spans="1:20" ht="13" x14ac:dyDescent="0.3">
      <c r="A133" s="25"/>
      <c r="B133" s="25"/>
      <c r="C133" s="25"/>
      <c r="D133" s="25"/>
      <c r="E133" s="25"/>
      <c r="F133" s="26"/>
      <c r="G133" s="36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40"/>
      <c r="S133" s="39"/>
      <c r="T133" s="25"/>
    </row>
    <row r="134" spans="1:20" ht="13" x14ac:dyDescent="0.3">
      <c r="A134" s="25"/>
      <c r="B134" s="25"/>
      <c r="C134" s="25"/>
      <c r="D134" s="25"/>
      <c r="E134" s="25"/>
      <c r="F134" s="26"/>
      <c r="G134" s="36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40"/>
      <c r="S134" s="39"/>
      <c r="T134" s="25"/>
    </row>
    <row r="135" spans="1:20" ht="13" x14ac:dyDescent="0.3">
      <c r="A135" s="25"/>
      <c r="B135" s="25"/>
      <c r="C135" s="25"/>
      <c r="D135" s="25"/>
      <c r="E135" s="25"/>
      <c r="F135" s="26"/>
      <c r="G135" s="36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40"/>
      <c r="S135" s="39"/>
      <c r="T135" s="25"/>
    </row>
    <row r="136" spans="1:20" ht="13" x14ac:dyDescent="0.3">
      <c r="A136" s="25"/>
      <c r="B136" s="25"/>
      <c r="C136" s="25"/>
      <c r="D136" s="25"/>
      <c r="E136" s="25"/>
      <c r="F136" s="26"/>
      <c r="G136" s="36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40"/>
      <c r="S136" s="39"/>
      <c r="T136" s="25"/>
    </row>
    <row r="137" spans="1:20" ht="13" x14ac:dyDescent="0.3">
      <c r="A137" s="25"/>
      <c r="B137" s="25"/>
      <c r="C137" s="25"/>
      <c r="D137" s="25"/>
      <c r="E137" s="25"/>
      <c r="F137" s="26"/>
      <c r="G137" s="36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40"/>
      <c r="S137" s="39"/>
      <c r="T137" s="25"/>
    </row>
    <row r="138" spans="1:20" ht="13" x14ac:dyDescent="0.3">
      <c r="A138" s="25"/>
      <c r="B138" s="25"/>
      <c r="C138" s="25"/>
      <c r="D138" s="25"/>
      <c r="E138" s="25"/>
      <c r="F138" s="26"/>
      <c r="G138" s="36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40"/>
      <c r="S138" s="39"/>
      <c r="T138" s="25"/>
    </row>
    <row r="139" spans="1:20" ht="13" x14ac:dyDescent="0.3">
      <c r="A139" s="25"/>
      <c r="B139" s="25"/>
      <c r="C139" s="25"/>
      <c r="D139" s="25"/>
      <c r="E139" s="25"/>
      <c r="F139" s="26"/>
      <c r="G139" s="36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40"/>
      <c r="S139" s="39"/>
      <c r="T139" s="25"/>
    </row>
    <row r="140" spans="1:20" ht="13" x14ac:dyDescent="0.3">
      <c r="A140" s="25"/>
      <c r="B140" s="25"/>
      <c r="C140" s="25"/>
      <c r="D140" s="25"/>
      <c r="E140" s="25"/>
      <c r="F140" s="26"/>
      <c r="G140" s="36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40"/>
      <c r="S140" s="39"/>
      <c r="T140" s="25"/>
    </row>
    <row r="141" spans="1:20" ht="13" x14ac:dyDescent="0.3">
      <c r="A141" s="25"/>
      <c r="B141" s="25"/>
      <c r="C141" s="25"/>
      <c r="D141" s="25"/>
      <c r="E141" s="25"/>
      <c r="F141" s="26"/>
      <c r="G141" s="36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40"/>
      <c r="S141" s="39"/>
      <c r="T141" s="25"/>
    </row>
    <row r="142" spans="1:20" ht="13" x14ac:dyDescent="0.3">
      <c r="A142" s="25"/>
      <c r="B142" s="25"/>
      <c r="C142" s="25"/>
      <c r="D142" s="25"/>
      <c r="E142" s="25"/>
      <c r="F142" s="26"/>
      <c r="G142" s="36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40"/>
      <c r="S142" s="39"/>
      <c r="T142" s="25"/>
    </row>
    <row r="143" spans="1:20" ht="13" x14ac:dyDescent="0.3">
      <c r="A143" s="25"/>
      <c r="B143" s="25"/>
      <c r="C143" s="25"/>
      <c r="D143" s="25"/>
      <c r="E143" s="25"/>
      <c r="F143" s="26"/>
      <c r="G143" s="36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40"/>
      <c r="S143" s="39"/>
      <c r="T143" s="25"/>
    </row>
    <row r="144" spans="1:20" ht="13" x14ac:dyDescent="0.3">
      <c r="A144" s="25"/>
      <c r="B144" s="25"/>
      <c r="C144" s="25"/>
      <c r="D144" s="25"/>
      <c r="E144" s="25"/>
      <c r="F144" s="26"/>
      <c r="G144" s="36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40"/>
      <c r="S144" s="39"/>
      <c r="T144" s="25"/>
    </row>
    <row r="145" spans="1:20" ht="13" x14ac:dyDescent="0.3">
      <c r="A145" s="25"/>
      <c r="B145" s="25"/>
      <c r="C145" s="25"/>
      <c r="D145" s="25"/>
      <c r="E145" s="25"/>
      <c r="F145" s="26"/>
      <c r="G145" s="36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40"/>
      <c r="S145" s="39"/>
      <c r="T145" s="25"/>
    </row>
    <row r="146" spans="1:20" ht="13" x14ac:dyDescent="0.3">
      <c r="A146" s="25"/>
      <c r="B146" s="25"/>
      <c r="C146" s="25"/>
      <c r="D146" s="25"/>
      <c r="E146" s="25"/>
      <c r="F146" s="26"/>
      <c r="G146" s="36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40"/>
      <c r="S146" s="39"/>
      <c r="T146" s="25"/>
    </row>
    <row r="147" spans="1:20" ht="13" x14ac:dyDescent="0.3">
      <c r="A147" s="25"/>
      <c r="B147" s="25"/>
      <c r="C147" s="25"/>
      <c r="D147" s="25"/>
      <c r="E147" s="25"/>
      <c r="F147" s="26"/>
      <c r="G147" s="36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40"/>
      <c r="S147" s="39"/>
      <c r="T147" s="25"/>
    </row>
    <row r="148" spans="1:20" ht="13" x14ac:dyDescent="0.3">
      <c r="A148" s="25"/>
      <c r="B148" s="25"/>
      <c r="C148" s="25"/>
      <c r="D148" s="25"/>
      <c r="E148" s="25"/>
      <c r="F148" s="26"/>
      <c r="G148" s="36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40"/>
      <c r="S148" s="39"/>
      <c r="T148" s="25"/>
    </row>
    <row r="149" spans="1:20" ht="13" x14ac:dyDescent="0.3">
      <c r="A149" s="25"/>
      <c r="B149" s="25"/>
      <c r="C149" s="25"/>
      <c r="D149" s="25"/>
      <c r="E149" s="25"/>
      <c r="F149" s="26"/>
      <c r="G149" s="36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40"/>
      <c r="S149" s="39"/>
      <c r="T149" s="25"/>
    </row>
    <row r="150" spans="1:20" ht="13" x14ac:dyDescent="0.3">
      <c r="A150" s="25"/>
      <c r="B150" s="25"/>
      <c r="C150" s="25"/>
      <c r="D150" s="25"/>
      <c r="E150" s="25"/>
      <c r="F150" s="26"/>
      <c r="G150" s="36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40"/>
      <c r="S150" s="39"/>
      <c r="T150" s="25"/>
    </row>
    <row r="151" spans="1:20" ht="13" x14ac:dyDescent="0.3">
      <c r="A151" s="25"/>
      <c r="B151" s="25"/>
      <c r="C151" s="25"/>
      <c r="D151" s="25"/>
      <c r="E151" s="25"/>
      <c r="F151" s="26"/>
      <c r="G151" s="36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40"/>
      <c r="S151" s="39"/>
      <c r="T151" s="25"/>
    </row>
    <row r="152" spans="1:20" ht="13" x14ac:dyDescent="0.3">
      <c r="A152" s="25"/>
      <c r="B152" s="25"/>
      <c r="C152" s="25"/>
      <c r="D152" s="25"/>
      <c r="E152" s="25"/>
      <c r="F152" s="26"/>
      <c r="G152" s="36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40"/>
      <c r="S152" s="39"/>
      <c r="T152" s="25"/>
    </row>
    <row r="153" spans="1:20" ht="13" x14ac:dyDescent="0.3">
      <c r="A153" s="25"/>
      <c r="B153" s="25"/>
      <c r="C153" s="25"/>
      <c r="D153" s="25"/>
      <c r="E153" s="25"/>
      <c r="F153" s="26"/>
      <c r="G153" s="36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40"/>
      <c r="S153" s="39"/>
      <c r="T153" s="25"/>
    </row>
    <row r="154" spans="1:20" ht="13" x14ac:dyDescent="0.3">
      <c r="A154" s="25"/>
      <c r="B154" s="25"/>
      <c r="C154" s="25"/>
      <c r="D154" s="25"/>
      <c r="E154" s="25"/>
      <c r="F154" s="26"/>
      <c r="G154" s="36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40"/>
      <c r="S154" s="39"/>
      <c r="T154" s="25"/>
    </row>
    <row r="155" spans="1:20" ht="13" x14ac:dyDescent="0.3">
      <c r="A155" s="25"/>
      <c r="B155" s="25"/>
      <c r="C155" s="25"/>
      <c r="D155" s="25"/>
      <c r="E155" s="25"/>
      <c r="F155" s="26"/>
      <c r="G155" s="36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40"/>
      <c r="S155" s="39"/>
      <c r="T155" s="25"/>
    </row>
    <row r="156" spans="1:20" ht="13" x14ac:dyDescent="0.3">
      <c r="A156" s="25"/>
      <c r="B156" s="25"/>
      <c r="C156" s="25"/>
      <c r="D156" s="25"/>
      <c r="E156" s="25"/>
      <c r="F156" s="26"/>
      <c r="G156" s="36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40"/>
      <c r="S156" s="39"/>
      <c r="T156" s="25"/>
    </row>
    <row r="157" spans="1:20" ht="13" x14ac:dyDescent="0.3">
      <c r="A157" s="25"/>
      <c r="B157" s="25"/>
      <c r="C157" s="25"/>
      <c r="D157" s="25"/>
      <c r="E157" s="25"/>
      <c r="F157" s="26"/>
      <c r="G157" s="36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40"/>
      <c r="S157" s="39"/>
      <c r="T157" s="25"/>
    </row>
    <row r="158" spans="1:20" ht="13" x14ac:dyDescent="0.3">
      <c r="A158" s="25"/>
      <c r="B158" s="25"/>
      <c r="C158" s="25"/>
      <c r="D158" s="25"/>
      <c r="E158" s="25"/>
      <c r="F158" s="26"/>
      <c r="G158" s="36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40"/>
      <c r="S158" s="39"/>
      <c r="T158" s="25"/>
    </row>
    <row r="159" spans="1:20" ht="13" x14ac:dyDescent="0.3">
      <c r="A159" s="25"/>
      <c r="B159" s="25"/>
      <c r="C159" s="25"/>
      <c r="D159" s="25"/>
      <c r="E159" s="25"/>
      <c r="F159" s="26"/>
      <c r="G159" s="36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40"/>
      <c r="S159" s="39"/>
      <c r="T159" s="25"/>
    </row>
    <row r="160" spans="1:20" ht="13" x14ac:dyDescent="0.3">
      <c r="A160" s="25"/>
      <c r="B160" s="25"/>
      <c r="C160" s="25"/>
      <c r="D160" s="25"/>
      <c r="E160" s="25"/>
      <c r="F160" s="26"/>
      <c r="G160" s="36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40"/>
      <c r="S160" s="39"/>
      <c r="T160" s="25"/>
    </row>
    <row r="161" spans="1:20" ht="13" x14ac:dyDescent="0.3">
      <c r="A161" s="25"/>
      <c r="B161" s="25"/>
      <c r="C161" s="25"/>
      <c r="D161" s="25"/>
      <c r="E161" s="25"/>
      <c r="F161" s="26"/>
      <c r="G161" s="36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40"/>
      <c r="S161" s="39"/>
      <c r="T161" s="25"/>
    </row>
    <row r="162" spans="1:20" ht="13" x14ac:dyDescent="0.3">
      <c r="A162" s="25"/>
      <c r="B162" s="25"/>
      <c r="C162" s="25"/>
      <c r="D162" s="25"/>
      <c r="E162" s="25"/>
      <c r="F162" s="26"/>
      <c r="G162" s="36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40"/>
      <c r="S162" s="39"/>
      <c r="T162" s="25"/>
    </row>
    <row r="163" spans="1:20" ht="13" x14ac:dyDescent="0.3">
      <c r="A163" s="25"/>
      <c r="B163" s="25"/>
      <c r="C163" s="25"/>
      <c r="D163" s="25"/>
      <c r="E163" s="25"/>
      <c r="F163" s="26"/>
      <c r="G163" s="36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40"/>
      <c r="S163" s="39"/>
      <c r="T163" s="25"/>
    </row>
    <row r="164" spans="1:20" ht="13" x14ac:dyDescent="0.3">
      <c r="A164" s="25"/>
      <c r="B164" s="25"/>
      <c r="C164" s="25"/>
      <c r="D164" s="25"/>
      <c r="E164" s="25"/>
      <c r="F164" s="26"/>
      <c r="G164" s="36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40"/>
      <c r="S164" s="39"/>
      <c r="T164" s="25"/>
    </row>
    <row r="165" spans="1:20" ht="13" x14ac:dyDescent="0.3">
      <c r="A165" s="25"/>
      <c r="B165" s="25"/>
      <c r="C165" s="25"/>
      <c r="D165" s="25"/>
      <c r="E165" s="25"/>
      <c r="F165" s="26"/>
      <c r="G165" s="36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40"/>
      <c r="S165" s="39"/>
      <c r="T165" s="25"/>
    </row>
    <row r="166" spans="1:20" ht="13" x14ac:dyDescent="0.3">
      <c r="A166" s="25"/>
      <c r="B166" s="25"/>
      <c r="C166" s="25"/>
      <c r="D166" s="25"/>
      <c r="E166" s="25"/>
      <c r="F166" s="26"/>
      <c r="G166" s="36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40"/>
      <c r="S166" s="39"/>
      <c r="T166" s="25"/>
    </row>
    <row r="167" spans="1:20" ht="13" x14ac:dyDescent="0.3">
      <c r="A167" s="25"/>
      <c r="B167" s="25"/>
      <c r="C167" s="25"/>
      <c r="D167" s="25"/>
      <c r="E167" s="25"/>
      <c r="F167" s="26"/>
      <c r="G167" s="36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40"/>
      <c r="S167" s="39"/>
      <c r="T167" s="25"/>
    </row>
    <row r="168" spans="1:20" ht="13" x14ac:dyDescent="0.3">
      <c r="A168" s="25"/>
      <c r="B168" s="25"/>
      <c r="C168" s="25"/>
      <c r="D168" s="25"/>
      <c r="E168" s="25"/>
      <c r="F168" s="26"/>
      <c r="G168" s="36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40"/>
      <c r="S168" s="39"/>
      <c r="T168" s="25"/>
    </row>
    <row r="169" spans="1:20" ht="13" x14ac:dyDescent="0.3">
      <c r="A169" s="25"/>
      <c r="B169" s="25"/>
      <c r="C169" s="25"/>
      <c r="D169" s="25"/>
      <c r="E169" s="25"/>
      <c r="F169" s="26"/>
      <c r="G169" s="36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40"/>
      <c r="S169" s="39"/>
      <c r="T169" s="25"/>
    </row>
    <row r="170" spans="1:20" ht="13" x14ac:dyDescent="0.3">
      <c r="A170" s="25"/>
      <c r="B170" s="25"/>
      <c r="C170" s="25"/>
      <c r="D170" s="25"/>
      <c r="E170" s="25"/>
      <c r="F170" s="26"/>
      <c r="G170" s="36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40"/>
      <c r="S170" s="39"/>
      <c r="T170" s="25"/>
    </row>
    <row r="171" spans="1:20" ht="13" x14ac:dyDescent="0.3">
      <c r="A171" s="25"/>
      <c r="B171" s="25"/>
      <c r="C171" s="25"/>
      <c r="D171" s="25"/>
      <c r="E171" s="25"/>
      <c r="F171" s="26"/>
      <c r="G171" s="36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40"/>
      <c r="S171" s="39"/>
      <c r="T171" s="25"/>
    </row>
    <row r="172" spans="1:20" ht="13" x14ac:dyDescent="0.3">
      <c r="A172" s="25"/>
      <c r="B172" s="25"/>
      <c r="C172" s="25"/>
      <c r="D172" s="25"/>
      <c r="E172" s="25"/>
      <c r="F172" s="26"/>
      <c r="G172" s="36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40"/>
      <c r="S172" s="39"/>
      <c r="T172" s="25"/>
    </row>
    <row r="173" spans="1:20" ht="13" x14ac:dyDescent="0.3">
      <c r="A173" s="25"/>
      <c r="B173" s="25"/>
      <c r="C173" s="25"/>
      <c r="D173" s="25"/>
      <c r="E173" s="25"/>
      <c r="F173" s="26"/>
      <c r="G173" s="36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40"/>
      <c r="S173" s="39"/>
      <c r="T173" s="25"/>
    </row>
    <row r="174" spans="1:20" ht="13" x14ac:dyDescent="0.3">
      <c r="A174" s="25"/>
      <c r="B174" s="25"/>
      <c r="C174" s="25"/>
      <c r="D174" s="25"/>
      <c r="E174" s="25"/>
      <c r="F174" s="26"/>
      <c r="G174" s="36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40"/>
      <c r="S174" s="39"/>
      <c r="T174" s="25"/>
    </row>
    <row r="175" spans="1:20" ht="13" x14ac:dyDescent="0.3">
      <c r="A175" s="25"/>
      <c r="B175" s="25"/>
      <c r="C175" s="25"/>
      <c r="D175" s="25"/>
      <c r="E175" s="25"/>
      <c r="F175" s="26"/>
      <c r="G175" s="36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40"/>
      <c r="S175" s="39"/>
      <c r="T175" s="25"/>
    </row>
    <row r="176" spans="1:20" ht="13" x14ac:dyDescent="0.3">
      <c r="A176" s="25"/>
      <c r="B176" s="25"/>
      <c r="C176" s="25"/>
      <c r="D176" s="25"/>
      <c r="E176" s="25"/>
      <c r="F176" s="26"/>
      <c r="G176" s="36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40"/>
      <c r="S176" s="39"/>
      <c r="T176" s="25"/>
    </row>
    <row r="177" spans="1:20" ht="13" x14ac:dyDescent="0.3">
      <c r="A177" s="25"/>
      <c r="B177" s="25"/>
      <c r="C177" s="25"/>
      <c r="D177" s="25"/>
      <c r="E177" s="25"/>
      <c r="F177" s="26"/>
      <c r="G177" s="36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40"/>
      <c r="S177" s="39"/>
      <c r="T177" s="25"/>
    </row>
    <row r="178" spans="1:20" ht="13" x14ac:dyDescent="0.3">
      <c r="A178" s="25"/>
      <c r="B178" s="25"/>
      <c r="C178" s="25"/>
      <c r="D178" s="25"/>
      <c r="E178" s="25"/>
      <c r="F178" s="26"/>
      <c r="G178" s="36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40"/>
      <c r="S178" s="39"/>
      <c r="T178" s="25"/>
    </row>
    <row r="179" spans="1:20" ht="13" x14ac:dyDescent="0.3">
      <c r="A179" s="25"/>
      <c r="B179" s="25"/>
      <c r="C179" s="25"/>
      <c r="D179" s="25"/>
      <c r="E179" s="25"/>
      <c r="F179" s="26"/>
      <c r="G179" s="36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40"/>
      <c r="S179" s="39"/>
      <c r="T179" s="25"/>
    </row>
    <row r="180" spans="1:20" ht="13" x14ac:dyDescent="0.3">
      <c r="A180" s="25"/>
      <c r="B180" s="25"/>
      <c r="C180" s="25"/>
      <c r="D180" s="25"/>
      <c r="E180" s="25"/>
      <c r="F180" s="26"/>
      <c r="G180" s="36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40"/>
      <c r="S180" s="39"/>
      <c r="T180" s="25"/>
    </row>
    <row r="181" spans="1:20" ht="13" x14ac:dyDescent="0.3">
      <c r="A181" s="25"/>
      <c r="B181" s="25"/>
      <c r="C181" s="25"/>
      <c r="D181" s="25"/>
      <c r="E181" s="25"/>
      <c r="F181" s="26"/>
      <c r="G181" s="36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40"/>
      <c r="S181" s="39"/>
      <c r="T181" s="25"/>
    </row>
    <row r="182" spans="1:20" ht="13" x14ac:dyDescent="0.3">
      <c r="A182" s="25"/>
      <c r="B182" s="25"/>
      <c r="C182" s="25"/>
      <c r="D182" s="25"/>
      <c r="E182" s="25"/>
      <c r="F182" s="26"/>
      <c r="G182" s="36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40"/>
      <c r="S182" s="39"/>
      <c r="T182" s="25"/>
    </row>
    <row r="183" spans="1:20" ht="13" x14ac:dyDescent="0.3">
      <c r="A183" s="25"/>
      <c r="B183" s="25"/>
      <c r="C183" s="25"/>
      <c r="D183" s="25"/>
      <c r="E183" s="25"/>
      <c r="F183" s="26"/>
      <c r="G183" s="36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40"/>
      <c r="S183" s="39"/>
      <c r="T183" s="25"/>
    </row>
    <row r="184" spans="1:20" ht="13" x14ac:dyDescent="0.3">
      <c r="A184" s="25"/>
      <c r="B184" s="25"/>
      <c r="C184" s="25"/>
      <c r="D184" s="25"/>
      <c r="E184" s="25"/>
      <c r="F184" s="26"/>
      <c r="G184" s="36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40"/>
      <c r="S184" s="39"/>
      <c r="T184" s="25"/>
    </row>
    <row r="185" spans="1:20" ht="13" x14ac:dyDescent="0.3">
      <c r="A185" s="25"/>
      <c r="B185" s="25"/>
      <c r="C185" s="25"/>
      <c r="D185" s="25"/>
      <c r="E185" s="25"/>
      <c r="F185" s="26"/>
      <c r="G185" s="36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40"/>
      <c r="S185" s="39"/>
      <c r="T185" s="25"/>
    </row>
    <row r="186" spans="1:20" ht="13" x14ac:dyDescent="0.3">
      <c r="A186" s="25"/>
      <c r="B186" s="25"/>
      <c r="C186" s="25"/>
      <c r="D186" s="25"/>
      <c r="E186" s="25"/>
      <c r="F186" s="26"/>
      <c r="G186" s="36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40"/>
      <c r="S186" s="39"/>
      <c r="T186" s="25"/>
    </row>
    <row r="187" spans="1:20" ht="13" x14ac:dyDescent="0.3">
      <c r="A187" s="25"/>
      <c r="B187" s="25"/>
      <c r="C187" s="25"/>
      <c r="D187" s="25"/>
      <c r="E187" s="25"/>
      <c r="F187" s="26"/>
      <c r="G187" s="36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40"/>
      <c r="S187" s="39"/>
      <c r="T187" s="25"/>
    </row>
    <row r="188" spans="1:20" ht="13" x14ac:dyDescent="0.3">
      <c r="A188" s="25"/>
      <c r="B188" s="25"/>
      <c r="C188" s="25"/>
      <c r="D188" s="25"/>
      <c r="E188" s="25"/>
      <c r="F188" s="26"/>
      <c r="G188" s="36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40"/>
      <c r="S188" s="39"/>
      <c r="T188" s="25"/>
    </row>
    <row r="189" spans="1:20" ht="13" x14ac:dyDescent="0.3">
      <c r="A189" s="25"/>
      <c r="B189" s="25"/>
      <c r="C189" s="25"/>
      <c r="D189" s="25"/>
      <c r="E189" s="25"/>
      <c r="F189" s="26"/>
      <c r="G189" s="36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40"/>
      <c r="S189" s="39"/>
      <c r="T189" s="25"/>
    </row>
    <row r="190" spans="1:20" ht="13" x14ac:dyDescent="0.3">
      <c r="A190" s="25"/>
      <c r="B190" s="25"/>
      <c r="C190" s="25"/>
      <c r="D190" s="25"/>
      <c r="E190" s="25"/>
      <c r="F190" s="26"/>
      <c r="G190" s="36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40"/>
      <c r="S190" s="39"/>
      <c r="T190" s="25"/>
    </row>
    <row r="191" spans="1:20" ht="13" x14ac:dyDescent="0.3">
      <c r="A191" s="25"/>
      <c r="B191" s="25"/>
      <c r="C191" s="25"/>
      <c r="D191" s="25"/>
      <c r="E191" s="25"/>
      <c r="F191" s="26"/>
      <c r="G191" s="36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40"/>
      <c r="S191" s="39"/>
      <c r="T191" s="25"/>
    </row>
    <row r="192" spans="1:20" ht="13" x14ac:dyDescent="0.3">
      <c r="A192" s="25"/>
      <c r="B192" s="25"/>
      <c r="C192" s="25"/>
      <c r="D192" s="25"/>
      <c r="E192" s="25"/>
      <c r="F192" s="26"/>
      <c r="G192" s="36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40"/>
      <c r="S192" s="39"/>
      <c r="T192" s="25"/>
    </row>
    <row r="193" spans="1:20" ht="13" x14ac:dyDescent="0.3">
      <c r="A193" s="25"/>
      <c r="B193" s="25"/>
      <c r="C193" s="25"/>
      <c r="D193" s="25"/>
      <c r="E193" s="25"/>
      <c r="F193" s="26"/>
      <c r="G193" s="36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40"/>
      <c r="S193" s="39"/>
      <c r="T193" s="25"/>
    </row>
    <row r="194" spans="1:20" ht="13" x14ac:dyDescent="0.3">
      <c r="A194" s="25"/>
      <c r="B194" s="25"/>
      <c r="C194" s="25"/>
      <c r="D194" s="25"/>
      <c r="E194" s="25"/>
      <c r="F194" s="26"/>
      <c r="G194" s="36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40"/>
      <c r="S194" s="39"/>
      <c r="T194" s="25"/>
    </row>
    <row r="195" spans="1:20" ht="13" x14ac:dyDescent="0.3">
      <c r="A195" s="25"/>
      <c r="B195" s="25"/>
      <c r="C195" s="25"/>
      <c r="D195" s="25"/>
      <c r="E195" s="25"/>
      <c r="F195" s="26"/>
      <c r="G195" s="36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40"/>
      <c r="S195" s="39"/>
      <c r="T195" s="25"/>
    </row>
    <row r="196" spans="1:20" ht="13" x14ac:dyDescent="0.3">
      <c r="A196" s="25"/>
      <c r="B196" s="25"/>
      <c r="C196" s="25"/>
      <c r="D196" s="25"/>
      <c r="E196" s="25"/>
      <c r="F196" s="26"/>
      <c r="G196" s="36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40"/>
      <c r="S196" s="39"/>
      <c r="T196" s="25"/>
    </row>
    <row r="197" spans="1:20" ht="13" x14ac:dyDescent="0.3">
      <c r="A197" s="25"/>
      <c r="B197" s="25"/>
      <c r="C197" s="25"/>
      <c r="D197" s="25"/>
      <c r="E197" s="25"/>
      <c r="F197" s="26"/>
      <c r="G197" s="36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40"/>
      <c r="S197" s="39"/>
      <c r="T197" s="25"/>
    </row>
    <row r="198" spans="1:20" ht="13" x14ac:dyDescent="0.3">
      <c r="A198" s="25"/>
      <c r="B198" s="25"/>
      <c r="C198" s="25"/>
      <c r="D198" s="25"/>
      <c r="E198" s="25"/>
      <c r="F198" s="26"/>
      <c r="G198" s="36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40"/>
      <c r="S198" s="39"/>
      <c r="T198" s="25"/>
    </row>
    <row r="199" spans="1:20" ht="13" x14ac:dyDescent="0.3">
      <c r="A199" s="25"/>
      <c r="B199" s="25"/>
      <c r="C199" s="25"/>
      <c r="D199" s="25"/>
      <c r="E199" s="25"/>
      <c r="F199" s="26"/>
      <c r="G199" s="36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40"/>
      <c r="S199" s="39"/>
      <c r="T199" s="25"/>
    </row>
    <row r="200" spans="1:20" ht="13" x14ac:dyDescent="0.3">
      <c r="A200" s="25"/>
      <c r="B200" s="25"/>
      <c r="C200" s="25"/>
      <c r="D200" s="25"/>
      <c r="E200" s="25"/>
      <c r="F200" s="26"/>
      <c r="G200" s="36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40"/>
      <c r="S200" s="39"/>
      <c r="T200" s="25"/>
    </row>
    <row r="201" spans="1:20" ht="13" x14ac:dyDescent="0.3">
      <c r="A201" s="25"/>
      <c r="B201" s="25"/>
      <c r="C201" s="25"/>
      <c r="D201" s="25"/>
      <c r="E201" s="25"/>
      <c r="F201" s="26"/>
      <c r="G201" s="36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40"/>
      <c r="S201" s="39"/>
      <c r="T201" s="25"/>
    </row>
    <row r="202" spans="1:20" ht="13" x14ac:dyDescent="0.3">
      <c r="A202" s="25"/>
      <c r="B202" s="25"/>
      <c r="C202" s="25"/>
      <c r="D202" s="25"/>
      <c r="E202" s="25"/>
      <c r="F202" s="26"/>
      <c r="G202" s="36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40"/>
      <c r="S202" s="39"/>
      <c r="T202" s="25"/>
    </row>
    <row r="203" spans="1:20" ht="13" x14ac:dyDescent="0.3">
      <c r="A203" s="25"/>
      <c r="B203" s="25"/>
      <c r="C203" s="25"/>
      <c r="D203" s="25"/>
      <c r="E203" s="25"/>
      <c r="F203" s="26"/>
      <c r="G203" s="36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40"/>
      <c r="S203" s="39"/>
      <c r="T203" s="25"/>
    </row>
    <row r="204" spans="1:20" ht="13" x14ac:dyDescent="0.3">
      <c r="A204" s="25"/>
      <c r="B204" s="25"/>
      <c r="C204" s="25"/>
      <c r="D204" s="25"/>
      <c r="E204" s="25"/>
      <c r="F204" s="26"/>
      <c r="G204" s="36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40"/>
      <c r="S204" s="39"/>
      <c r="T204" s="25"/>
    </row>
    <row r="205" spans="1:20" ht="13" x14ac:dyDescent="0.3">
      <c r="A205" s="25"/>
      <c r="B205" s="25"/>
      <c r="C205" s="25"/>
      <c r="D205" s="25"/>
      <c r="E205" s="25"/>
      <c r="F205" s="26"/>
      <c r="G205" s="36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40"/>
      <c r="S205" s="39"/>
      <c r="T205" s="25"/>
    </row>
    <row r="206" spans="1:20" ht="13" x14ac:dyDescent="0.3">
      <c r="A206" s="25"/>
      <c r="B206" s="25"/>
      <c r="C206" s="25"/>
      <c r="D206" s="25"/>
      <c r="E206" s="25"/>
      <c r="F206" s="26"/>
      <c r="G206" s="36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40"/>
      <c r="S206" s="39"/>
      <c r="T206" s="25"/>
    </row>
    <row r="207" spans="1:20" ht="13" x14ac:dyDescent="0.3">
      <c r="A207" s="25"/>
      <c r="B207" s="25"/>
      <c r="C207" s="25"/>
      <c r="D207" s="25"/>
      <c r="E207" s="25"/>
      <c r="F207" s="26"/>
      <c r="G207" s="36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40"/>
      <c r="S207" s="39"/>
      <c r="T207" s="25"/>
    </row>
    <row r="208" spans="1:20" ht="13" x14ac:dyDescent="0.3">
      <c r="A208" s="25"/>
      <c r="B208" s="25"/>
      <c r="C208" s="25"/>
      <c r="D208" s="25"/>
      <c r="E208" s="25"/>
      <c r="F208" s="26"/>
      <c r="G208" s="36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40"/>
      <c r="S208" s="39"/>
      <c r="T208" s="25"/>
    </row>
    <row r="209" spans="1:20" ht="13" x14ac:dyDescent="0.3">
      <c r="A209" s="25"/>
      <c r="B209" s="25"/>
      <c r="C209" s="25"/>
      <c r="D209" s="25"/>
      <c r="E209" s="25"/>
      <c r="F209" s="26"/>
      <c r="G209" s="36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40"/>
      <c r="S209" s="39"/>
      <c r="T209" s="25"/>
    </row>
    <row r="210" spans="1:20" ht="13" x14ac:dyDescent="0.3">
      <c r="A210" s="25"/>
      <c r="B210" s="25"/>
      <c r="C210" s="25"/>
      <c r="D210" s="25"/>
      <c r="E210" s="25"/>
      <c r="F210" s="26"/>
      <c r="G210" s="36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40"/>
      <c r="S210" s="39"/>
      <c r="T210" s="25"/>
    </row>
    <row r="211" spans="1:20" ht="13" x14ac:dyDescent="0.3">
      <c r="A211" s="25"/>
      <c r="B211" s="25"/>
      <c r="C211" s="25"/>
      <c r="D211" s="25"/>
      <c r="E211" s="25"/>
      <c r="F211" s="26"/>
      <c r="G211" s="36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40"/>
      <c r="S211" s="39"/>
      <c r="T211" s="25"/>
    </row>
    <row r="212" spans="1:20" ht="13" x14ac:dyDescent="0.3">
      <c r="A212" s="25"/>
      <c r="B212" s="25"/>
      <c r="C212" s="25"/>
      <c r="D212" s="25"/>
      <c r="E212" s="25"/>
      <c r="F212" s="26"/>
      <c r="G212" s="36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40"/>
      <c r="S212" s="39"/>
      <c r="T212" s="25"/>
    </row>
    <row r="213" spans="1:20" ht="13" x14ac:dyDescent="0.3">
      <c r="A213" s="25"/>
      <c r="B213" s="25"/>
      <c r="C213" s="25"/>
      <c r="D213" s="25"/>
      <c r="E213" s="25"/>
      <c r="F213" s="26"/>
      <c r="G213" s="36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40"/>
      <c r="S213" s="39"/>
      <c r="T213" s="25"/>
    </row>
    <row r="214" spans="1:20" ht="13" x14ac:dyDescent="0.3">
      <c r="A214" s="25"/>
      <c r="B214" s="25"/>
      <c r="C214" s="25"/>
      <c r="D214" s="25"/>
      <c r="E214" s="25"/>
      <c r="F214" s="26"/>
      <c r="G214" s="36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40"/>
      <c r="S214" s="39"/>
      <c r="T214" s="25"/>
    </row>
    <row r="215" spans="1:20" ht="13" x14ac:dyDescent="0.3">
      <c r="A215" s="25"/>
      <c r="B215" s="25"/>
      <c r="C215" s="25"/>
      <c r="D215" s="25"/>
      <c r="E215" s="25"/>
      <c r="F215" s="26"/>
      <c r="G215" s="36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40"/>
      <c r="S215" s="39"/>
      <c r="T215" s="25"/>
    </row>
    <row r="216" spans="1:20" ht="13" x14ac:dyDescent="0.3">
      <c r="A216" s="25"/>
      <c r="B216" s="25"/>
      <c r="C216" s="25"/>
      <c r="D216" s="25"/>
      <c r="E216" s="25"/>
      <c r="F216" s="26"/>
      <c r="G216" s="36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40"/>
      <c r="S216" s="39"/>
      <c r="T216" s="25"/>
    </row>
    <row r="217" spans="1:20" ht="13" x14ac:dyDescent="0.3">
      <c r="A217" s="25"/>
      <c r="B217" s="25"/>
      <c r="C217" s="25"/>
      <c r="D217" s="25"/>
      <c r="E217" s="25"/>
      <c r="F217" s="26"/>
      <c r="G217" s="36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40"/>
      <c r="S217" s="39"/>
      <c r="T217" s="25"/>
    </row>
    <row r="218" spans="1:20" ht="13" x14ac:dyDescent="0.3">
      <c r="A218" s="25"/>
      <c r="B218" s="25"/>
      <c r="C218" s="25"/>
      <c r="D218" s="25"/>
      <c r="E218" s="25"/>
      <c r="F218" s="26"/>
      <c r="G218" s="36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40"/>
      <c r="S218" s="39"/>
      <c r="T218" s="25"/>
    </row>
    <row r="219" spans="1:20" ht="13" x14ac:dyDescent="0.3">
      <c r="A219" s="25"/>
      <c r="B219" s="25"/>
      <c r="C219" s="25"/>
      <c r="D219" s="25"/>
      <c r="E219" s="25"/>
      <c r="F219" s="26"/>
      <c r="G219" s="36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40"/>
      <c r="S219" s="39"/>
      <c r="T219" s="25"/>
    </row>
    <row r="220" spans="1:20" ht="13" x14ac:dyDescent="0.3">
      <c r="A220" s="25"/>
      <c r="B220" s="25"/>
      <c r="C220" s="25"/>
      <c r="D220" s="25"/>
      <c r="E220" s="25"/>
      <c r="F220" s="26"/>
      <c r="G220" s="36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40"/>
      <c r="S220" s="39"/>
      <c r="T220" s="25"/>
    </row>
    <row r="221" spans="1:20" ht="13" x14ac:dyDescent="0.3">
      <c r="A221" s="25"/>
      <c r="B221" s="25"/>
      <c r="C221" s="25"/>
      <c r="D221" s="25"/>
      <c r="E221" s="25"/>
      <c r="F221" s="26"/>
      <c r="G221" s="36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40"/>
      <c r="S221" s="39"/>
      <c r="T221" s="25"/>
    </row>
    <row r="222" spans="1:20" ht="13" x14ac:dyDescent="0.3">
      <c r="A222" s="25"/>
      <c r="B222" s="25"/>
      <c r="C222" s="25"/>
      <c r="D222" s="25"/>
      <c r="E222" s="25"/>
      <c r="F222" s="26"/>
      <c r="G222" s="36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40"/>
      <c r="S222" s="39"/>
      <c r="T222" s="25"/>
    </row>
    <row r="223" spans="1:20" ht="13" x14ac:dyDescent="0.3">
      <c r="A223" s="25"/>
      <c r="B223" s="25"/>
      <c r="C223" s="25"/>
      <c r="D223" s="25"/>
      <c r="E223" s="25"/>
      <c r="F223" s="26"/>
      <c r="G223" s="36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40"/>
      <c r="S223" s="39"/>
      <c r="T223" s="25"/>
    </row>
    <row r="224" spans="1:20" ht="13" x14ac:dyDescent="0.3">
      <c r="A224" s="25"/>
      <c r="B224" s="25"/>
      <c r="C224" s="25"/>
      <c r="D224" s="25"/>
      <c r="E224" s="25"/>
      <c r="F224" s="26"/>
      <c r="G224" s="36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40"/>
      <c r="S224" s="39"/>
      <c r="T224" s="25"/>
    </row>
    <row r="225" spans="1:20" ht="13" x14ac:dyDescent="0.3">
      <c r="A225" s="25"/>
      <c r="B225" s="25"/>
      <c r="C225" s="25"/>
      <c r="D225" s="25"/>
      <c r="E225" s="25"/>
      <c r="F225" s="26"/>
      <c r="G225" s="36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40"/>
      <c r="S225" s="39"/>
      <c r="T225" s="25"/>
    </row>
    <row r="226" spans="1:20" ht="13" x14ac:dyDescent="0.3">
      <c r="A226" s="25"/>
      <c r="B226" s="25"/>
      <c r="C226" s="25"/>
      <c r="D226" s="25"/>
      <c r="E226" s="25"/>
      <c r="F226" s="26"/>
      <c r="G226" s="36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40"/>
      <c r="S226" s="39"/>
      <c r="T226" s="25"/>
    </row>
    <row r="227" spans="1:20" ht="13" x14ac:dyDescent="0.3">
      <c r="A227" s="25"/>
      <c r="B227" s="25"/>
      <c r="C227" s="25"/>
      <c r="D227" s="25"/>
      <c r="E227" s="25"/>
      <c r="F227" s="26"/>
      <c r="G227" s="36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40"/>
      <c r="S227" s="39"/>
      <c r="T227" s="25"/>
    </row>
    <row r="228" spans="1:20" ht="13" x14ac:dyDescent="0.3">
      <c r="A228" s="25"/>
      <c r="B228" s="25"/>
      <c r="C228" s="25"/>
      <c r="D228" s="25"/>
      <c r="E228" s="25"/>
      <c r="F228" s="26"/>
      <c r="G228" s="36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40"/>
      <c r="S228" s="39"/>
      <c r="T228" s="25"/>
    </row>
    <row r="229" spans="1:20" ht="13" x14ac:dyDescent="0.3">
      <c r="A229" s="25"/>
      <c r="B229" s="25"/>
      <c r="C229" s="25"/>
      <c r="D229" s="25"/>
      <c r="E229" s="25"/>
      <c r="F229" s="26"/>
      <c r="G229" s="36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40"/>
      <c r="S229" s="39"/>
      <c r="T229" s="25"/>
    </row>
    <row r="230" spans="1:20" ht="13" x14ac:dyDescent="0.3">
      <c r="A230" s="25"/>
      <c r="B230" s="25"/>
      <c r="C230" s="25"/>
      <c r="D230" s="25"/>
      <c r="E230" s="25"/>
      <c r="F230" s="26"/>
      <c r="G230" s="36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40"/>
      <c r="S230" s="39"/>
      <c r="T230" s="25"/>
    </row>
    <row r="231" spans="1:20" ht="13" x14ac:dyDescent="0.3">
      <c r="A231" s="25"/>
      <c r="B231" s="25"/>
      <c r="C231" s="25"/>
      <c r="D231" s="25"/>
      <c r="E231" s="25"/>
      <c r="F231" s="26"/>
      <c r="G231" s="36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40"/>
      <c r="S231" s="39"/>
      <c r="T231" s="25"/>
    </row>
    <row r="232" spans="1:20" ht="13" x14ac:dyDescent="0.3">
      <c r="A232" s="25"/>
      <c r="B232" s="25"/>
      <c r="C232" s="25"/>
      <c r="D232" s="25"/>
      <c r="E232" s="25"/>
      <c r="F232" s="26"/>
      <c r="G232" s="36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40"/>
      <c r="S232" s="39"/>
      <c r="T232" s="25"/>
    </row>
    <row r="233" spans="1:20" ht="13" x14ac:dyDescent="0.3">
      <c r="A233" s="25"/>
      <c r="B233" s="25"/>
      <c r="C233" s="25"/>
      <c r="D233" s="25"/>
      <c r="E233" s="25"/>
      <c r="F233" s="26"/>
      <c r="G233" s="36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40"/>
      <c r="S233" s="39"/>
      <c r="T233" s="25"/>
    </row>
    <row r="234" spans="1:20" ht="13" x14ac:dyDescent="0.3">
      <c r="A234" s="25"/>
      <c r="B234" s="25"/>
      <c r="C234" s="25"/>
      <c r="D234" s="25"/>
      <c r="E234" s="25"/>
      <c r="F234" s="26"/>
      <c r="G234" s="36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40"/>
      <c r="S234" s="39"/>
      <c r="T234" s="25"/>
    </row>
    <row r="235" spans="1:20" ht="13" x14ac:dyDescent="0.3">
      <c r="A235" s="25"/>
      <c r="B235" s="25"/>
      <c r="C235" s="25"/>
      <c r="D235" s="25"/>
      <c r="E235" s="25"/>
      <c r="F235" s="26"/>
      <c r="G235" s="36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40"/>
      <c r="S235" s="39"/>
      <c r="T235" s="25"/>
    </row>
    <row r="236" spans="1:20" ht="13" x14ac:dyDescent="0.3">
      <c r="A236" s="25"/>
      <c r="B236" s="25"/>
      <c r="C236" s="25"/>
      <c r="D236" s="25"/>
      <c r="E236" s="25"/>
      <c r="F236" s="26"/>
      <c r="G236" s="36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40"/>
      <c r="S236" s="39"/>
      <c r="T236" s="25"/>
    </row>
    <row r="237" spans="1:20" ht="13" x14ac:dyDescent="0.3">
      <c r="A237" s="25"/>
      <c r="B237" s="25"/>
      <c r="C237" s="25"/>
      <c r="D237" s="25"/>
      <c r="E237" s="25"/>
      <c r="F237" s="26"/>
      <c r="G237" s="36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40"/>
      <c r="S237" s="39"/>
      <c r="T237" s="25"/>
    </row>
    <row r="238" spans="1:20" ht="13" x14ac:dyDescent="0.3">
      <c r="A238" s="25"/>
      <c r="B238" s="25"/>
      <c r="C238" s="25"/>
      <c r="D238" s="25"/>
      <c r="E238" s="25"/>
      <c r="F238" s="26"/>
      <c r="G238" s="36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40"/>
      <c r="S238" s="39"/>
      <c r="T238" s="25"/>
    </row>
    <row r="239" spans="1:20" ht="13" x14ac:dyDescent="0.3">
      <c r="A239" s="25"/>
      <c r="B239" s="25"/>
      <c r="C239" s="25"/>
      <c r="D239" s="25"/>
      <c r="E239" s="25"/>
      <c r="F239" s="26"/>
      <c r="G239" s="36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40"/>
      <c r="S239" s="39"/>
      <c r="T239" s="25"/>
    </row>
    <row r="240" spans="1:20" ht="13" x14ac:dyDescent="0.3">
      <c r="A240" s="25"/>
      <c r="B240" s="25"/>
      <c r="C240" s="25"/>
      <c r="D240" s="25"/>
      <c r="E240" s="25"/>
      <c r="F240" s="26"/>
      <c r="G240" s="36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40"/>
      <c r="S240" s="39"/>
      <c r="T240" s="25"/>
    </row>
    <row r="241" spans="1:20" ht="13" x14ac:dyDescent="0.3">
      <c r="A241" s="25"/>
      <c r="B241" s="25"/>
      <c r="C241" s="25"/>
      <c r="D241" s="25"/>
      <c r="E241" s="25"/>
      <c r="F241" s="26"/>
      <c r="G241" s="36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40"/>
      <c r="S241" s="39"/>
      <c r="T241" s="25"/>
    </row>
    <row r="242" spans="1:20" ht="13" x14ac:dyDescent="0.3">
      <c r="A242" s="25"/>
      <c r="B242" s="25"/>
      <c r="C242" s="25"/>
      <c r="D242" s="25"/>
      <c r="E242" s="25"/>
      <c r="F242" s="26"/>
      <c r="G242" s="36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40"/>
      <c r="S242" s="39"/>
      <c r="T242" s="25"/>
    </row>
    <row r="243" spans="1:20" ht="13" x14ac:dyDescent="0.3">
      <c r="A243" s="25"/>
      <c r="B243" s="25"/>
      <c r="C243" s="25"/>
      <c r="D243" s="25"/>
      <c r="E243" s="25"/>
      <c r="F243" s="26"/>
      <c r="G243" s="36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40"/>
      <c r="S243" s="39"/>
      <c r="T243" s="25"/>
    </row>
    <row r="244" spans="1:20" ht="13" x14ac:dyDescent="0.3">
      <c r="A244" s="25"/>
      <c r="B244" s="25"/>
      <c r="C244" s="25"/>
      <c r="D244" s="25"/>
      <c r="E244" s="25"/>
      <c r="F244" s="26"/>
      <c r="G244" s="36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40"/>
      <c r="S244" s="39"/>
      <c r="T244" s="25"/>
    </row>
    <row r="245" spans="1:20" ht="13" x14ac:dyDescent="0.3">
      <c r="A245" s="25"/>
      <c r="B245" s="25"/>
      <c r="C245" s="25"/>
      <c r="D245" s="25"/>
      <c r="E245" s="25"/>
      <c r="F245" s="26"/>
      <c r="G245" s="36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40"/>
      <c r="S245" s="39"/>
      <c r="T245" s="25"/>
    </row>
    <row r="246" spans="1:20" ht="13" x14ac:dyDescent="0.3">
      <c r="A246" s="25"/>
      <c r="B246" s="25"/>
      <c r="C246" s="25"/>
      <c r="D246" s="25"/>
      <c r="E246" s="25"/>
      <c r="F246" s="26"/>
      <c r="G246" s="36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40"/>
      <c r="S246" s="39"/>
      <c r="T246" s="25"/>
    </row>
    <row r="247" spans="1:20" ht="13" x14ac:dyDescent="0.3">
      <c r="A247" s="25"/>
      <c r="B247" s="25"/>
      <c r="C247" s="25"/>
      <c r="D247" s="25"/>
      <c r="E247" s="25"/>
      <c r="F247" s="26"/>
      <c r="G247" s="36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40"/>
      <c r="S247" s="39"/>
      <c r="T247" s="25"/>
    </row>
    <row r="248" spans="1:20" ht="13" x14ac:dyDescent="0.3">
      <c r="A248" s="25"/>
      <c r="B248" s="25"/>
      <c r="C248" s="25"/>
      <c r="D248" s="25"/>
      <c r="E248" s="25"/>
      <c r="F248" s="26"/>
      <c r="G248" s="36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40"/>
      <c r="S248" s="39"/>
      <c r="T248" s="25"/>
    </row>
    <row r="249" spans="1:20" ht="13" x14ac:dyDescent="0.3">
      <c r="A249" s="25"/>
      <c r="B249" s="25"/>
      <c r="C249" s="25"/>
      <c r="D249" s="25"/>
      <c r="E249" s="25"/>
      <c r="F249" s="26"/>
      <c r="G249" s="36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40"/>
      <c r="S249" s="39"/>
      <c r="T249" s="25"/>
    </row>
    <row r="250" spans="1:20" ht="13" x14ac:dyDescent="0.3">
      <c r="A250" s="25"/>
      <c r="B250" s="25"/>
      <c r="C250" s="25"/>
      <c r="D250" s="25"/>
      <c r="E250" s="25"/>
      <c r="F250" s="26"/>
      <c r="G250" s="36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40"/>
      <c r="S250" s="39"/>
      <c r="T250" s="25"/>
    </row>
    <row r="251" spans="1:20" ht="13" x14ac:dyDescent="0.3">
      <c r="A251" s="25"/>
      <c r="B251" s="25"/>
      <c r="C251" s="25"/>
      <c r="D251" s="25"/>
      <c r="E251" s="25"/>
      <c r="F251" s="26"/>
      <c r="G251" s="36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40"/>
      <c r="S251" s="39"/>
      <c r="T251" s="25"/>
    </row>
    <row r="252" spans="1:20" ht="13" x14ac:dyDescent="0.3">
      <c r="A252" s="25"/>
      <c r="B252" s="25"/>
      <c r="C252" s="25"/>
      <c r="D252" s="25"/>
      <c r="E252" s="25"/>
      <c r="F252" s="26"/>
      <c r="G252" s="36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40"/>
      <c r="S252" s="39"/>
      <c r="T252" s="25"/>
    </row>
    <row r="253" spans="1:20" ht="13" x14ac:dyDescent="0.3">
      <c r="A253" s="25"/>
      <c r="B253" s="25"/>
      <c r="C253" s="25"/>
      <c r="D253" s="25"/>
      <c r="E253" s="25"/>
      <c r="F253" s="26"/>
      <c r="G253" s="36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40"/>
      <c r="S253" s="39"/>
      <c r="T253" s="25"/>
    </row>
    <row r="254" spans="1:20" ht="13" x14ac:dyDescent="0.3">
      <c r="A254" s="25"/>
      <c r="B254" s="25"/>
      <c r="C254" s="25"/>
      <c r="D254" s="25"/>
      <c r="E254" s="25"/>
      <c r="F254" s="26"/>
      <c r="G254" s="36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40"/>
      <c r="S254" s="39"/>
      <c r="T254" s="25"/>
    </row>
    <row r="255" spans="1:20" ht="13" x14ac:dyDescent="0.3">
      <c r="A255" s="25"/>
      <c r="B255" s="25"/>
      <c r="C255" s="25"/>
      <c r="D255" s="25"/>
      <c r="E255" s="25"/>
      <c r="F255" s="26"/>
      <c r="G255" s="36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40"/>
      <c r="S255" s="39"/>
      <c r="T255" s="25"/>
    </row>
    <row r="256" spans="1:20" ht="13" x14ac:dyDescent="0.3">
      <c r="A256" s="25"/>
      <c r="B256" s="25"/>
      <c r="C256" s="25"/>
      <c r="D256" s="25"/>
      <c r="E256" s="25"/>
      <c r="F256" s="26"/>
      <c r="G256" s="36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40"/>
      <c r="S256" s="39"/>
      <c r="T256" s="25"/>
    </row>
    <row r="257" spans="1:20" ht="13" x14ac:dyDescent="0.3">
      <c r="A257" s="25"/>
      <c r="B257" s="25"/>
      <c r="C257" s="25"/>
      <c r="D257" s="25"/>
      <c r="E257" s="25"/>
      <c r="F257" s="26"/>
      <c r="G257" s="36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40"/>
      <c r="S257" s="39"/>
      <c r="T257" s="25"/>
    </row>
    <row r="258" spans="1:20" ht="13" x14ac:dyDescent="0.3">
      <c r="A258" s="25"/>
      <c r="B258" s="25"/>
      <c r="C258" s="25"/>
      <c r="D258" s="25"/>
      <c r="E258" s="25"/>
      <c r="F258" s="26"/>
      <c r="G258" s="36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40"/>
      <c r="S258" s="39"/>
      <c r="T258" s="25"/>
    </row>
    <row r="259" spans="1:20" ht="13" x14ac:dyDescent="0.3">
      <c r="A259" s="25"/>
      <c r="B259" s="25"/>
      <c r="C259" s="25"/>
      <c r="D259" s="25"/>
      <c r="E259" s="25"/>
      <c r="F259" s="26"/>
      <c r="G259" s="36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40"/>
      <c r="S259" s="39"/>
      <c r="T259" s="25"/>
    </row>
    <row r="260" spans="1:20" ht="13" x14ac:dyDescent="0.3">
      <c r="A260" s="25"/>
      <c r="B260" s="25"/>
      <c r="C260" s="25"/>
      <c r="D260" s="25"/>
      <c r="E260" s="25"/>
      <c r="F260" s="26"/>
      <c r="G260" s="36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40"/>
      <c r="S260" s="39"/>
      <c r="T260" s="25"/>
    </row>
    <row r="261" spans="1:20" ht="13" x14ac:dyDescent="0.3">
      <c r="A261" s="25"/>
      <c r="B261" s="25"/>
      <c r="C261" s="25"/>
      <c r="D261" s="25"/>
      <c r="E261" s="25"/>
      <c r="F261" s="26"/>
      <c r="G261" s="36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40"/>
      <c r="S261" s="39"/>
      <c r="T261" s="25"/>
    </row>
    <row r="262" spans="1:20" ht="13" x14ac:dyDescent="0.3">
      <c r="A262" s="25"/>
      <c r="B262" s="25"/>
      <c r="C262" s="25"/>
      <c r="D262" s="25"/>
      <c r="E262" s="25"/>
      <c r="F262" s="26"/>
      <c r="G262" s="36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40"/>
      <c r="S262" s="39"/>
      <c r="T262" s="25"/>
    </row>
    <row r="263" spans="1:20" ht="13" x14ac:dyDescent="0.3">
      <c r="A263" s="25"/>
      <c r="B263" s="25"/>
      <c r="C263" s="25"/>
      <c r="D263" s="25"/>
      <c r="E263" s="25"/>
      <c r="F263" s="26"/>
      <c r="G263" s="36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40"/>
      <c r="S263" s="39"/>
      <c r="T263" s="25"/>
    </row>
    <row r="264" spans="1:20" ht="13" x14ac:dyDescent="0.3">
      <c r="A264" s="25"/>
      <c r="B264" s="25"/>
      <c r="C264" s="25"/>
      <c r="D264" s="25"/>
      <c r="E264" s="25"/>
      <c r="F264" s="26"/>
      <c r="G264" s="36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40"/>
      <c r="S264" s="39"/>
      <c r="T264" s="25"/>
    </row>
    <row r="265" spans="1:20" ht="13" x14ac:dyDescent="0.3">
      <c r="A265" s="25"/>
      <c r="B265" s="25"/>
      <c r="C265" s="25"/>
      <c r="D265" s="25"/>
      <c r="E265" s="25"/>
      <c r="F265" s="26"/>
      <c r="G265" s="36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40"/>
      <c r="S265" s="39"/>
      <c r="T265" s="25"/>
    </row>
    <row r="266" spans="1:20" ht="13" x14ac:dyDescent="0.3">
      <c r="A266" s="25"/>
      <c r="B266" s="25"/>
      <c r="C266" s="25"/>
      <c r="D266" s="25"/>
      <c r="E266" s="25"/>
      <c r="F266" s="26"/>
      <c r="G266" s="36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40"/>
      <c r="S266" s="39"/>
      <c r="T266" s="25"/>
    </row>
    <row r="267" spans="1:20" ht="13" x14ac:dyDescent="0.3">
      <c r="A267" s="25"/>
      <c r="B267" s="25"/>
      <c r="C267" s="25"/>
      <c r="D267" s="25"/>
      <c r="E267" s="25"/>
      <c r="F267" s="26"/>
      <c r="G267" s="36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40"/>
      <c r="S267" s="39"/>
      <c r="T267" s="25"/>
    </row>
    <row r="268" spans="1:20" ht="13" x14ac:dyDescent="0.3">
      <c r="A268" s="25"/>
      <c r="B268" s="25"/>
      <c r="C268" s="25"/>
      <c r="D268" s="25"/>
      <c r="E268" s="25"/>
      <c r="F268" s="26"/>
      <c r="G268" s="36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40"/>
      <c r="S268" s="39"/>
      <c r="T268" s="25"/>
    </row>
    <row r="269" spans="1:20" ht="13" x14ac:dyDescent="0.3">
      <c r="A269" s="25"/>
      <c r="B269" s="25"/>
      <c r="C269" s="25"/>
      <c r="D269" s="25"/>
      <c r="E269" s="25"/>
      <c r="F269" s="26"/>
      <c r="G269" s="36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40"/>
      <c r="S269" s="39"/>
      <c r="T269" s="25"/>
    </row>
    <row r="270" spans="1:20" ht="13" x14ac:dyDescent="0.3">
      <c r="A270" s="25"/>
      <c r="B270" s="25"/>
      <c r="C270" s="25"/>
      <c r="D270" s="25"/>
      <c r="E270" s="25"/>
      <c r="F270" s="26"/>
      <c r="G270" s="36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40"/>
      <c r="S270" s="39"/>
      <c r="T270" s="25"/>
    </row>
    <row r="271" spans="1:20" ht="13" x14ac:dyDescent="0.3">
      <c r="A271" s="25"/>
      <c r="B271" s="25"/>
      <c r="C271" s="25"/>
      <c r="D271" s="25"/>
      <c r="E271" s="25"/>
      <c r="F271" s="26"/>
      <c r="G271" s="36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40"/>
      <c r="S271" s="39"/>
      <c r="T271" s="25"/>
    </row>
    <row r="272" spans="1:20" ht="13" x14ac:dyDescent="0.3">
      <c r="A272" s="25"/>
      <c r="B272" s="25"/>
      <c r="C272" s="25"/>
      <c r="D272" s="25"/>
      <c r="E272" s="25"/>
      <c r="F272" s="26"/>
      <c r="G272" s="36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40"/>
      <c r="S272" s="39"/>
      <c r="T272" s="25"/>
    </row>
    <row r="273" spans="1:20" ht="13" x14ac:dyDescent="0.3">
      <c r="A273" s="25"/>
      <c r="B273" s="25"/>
      <c r="C273" s="25"/>
      <c r="D273" s="25"/>
      <c r="E273" s="25"/>
      <c r="F273" s="26"/>
      <c r="G273" s="36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40"/>
      <c r="S273" s="39"/>
      <c r="T273" s="25"/>
    </row>
    <row r="274" spans="1:20" ht="13" x14ac:dyDescent="0.3">
      <c r="A274" s="25"/>
      <c r="B274" s="25"/>
      <c r="C274" s="25"/>
      <c r="D274" s="25"/>
      <c r="E274" s="25"/>
      <c r="F274" s="26"/>
      <c r="G274" s="36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40"/>
      <c r="S274" s="39"/>
      <c r="T274" s="25"/>
    </row>
    <row r="275" spans="1:20" ht="13" x14ac:dyDescent="0.3">
      <c r="A275" s="25"/>
      <c r="B275" s="25"/>
      <c r="C275" s="25"/>
      <c r="D275" s="25"/>
      <c r="E275" s="25"/>
      <c r="F275" s="26"/>
      <c r="G275" s="36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40"/>
      <c r="S275" s="39"/>
      <c r="T275" s="25"/>
    </row>
    <row r="276" spans="1:20" ht="13" x14ac:dyDescent="0.3">
      <c r="A276" s="25"/>
      <c r="B276" s="25"/>
      <c r="C276" s="25"/>
      <c r="D276" s="25"/>
      <c r="E276" s="25"/>
      <c r="F276" s="26"/>
      <c r="G276" s="36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40"/>
      <c r="S276" s="39"/>
      <c r="T276" s="25"/>
    </row>
    <row r="277" spans="1:20" ht="13" x14ac:dyDescent="0.3">
      <c r="A277" s="25"/>
      <c r="B277" s="25"/>
      <c r="C277" s="25"/>
      <c r="D277" s="25"/>
      <c r="E277" s="25"/>
      <c r="F277" s="26"/>
      <c r="G277" s="36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40"/>
      <c r="S277" s="39"/>
      <c r="T277" s="25"/>
    </row>
    <row r="278" spans="1:20" ht="13" x14ac:dyDescent="0.3">
      <c r="A278" s="25"/>
      <c r="B278" s="25"/>
      <c r="C278" s="25"/>
      <c r="D278" s="25"/>
      <c r="E278" s="25"/>
      <c r="F278" s="26"/>
      <c r="G278" s="36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40"/>
      <c r="S278" s="39"/>
      <c r="T278" s="25"/>
    </row>
    <row r="279" spans="1:20" ht="13" x14ac:dyDescent="0.3">
      <c r="A279" s="25"/>
      <c r="B279" s="25"/>
      <c r="C279" s="25"/>
      <c r="D279" s="25"/>
      <c r="E279" s="25"/>
      <c r="F279" s="26"/>
      <c r="G279" s="36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40"/>
      <c r="S279" s="39"/>
      <c r="T279" s="25"/>
    </row>
    <row r="280" spans="1:20" ht="13" x14ac:dyDescent="0.3">
      <c r="A280" s="25"/>
      <c r="B280" s="25"/>
      <c r="C280" s="25"/>
      <c r="D280" s="25"/>
      <c r="E280" s="25"/>
      <c r="F280" s="26"/>
      <c r="G280" s="36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40"/>
      <c r="S280" s="39"/>
      <c r="T280" s="25"/>
    </row>
    <row r="281" spans="1:20" ht="13" x14ac:dyDescent="0.3">
      <c r="A281" s="25"/>
      <c r="B281" s="25"/>
      <c r="C281" s="25"/>
      <c r="D281" s="25"/>
      <c r="E281" s="25"/>
      <c r="F281" s="26"/>
      <c r="G281" s="36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40"/>
      <c r="S281" s="39"/>
      <c r="T281" s="25"/>
    </row>
    <row r="282" spans="1:20" ht="13" x14ac:dyDescent="0.3">
      <c r="A282" s="25"/>
      <c r="B282" s="25"/>
      <c r="C282" s="25"/>
      <c r="D282" s="25"/>
      <c r="E282" s="25"/>
      <c r="F282" s="26"/>
      <c r="G282" s="36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40"/>
      <c r="S282" s="39"/>
      <c r="T282" s="25"/>
    </row>
    <row r="283" spans="1:20" ht="13" x14ac:dyDescent="0.3">
      <c r="A283" s="25"/>
      <c r="B283" s="25"/>
      <c r="C283" s="25"/>
      <c r="D283" s="25"/>
      <c r="E283" s="25"/>
      <c r="F283" s="26"/>
      <c r="G283" s="36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40"/>
      <c r="S283" s="39"/>
      <c r="T283" s="25"/>
    </row>
    <row r="284" spans="1:20" ht="13" x14ac:dyDescent="0.3">
      <c r="A284" s="25"/>
      <c r="B284" s="25"/>
      <c r="C284" s="25"/>
      <c r="D284" s="25"/>
      <c r="E284" s="25"/>
      <c r="F284" s="26"/>
      <c r="G284" s="36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40"/>
      <c r="S284" s="39"/>
      <c r="T284" s="25"/>
    </row>
    <row r="285" spans="1:20" ht="13" x14ac:dyDescent="0.3">
      <c r="A285" s="25"/>
      <c r="B285" s="25"/>
      <c r="C285" s="25"/>
      <c r="D285" s="25"/>
      <c r="E285" s="25"/>
      <c r="F285" s="26"/>
      <c r="G285" s="36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40"/>
      <c r="S285" s="39"/>
      <c r="T285" s="25"/>
    </row>
    <row r="286" spans="1:20" ht="13" x14ac:dyDescent="0.3">
      <c r="A286" s="25"/>
      <c r="B286" s="25"/>
      <c r="C286" s="25"/>
      <c r="D286" s="25"/>
      <c r="E286" s="25"/>
      <c r="F286" s="26"/>
      <c r="G286" s="36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40"/>
      <c r="S286" s="39"/>
      <c r="T286" s="25"/>
    </row>
    <row r="287" spans="1:20" ht="13" x14ac:dyDescent="0.3">
      <c r="A287" s="25"/>
      <c r="B287" s="25"/>
      <c r="C287" s="25"/>
      <c r="D287" s="25"/>
      <c r="E287" s="25"/>
      <c r="F287" s="26"/>
      <c r="G287" s="36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40"/>
      <c r="S287" s="39"/>
      <c r="T287" s="25"/>
    </row>
    <row r="288" spans="1:20" ht="13" x14ac:dyDescent="0.3">
      <c r="A288" s="25"/>
      <c r="B288" s="25"/>
      <c r="C288" s="25"/>
      <c r="D288" s="25"/>
      <c r="E288" s="25"/>
      <c r="F288" s="26"/>
      <c r="G288" s="36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40"/>
      <c r="S288" s="39"/>
      <c r="T288" s="25"/>
    </row>
    <row r="289" spans="1:20" ht="13" x14ac:dyDescent="0.3">
      <c r="A289" s="25"/>
      <c r="B289" s="25"/>
      <c r="C289" s="25"/>
      <c r="D289" s="25"/>
      <c r="E289" s="25"/>
      <c r="F289" s="26"/>
      <c r="G289" s="36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40"/>
      <c r="S289" s="39"/>
      <c r="T289" s="25"/>
    </row>
    <row r="290" spans="1:20" ht="13" x14ac:dyDescent="0.3">
      <c r="A290" s="25"/>
      <c r="B290" s="25"/>
      <c r="C290" s="25"/>
      <c r="D290" s="25"/>
      <c r="E290" s="25"/>
      <c r="F290" s="26"/>
      <c r="G290" s="36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40"/>
      <c r="S290" s="39"/>
      <c r="T290" s="25"/>
    </row>
    <row r="291" spans="1:20" ht="13" x14ac:dyDescent="0.3">
      <c r="A291" s="25"/>
      <c r="B291" s="25"/>
      <c r="C291" s="25"/>
      <c r="D291" s="25"/>
      <c r="E291" s="25"/>
      <c r="F291" s="26"/>
      <c r="G291" s="36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40"/>
      <c r="S291" s="39"/>
      <c r="T291" s="25"/>
    </row>
    <row r="292" spans="1:20" ht="13" x14ac:dyDescent="0.3">
      <c r="A292" s="25"/>
      <c r="B292" s="25"/>
      <c r="C292" s="25"/>
      <c r="D292" s="25"/>
      <c r="E292" s="25"/>
      <c r="F292" s="26"/>
      <c r="G292" s="36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40"/>
      <c r="S292" s="39"/>
      <c r="T292" s="25"/>
    </row>
    <row r="293" spans="1:20" ht="13" x14ac:dyDescent="0.3">
      <c r="A293" s="25"/>
      <c r="B293" s="25"/>
      <c r="C293" s="25"/>
      <c r="D293" s="25"/>
      <c r="E293" s="25"/>
      <c r="F293" s="26"/>
      <c r="G293" s="36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40"/>
      <c r="S293" s="39"/>
      <c r="T293" s="25"/>
    </row>
    <row r="294" spans="1:20" ht="13" x14ac:dyDescent="0.3">
      <c r="A294" s="25"/>
      <c r="B294" s="25"/>
      <c r="C294" s="25"/>
      <c r="D294" s="25"/>
      <c r="E294" s="25"/>
      <c r="F294" s="26"/>
      <c r="G294" s="36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40"/>
      <c r="S294" s="39"/>
      <c r="T294" s="25"/>
    </row>
    <row r="295" spans="1:20" ht="13" x14ac:dyDescent="0.3">
      <c r="A295" s="25"/>
      <c r="B295" s="25"/>
      <c r="C295" s="25"/>
      <c r="D295" s="25"/>
      <c r="E295" s="25"/>
      <c r="F295" s="26"/>
      <c r="G295" s="36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40"/>
      <c r="S295" s="39"/>
      <c r="T295" s="25"/>
    </row>
    <row r="296" spans="1:20" ht="13" x14ac:dyDescent="0.3">
      <c r="A296" s="25"/>
      <c r="B296" s="25"/>
      <c r="C296" s="25"/>
      <c r="D296" s="25"/>
      <c r="E296" s="25"/>
      <c r="F296" s="26"/>
      <c r="G296" s="36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40"/>
      <c r="S296" s="39"/>
      <c r="T296" s="25"/>
    </row>
    <row r="297" spans="1:20" ht="13" x14ac:dyDescent="0.3">
      <c r="A297" s="25"/>
      <c r="B297" s="25"/>
      <c r="C297" s="25"/>
      <c r="D297" s="25"/>
      <c r="E297" s="25"/>
      <c r="F297" s="26"/>
      <c r="G297" s="36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40"/>
      <c r="S297" s="39"/>
      <c r="T297" s="25"/>
    </row>
    <row r="298" spans="1:20" ht="13" x14ac:dyDescent="0.3">
      <c r="A298" s="25"/>
      <c r="B298" s="25"/>
      <c r="C298" s="25"/>
      <c r="D298" s="25"/>
      <c r="E298" s="25"/>
      <c r="F298" s="26"/>
      <c r="G298" s="36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40"/>
      <c r="S298" s="39"/>
      <c r="T298" s="25"/>
    </row>
    <row r="299" spans="1:20" ht="13" x14ac:dyDescent="0.3">
      <c r="A299" s="25"/>
      <c r="B299" s="25"/>
      <c r="C299" s="25"/>
      <c r="D299" s="25"/>
      <c r="E299" s="25"/>
      <c r="F299" s="26"/>
      <c r="G299" s="36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40"/>
      <c r="S299" s="39"/>
      <c r="T299" s="25"/>
    </row>
    <row r="300" spans="1:20" ht="13" x14ac:dyDescent="0.3">
      <c r="A300" s="25"/>
      <c r="B300" s="25"/>
      <c r="C300" s="25"/>
      <c r="D300" s="25"/>
      <c r="E300" s="25"/>
      <c r="F300" s="26"/>
      <c r="G300" s="36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40"/>
      <c r="S300" s="39"/>
      <c r="T300" s="25"/>
    </row>
    <row r="301" spans="1:20" ht="13" x14ac:dyDescent="0.3">
      <c r="A301" s="25"/>
      <c r="B301" s="25"/>
      <c r="C301" s="25"/>
      <c r="D301" s="25"/>
      <c r="E301" s="25"/>
      <c r="F301" s="26"/>
      <c r="G301" s="36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40"/>
      <c r="S301" s="39"/>
      <c r="T301" s="25"/>
    </row>
    <row r="302" spans="1:20" ht="13" x14ac:dyDescent="0.3">
      <c r="A302" s="25"/>
      <c r="B302" s="25"/>
      <c r="C302" s="25"/>
      <c r="D302" s="25"/>
      <c r="E302" s="25"/>
      <c r="F302" s="26"/>
      <c r="G302" s="36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40"/>
      <c r="S302" s="39"/>
      <c r="T302" s="25"/>
    </row>
    <row r="303" spans="1:20" ht="13" x14ac:dyDescent="0.3">
      <c r="A303" s="25"/>
      <c r="B303" s="25"/>
      <c r="C303" s="25"/>
      <c r="D303" s="25"/>
      <c r="E303" s="25"/>
      <c r="F303" s="26"/>
      <c r="G303" s="36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40"/>
      <c r="S303" s="39"/>
      <c r="T303" s="25"/>
    </row>
    <row r="304" spans="1:20" ht="13" x14ac:dyDescent="0.3">
      <c r="A304" s="25"/>
      <c r="B304" s="25"/>
      <c r="C304" s="25"/>
      <c r="D304" s="25"/>
      <c r="E304" s="25"/>
      <c r="F304" s="26"/>
      <c r="G304" s="36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40"/>
      <c r="S304" s="39"/>
      <c r="T304" s="25"/>
    </row>
    <row r="305" spans="1:20" ht="13" x14ac:dyDescent="0.3">
      <c r="A305" s="25"/>
      <c r="B305" s="25"/>
      <c r="C305" s="25"/>
      <c r="D305" s="25"/>
      <c r="E305" s="25"/>
      <c r="F305" s="26"/>
      <c r="G305" s="36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40"/>
      <c r="S305" s="39"/>
      <c r="T305" s="25"/>
    </row>
    <row r="306" spans="1:20" ht="13" x14ac:dyDescent="0.3">
      <c r="A306" s="25"/>
      <c r="B306" s="25"/>
      <c r="C306" s="25"/>
      <c r="D306" s="25"/>
      <c r="E306" s="25"/>
      <c r="F306" s="26"/>
      <c r="G306" s="36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40"/>
      <c r="S306" s="39"/>
      <c r="T306" s="25"/>
    </row>
    <row r="307" spans="1:20" ht="13" x14ac:dyDescent="0.3">
      <c r="A307" s="25"/>
      <c r="B307" s="25"/>
      <c r="C307" s="25"/>
      <c r="D307" s="25"/>
      <c r="E307" s="25"/>
      <c r="F307" s="26"/>
      <c r="G307" s="36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40"/>
      <c r="S307" s="39"/>
      <c r="T307" s="25"/>
    </row>
    <row r="308" spans="1:20" ht="13" x14ac:dyDescent="0.3">
      <c r="A308" s="25"/>
      <c r="B308" s="25"/>
      <c r="C308" s="25"/>
      <c r="D308" s="25"/>
      <c r="E308" s="25"/>
      <c r="F308" s="26"/>
      <c r="G308" s="36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40"/>
      <c r="S308" s="39"/>
      <c r="T308" s="25"/>
    </row>
    <row r="309" spans="1:20" ht="13" x14ac:dyDescent="0.3">
      <c r="A309" s="25"/>
      <c r="B309" s="25"/>
      <c r="C309" s="25"/>
      <c r="D309" s="25"/>
      <c r="E309" s="25"/>
      <c r="F309" s="26"/>
      <c r="G309" s="36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40"/>
      <c r="S309" s="39"/>
      <c r="T309" s="25"/>
    </row>
    <row r="310" spans="1:20" ht="13" x14ac:dyDescent="0.3">
      <c r="A310" s="25"/>
      <c r="B310" s="25"/>
      <c r="C310" s="25"/>
      <c r="D310" s="25"/>
      <c r="E310" s="25"/>
      <c r="F310" s="26"/>
      <c r="G310" s="36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40"/>
      <c r="S310" s="39"/>
      <c r="T310" s="25"/>
    </row>
    <row r="311" spans="1:20" ht="13" x14ac:dyDescent="0.3">
      <c r="A311" s="25"/>
      <c r="B311" s="25"/>
      <c r="C311" s="25"/>
      <c r="D311" s="25"/>
      <c r="E311" s="25"/>
      <c r="F311" s="26"/>
      <c r="G311" s="36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40"/>
      <c r="S311" s="39"/>
      <c r="T311" s="25"/>
    </row>
    <row r="312" spans="1:20" ht="13" x14ac:dyDescent="0.3">
      <c r="A312" s="25"/>
      <c r="B312" s="25"/>
      <c r="C312" s="25"/>
      <c r="D312" s="25"/>
      <c r="E312" s="25"/>
      <c r="F312" s="26"/>
      <c r="G312" s="36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40"/>
      <c r="S312" s="39"/>
      <c r="T312" s="25"/>
    </row>
    <row r="313" spans="1:20" ht="13" x14ac:dyDescent="0.3">
      <c r="A313" s="25"/>
      <c r="B313" s="25"/>
      <c r="C313" s="25"/>
      <c r="D313" s="25"/>
      <c r="E313" s="25"/>
      <c r="F313" s="26"/>
      <c r="G313" s="36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40"/>
      <c r="S313" s="39"/>
      <c r="T313" s="25"/>
    </row>
    <row r="314" spans="1:20" ht="13" x14ac:dyDescent="0.3">
      <c r="A314" s="25"/>
      <c r="B314" s="25"/>
      <c r="C314" s="25"/>
      <c r="D314" s="25"/>
      <c r="E314" s="25"/>
      <c r="F314" s="26"/>
      <c r="G314" s="36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40"/>
      <c r="S314" s="39"/>
      <c r="T314" s="25"/>
    </row>
    <row r="315" spans="1:20" ht="13" x14ac:dyDescent="0.3">
      <c r="A315" s="25"/>
      <c r="B315" s="25"/>
      <c r="C315" s="25"/>
      <c r="D315" s="25"/>
      <c r="E315" s="25"/>
      <c r="F315" s="26"/>
      <c r="G315" s="36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40"/>
      <c r="S315" s="39"/>
      <c r="T315" s="25"/>
    </row>
    <row r="316" spans="1:20" ht="13" x14ac:dyDescent="0.3">
      <c r="A316" s="25"/>
      <c r="B316" s="25"/>
      <c r="C316" s="25"/>
      <c r="D316" s="25"/>
      <c r="E316" s="25"/>
      <c r="F316" s="26"/>
      <c r="G316" s="36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40"/>
      <c r="S316" s="39"/>
      <c r="T316" s="25"/>
    </row>
    <row r="317" spans="1:20" ht="13" x14ac:dyDescent="0.3">
      <c r="A317" s="25"/>
      <c r="B317" s="25"/>
      <c r="C317" s="25"/>
      <c r="D317" s="25"/>
      <c r="E317" s="25"/>
      <c r="F317" s="26"/>
      <c r="G317" s="36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40"/>
      <c r="S317" s="39"/>
      <c r="T317" s="25"/>
    </row>
    <row r="318" spans="1:20" ht="13" x14ac:dyDescent="0.3">
      <c r="A318" s="25"/>
      <c r="B318" s="25"/>
      <c r="C318" s="25"/>
      <c r="D318" s="25"/>
      <c r="E318" s="25"/>
      <c r="F318" s="26"/>
      <c r="G318" s="36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40"/>
      <c r="S318" s="39"/>
      <c r="T318" s="25"/>
    </row>
    <row r="319" spans="1:20" ht="13" x14ac:dyDescent="0.3">
      <c r="A319" s="25"/>
      <c r="B319" s="25"/>
      <c r="C319" s="25"/>
      <c r="D319" s="25"/>
      <c r="E319" s="25"/>
      <c r="F319" s="26"/>
      <c r="G319" s="36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40"/>
      <c r="S319" s="39"/>
      <c r="T319" s="25"/>
    </row>
    <row r="320" spans="1:20" ht="13" x14ac:dyDescent="0.3">
      <c r="A320" s="25"/>
      <c r="B320" s="25"/>
      <c r="C320" s="25"/>
      <c r="D320" s="25"/>
      <c r="E320" s="25"/>
      <c r="F320" s="26"/>
      <c r="G320" s="36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40"/>
      <c r="S320" s="39"/>
      <c r="T320" s="25"/>
    </row>
    <row r="321" spans="1:20" ht="13" x14ac:dyDescent="0.3">
      <c r="A321" s="25"/>
      <c r="B321" s="25"/>
      <c r="C321" s="25"/>
      <c r="D321" s="25"/>
      <c r="E321" s="25"/>
      <c r="F321" s="26"/>
      <c r="G321" s="36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40"/>
      <c r="S321" s="39"/>
      <c r="T321" s="25"/>
    </row>
    <row r="322" spans="1:20" ht="13" x14ac:dyDescent="0.3">
      <c r="A322" s="25"/>
      <c r="B322" s="25"/>
      <c r="C322" s="25"/>
      <c r="D322" s="25"/>
      <c r="E322" s="25"/>
      <c r="F322" s="26"/>
      <c r="G322" s="36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40"/>
      <c r="S322" s="39"/>
      <c r="T322" s="25"/>
    </row>
    <row r="323" spans="1:20" ht="13" x14ac:dyDescent="0.3">
      <c r="A323" s="25"/>
      <c r="B323" s="25"/>
      <c r="C323" s="25"/>
      <c r="D323" s="25"/>
      <c r="E323" s="25"/>
      <c r="F323" s="26"/>
      <c r="G323" s="36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40"/>
      <c r="S323" s="39"/>
      <c r="T323" s="25"/>
    </row>
    <row r="324" spans="1:20" ht="13" x14ac:dyDescent="0.3">
      <c r="A324" s="25"/>
      <c r="B324" s="25"/>
      <c r="C324" s="25"/>
      <c r="D324" s="25"/>
      <c r="E324" s="25"/>
      <c r="F324" s="26"/>
      <c r="G324" s="36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40"/>
      <c r="S324" s="39"/>
      <c r="T324" s="25"/>
    </row>
    <row r="325" spans="1:20" ht="13" x14ac:dyDescent="0.3">
      <c r="A325" s="25"/>
      <c r="B325" s="25"/>
      <c r="C325" s="25"/>
      <c r="D325" s="25"/>
      <c r="E325" s="25"/>
      <c r="F325" s="26"/>
      <c r="G325" s="36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40"/>
      <c r="S325" s="39"/>
      <c r="T325" s="25"/>
    </row>
    <row r="326" spans="1:20" ht="13" x14ac:dyDescent="0.3">
      <c r="A326" s="25"/>
      <c r="B326" s="25"/>
      <c r="C326" s="25"/>
      <c r="D326" s="25"/>
      <c r="E326" s="25"/>
      <c r="F326" s="26"/>
      <c r="G326" s="36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40"/>
      <c r="S326" s="39"/>
      <c r="T326" s="25"/>
    </row>
    <row r="327" spans="1:20" ht="13" x14ac:dyDescent="0.3">
      <c r="A327" s="25"/>
      <c r="B327" s="25"/>
      <c r="C327" s="25"/>
      <c r="D327" s="25"/>
      <c r="E327" s="25"/>
      <c r="F327" s="26"/>
      <c r="G327" s="36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40"/>
      <c r="S327" s="39"/>
      <c r="T327" s="25"/>
    </row>
    <row r="328" spans="1:20" ht="13" x14ac:dyDescent="0.3">
      <c r="A328" s="25"/>
      <c r="B328" s="25"/>
      <c r="C328" s="25"/>
      <c r="D328" s="25"/>
      <c r="E328" s="25"/>
      <c r="F328" s="26"/>
      <c r="G328" s="36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40"/>
      <c r="S328" s="39"/>
      <c r="T328" s="25"/>
    </row>
    <row r="329" spans="1:20" ht="13" x14ac:dyDescent="0.3">
      <c r="A329" s="25"/>
      <c r="B329" s="25"/>
      <c r="C329" s="25"/>
      <c r="D329" s="25"/>
      <c r="E329" s="25"/>
      <c r="F329" s="26"/>
      <c r="G329" s="36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40"/>
      <c r="S329" s="39"/>
      <c r="T329" s="25"/>
    </row>
    <row r="330" spans="1:20" ht="13" x14ac:dyDescent="0.3">
      <c r="A330" s="25"/>
      <c r="B330" s="25"/>
      <c r="C330" s="25"/>
      <c r="D330" s="25"/>
      <c r="E330" s="25"/>
      <c r="F330" s="26"/>
      <c r="G330" s="36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40"/>
      <c r="S330" s="39"/>
      <c r="T330" s="25"/>
    </row>
    <row r="331" spans="1:20" ht="13" x14ac:dyDescent="0.3">
      <c r="A331" s="25"/>
      <c r="B331" s="25"/>
      <c r="C331" s="25"/>
      <c r="D331" s="25"/>
      <c r="E331" s="25"/>
      <c r="F331" s="26"/>
      <c r="G331" s="36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40"/>
      <c r="S331" s="39"/>
      <c r="T331" s="25"/>
    </row>
    <row r="332" spans="1:20" ht="13" x14ac:dyDescent="0.3">
      <c r="A332" s="25"/>
      <c r="B332" s="25"/>
      <c r="C332" s="25"/>
      <c r="D332" s="25"/>
      <c r="E332" s="25"/>
      <c r="F332" s="26"/>
      <c r="G332" s="36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40"/>
      <c r="S332" s="39"/>
      <c r="T332" s="25"/>
    </row>
    <row r="333" spans="1:20" ht="13" x14ac:dyDescent="0.3">
      <c r="A333" s="25"/>
      <c r="B333" s="25"/>
      <c r="C333" s="25"/>
      <c r="D333" s="25"/>
      <c r="E333" s="25"/>
      <c r="F333" s="26"/>
      <c r="G333" s="36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40"/>
      <c r="S333" s="39"/>
      <c r="T333" s="25"/>
    </row>
    <row r="334" spans="1:20" ht="13" x14ac:dyDescent="0.3">
      <c r="A334" s="25"/>
      <c r="B334" s="25"/>
      <c r="C334" s="25"/>
      <c r="D334" s="25"/>
      <c r="E334" s="25"/>
      <c r="F334" s="26"/>
      <c r="G334" s="36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40"/>
      <c r="S334" s="39"/>
      <c r="T334" s="25"/>
    </row>
    <row r="335" spans="1:20" ht="13" x14ac:dyDescent="0.3">
      <c r="A335" s="25"/>
      <c r="B335" s="25"/>
      <c r="C335" s="25"/>
      <c r="D335" s="25"/>
      <c r="E335" s="25"/>
      <c r="F335" s="26"/>
      <c r="G335" s="36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40"/>
      <c r="S335" s="39"/>
      <c r="T335" s="25"/>
    </row>
    <row r="336" spans="1:20" ht="13" x14ac:dyDescent="0.3">
      <c r="A336" s="25"/>
      <c r="B336" s="25"/>
      <c r="C336" s="25"/>
      <c r="D336" s="25"/>
      <c r="E336" s="25"/>
      <c r="F336" s="26"/>
      <c r="G336" s="36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40"/>
      <c r="S336" s="39"/>
      <c r="T336" s="25"/>
    </row>
    <row r="337" spans="1:20" ht="13" x14ac:dyDescent="0.3">
      <c r="A337" s="25"/>
      <c r="B337" s="25"/>
      <c r="C337" s="25"/>
      <c r="D337" s="25"/>
      <c r="E337" s="25"/>
      <c r="F337" s="26"/>
      <c r="G337" s="36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40"/>
      <c r="S337" s="39"/>
      <c r="T337" s="25"/>
    </row>
    <row r="338" spans="1:20" ht="13" x14ac:dyDescent="0.3">
      <c r="A338" s="25"/>
      <c r="B338" s="25"/>
      <c r="C338" s="25"/>
      <c r="D338" s="25"/>
      <c r="E338" s="25"/>
      <c r="F338" s="26"/>
      <c r="G338" s="36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40"/>
      <c r="S338" s="39"/>
      <c r="T338" s="25"/>
    </row>
    <row r="339" spans="1:20" ht="13" x14ac:dyDescent="0.3">
      <c r="A339" s="25"/>
      <c r="B339" s="25"/>
      <c r="C339" s="25"/>
      <c r="D339" s="25"/>
      <c r="E339" s="25"/>
      <c r="F339" s="26"/>
      <c r="G339" s="36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40"/>
      <c r="S339" s="39"/>
      <c r="T339" s="25"/>
    </row>
    <row r="340" spans="1:20" ht="13" x14ac:dyDescent="0.3">
      <c r="A340" s="25"/>
      <c r="B340" s="25"/>
      <c r="C340" s="25"/>
      <c r="D340" s="25"/>
      <c r="E340" s="25"/>
      <c r="F340" s="26"/>
      <c r="G340" s="36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40"/>
      <c r="S340" s="39"/>
      <c r="T340" s="25"/>
    </row>
    <row r="341" spans="1:20" ht="13" x14ac:dyDescent="0.3">
      <c r="A341" s="25"/>
      <c r="B341" s="25"/>
      <c r="C341" s="25"/>
      <c r="D341" s="25"/>
      <c r="E341" s="25"/>
      <c r="F341" s="26"/>
      <c r="G341" s="36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40"/>
      <c r="S341" s="39"/>
      <c r="T341" s="25"/>
    </row>
    <row r="342" spans="1:20" ht="13" x14ac:dyDescent="0.3">
      <c r="A342" s="25"/>
      <c r="B342" s="25"/>
      <c r="C342" s="25"/>
      <c r="D342" s="25"/>
      <c r="E342" s="25"/>
      <c r="F342" s="26"/>
      <c r="G342" s="36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40"/>
      <c r="S342" s="39"/>
      <c r="T342" s="25"/>
    </row>
    <row r="343" spans="1:20" ht="13" x14ac:dyDescent="0.3">
      <c r="A343" s="25"/>
      <c r="B343" s="25"/>
      <c r="C343" s="25"/>
      <c r="D343" s="25"/>
      <c r="E343" s="25"/>
      <c r="F343" s="26"/>
      <c r="G343" s="36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40"/>
      <c r="S343" s="39"/>
      <c r="T343" s="25"/>
    </row>
    <row r="344" spans="1:20" ht="13" x14ac:dyDescent="0.3">
      <c r="A344" s="25"/>
      <c r="B344" s="25"/>
      <c r="C344" s="25"/>
      <c r="D344" s="25"/>
      <c r="E344" s="25"/>
      <c r="F344" s="26"/>
      <c r="G344" s="36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40"/>
      <c r="S344" s="39"/>
      <c r="T344" s="25"/>
    </row>
    <row r="345" spans="1:20" ht="13" x14ac:dyDescent="0.3">
      <c r="A345" s="25"/>
      <c r="B345" s="25"/>
      <c r="C345" s="25"/>
      <c r="D345" s="25"/>
      <c r="E345" s="25"/>
      <c r="F345" s="26"/>
      <c r="G345" s="36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40"/>
      <c r="S345" s="39"/>
      <c r="T345" s="25"/>
    </row>
    <row r="346" spans="1:20" ht="13" x14ac:dyDescent="0.3">
      <c r="A346" s="25"/>
      <c r="B346" s="25"/>
      <c r="C346" s="25"/>
      <c r="D346" s="25"/>
      <c r="E346" s="25"/>
      <c r="F346" s="26"/>
      <c r="G346" s="36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40"/>
      <c r="S346" s="39"/>
      <c r="T346" s="25"/>
    </row>
    <row r="347" spans="1:20" ht="13" x14ac:dyDescent="0.3">
      <c r="A347" s="25"/>
      <c r="B347" s="25"/>
      <c r="C347" s="25"/>
      <c r="D347" s="25"/>
      <c r="E347" s="25"/>
      <c r="F347" s="26"/>
      <c r="G347" s="36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40"/>
      <c r="S347" s="39"/>
      <c r="T347" s="25"/>
    </row>
    <row r="348" spans="1:20" ht="13" x14ac:dyDescent="0.3">
      <c r="A348" s="25"/>
      <c r="B348" s="25"/>
      <c r="C348" s="25"/>
      <c r="D348" s="25"/>
      <c r="E348" s="25"/>
      <c r="F348" s="26"/>
      <c r="G348" s="36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40"/>
      <c r="S348" s="39"/>
      <c r="T348" s="25"/>
    </row>
    <row r="349" spans="1:20" ht="13" x14ac:dyDescent="0.3">
      <c r="A349" s="25"/>
      <c r="B349" s="25"/>
      <c r="C349" s="25"/>
      <c r="D349" s="25"/>
      <c r="E349" s="25"/>
      <c r="F349" s="26"/>
      <c r="G349" s="36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40"/>
      <c r="S349" s="39"/>
      <c r="T349" s="25"/>
    </row>
    <row r="350" spans="1:20" ht="13" x14ac:dyDescent="0.3">
      <c r="A350" s="25"/>
      <c r="B350" s="25"/>
      <c r="C350" s="25"/>
      <c r="D350" s="25"/>
      <c r="E350" s="25"/>
      <c r="F350" s="26"/>
      <c r="G350" s="36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40"/>
      <c r="S350" s="39"/>
      <c r="T350" s="25"/>
    </row>
    <row r="351" spans="1:20" ht="13" x14ac:dyDescent="0.3">
      <c r="A351" s="25"/>
      <c r="B351" s="25"/>
      <c r="C351" s="25"/>
      <c r="D351" s="25"/>
      <c r="E351" s="25"/>
      <c r="F351" s="26"/>
      <c r="G351" s="36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40"/>
      <c r="S351" s="39"/>
      <c r="T351" s="25"/>
    </row>
    <row r="352" spans="1:20" ht="13" x14ac:dyDescent="0.3">
      <c r="A352" s="25"/>
      <c r="B352" s="25"/>
      <c r="C352" s="25"/>
      <c r="D352" s="25"/>
      <c r="E352" s="25"/>
      <c r="F352" s="26"/>
      <c r="G352" s="36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40"/>
      <c r="S352" s="39"/>
      <c r="T352" s="25"/>
    </row>
    <row r="353" spans="1:20" ht="13" x14ac:dyDescent="0.3">
      <c r="A353" s="25"/>
      <c r="B353" s="25"/>
      <c r="C353" s="25"/>
      <c r="D353" s="25"/>
      <c r="E353" s="25"/>
      <c r="F353" s="26"/>
      <c r="G353" s="36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40"/>
      <c r="S353" s="39"/>
      <c r="T353" s="25"/>
    </row>
    <row r="354" spans="1:20" ht="13" x14ac:dyDescent="0.3">
      <c r="A354" s="25"/>
      <c r="B354" s="25"/>
      <c r="C354" s="25"/>
      <c r="D354" s="25"/>
      <c r="E354" s="25"/>
      <c r="F354" s="26"/>
      <c r="G354" s="36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40"/>
      <c r="S354" s="39"/>
      <c r="T354" s="25"/>
    </row>
    <row r="355" spans="1:20" ht="13" x14ac:dyDescent="0.3">
      <c r="A355" s="25"/>
      <c r="B355" s="25"/>
      <c r="C355" s="25"/>
      <c r="D355" s="25"/>
      <c r="E355" s="25"/>
      <c r="F355" s="26"/>
      <c r="G355" s="36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40"/>
      <c r="S355" s="39"/>
      <c r="T355" s="25"/>
    </row>
    <row r="356" spans="1:20" ht="13" x14ac:dyDescent="0.3">
      <c r="A356" s="25"/>
      <c r="B356" s="25"/>
      <c r="C356" s="25"/>
      <c r="D356" s="25"/>
      <c r="E356" s="25"/>
      <c r="F356" s="26"/>
      <c r="G356" s="36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40"/>
      <c r="S356" s="39"/>
      <c r="T356" s="25"/>
    </row>
    <row r="357" spans="1:20" ht="13" x14ac:dyDescent="0.3">
      <c r="A357" s="25"/>
      <c r="B357" s="25"/>
      <c r="C357" s="25"/>
      <c r="D357" s="25"/>
      <c r="E357" s="25"/>
      <c r="F357" s="26"/>
      <c r="G357" s="36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40"/>
      <c r="S357" s="39"/>
      <c r="T357" s="25"/>
    </row>
    <row r="358" spans="1:20" ht="13" x14ac:dyDescent="0.3">
      <c r="A358" s="25"/>
      <c r="B358" s="25"/>
      <c r="C358" s="25"/>
      <c r="D358" s="25"/>
      <c r="E358" s="25"/>
      <c r="F358" s="26"/>
      <c r="G358" s="36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40"/>
      <c r="S358" s="39"/>
      <c r="T358" s="25"/>
    </row>
    <row r="359" spans="1:20" ht="13" x14ac:dyDescent="0.3">
      <c r="A359" s="25"/>
      <c r="B359" s="25"/>
      <c r="C359" s="25"/>
      <c r="D359" s="25"/>
      <c r="E359" s="25"/>
      <c r="F359" s="26"/>
      <c r="G359" s="36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40"/>
      <c r="S359" s="39"/>
      <c r="T359" s="25"/>
    </row>
    <row r="360" spans="1:20" ht="13" x14ac:dyDescent="0.3">
      <c r="A360" s="25"/>
      <c r="B360" s="25"/>
      <c r="C360" s="25"/>
      <c r="D360" s="25"/>
      <c r="E360" s="25"/>
      <c r="F360" s="26"/>
      <c r="G360" s="36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40"/>
      <c r="S360" s="39"/>
      <c r="T360" s="25"/>
    </row>
    <row r="361" spans="1:20" ht="13" x14ac:dyDescent="0.3">
      <c r="A361" s="25"/>
      <c r="B361" s="25"/>
      <c r="C361" s="25"/>
      <c r="D361" s="25"/>
      <c r="E361" s="25"/>
      <c r="F361" s="26"/>
      <c r="G361" s="36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40"/>
      <c r="S361" s="39"/>
      <c r="T361" s="25"/>
    </row>
    <row r="362" spans="1:20" ht="13" x14ac:dyDescent="0.3">
      <c r="A362" s="25"/>
      <c r="B362" s="25"/>
      <c r="C362" s="25"/>
      <c r="D362" s="25"/>
      <c r="E362" s="25"/>
      <c r="F362" s="26"/>
      <c r="G362" s="36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40"/>
      <c r="S362" s="39"/>
      <c r="T362" s="25"/>
    </row>
    <row r="363" spans="1:20" ht="13" x14ac:dyDescent="0.3">
      <c r="A363" s="25"/>
      <c r="B363" s="25"/>
      <c r="C363" s="25"/>
      <c r="D363" s="25"/>
      <c r="E363" s="25"/>
      <c r="F363" s="26"/>
      <c r="G363" s="36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40"/>
      <c r="S363" s="39"/>
      <c r="T363" s="25"/>
    </row>
    <row r="364" spans="1:20" ht="13" x14ac:dyDescent="0.3">
      <c r="A364" s="25"/>
      <c r="B364" s="25"/>
      <c r="C364" s="25"/>
      <c r="D364" s="25"/>
      <c r="E364" s="25"/>
      <c r="F364" s="26"/>
      <c r="G364" s="36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40"/>
      <c r="S364" s="39"/>
      <c r="T364" s="25"/>
    </row>
    <row r="365" spans="1:20" ht="13" x14ac:dyDescent="0.3">
      <c r="A365" s="25"/>
      <c r="B365" s="25"/>
      <c r="C365" s="25"/>
      <c r="D365" s="25"/>
      <c r="E365" s="25"/>
      <c r="F365" s="26"/>
      <c r="G365" s="36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40"/>
      <c r="S365" s="39"/>
      <c r="T365" s="25"/>
    </row>
    <row r="366" spans="1:20" ht="13" x14ac:dyDescent="0.3">
      <c r="A366" s="25"/>
      <c r="B366" s="25"/>
      <c r="C366" s="25"/>
      <c r="D366" s="25"/>
      <c r="E366" s="25"/>
      <c r="F366" s="26"/>
      <c r="G366" s="36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40"/>
      <c r="S366" s="39"/>
      <c r="T366" s="25"/>
    </row>
    <row r="367" spans="1:20" ht="13" x14ac:dyDescent="0.3">
      <c r="A367" s="25"/>
      <c r="B367" s="25"/>
      <c r="C367" s="25"/>
      <c r="D367" s="25"/>
      <c r="E367" s="25"/>
      <c r="F367" s="26"/>
      <c r="G367" s="36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40"/>
      <c r="S367" s="39"/>
      <c r="T367" s="25"/>
    </row>
    <row r="368" spans="1:20" ht="13" x14ac:dyDescent="0.3">
      <c r="A368" s="25"/>
      <c r="B368" s="25"/>
      <c r="C368" s="25"/>
      <c r="D368" s="25"/>
      <c r="E368" s="25"/>
      <c r="F368" s="26"/>
      <c r="G368" s="36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40"/>
      <c r="S368" s="39"/>
      <c r="T368" s="25"/>
    </row>
    <row r="369" spans="1:20" ht="13" x14ac:dyDescent="0.3">
      <c r="A369" s="25"/>
      <c r="B369" s="25"/>
      <c r="C369" s="25"/>
      <c r="D369" s="25"/>
      <c r="E369" s="25"/>
      <c r="F369" s="26"/>
      <c r="G369" s="36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40"/>
      <c r="S369" s="39"/>
      <c r="T369" s="25"/>
    </row>
    <row r="370" spans="1:20" ht="13" x14ac:dyDescent="0.3">
      <c r="A370" s="25"/>
      <c r="B370" s="25"/>
      <c r="C370" s="25"/>
      <c r="D370" s="25"/>
      <c r="E370" s="25"/>
      <c r="F370" s="26"/>
      <c r="G370" s="36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40"/>
      <c r="S370" s="39"/>
      <c r="T370" s="25"/>
    </row>
    <row r="371" spans="1:20" ht="13" x14ac:dyDescent="0.3">
      <c r="A371" s="25"/>
      <c r="B371" s="25"/>
      <c r="C371" s="25"/>
      <c r="D371" s="25"/>
      <c r="E371" s="25"/>
      <c r="F371" s="26"/>
      <c r="G371" s="36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40"/>
      <c r="S371" s="39"/>
      <c r="T371" s="25"/>
    </row>
    <row r="372" spans="1:20" ht="13" x14ac:dyDescent="0.3">
      <c r="A372" s="25"/>
      <c r="B372" s="25"/>
      <c r="C372" s="25"/>
      <c r="D372" s="25"/>
      <c r="E372" s="25"/>
      <c r="F372" s="26"/>
      <c r="G372" s="36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40"/>
      <c r="S372" s="39"/>
      <c r="T372" s="25"/>
    </row>
    <row r="373" spans="1:20" ht="13" x14ac:dyDescent="0.3">
      <c r="A373" s="25"/>
      <c r="B373" s="25"/>
      <c r="C373" s="25"/>
      <c r="D373" s="25"/>
      <c r="E373" s="25"/>
      <c r="F373" s="26"/>
      <c r="G373" s="36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40"/>
      <c r="S373" s="39"/>
      <c r="T373" s="25"/>
    </row>
    <row r="374" spans="1:20" ht="13" x14ac:dyDescent="0.3">
      <c r="A374" s="25"/>
      <c r="B374" s="25"/>
      <c r="C374" s="25"/>
      <c r="D374" s="25"/>
      <c r="E374" s="25"/>
      <c r="F374" s="26"/>
      <c r="G374" s="36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40"/>
      <c r="S374" s="39"/>
      <c r="T374" s="25"/>
    </row>
    <row r="375" spans="1:20" ht="13" x14ac:dyDescent="0.3">
      <c r="A375" s="25"/>
      <c r="B375" s="25"/>
      <c r="C375" s="25"/>
      <c r="D375" s="25"/>
      <c r="E375" s="25"/>
      <c r="F375" s="26"/>
      <c r="G375" s="36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40"/>
      <c r="S375" s="39"/>
      <c r="T375" s="25"/>
    </row>
    <row r="376" spans="1:20" ht="13" x14ac:dyDescent="0.3">
      <c r="A376" s="25"/>
      <c r="B376" s="25"/>
      <c r="C376" s="25"/>
      <c r="D376" s="25"/>
      <c r="E376" s="25"/>
      <c r="F376" s="26"/>
      <c r="G376" s="36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40"/>
      <c r="S376" s="39"/>
      <c r="T376" s="25"/>
    </row>
    <row r="377" spans="1:20" ht="13" x14ac:dyDescent="0.3">
      <c r="A377" s="25"/>
      <c r="B377" s="25"/>
      <c r="C377" s="25"/>
      <c r="D377" s="25"/>
      <c r="E377" s="25"/>
      <c r="F377" s="26"/>
      <c r="G377" s="36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40"/>
      <c r="S377" s="39"/>
      <c r="T377" s="25"/>
    </row>
    <row r="378" spans="1:20" ht="13" x14ac:dyDescent="0.3">
      <c r="A378" s="25"/>
      <c r="B378" s="25"/>
      <c r="C378" s="25"/>
      <c r="D378" s="25"/>
      <c r="E378" s="25"/>
      <c r="F378" s="26"/>
      <c r="G378" s="36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40"/>
      <c r="S378" s="39"/>
      <c r="T378" s="25"/>
    </row>
    <row r="379" spans="1:20" ht="13" x14ac:dyDescent="0.3">
      <c r="A379" s="25"/>
      <c r="B379" s="25"/>
      <c r="C379" s="25"/>
      <c r="D379" s="25"/>
      <c r="E379" s="25"/>
      <c r="F379" s="26"/>
      <c r="G379" s="36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40"/>
      <c r="S379" s="39"/>
      <c r="T379" s="25"/>
    </row>
    <row r="380" spans="1:20" ht="13" x14ac:dyDescent="0.3">
      <c r="A380" s="25"/>
      <c r="B380" s="25"/>
      <c r="C380" s="25"/>
      <c r="D380" s="25"/>
      <c r="E380" s="25"/>
      <c r="F380" s="26"/>
      <c r="G380" s="36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40"/>
      <c r="S380" s="39"/>
      <c r="T380" s="25"/>
    </row>
    <row r="381" spans="1:20" ht="13" x14ac:dyDescent="0.3">
      <c r="A381" s="25"/>
      <c r="B381" s="25"/>
      <c r="C381" s="25"/>
      <c r="D381" s="25"/>
      <c r="E381" s="25"/>
      <c r="F381" s="26"/>
      <c r="G381" s="36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40"/>
      <c r="S381" s="39"/>
      <c r="T381" s="25"/>
    </row>
    <row r="382" spans="1:20" ht="13" x14ac:dyDescent="0.3">
      <c r="A382" s="25"/>
      <c r="B382" s="25"/>
      <c r="C382" s="25"/>
      <c r="D382" s="25"/>
      <c r="E382" s="25"/>
      <c r="F382" s="26"/>
      <c r="G382" s="36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40"/>
      <c r="S382" s="39"/>
      <c r="T382" s="25"/>
    </row>
    <row r="383" spans="1:20" ht="13" x14ac:dyDescent="0.3">
      <c r="A383" s="25"/>
      <c r="B383" s="25"/>
      <c r="C383" s="25"/>
      <c r="D383" s="25"/>
      <c r="E383" s="25"/>
      <c r="F383" s="26"/>
      <c r="G383" s="36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40"/>
      <c r="S383" s="39"/>
      <c r="T383" s="25"/>
    </row>
    <row r="384" spans="1:20" ht="13" x14ac:dyDescent="0.3">
      <c r="A384" s="25"/>
      <c r="B384" s="25"/>
      <c r="C384" s="25"/>
      <c r="D384" s="25"/>
      <c r="E384" s="25"/>
      <c r="F384" s="26"/>
      <c r="G384" s="36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40"/>
      <c r="S384" s="39"/>
      <c r="T384" s="25"/>
    </row>
    <row r="385" spans="1:20" ht="13" x14ac:dyDescent="0.3">
      <c r="A385" s="25"/>
      <c r="B385" s="25"/>
      <c r="C385" s="25"/>
      <c r="D385" s="25"/>
      <c r="E385" s="25"/>
      <c r="F385" s="26"/>
      <c r="G385" s="36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40"/>
      <c r="S385" s="39"/>
      <c r="T385" s="25"/>
    </row>
    <row r="386" spans="1:20" ht="13" x14ac:dyDescent="0.3">
      <c r="A386" s="25"/>
      <c r="B386" s="25"/>
      <c r="C386" s="25"/>
      <c r="D386" s="25"/>
      <c r="E386" s="25"/>
      <c r="F386" s="26"/>
      <c r="G386" s="36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40"/>
      <c r="S386" s="39"/>
      <c r="T386" s="25"/>
    </row>
    <row r="387" spans="1:20" ht="13" x14ac:dyDescent="0.3">
      <c r="A387" s="25"/>
      <c r="B387" s="25"/>
      <c r="C387" s="25"/>
      <c r="D387" s="25"/>
      <c r="E387" s="25"/>
      <c r="F387" s="26"/>
      <c r="G387" s="36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40"/>
      <c r="S387" s="39"/>
      <c r="T387" s="25"/>
    </row>
    <row r="388" spans="1:20" ht="13" x14ac:dyDescent="0.3">
      <c r="A388" s="25"/>
      <c r="B388" s="25"/>
      <c r="C388" s="25"/>
      <c r="D388" s="25"/>
      <c r="E388" s="25"/>
      <c r="F388" s="26"/>
      <c r="G388" s="36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40"/>
      <c r="S388" s="39"/>
      <c r="T388" s="25"/>
    </row>
    <row r="389" spans="1:20" ht="13" x14ac:dyDescent="0.3">
      <c r="A389" s="25"/>
      <c r="B389" s="25"/>
      <c r="C389" s="25"/>
      <c r="D389" s="25"/>
      <c r="E389" s="25"/>
      <c r="F389" s="26"/>
      <c r="G389" s="36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40"/>
      <c r="S389" s="39"/>
      <c r="T389" s="25"/>
    </row>
    <row r="390" spans="1:20" ht="13" x14ac:dyDescent="0.3">
      <c r="A390" s="25"/>
      <c r="B390" s="25"/>
      <c r="C390" s="25"/>
      <c r="D390" s="25"/>
      <c r="E390" s="25"/>
      <c r="F390" s="26"/>
      <c r="G390" s="36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40"/>
      <c r="S390" s="39"/>
      <c r="T390" s="25"/>
    </row>
    <row r="391" spans="1:20" ht="13" x14ac:dyDescent="0.3">
      <c r="A391" s="25"/>
      <c r="B391" s="25"/>
      <c r="C391" s="25"/>
      <c r="D391" s="25"/>
      <c r="E391" s="25"/>
      <c r="F391" s="26"/>
      <c r="G391" s="36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40"/>
      <c r="S391" s="39"/>
      <c r="T391" s="25"/>
    </row>
    <row r="392" spans="1:20" ht="13" x14ac:dyDescent="0.3">
      <c r="A392" s="25"/>
      <c r="B392" s="25"/>
      <c r="C392" s="25"/>
      <c r="D392" s="25"/>
      <c r="E392" s="25"/>
      <c r="F392" s="26"/>
      <c r="G392" s="36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40"/>
      <c r="S392" s="39"/>
      <c r="T392" s="25"/>
    </row>
    <row r="393" spans="1:20" ht="13" x14ac:dyDescent="0.3">
      <c r="A393" s="25"/>
      <c r="B393" s="25"/>
      <c r="C393" s="25"/>
      <c r="D393" s="25"/>
      <c r="E393" s="25"/>
      <c r="F393" s="26"/>
      <c r="G393" s="36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40"/>
      <c r="S393" s="39"/>
      <c r="T393" s="25"/>
    </row>
    <row r="394" spans="1:20" ht="13" x14ac:dyDescent="0.3">
      <c r="A394" s="25"/>
      <c r="B394" s="25"/>
      <c r="C394" s="25"/>
      <c r="D394" s="25"/>
      <c r="E394" s="25"/>
      <c r="F394" s="26"/>
      <c r="G394" s="36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40"/>
      <c r="S394" s="39"/>
      <c r="T394" s="25"/>
    </row>
    <row r="395" spans="1:20" ht="13" x14ac:dyDescent="0.3">
      <c r="A395" s="25"/>
      <c r="B395" s="25"/>
      <c r="C395" s="25"/>
      <c r="D395" s="25"/>
      <c r="E395" s="25"/>
      <c r="F395" s="26"/>
      <c r="G395" s="36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40"/>
      <c r="S395" s="39"/>
      <c r="T395" s="25"/>
    </row>
    <row r="396" spans="1:20" ht="13" x14ac:dyDescent="0.3">
      <c r="A396" s="25"/>
      <c r="B396" s="25"/>
      <c r="C396" s="25"/>
      <c r="D396" s="25"/>
      <c r="E396" s="25"/>
      <c r="F396" s="26"/>
      <c r="G396" s="36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40"/>
      <c r="S396" s="39"/>
      <c r="T396" s="25"/>
    </row>
    <row r="397" spans="1:20" ht="13" x14ac:dyDescent="0.3">
      <c r="A397" s="25"/>
      <c r="B397" s="25"/>
      <c r="C397" s="25"/>
      <c r="D397" s="25"/>
      <c r="E397" s="25"/>
      <c r="F397" s="26"/>
      <c r="G397" s="36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40"/>
      <c r="S397" s="39"/>
      <c r="T397" s="25"/>
    </row>
    <row r="398" spans="1:20" ht="13" x14ac:dyDescent="0.3">
      <c r="A398" s="25"/>
      <c r="B398" s="25"/>
      <c r="C398" s="25"/>
      <c r="D398" s="25"/>
      <c r="E398" s="25"/>
      <c r="F398" s="26"/>
      <c r="G398" s="36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40"/>
      <c r="S398" s="39"/>
      <c r="T398" s="25"/>
    </row>
    <row r="399" spans="1:20" ht="13" x14ac:dyDescent="0.3">
      <c r="A399" s="25"/>
      <c r="B399" s="25"/>
      <c r="C399" s="25"/>
      <c r="D399" s="25"/>
      <c r="E399" s="25"/>
      <c r="F399" s="26"/>
      <c r="G399" s="36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40"/>
      <c r="S399" s="39"/>
      <c r="T399" s="25"/>
    </row>
    <row r="400" spans="1:20" ht="13" x14ac:dyDescent="0.3">
      <c r="A400" s="25"/>
      <c r="B400" s="25"/>
      <c r="C400" s="25"/>
      <c r="D400" s="25"/>
      <c r="E400" s="25"/>
      <c r="F400" s="26"/>
      <c r="G400" s="36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40"/>
      <c r="S400" s="39"/>
      <c r="T400" s="25"/>
    </row>
    <row r="401" spans="1:20" ht="13" x14ac:dyDescent="0.3">
      <c r="A401" s="25"/>
      <c r="B401" s="25"/>
      <c r="C401" s="25"/>
      <c r="D401" s="25"/>
      <c r="E401" s="25"/>
      <c r="F401" s="26"/>
      <c r="G401" s="36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40"/>
      <c r="S401" s="39"/>
      <c r="T401" s="25"/>
    </row>
    <row r="402" spans="1:20" ht="13" x14ac:dyDescent="0.3">
      <c r="A402" s="25"/>
      <c r="B402" s="25"/>
      <c r="C402" s="25"/>
      <c r="D402" s="25"/>
      <c r="E402" s="25"/>
      <c r="F402" s="26"/>
      <c r="G402" s="36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40"/>
      <c r="S402" s="39"/>
      <c r="T402" s="25"/>
    </row>
    <row r="403" spans="1:20" ht="13" x14ac:dyDescent="0.3">
      <c r="A403" s="25"/>
      <c r="B403" s="25"/>
      <c r="C403" s="25"/>
      <c r="D403" s="25"/>
      <c r="E403" s="25"/>
      <c r="F403" s="26"/>
      <c r="G403" s="36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40"/>
      <c r="S403" s="39"/>
      <c r="T403" s="25"/>
    </row>
    <row r="404" spans="1:20" ht="13" x14ac:dyDescent="0.3">
      <c r="A404" s="25"/>
      <c r="B404" s="25"/>
      <c r="C404" s="25"/>
      <c r="D404" s="25"/>
      <c r="E404" s="25"/>
      <c r="F404" s="26"/>
      <c r="G404" s="36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40"/>
      <c r="S404" s="39"/>
      <c r="T404" s="25"/>
    </row>
    <row r="405" spans="1:20" ht="13" x14ac:dyDescent="0.3">
      <c r="A405" s="25"/>
      <c r="B405" s="25"/>
      <c r="C405" s="25"/>
      <c r="D405" s="25"/>
      <c r="E405" s="25"/>
      <c r="F405" s="26"/>
      <c r="G405" s="36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40"/>
      <c r="S405" s="39"/>
      <c r="T405" s="25"/>
    </row>
    <row r="406" spans="1:20" ht="13" x14ac:dyDescent="0.3">
      <c r="A406" s="25"/>
      <c r="B406" s="25"/>
      <c r="C406" s="25"/>
      <c r="D406" s="25"/>
      <c r="E406" s="25"/>
      <c r="F406" s="26"/>
      <c r="G406" s="36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40"/>
      <c r="S406" s="39"/>
      <c r="T406" s="25"/>
    </row>
    <row r="407" spans="1:20" ht="13" x14ac:dyDescent="0.3">
      <c r="A407" s="25"/>
      <c r="B407" s="25"/>
      <c r="C407" s="25"/>
      <c r="D407" s="25"/>
      <c r="E407" s="25"/>
      <c r="F407" s="26"/>
      <c r="G407" s="36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40"/>
      <c r="S407" s="39"/>
      <c r="T407" s="25"/>
    </row>
    <row r="408" spans="1:20" ht="13" x14ac:dyDescent="0.3">
      <c r="A408" s="25"/>
      <c r="B408" s="25"/>
      <c r="C408" s="25"/>
      <c r="D408" s="25"/>
      <c r="E408" s="25"/>
      <c r="F408" s="26"/>
      <c r="G408" s="36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40"/>
      <c r="S408" s="39"/>
      <c r="T408" s="25"/>
    </row>
    <row r="409" spans="1:20" ht="13" x14ac:dyDescent="0.3">
      <c r="A409" s="25"/>
      <c r="B409" s="25"/>
      <c r="C409" s="25"/>
      <c r="D409" s="25"/>
      <c r="E409" s="25"/>
      <c r="F409" s="26"/>
      <c r="G409" s="36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40"/>
      <c r="S409" s="39"/>
      <c r="T409" s="25"/>
    </row>
    <row r="410" spans="1:20" ht="13" x14ac:dyDescent="0.3">
      <c r="A410" s="25"/>
      <c r="B410" s="25"/>
      <c r="C410" s="25"/>
      <c r="D410" s="25"/>
      <c r="E410" s="25"/>
      <c r="F410" s="26"/>
      <c r="G410" s="36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40"/>
      <c r="S410" s="39"/>
      <c r="T410" s="25"/>
    </row>
    <row r="411" spans="1:20" ht="13" x14ac:dyDescent="0.3">
      <c r="A411" s="25"/>
      <c r="B411" s="25"/>
      <c r="C411" s="25"/>
      <c r="D411" s="25"/>
      <c r="E411" s="25"/>
      <c r="F411" s="26"/>
      <c r="G411" s="36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40"/>
      <c r="S411" s="39"/>
      <c r="T411" s="25"/>
    </row>
    <row r="412" spans="1:20" ht="13" x14ac:dyDescent="0.3">
      <c r="A412" s="25"/>
      <c r="B412" s="25"/>
      <c r="C412" s="25"/>
      <c r="D412" s="25"/>
      <c r="E412" s="25"/>
      <c r="F412" s="26"/>
      <c r="G412" s="36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40"/>
      <c r="S412" s="39"/>
      <c r="T412" s="25"/>
    </row>
    <row r="413" spans="1:20" ht="13" x14ac:dyDescent="0.3">
      <c r="A413" s="25"/>
      <c r="B413" s="25"/>
      <c r="C413" s="25"/>
      <c r="D413" s="25"/>
      <c r="E413" s="25"/>
      <c r="F413" s="26"/>
      <c r="G413" s="36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40"/>
      <c r="S413" s="39"/>
      <c r="T413" s="25"/>
    </row>
    <row r="414" spans="1:20" ht="13" x14ac:dyDescent="0.3">
      <c r="A414" s="25"/>
      <c r="B414" s="25"/>
      <c r="C414" s="25"/>
      <c r="D414" s="25"/>
      <c r="E414" s="25"/>
      <c r="F414" s="26"/>
      <c r="G414" s="36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40"/>
      <c r="S414" s="39"/>
      <c r="T414" s="25"/>
    </row>
    <row r="415" spans="1:20" ht="13" x14ac:dyDescent="0.3">
      <c r="A415" s="25"/>
      <c r="B415" s="25"/>
      <c r="C415" s="25"/>
      <c r="D415" s="25"/>
      <c r="E415" s="25"/>
      <c r="F415" s="26"/>
      <c r="G415" s="36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40"/>
      <c r="S415" s="39"/>
      <c r="T415" s="25"/>
    </row>
    <row r="416" spans="1:20" ht="13" x14ac:dyDescent="0.3">
      <c r="A416" s="25"/>
      <c r="B416" s="25"/>
      <c r="C416" s="25"/>
      <c r="D416" s="25"/>
      <c r="E416" s="25"/>
      <c r="F416" s="26"/>
      <c r="G416" s="36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40"/>
      <c r="S416" s="39"/>
      <c r="T416" s="25"/>
    </row>
    <row r="417" spans="1:20" ht="13" x14ac:dyDescent="0.3">
      <c r="A417" s="25"/>
      <c r="B417" s="25"/>
      <c r="C417" s="25"/>
      <c r="D417" s="25"/>
      <c r="E417" s="25"/>
      <c r="F417" s="26"/>
      <c r="G417" s="36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40"/>
      <c r="S417" s="39"/>
      <c r="T417" s="25"/>
    </row>
    <row r="418" spans="1:20" ht="13" x14ac:dyDescent="0.3">
      <c r="A418" s="25"/>
      <c r="B418" s="25"/>
      <c r="C418" s="25"/>
      <c r="D418" s="25"/>
      <c r="E418" s="25"/>
      <c r="F418" s="26"/>
      <c r="G418" s="36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40"/>
      <c r="S418" s="39"/>
      <c r="T418" s="25"/>
    </row>
    <row r="419" spans="1:20" ht="13" x14ac:dyDescent="0.3">
      <c r="A419" s="25"/>
      <c r="B419" s="25"/>
      <c r="C419" s="25"/>
      <c r="D419" s="25"/>
      <c r="E419" s="25"/>
      <c r="F419" s="26"/>
      <c r="G419" s="36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40"/>
      <c r="S419" s="39"/>
      <c r="T419" s="25"/>
    </row>
    <row r="420" spans="1:20" ht="13" x14ac:dyDescent="0.3">
      <c r="A420" s="25"/>
      <c r="B420" s="25"/>
      <c r="C420" s="25"/>
      <c r="D420" s="25"/>
      <c r="E420" s="25"/>
      <c r="F420" s="26"/>
      <c r="G420" s="36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40"/>
      <c r="S420" s="39"/>
      <c r="T420" s="25"/>
    </row>
    <row r="421" spans="1:20" ht="13" x14ac:dyDescent="0.3">
      <c r="A421" s="25"/>
      <c r="B421" s="25"/>
      <c r="C421" s="25"/>
      <c r="D421" s="25"/>
      <c r="E421" s="25"/>
      <c r="F421" s="26"/>
      <c r="G421" s="36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40"/>
      <c r="S421" s="39"/>
      <c r="T421" s="25"/>
    </row>
    <row r="422" spans="1:20" ht="13" x14ac:dyDescent="0.3">
      <c r="A422" s="25"/>
      <c r="B422" s="25"/>
      <c r="C422" s="25"/>
      <c r="D422" s="25"/>
      <c r="E422" s="25"/>
      <c r="F422" s="26"/>
      <c r="G422" s="36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40"/>
      <c r="S422" s="39"/>
      <c r="T422" s="25"/>
    </row>
    <row r="423" spans="1:20" ht="13" x14ac:dyDescent="0.3">
      <c r="A423" s="25"/>
      <c r="B423" s="25"/>
      <c r="C423" s="25"/>
      <c r="D423" s="25"/>
      <c r="E423" s="25"/>
      <c r="F423" s="26"/>
      <c r="G423" s="36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40"/>
      <c r="S423" s="39"/>
      <c r="T423" s="25"/>
    </row>
    <row r="424" spans="1:20" ht="13" x14ac:dyDescent="0.3">
      <c r="A424" s="25"/>
      <c r="B424" s="25"/>
      <c r="C424" s="25"/>
      <c r="D424" s="25"/>
      <c r="E424" s="25"/>
      <c r="F424" s="26"/>
      <c r="G424" s="36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40"/>
      <c r="S424" s="39"/>
      <c r="T424" s="25"/>
    </row>
    <row r="425" spans="1:20" ht="13" x14ac:dyDescent="0.3">
      <c r="A425" s="25"/>
      <c r="B425" s="25"/>
      <c r="C425" s="25"/>
      <c r="D425" s="25"/>
      <c r="E425" s="25"/>
      <c r="F425" s="26"/>
      <c r="G425" s="36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40"/>
      <c r="S425" s="39"/>
      <c r="T425" s="25"/>
    </row>
    <row r="426" spans="1:20" ht="13" x14ac:dyDescent="0.3">
      <c r="A426" s="25"/>
      <c r="B426" s="25"/>
      <c r="C426" s="25"/>
      <c r="D426" s="25"/>
      <c r="E426" s="25"/>
      <c r="F426" s="26"/>
      <c r="G426" s="36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40"/>
      <c r="S426" s="39"/>
      <c r="T426" s="25"/>
    </row>
    <row r="427" spans="1:20" ht="13" x14ac:dyDescent="0.3">
      <c r="A427" s="25"/>
      <c r="B427" s="25"/>
      <c r="C427" s="25"/>
      <c r="D427" s="25"/>
      <c r="E427" s="25"/>
      <c r="F427" s="26"/>
      <c r="G427" s="36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40"/>
      <c r="S427" s="39"/>
      <c r="T427" s="25"/>
    </row>
    <row r="428" spans="1:20" ht="13" x14ac:dyDescent="0.3">
      <c r="A428" s="25"/>
      <c r="B428" s="25"/>
      <c r="C428" s="25"/>
      <c r="D428" s="25"/>
      <c r="E428" s="25"/>
      <c r="F428" s="26"/>
      <c r="G428" s="36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40"/>
      <c r="S428" s="39"/>
      <c r="T428" s="25"/>
    </row>
    <row r="429" spans="1:20" ht="13" x14ac:dyDescent="0.3">
      <c r="A429" s="25"/>
      <c r="B429" s="25"/>
      <c r="C429" s="25"/>
      <c r="D429" s="25"/>
      <c r="E429" s="25"/>
      <c r="F429" s="26"/>
      <c r="G429" s="36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40"/>
      <c r="S429" s="39"/>
      <c r="T429" s="25"/>
    </row>
    <row r="430" spans="1:20" ht="13" x14ac:dyDescent="0.3">
      <c r="A430" s="25"/>
      <c r="B430" s="25"/>
      <c r="C430" s="25"/>
      <c r="D430" s="25"/>
      <c r="E430" s="25"/>
      <c r="F430" s="26"/>
      <c r="G430" s="36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40"/>
      <c r="S430" s="39"/>
      <c r="T430" s="25"/>
    </row>
    <row r="431" spans="1:20" ht="13" x14ac:dyDescent="0.3">
      <c r="A431" s="25"/>
      <c r="B431" s="25"/>
      <c r="C431" s="25"/>
      <c r="D431" s="25"/>
      <c r="E431" s="25"/>
      <c r="F431" s="26"/>
      <c r="G431" s="36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40"/>
      <c r="S431" s="39"/>
      <c r="T431" s="25"/>
    </row>
    <row r="432" spans="1:20" ht="13" x14ac:dyDescent="0.3">
      <c r="A432" s="25"/>
      <c r="B432" s="25"/>
      <c r="C432" s="25"/>
      <c r="D432" s="25"/>
      <c r="E432" s="25"/>
      <c r="F432" s="26"/>
      <c r="G432" s="36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40"/>
      <c r="S432" s="39"/>
      <c r="T432" s="25"/>
    </row>
    <row r="433" spans="1:20" ht="13" x14ac:dyDescent="0.3">
      <c r="A433" s="25"/>
      <c r="B433" s="25"/>
      <c r="C433" s="25"/>
      <c r="D433" s="25"/>
      <c r="E433" s="25"/>
      <c r="F433" s="26"/>
      <c r="G433" s="36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40"/>
      <c r="S433" s="39"/>
      <c r="T433" s="25"/>
    </row>
    <row r="434" spans="1:20" ht="13" x14ac:dyDescent="0.3">
      <c r="A434" s="25"/>
      <c r="B434" s="25"/>
      <c r="C434" s="25"/>
      <c r="D434" s="25"/>
      <c r="E434" s="25"/>
      <c r="F434" s="26"/>
      <c r="G434" s="36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40"/>
      <c r="S434" s="39"/>
      <c r="T434" s="25"/>
    </row>
    <row r="435" spans="1:20" ht="13" x14ac:dyDescent="0.3">
      <c r="A435" s="25"/>
      <c r="B435" s="25"/>
      <c r="C435" s="25"/>
      <c r="D435" s="25"/>
      <c r="E435" s="25"/>
      <c r="F435" s="26"/>
      <c r="G435" s="36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40"/>
      <c r="S435" s="39"/>
      <c r="T435" s="25"/>
    </row>
    <row r="436" spans="1:20" ht="13" x14ac:dyDescent="0.3">
      <c r="A436" s="25"/>
      <c r="B436" s="25"/>
      <c r="C436" s="25"/>
      <c r="D436" s="25"/>
      <c r="E436" s="25"/>
      <c r="F436" s="26"/>
      <c r="G436" s="36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40"/>
      <c r="S436" s="39"/>
      <c r="T436" s="25"/>
    </row>
    <row r="437" spans="1:20" ht="13" x14ac:dyDescent="0.3">
      <c r="A437" s="25"/>
      <c r="B437" s="25"/>
      <c r="C437" s="25"/>
      <c r="D437" s="25"/>
      <c r="E437" s="25"/>
      <c r="F437" s="26"/>
      <c r="G437" s="36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40"/>
      <c r="S437" s="39"/>
      <c r="T437" s="25"/>
    </row>
    <row r="438" spans="1:20" ht="13" x14ac:dyDescent="0.3">
      <c r="A438" s="25"/>
      <c r="B438" s="25"/>
      <c r="C438" s="25"/>
      <c r="D438" s="25"/>
      <c r="E438" s="25"/>
      <c r="F438" s="26"/>
      <c r="G438" s="36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40"/>
      <c r="S438" s="39"/>
      <c r="T438" s="25"/>
    </row>
    <row r="439" spans="1:20" ht="13" x14ac:dyDescent="0.3">
      <c r="A439" s="25"/>
      <c r="B439" s="25"/>
      <c r="C439" s="25"/>
      <c r="D439" s="25"/>
      <c r="E439" s="25"/>
      <c r="F439" s="26"/>
      <c r="G439" s="36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40"/>
      <c r="S439" s="39"/>
      <c r="T439" s="25"/>
    </row>
    <row r="440" spans="1:20" ht="13" x14ac:dyDescent="0.3">
      <c r="A440" s="25"/>
      <c r="B440" s="25"/>
      <c r="C440" s="25"/>
      <c r="D440" s="25"/>
      <c r="E440" s="25"/>
      <c r="F440" s="26"/>
      <c r="G440" s="36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40"/>
      <c r="S440" s="39"/>
      <c r="T440" s="25"/>
    </row>
    <row r="441" spans="1:20" ht="13" x14ac:dyDescent="0.3">
      <c r="A441" s="25"/>
      <c r="B441" s="25"/>
      <c r="C441" s="25"/>
      <c r="D441" s="25"/>
      <c r="E441" s="25"/>
      <c r="F441" s="26"/>
      <c r="G441" s="36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40"/>
      <c r="S441" s="39"/>
      <c r="T441" s="25"/>
    </row>
    <row r="442" spans="1:20" ht="13" x14ac:dyDescent="0.3">
      <c r="A442" s="25"/>
      <c r="B442" s="25"/>
      <c r="C442" s="25"/>
      <c r="D442" s="25"/>
      <c r="E442" s="25"/>
      <c r="F442" s="26"/>
      <c r="G442" s="36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40"/>
      <c r="S442" s="39"/>
      <c r="T442" s="25"/>
    </row>
    <row r="443" spans="1:20" ht="13" x14ac:dyDescent="0.3">
      <c r="A443" s="25"/>
      <c r="B443" s="25"/>
      <c r="C443" s="25"/>
      <c r="D443" s="25"/>
      <c r="E443" s="25"/>
      <c r="F443" s="26"/>
      <c r="G443" s="36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40"/>
      <c r="S443" s="39"/>
      <c r="T443" s="25"/>
    </row>
    <row r="444" spans="1:20" ht="13" x14ac:dyDescent="0.3">
      <c r="A444" s="25"/>
      <c r="B444" s="25"/>
      <c r="C444" s="25"/>
      <c r="D444" s="25"/>
      <c r="E444" s="25"/>
      <c r="F444" s="26"/>
      <c r="G444" s="36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40"/>
      <c r="S444" s="39"/>
      <c r="T444" s="25"/>
    </row>
    <row r="445" spans="1:20" ht="13" x14ac:dyDescent="0.3">
      <c r="A445" s="25"/>
      <c r="B445" s="25"/>
      <c r="C445" s="25"/>
      <c r="D445" s="25"/>
      <c r="E445" s="25"/>
      <c r="F445" s="26"/>
      <c r="G445" s="36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40"/>
      <c r="S445" s="39"/>
      <c r="T445" s="25"/>
    </row>
    <row r="446" spans="1:20" ht="13" x14ac:dyDescent="0.3">
      <c r="A446" s="25"/>
      <c r="B446" s="25"/>
      <c r="C446" s="25"/>
      <c r="D446" s="25"/>
      <c r="E446" s="25"/>
      <c r="F446" s="26"/>
      <c r="G446" s="36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40"/>
      <c r="S446" s="39"/>
      <c r="T446" s="25"/>
    </row>
    <row r="447" spans="1:20" ht="13" x14ac:dyDescent="0.3">
      <c r="A447" s="25"/>
      <c r="B447" s="25"/>
      <c r="C447" s="25"/>
      <c r="D447" s="25"/>
      <c r="E447" s="25"/>
      <c r="F447" s="26"/>
      <c r="G447" s="36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40"/>
      <c r="S447" s="39"/>
      <c r="T447" s="25"/>
    </row>
    <row r="448" spans="1:20" ht="13" x14ac:dyDescent="0.3">
      <c r="A448" s="25"/>
      <c r="B448" s="25"/>
      <c r="C448" s="25"/>
      <c r="D448" s="25"/>
      <c r="E448" s="25"/>
      <c r="F448" s="26"/>
      <c r="G448" s="36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40"/>
      <c r="S448" s="39"/>
      <c r="T448" s="25"/>
    </row>
    <row r="449" spans="1:20" ht="13" x14ac:dyDescent="0.3">
      <c r="A449" s="25"/>
      <c r="B449" s="25"/>
      <c r="C449" s="25"/>
      <c r="D449" s="25"/>
      <c r="E449" s="25"/>
      <c r="F449" s="26"/>
      <c r="G449" s="36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40"/>
      <c r="S449" s="39"/>
      <c r="T449" s="25"/>
    </row>
    <row r="450" spans="1:20" ht="13" x14ac:dyDescent="0.3">
      <c r="A450" s="25"/>
      <c r="B450" s="25"/>
      <c r="C450" s="25"/>
      <c r="D450" s="25"/>
      <c r="E450" s="25"/>
      <c r="F450" s="26"/>
      <c r="G450" s="36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40"/>
      <c r="S450" s="39"/>
      <c r="T450" s="25"/>
    </row>
    <row r="451" spans="1:20" ht="13" x14ac:dyDescent="0.3">
      <c r="A451" s="25"/>
      <c r="B451" s="25"/>
      <c r="C451" s="25"/>
      <c r="D451" s="25"/>
      <c r="E451" s="25"/>
      <c r="F451" s="26"/>
      <c r="G451" s="36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40"/>
      <c r="S451" s="39"/>
      <c r="T451" s="25"/>
    </row>
    <row r="452" spans="1:20" ht="13" x14ac:dyDescent="0.3">
      <c r="A452" s="25"/>
      <c r="B452" s="25"/>
      <c r="C452" s="25"/>
      <c r="D452" s="25"/>
      <c r="E452" s="25"/>
      <c r="F452" s="26"/>
      <c r="G452" s="36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40"/>
      <c r="S452" s="39"/>
      <c r="T452" s="25"/>
    </row>
    <row r="453" spans="1:20" ht="13" x14ac:dyDescent="0.3">
      <c r="A453" s="25"/>
      <c r="B453" s="25"/>
      <c r="C453" s="25"/>
      <c r="D453" s="25"/>
      <c r="E453" s="25"/>
      <c r="F453" s="26"/>
      <c r="G453" s="36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40"/>
      <c r="S453" s="39"/>
      <c r="T453" s="25"/>
    </row>
    <row r="454" spans="1:20" ht="13" x14ac:dyDescent="0.3">
      <c r="A454" s="25"/>
      <c r="B454" s="25"/>
      <c r="C454" s="25"/>
      <c r="D454" s="25"/>
      <c r="E454" s="25"/>
      <c r="F454" s="26"/>
      <c r="G454" s="36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40"/>
      <c r="S454" s="39"/>
      <c r="T454" s="25"/>
    </row>
    <row r="455" spans="1:20" ht="13" x14ac:dyDescent="0.3">
      <c r="A455" s="25"/>
      <c r="B455" s="25"/>
      <c r="C455" s="25"/>
      <c r="D455" s="25"/>
      <c r="E455" s="25"/>
      <c r="F455" s="26"/>
      <c r="G455" s="36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40"/>
      <c r="S455" s="39"/>
      <c r="T455" s="25"/>
    </row>
    <row r="456" spans="1:20" ht="13" x14ac:dyDescent="0.3">
      <c r="A456" s="25"/>
      <c r="B456" s="25"/>
      <c r="C456" s="25"/>
      <c r="D456" s="25"/>
      <c r="E456" s="25"/>
      <c r="F456" s="26"/>
      <c r="G456" s="36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40"/>
      <c r="S456" s="39"/>
      <c r="T456" s="25"/>
    </row>
    <row r="457" spans="1:20" ht="13" x14ac:dyDescent="0.3">
      <c r="A457" s="25"/>
      <c r="B457" s="25"/>
      <c r="C457" s="25"/>
      <c r="D457" s="25"/>
      <c r="E457" s="25"/>
      <c r="F457" s="26"/>
      <c r="G457" s="36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40"/>
      <c r="S457" s="39"/>
      <c r="T457" s="25"/>
    </row>
    <row r="458" spans="1:20" ht="13" x14ac:dyDescent="0.3">
      <c r="A458" s="25"/>
      <c r="B458" s="25"/>
      <c r="C458" s="25"/>
      <c r="D458" s="25"/>
      <c r="E458" s="25"/>
      <c r="F458" s="26"/>
      <c r="G458" s="36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40"/>
      <c r="S458" s="39"/>
      <c r="T458" s="25"/>
    </row>
    <row r="459" spans="1:20" ht="13" x14ac:dyDescent="0.3">
      <c r="A459" s="25"/>
      <c r="B459" s="25"/>
      <c r="C459" s="25"/>
      <c r="D459" s="25"/>
      <c r="E459" s="25"/>
      <c r="F459" s="26"/>
      <c r="G459" s="36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40"/>
      <c r="S459" s="39"/>
      <c r="T459" s="25"/>
    </row>
    <row r="460" spans="1:20" ht="13" x14ac:dyDescent="0.3">
      <c r="A460" s="25"/>
      <c r="B460" s="25"/>
      <c r="C460" s="25"/>
      <c r="D460" s="25"/>
      <c r="E460" s="25"/>
      <c r="F460" s="26"/>
      <c r="G460" s="36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40"/>
      <c r="S460" s="39"/>
      <c r="T460" s="25"/>
    </row>
    <row r="461" spans="1:20" ht="13" x14ac:dyDescent="0.3">
      <c r="A461" s="25"/>
      <c r="B461" s="25"/>
      <c r="C461" s="25"/>
      <c r="D461" s="25"/>
      <c r="E461" s="25"/>
      <c r="F461" s="26"/>
      <c r="G461" s="36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40"/>
      <c r="S461" s="39"/>
      <c r="T461" s="25"/>
    </row>
    <row r="462" spans="1:20" ht="13" x14ac:dyDescent="0.3">
      <c r="A462" s="25"/>
      <c r="B462" s="25"/>
      <c r="C462" s="25"/>
      <c r="D462" s="25"/>
      <c r="E462" s="25"/>
      <c r="F462" s="26"/>
      <c r="G462" s="36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40"/>
      <c r="S462" s="39"/>
      <c r="T462" s="25"/>
    </row>
    <row r="463" spans="1:20" ht="13" x14ac:dyDescent="0.3">
      <c r="A463" s="25"/>
      <c r="B463" s="25"/>
      <c r="C463" s="25"/>
      <c r="D463" s="25"/>
      <c r="E463" s="25"/>
      <c r="F463" s="26"/>
      <c r="G463" s="36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40"/>
      <c r="S463" s="39"/>
      <c r="T463" s="25"/>
    </row>
    <row r="464" spans="1:20" ht="13" x14ac:dyDescent="0.3">
      <c r="A464" s="25"/>
      <c r="B464" s="25"/>
      <c r="C464" s="25"/>
      <c r="D464" s="25"/>
      <c r="E464" s="25"/>
      <c r="F464" s="26"/>
      <c r="G464" s="36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40"/>
      <c r="S464" s="39"/>
      <c r="T464" s="25"/>
    </row>
    <row r="465" spans="1:20" ht="13" x14ac:dyDescent="0.3">
      <c r="A465" s="25"/>
      <c r="B465" s="25"/>
      <c r="C465" s="25"/>
      <c r="D465" s="25"/>
      <c r="E465" s="25"/>
      <c r="F465" s="26"/>
      <c r="G465" s="36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40"/>
      <c r="S465" s="39"/>
      <c r="T465" s="25"/>
    </row>
    <row r="466" spans="1:20" ht="13" x14ac:dyDescent="0.3">
      <c r="A466" s="25"/>
      <c r="B466" s="25"/>
      <c r="C466" s="25"/>
      <c r="D466" s="25"/>
      <c r="E466" s="25"/>
      <c r="F466" s="26"/>
      <c r="G466" s="36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40"/>
      <c r="S466" s="39"/>
      <c r="T466" s="25"/>
    </row>
    <row r="467" spans="1:20" ht="13" x14ac:dyDescent="0.3">
      <c r="A467" s="25"/>
      <c r="B467" s="25"/>
      <c r="C467" s="25"/>
      <c r="D467" s="25"/>
      <c r="E467" s="25"/>
      <c r="F467" s="26"/>
      <c r="G467" s="36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40"/>
      <c r="S467" s="39"/>
      <c r="T467" s="25"/>
    </row>
    <row r="468" spans="1:20" ht="13" x14ac:dyDescent="0.3">
      <c r="A468" s="25"/>
      <c r="B468" s="25"/>
      <c r="C468" s="25"/>
      <c r="D468" s="25"/>
      <c r="E468" s="25"/>
      <c r="F468" s="26"/>
      <c r="G468" s="36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40"/>
      <c r="S468" s="39"/>
      <c r="T468" s="25"/>
    </row>
    <row r="469" spans="1:20" ht="13" x14ac:dyDescent="0.3">
      <c r="A469" s="25"/>
      <c r="B469" s="25"/>
      <c r="C469" s="25"/>
      <c r="D469" s="25"/>
      <c r="E469" s="25"/>
      <c r="F469" s="26"/>
      <c r="G469" s="36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40"/>
      <c r="S469" s="39"/>
      <c r="T469" s="25"/>
    </row>
    <row r="470" spans="1:20" ht="13" x14ac:dyDescent="0.3">
      <c r="A470" s="25"/>
      <c r="B470" s="25"/>
      <c r="C470" s="25"/>
      <c r="D470" s="25"/>
      <c r="E470" s="25"/>
      <c r="F470" s="26"/>
      <c r="G470" s="36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40"/>
      <c r="S470" s="39"/>
      <c r="T470" s="25"/>
    </row>
    <row r="471" spans="1:20" ht="13" x14ac:dyDescent="0.3">
      <c r="A471" s="25"/>
      <c r="B471" s="25"/>
      <c r="C471" s="25"/>
      <c r="D471" s="25"/>
      <c r="E471" s="25"/>
      <c r="F471" s="26"/>
      <c r="G471" s="36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40"/>
      <c r="S471" s="39"/>
      <c r="T471" s="25"/>
    </row>
    <row r="472" spans="1:20" ht="13" x14ac:dyDescent="0.3">
      <c r="A472" s="25"/>
      <c r="B472" s="25"/>
      <c r="C472" s="25"/>
      <c r="D472" s="25"/>
      <c r="E472" s="25"/>
      <c r="F472" s="26"/>
      <c r="G472" s="36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40"/>
      <c r="S472" s="39"/>
      <c r="T472" s="25"/>
    </row>
    <row r="473" spans="1:20" ht="13" x14ac:dyDescent="0.3">
      <c r="A473" s="25"/>
      <c r="B473" s="25"/>
      <c r="C473" s="25"/>
      <c r="D473" s="25"/>
      <c r="E473" s="25"/>
      <c r="F473" s="26"/>
      <c r="G473" s="36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40"/>
      <c r="S473" s="39"/>
      <c r="T473" s="25"/>
    </row>
    <row r="474" spans="1:20" ht="13" x14ac:dyDescent="0.3">
      <c r="A474" s="25"/>
      <c r="B474" s="25"/>
      <c r="C474" s="25"/>
      <c r="D474" s="25"/>
      <c r="E474" s="25"/>
      <c r="F474" s="26"/>
      <c r="G474" s="36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40"/>
      <c r="S474" s="39"/>
      <c r="T474" s="25"/>
    </row>
    <row r="475" spans="1:20" ht="13" x14ac:dyDescent="0.3">
      <c r="A475" s="25"/>
      <c r="B475" s="25"/>
      <c r="C475" s="25"/>
      <c r="D475" s="25"/>
      <c r="E475" s="25"/>
      <c r="F475" s="26"/>
      <c r="G475" s="36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40"/>
      <c r="S475" s="39"/>
      <c r="T475" s="25"/>
    </row>
    <row r="476" spans="1:20" ht="13" x14ac:dyDescent="0.3">
      <c r="A476" s="25"/>
      <c r="B476" s="25"/>
      <c r="C476" s="25"/>
      <c r="D476" s="25"/>
      <c r="E476" s="25"/>
      <c r="F476" s="26"/>
      <c r="G476" s="36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40"/>
      <c r="S476" s="39"/>
      <c r="T476" s="25"/>
    </row>
    <row r="477" spans="1:20" ht="13" x14ac:dyDescent="0.3">
      <c r="A477" s="25"/>
      <c r="B477" s="25"/>
      <c r="C477" s="25"/>
      <c r="D477" s="25"/>
      <c r="E477" s="25"/>
      <c r="F477" s="26"/>
      <c r="G477" s="36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40"/>
      <c r="S477" s="39"/>
      <c r="T477" s="25"/>
    </row>
    <row r="478" spans="1:20" ht="13" x14ac:dyDescent="0.3">
      <c r="A478" s="25"/>
      <c r="B478" s="25"/>
      <c r="C478" s="25"/>
      <c r="D478" s="25"/>
      <c r="E478" s="25"/>
      <c r="F478" s="26"/>
      <c r="G478" s="36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40"/>
      <c r="S478" s="39"/>
      <c r="T478" s="25"/>
    </row>
    <row r="479" spans="1:20" ht="13" x14ac:dyDescent="0.3">
      <c r="A479" s="25"/>
      <c r="B479" s="25"/>
      <c r="C479" s="25"/>
      <c r="D479" s="25"/>
      <c r="E479" s="25"/>
      <c r="F479" s="26"/>
      <c r="G479" s="36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40"/>
      <c r="S479" s="39"/>
      <c r="T479" s="25"/>
    </row>
    <row r="480" spans="1:20" ht="13" x14ac:dyDescent="0.3">
      <c r="A480" s="25"/>
      <c r="B480" s="25"/>
      <c r="C480" s="25"/>
      <c r="D480" s="25"/>
      <c r="E480" s="25"/>
      <c r="F480" s="26"/>
      <c r="G480" s="36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40"/>
      <c r="S480" s="39"/>
      <c r="T480" s="25"/>
    </row>
    <row r="481" spans="1:20" ht="13" x14ac:dyDescent="0.3">
      <c r="A481" s="25"/>
      <c r="B481" s="25"/>
      <c r="C481" s="25"/>
      <c r="D481" s="25"/>
      <c r="E481" s="25"/>
      <c r="F481" s="26"/>
      <c r="G481" s="36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40"/>
      <c r="S481" s="39"/>
      <c r="T481" s="25"/>
    </row>
    <row r="482" spans="1:20" ht="13" x14ac:dyDescent="0.3">
      <c r="A482" s="25"/>
      <c r="B482" s="25"/>
      <c r="C482" s="25"/>
      <c r="D482" s="25"/>
      <c r="E482" s="25"/>
      <c r="F482" s="26"/>
      <c r="G482" s="36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40"/>
      <c r="S482" s="39"/>
      <c r="T482" s="25"/>
    </row>
    <row r="483" spans="1:20" ht="13" x14ac:dyDescent="0.3">
      <c r="A483" s="25"/>
      <c r="B483" s="25"/>
      <c r="C483" s="25"/>
      <c r="D483" s="25"/>
      <c r="E483" s="25"/>
      <c r="F483" s="26"/>
      <c r="G483" s="36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40"/>
      <c r="S483" s="39"/>
      <c r="T483" s="25"/>
    </row>
    <row r="484" spans="1:20" ht="13" x14ac:dyDescent="0.3">
      <c r="A484" s="25"/>
      <c r="B484" s="25"/>
      <c r="C484" s="25"/>
      <c r="D484" s="25"/>
      <c r="E484" s="25"/>
      <c r="F484" s="26"/>
      <c r="G484" s="36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40"/>
      <c r="S484" s="39"/>
      <c r="T484" s="25"/>
    </row>
    <row r="485" spans="1:20" ht="13" x14ac:dyDescent="0.3">
      <c r="A485" s="25"/>
      <c r="B485" s="25"/>
      <c r="C485" s="25"/>
      <c r="D485" s="25"/>
      <c r="E485" s="25"/>
      <c r="F485" s="26"/>
      <c r="G485" s="36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40"/>
      <c r="S485" s="39"/>
      <c r="T485" s="25"/>
    </row>
    <row r="486" spans="1:20" ht="13" x14ac:dyDescent="0.3">
      <c r="A486" s="25"/>
      <c r="B486" s="25"/>
      <c r="C486" s="25"/>
      <c r="D486" s="25"/>
      <c r="E486" s="25"/>
      <c r="F486" s="26"/>
      <c r="G486" s="36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40"/>
      <c r="S486" s="39"/>
      <c r="T486" s="25"/>
    </row>
    <row r="487" spans="1:20" ht="13" x14ac:dyDescent="0.3">
      <c r="A487" s="25"/>
      <c r="B487" s="25"/>
      <c r="C487" s="25"/>
      <c r="D487" s="25"/>
      <c r="E487" s="25"/>
      <c r="F487" s="26"/>
      <c r="G487" s="36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40"/>
      <c r="S487" s="39"/>
      <c r="T487" s="25"/>
    </row>
    <row r="488" spans="1:20" ht="13" x14ac:dyDescent="0.3">
      <c r="A488" s="25"/>
      <c r="B488" s="25"/>
      <c r="C488" s="25"/>
      <c r="D488" s="25"/>
      <c r="E488" s="25"/>
      <c r="F488" s="26"/>
      <c r="G488" s="36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40"/>
      <c r="S488" s="39"/>
      <c r="T488" s="25"/>
    </row>
    <row r="489" spans="1:20" ht="13" x14ac:dyDescent="0.3">
      <c r="A489" s="25"/>
      <c r="B489" s="25"/>
      <c r="C489" s="25"/>
      <c r="D489" s="25"/>
      <c r="E489" s="25"/>
      <c r="F489" s="26"/>
      <c r="G489" s="36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40"/>
      <c r="S489" s="39"/>
      <c r="T489" s="25"/>
    </row>
    <row r="490" spans="1:20" ht="13" x14ac:dyDescent="0.3">
      <c r="A490" s="25"/>
      <c r="B490" s="25"/>
      <c r="C490" s="25"/>
      <c r="D490" s="25"/>
      <c r="E490" s="25"/>
      <c r="F490" s="26"/>
      <c r="G490" s="36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40"/>
      <c r="S490" s="39"/>
      <c r="T490" s="25"/>
    </row>
    <row r="491" spans="1:20" ht="13" x14ac:dyDescent="0.3">
      <c r="A491" s="25"/>
      <c r="B491" s="25"/>
      <c r="C491" s="25"/>
      <c r="D491" s="25"/>
      <c r="E491" s="25"/>
      <c r="F491" s="26"/>
      <c r="G491" s="36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40"/>
      <c r="S491" s="39"/>
      <c r="T491" s="25"/>
    </row>
    <row r="492" spans="1:20" ht="13" x14ac:dyDescent="0.3">
      <c r="A492" s="25"/>
      <c r="B492" s="25"/>
      <c r="C492" s="25"/>
      <c r="D492" s="25"/>
      <c r="E492" s="25"/>
      <c r="F492" s="26"/>
      <c r="G492" s="36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40"/>
      <c r="S492" s="39"/>
      <c r="T492" s="25"/>
    </row>
    <row r="493" spans="1:20" ht="13" x14ac:dyDescent="0.3">
      <c r="A493" s="25"/>
      <c r="B493" s="25"/>
      <c r="C493" s="25"/>
      <c r="D493" s="25"/>
      <c r="E493" s="25"/>
      <c r="F493" s="26"/>
      <c r="G493" s="36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40"/>
      <c r="S493" s="39"/>
      <c r="T493" s="25"/>
    </row>
    <row r="494" spans="1:20" ht="13" x14ac:dyDescent="0.3">
      <c r="A494" s="25"/>
      <c r="B494" s="25"/>
      <c r="C494" s="25"/>
      <c r="D494" s="25"/>
      <c r="E494" s="25"/>
      <c r="F494" s="26"/>
      <c r="G494" s="36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40"/>
      <c r="S494" s="39"/>
      <c r="T494" s="25"/>
    </row>
    <row r="495" spans="1:20" ht="13" x14ac:dyDescent="0.3">
      <c r="A495" s="25"/>
      <c r="B495" s="25"/>
      <c r="C495" s="25"/>
      <c r="D495" s="25"/>
      <c r="E495" s="25"/>
      <c r="F495" s="26"/>
      <c r="G495" s="36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40"/>
      <c r="S495" s="39"/>
      <c r="T495" s="25"/>
    </row>
    <row r="496" spans="1:20" ht="13" x14ac:dyDescent="0.3">
      <c r="A496" s="25"/>
      <c r="B496" s="25"/>
      <c r="C496" s="25"/>
      <c r="D496" s="25"/>
      <c r="E496" s="25"/>
      <c r="F496" s="26"/>
      <c r="G496" s="36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40"/>
      <c r="S496" s="39"/>
      <c r="T496" s="25"/>
    </row>
    <row r="497" spans="1:20" ht="13" x14ac:dyDescent="0.3">
      <c r="A497" s="25"/>
      <c r="B497" s="25"/>
      <c r="C497" s="25"/>
      <c r="D497" s="25"/>
      <c r="E497" s="25"/>
      <c r="F497" s="26"/>
      <c r="G497" s="36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40"/>
      <c r="S497" s="39"/>
      <c r="T497" s="25"/>
    </row>
    <row r="498" spans="1:20" ht="13" x14ac:dyDescent="0.3">
      <c r="A498" s="25"/>
      <c r="B498" s="25"/>
      <c r="C498" s="25"/>
      <c r="D498" s="25"/>
      <c r="E498" s="25"/>
      <c r="F498" s="26"/>
      <c r="G498" s="36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40"/>
      <c r="S498" s="39"/>
      <c r="T498" s="25"/>
    </row>
    <row r="499" spans="1:20" ht="13" x14ac:dyDescent="0.3">
      <c r="A499" s="25"/>
      <c r="B499" s="25"/>
      <c r="C499" s="25"/>
      <c r="D499" s="25"/>
      <c r="E499" s="25"/>
      <c r="F499" s="26"/>
      <c r="G499" s="36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40"/>
      <c r="S499" s="39"/>
      <c r="T499" s="25"/>
    </row>
    <row r="500" spans="1:20" ht="13" x14ac:dyDescent="0.3">
      <c r="A500" s="25"/>
      <c r="B500" s="25"/>
      <c r="C500" s="25"/>
      <c r="D500" s="25"/>
      <c r="E500" s="25"/>
      <c r="F500" s="26"/>
      <c r="G500" s="36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40"/>
      <c r="S500" s="39"/>
      <c r="T500" s="25"/>
    </row>
    <row r="501" spans="1:20" ht="13" x14ac:dyDescent="0.3">
      <c r="A501" s="25"/>
      <c r="B501" s="25"/>
      <c r="C501" s="25"/>
      <c r="D501" s="25"/>
      <c r="E501" s="25"/>
      <c r="F501" s="26"/>
      <c r="G501" s="36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40"/>
      <c r="S501" s="39"/>
      <c r="T501" s="25"/>
    </row>
    <row r="502" spans="1:20" ht="13" x14ac:dyDescent="0.3">
      <c r="A502" s="25"/>
      <c r="B502" s="25"/>
      <c r="C502" s="25"/>
      <c r="D502" s="25"/>
      <c r="E502" s="25"/>
      <c r="F502" s="26"/>
      <c r="G502" s="36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40"/>
      <c r="S502" s="39"/>
      <c r="T502" s="25"/>
    </row>
    <row r="503" spans="1:20" ht="13" x14ac:dyDescent="0.3">
      <c r="A503" s="25"/>
      <c r="B503" s="25"/>
      <c r="C503" s="25"/>
      <c r="D503" s="25"/>
      <c r="E503" s="25"/>
      <c r="F503" s="26"/>
      <c r="G503" s="36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40"/>
      <c r="S503" s="39"/>
      <c r="T503" s="25"/>
    </row>
    <row r="504" spans="1:20" ht="13" x14ac:dyDescent="0.3">
      <c r="A504" s="25"/>
      <c r="B504" s="25"/>
      <c r="C504" s="25"/>
      <c r="D504" s="25"/>
      <c r="E504" s="25"/>
      <c r="F504" s="26"/>
      <c r="G504" s="36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40"/>
      <c r="S504" s="39"/>
      <c r="T504" s="25"/>
    </row>
    <row r="505" spans="1:20" ht="13" x14ac:dyDescent="0.3">
      <c r="A505" s="25"/>
      <c r="B505" s="25"/>
      <c r="C505" s="25"/>
      <c r="D505" s="25"/>
      <c r="E505" s="25"/>
      <c r="F505" s="26"/>
      <c r="G505" s="36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40"/>
      <c r="S505" s="39"/>
      <c r="T505" s="25"/>
    </row>
    <row r="506" spans="1:20" ht="13" x14ac:dyDescent="0.3">
      <c r="A506" s="25"/>
      <c r="B506" s="25"/>
      <c r="C506" s="25"/>
      <c r="D506" s="25"/>
      <c r="E506" s="25"/>
      <c r="F506" s="26"/>
      <c r="G506" s="36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40"/>
      <c r="S506" s="39"/>
      <c r="T506" s="25"/>
    </row>
    <row r="507" spans="1:20" ht="13" x14ac:dyDescent="0.3">
      <c r="A507" s="25"/>
      <c r="B507" s="25"/>
      <c r="C507" s="25"/>
      <c r="D507" s="25"/>
      <c r="E507" s="25"/>
      <c r="F507" s="26"/>
      <c r="G507" s="36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40"/>
      <c r="S507" s="39"/>
      <c r="T507" s="25"/>
    </row>
    <row r="508" spans="1:20" ht="13" x14ac:dyDescent="0.3">
      <c r="A508" s="25"/>
      <c r="B508" s="25"/>
      <c r="C508" s="25"/>
      <c r="D508" s="25"/>
      <c r="E508" s="25"/>
      <c r="F508" s="26"/>
      <c r="G508" s="36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40"/>
      <c r="S508" s="39"/>
      <c r="T508" s="25"/>
    </row>
    <row r="509" spans="1:20" ht="13" x14ac:dyDescent="0.3">
      <c r="A509" s="25"/>
      <c r="B509" s="25"/>
      <c r="C509" s="25"/>
      <c r="D509" s="25"/>
      <c r="E509" s="25"/>
      <c r="F509" s="26"/>
      <c r="G509" s="36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40"/>
      <c r="S509" s="39"/>
      <c r="T509" s="25"/>
    </row>
    <row r="510" spans="1:20" ht="13" x14ac:dyDescent="0.3">
      <c r="A510" s="25"/>
      <c r="B510" s="25"/>
      <c r="C510" s="25"/>
      <c r="D510" s="25"/>
      <c r="E510" s="25"/>
      <c r="F510" s="26"/>
      <c r="G510" s="36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40"/>
      <c r="S510" s="39"/>
      <c r="T510" s="25"/>
    </row>
    <row r="511" spans="1:20" ht="13" x14ac:dyDescent="0.3">
      <c r="A511" s="25"/>
      <c r="B511" s="25"/>
      <c r="C511" s="25"/>
      <c r="D511" s="25"/>
      <c r="E511" s="25"/>
      <c r="F511" s="26"/>
      <c r="G511" s="36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40"/>
      <c r="S511" s="39"/>
      <c r="T511" s="25"/>
    </row>
    <row r="512" spans="1:20" ht="13" x14ac:dyDescent="0.3">
      <c r="A512" s="25"/>
      <c r="B512" s="25"/>
      <c r="C512" s="25"/>
      <c r="D512" s="25"/>
      <c r="E512" s="25"/>
      <c r="F512" s="26"/>
      <c r="G512" s="36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40"/>
      <c r="S512" s="39"/>
      <c r="T512" s="25"/>
    </row>
    <row r="513" spans="1:20" ht="13" x14ac:dyDescent="0.3">
      <c r="A513" s="25"/>
      <c r="B513" s="25"/>
      <c r="C513" s="25"/>
      <c r="D513" s="25"/>
      <c r="E513" s="25"/>
      <c r="F513" s="26"/>
      <c r="G513" s="36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40"/>
      <c r="S513" s="39"/>
      <c r="T513" s="25"/>
    </row>
    <row r="514" spans="1:20" ht="13" x14ac:dyDescent="0.3">
      <c r="A514" s="25"/>
      <c r="B514" s="25"/>
      <c r="C514" s="25"/>
      <c r="D514" s="25"/>
      <c r="E514" s="25"/>
      <c r="F514" s="26"/>
      <c r="G514" s="36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40"/>
      <c r="S514" s="39"/>
      <c r="T514" s="25"/>
    </row>
    <row r="515" spans="1:20" ht="13" x14ac:dyDescent="0.3">
      <c r="A515" s="25"/>
      <c r="B515" s="25"/>
      <c r="C515" s="25"/>
      <c r="D515" s="25"/>
      <c r="E515" s="25"/>
      <c r="F515" s="26"/>
      <c r="G515" s="36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40"/>
      <c r="S515" s="39"/>
      <c r="T515" s="25"/>
    </row>
    <row r="516" spans="1:20" ht="13" x14ac:dyDescent="0.3">
      <c r="A516" s="25"/>
      <c r="B516" s="25"/>
      <c r="C516" s="25"/>
      <c r="D516" s="25"/>
      <c r="E516" s="25"/>
      <c r="F516" s="26"/>
      <c r="G516" s="36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40"/>
      <c r="S516" s="39"/>
      <c r="T516" s="25"/>
    </row>
    <row r="517" spans="1:20" ht="13" x14ac:dyDescent="0.3">
      <c r="A517" s="25"/>
      <c r="B517" s="25"/>
      <c r="C517" s="25"/>
      <c r="D517" s="25"/>
      <c r="E517" s="25"/>
      <c r="F517" s="26"/>
      <c r="G517" s="36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40"/>
      <c r="S517" s="39"/>
      <c r="T517" s="25"/>
    </row>
    <row r="518" spans="1:20" ht="13" x14ac:dyDescent="0.3">
      <c r="A518" s="25"/>
      <c r="B518" s="25"/>
      <c r="C518" s="25"/>
      <c r="D518" s="25"/>
      <c r="E518" s="25"/>
      <c r="F518" s="26"/>
      <c r="G518" s="36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40"/>
      <c r="S518" s="39"/>
      <c r="T518" s="25"/>
    </row>
    <row r="519" spans="1:20" ht="13" x14ac:dyDescent="0.3">
      <c r="A519" s="25"/>
      <c r="B519" s="25"/>
      <c r="C519" s="25"/>
      <c r="D519" s="25"/>
      <c r="E519" s="25"/>
      <c r="F519" s="26"/>
      <c r="G519" s="36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40"/>
      <c r="S519" s="39"/>
      <c r="T519" s="25"/>
    </row>
    <row r="520" spans="1:20" ht="13" x14ac:dyDescent="0.3">
      <c r="A520" s="25"/>
      <c r="B520" s="25"/>
      <c r="C520" s="25"/>
      <c r="D520" s="25"/>
      <c r="E520" s="25"/>
      <c r="F520" s="26"/>
      <c r="G520" s="36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40"/>
      <c r="S520" s="39"/>
      <c r="T520" s="25"/>
    </row>
    <row r="521" spans="1:20" ht="13" x14ac:dyDescent="0.3">
      <c r="A521" s="25"/>
      <c r="B521" s="25"/>
      <c r="C521" s="25"/>
      <c r="D521" s="25"/>
      <c r="E521" s="25"/>
      <c r="F521" s="26"/>
      <c r="G521" s="36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40"/>
      <c r="S521" s="39"/>
      <c r="T521" s="25"/>
    </row>
    <row r="522" spans="1:20" ht="13" x14ac:dyDescent="0.3">
      <c r="A522" s="25"/>
      <c r="B522" s="25"/>
      <c r="C522" s="25"/>
      <c r="D522" s="25"/>
      <c r="E522" s="25"/>
      <c r="F522" s="26"/>
      <c r="G522" s="36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40"/>
      <c r="S522" s="39"/>
      <c r="T522" s="25"/>
    </row>
    <row r="523" spans="1:20" ht="13" x14ac:dyDescent="0.3">
      <c r="A523" s="25"/>
      <c r="B523" s="25"/>
      <c r="C523" s="25"/>
      <c r="D523" s="25"/>
      <c r="E523" s="25"/>
      <c r="F523" s="26"/>
      <c r="G523" s="36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40"/>
      <c r="S523" s="39"/>
      <c r="T523" s="25"/>
    </row>
    <row r="524" spans="1:20" ht="13" x14ac:dyDescent="0.3">
      <c r="A524" s="25"/>
      <c r="B524" s="25"/>
      <c r="C524" s="25"/>
      <c r="D524" s="25"/>
      <c r="E524" s="25"/>
      <c r="F524" s="26"/>
      <c r="G524" s="36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40"/>
      <c r="S524" s="39"/>
      <c r="T524" s="25"/>
    </row>
    <row r="525" spans="1:20" ht="13" x14ac:dyDescent="0.3">
      <c r="A525" s="25"/>
      <c r="B525" s="25"/>
      <c r="C525" s="25"/>
      <c r="D525" s="25"/>
      <c r="E525" s="25"/>
      <c r="F525" s="26"/>
      <c r="G525" s="36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40"/>
      <c r="S525" s="39"/>
      <c r="T525" s="25"/>
    </row>
    <row r="526" spans="1:20" ht="13" x14ac:dyDescent="0.3">
      <c r="A526" s="25"/>
      <c r="B526" s="25"/>
      <c r="C526" s="25"/>
      <c r="D526" s="25"/>
      <c r="E526" s="25"/>
      <c r="F526" s="26"/>
      <c r="G526" s="36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40"/>
      <c r="S526" s="39"/>
      <c r="T526" s="25"/>
    </row>
    <row r="527" spans="1:20" ht="13" x14ac:dyDescent="0.3">
      <c r="A527" s="25"/>
      <c r="B527" s="25"/>
      <c r="C527" s="25"/>
      <c r="D527" s="25"/>
      <c r="E527" s="25"/>
      <c r="F527" s="26"/>
      <c r="G527" s="36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40"/>
      <c r="S527" s="39"/>
      <c r="T527" s="25"/>
    </row>
    <row r="528" spans="1:20" ht="13" x14ac:dyDescent="0.3">
      <c r="A528" s="25"/>
      <c r="B528" s="25"/>
      <c r="C528" s="25"/>
      <c r="D528" s="25"/>
      <c r="E528" s="25"/>
      <c r="F528" s="26"/>
      <c r="G528" s="36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40"/>
      <c r="S528" s="39"/>
      <c r="T528" s="25"/>
    </row>
    <row r="529" spans="1:20" ht="13" x14ac:dyDescent="0.3">
      <c r="A529" s="25"/>
      <c r="B529" s="25"/>
      <c r="C529" s="25"/>
      <c r="D529" s="25"/>
      <c r="E529" s="25"/>
      <c r="F529" s="26"/>
      <c r="G529" s="36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40"/>
      <c r="S529" s="39"/>
      <c r="T529" s="25"/>
    </row>
    <row r="530" spans="1:20" ht="13" x14ac:dyDescent="0.3">
      <c r="A530" s="25"/>
      <c r="B530" s="25"/>
      <c r="C530" s="25"/>
      <c r="D530" s="25"/>
      <c r="E530" s="25"/>
      <c r="F530" s="26"/>
      <c r="G530" s="36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40"/>
      <c r="S530" s="39"/>
      <c r="T530" s="25"/>
    </row>
    <row r="531" spans="1:20" ht="13" x14ac:dyDescent="0.3">
      <c r="A531" s="25"/>
      <c r="B531" s="25"/>
      <c r="C531" s="25"/>
      <c r="D531" s="25"/>
      <c r="E531" s="25"/>
      <c r="F531" s="26"/>
      <c r="G531" s="36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40"/>
      <c r="S531" s="39"/>
      <c r="T531" s="25"/>
    </row>
    <row r="532" spans="1:20" ht="13" x14ac:dyDescent="0.3">
      <c r="A532" s="25"/>
      <c r="B532" s="25"/>
      <c r="C532" s="25"/>
      <c r="D532" s="25"/>
      <c r="E532" s="25"/>
      <c r="F532" s="26"/>
      <c r="G532" s="36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40"/>
      <c r="S532" s="39"/>
      <c r="T532" s="25"/>
    </row>
    <row r="533" spans="1:20" ht="13" x14ac:dyDescent="0.3">
      <c r="A533" s="25"/>
      <c r="B533" s="25"/>
      <c r="C533" s="25"/>
      <c r="D533" s="25"/>
      <c r="E533" s="25"/>
      <c r="F533" s="26"/>
      <c r="G533" s="36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40"/>
      <c r="S533" s="39"/>
      <c r="T533" s="25"/>
    </row>
    <row r="534" spans="1:20" ht="13" x14ac:dyDescent="0.3">
      <c r="A534" s="25"/>
      <c r="B534" s="25"/>
      <c r="C534" s="25"/>
      <c r="D534" s="25"/>
      <c r="E534" s="25"/>
      <c r="F534" s="26"/>
      <c r="G534" s="36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40"/>
      <c r="S534" s="39"/>
      <c r="T534" s="25"/>
    </row>
    <row r="535" spans="1:20" ht="13" x14ac:dyDescent="0.3">
      <c r="A535" s="25"/>
      <c r="B535" s="25"/>
      <c r="C535" s="25"/>
      <c r="D535" s="25"/>
      <c r="E535" s="25"/>
      <c r="F535" s="26"/>
      <c r="G535" s="36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40"/>
      <c r="S535" s="39"/>
      <c r="T535" s="25"/>
    </row>
    <row r="536" spans="1:20" ht="13" x14ac:dyDescent="0.3">
      <c r="A536" s="25"/>
      <c r="B536" s="25"/>
      <c r="C536" s="25"/>
      <c r="D536" s="25"/>
      <c r="E536" s="25"/>
      <c r="F536" s="26"/>
      <c r="G536" s="36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40"/>
      <c r="S536" s="39"/>
      <c r="T536" s="25"/>
    </row>
    <row r="537" spans="1:20" ht="13" x14ac:dyDescent="0.3">
      <c r="A537" s="25"/>
      <c r="B537" s="25"/>
      <c r="C537" s="25"/>
      <c r="D537" s="25"/>
      <c r="E537" s="25"/>
      <c r="F537" s="26"/>
      <c r="G537" s="36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40"/>
      <c r="S537" s="39"/>
      <c r="T537" s="25"/>
    </row>
    <row r="538" spans="1:20" ht="13" x14ac:dyDescent="0.3">
      <c r="A538" s="25"/>
      <c r="B538" s="25"/>
      <c r="C538" s="25"/>
      <c r="D538" s="25"/>
      <c r="E538" s="25"/>
      <c r="F538" s="26"/>
      <c r="G538" s="36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40"/>
      <c r="S538" s="39"/>
      <c r="T538" s="25"/>
    </row>
    <row r="539" spans="1:20" ht="13" x14ac:dyDescent="0.3">
      <c r="A539" s="25"/>
      <c r="B539" s="25"/>
      <c r="C539" s="25"/>
      <c r="D539" s="25"/>
      <c r="E539" s="25"/>
      <c r="F539" s="26"/>
      <c r="G539" s="36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40"/>
      <c r="S539" s="39"/>
      <c r="T539" s="25"/>
    </row>
    <row r="540" spans="1:20" ht="13" x14ac:dyDescent="0.3">
      <c r="A540" s="25"/>
      <c r="B540" s="25"/>
      <c r="C540" s="25"/>
      <c r="D540" s="25"/>
      <c r="E540" s="25"/>
      <c r="F540" s="26"/>
      <c r="G540" s="36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40"/>
      <c r="S540" s="39"/>
      <c r="T540" s="25"/>
    </row>
    <row r="541" spans="1:20" ht="13" x14ac:dyDescent="0.3">
      <c r="A541" s="25"/>
      <c r="B541" s="25"/>
      <c r="C541" s="25"/>
      <c r="D541" s="25"/>
      <c r="E541" s="25"/>
      <c r="F541" s="26"/>
      <c r="G541" s="36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40"/>
      <c r="S541" s="39"/>
      <c r="T541" s="25"/>
    </row>
    <row r="542" spans="1:20" ht="13" x14ac:dyDescent="0.3">
      <c r="A542" s="25"/>
      <c r="B542" s="25"/>
      <c r="C542" s="25"/>
      <c r="D542" s="25"/>
      <c r="E542" s="25"/>
      <c r="F542" s="26"/>
      <c r="G542" s="36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40"/>
      <c r="S542" s="39"/>
      <c r="T542" s="25"/>
    </row>
    <row r="543" spans="1:20" ht="13" x14ac:dyDescent="0.3">
      <c r="A543" s="25"/>
      <c r="B543" s="25"/>
      <c r="C543" s="25"/>
      <c r="D543" s="25"/>
      <c r="E543" s="25"/>
      <c r="F543" s="26"/>
      <c r="G543" s="36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40"/>
      <c r="S543" s="39"/>
      <c r="T543" s="25"/>
    </row>
    <row r="544" spans="1:20" ht="13" x14ac:dyDescent="0.3">
      <c r="A544" s="25"/>
      <c r="B544" s="25"/>
      <c r="C544" s="25"/>
      <c r="D544" s="25"/>
      <c r="E544" s="25"/>
      <c r="F544" s="26"/>
      <c r="G544" s="36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40"/>
      <c r="S544" s="39"/>
      <c r="T544" s="25"/>
    </row>
    <row r="545" spans="1:20" ht="13" x14ac:dyDescent="0.3">
      <c r="A545" s="25"/>
      <c r="B545" s="25"/>
      <c r="C545" s="25"/>
      <c r="D545" s="25"/>
      <c r="E545" s="25"/>
      <c r="F545" s="26"/>
      <c r="G545" s="36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40"/>
      <c r="S545" s="39"/>
      <c r="T545" s="25"/>
    </row>
    <row r="546" spans="1:20" ht="13" x14ac:dyDescent="0.3">
      <c r="A546" s="25"/>
      <c r="B546" s="25"/>
      <c r="C546" s="25"/>
      <c r="D546" s="25"/>
      <c r="E546" s="25"/>
      <c r="F546" s="26"/>
      <c r="G546" s="36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40"/>
      <c r="S546" s="39"/>
      <c r="T546" s="25"/>
    </row>
    <row r="547" spans="1:20" ht="13" x14ac:dyDescent="0.3">
      <c r="A547" s="25"/>
      <c r="B547" s="25"/>
      <c r="C547" s="25"/>
      <c r="D547" s="25"/>
      <c r="E547" s="25"/>
      <c r="F547" s="26"/>
      <c r="G547" s="36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40"/>
      <c r="S547" s="39"/>
      <c r="T547" s="25"/>
    </row>
    <row r="548" spans="1:20" ht="13" x14ac:dyDescent="0.3">
      <c r="A548" s="25"/>
      <c r="B548" s="25"/>
      <c r="C548" s="25"/>
      <c r="D548" s="25"/>
      <c r="E548" s="25"/>
      <c r="F548" s="26"/>
      <c r="G548" s="36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40"/>
      <c r="S548" s="39"/>
      <c r="T548" s="25"/>
    </row>
    <row r="549" spans="1:20" ht="13" x14ac:dyDescent="0.3">
      <c r="A549" s="25"/>
      <c r="B549" s="25"/>
      <c r="C549" s="25"/>
      <c r="D549" s="25"/>
      <c r="E549" s="25"/>
      <c r="F549" s="26"/>
      <c r="G549" s="36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40"/>
      <c r="S549" s="39"/>
      <c r="T549" s="25"/>
    </row>
    <row r="550" spans="1:20" ht="13" x14ac:dyDescent="0.3">
      <c r="A550" s="25"/>
      <c r="B550" s="25"/>
      <c r="C550" s="25"/>
      <c r="D550" s="25"/>
      <c r="E550" s="25"/>
      <c r="F550" s="26"/>
      <c r="G550" s="36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40"/>
      <c r="S550" s="39"/>
      <c r="T550" s="25"/>
    </row>
    <row r="551" spans="1:20" ht="13" x14ac:dyDescent="0.3">
      <c r="A551" s="25"/>
      <c r="B551" s="25"/>
      <c r="C551" s="25"/>
      <c r="D551" s="25"/>
      <c r="E551" s="25"/>
      <c r="F551" s="26"/>
      <c r="G551" s="36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40"/>
      <c r="S551" s="39"/>
      <c r="T551" s="25"/>
    </row>
    <row r="552" spans="1:20" ht="13" x14ac:dyDescent="0.3">
      <c r="A552" s="25"/>
      <c r="B552" s="25"/>
      <c r="C552" s="25"/>
      <c r="D552" s="25"/>
      <c r="E552" s="25"/>
      <c r="F552" s="26"/>
      <c r="G552" s="36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40"/>
      <c r="S552" s="39"/>
      <c r="T552" s="25"/>
    </row>
    <row r="553" spans="1:20" ht="13" x14ac:dyDescent="0.3">
      <c r="A553" s="25"/>
      <c r="B553" s="25"/>
      <c r="C553" s="25"/>
      <c r="D553" s="25"/>
      <c r="E553" s="25"/>
      <c r="F553" s="26"/>
      <c r="G553" s="36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40"/>
      <c r="S553" s="39"/>
      <c r="T553" s="25"/>
    </row>
    <row r="554" spans="1:20" ht="13" x14ac:dyDescent="0.3">
      <c r="A554" s="25"/>
      <c r="B554" s="25"/>
      <c r="C554" s="25"/>
      <c r="D554" s="25"/>
      <c r="E554" s="25"/>
      <c r="F554" s="26"/>
      <c r="G554" s="36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40"/>
      <c r="S554" s="39"/>
      <c r="T554" s="25"/>
    </row>
    <row r="555" spans="1:20" ht="13" x14ac:dyDescent="0.3">
      <c r="A555" s="25"/>
      <c r="B555" s="25"/>
      <c r="C555" s="25"/>
      <c r="D555" s="25"/>
      <c r="E555" s="25"/>
      <c r="F555" s="26"/>
      <c r="G555" s="36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40"/>
      <c r="S555" s="39"/>
      <c r="T555" s="25"/>
    </row>
    <row r="556" spans="1:20" ht="13" x14ac:dyDescent="0.3">
      <c r="A556" s="25"/>
      <c r="B556" s="25"/>
      <c r="C556" s="25"/>
      <c r="D556" s="25"/>
      <c r="E556" s="25"/>
      <c r="F556" s="26"/>
      <c r="G556" s="36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40"/>
      <c r="S556" s="39"/>
      <c r="T556" s="25"/>
    </row>
    <row r="557" spans="1:20" ht="13" x14ac:dyDescent="0.3">
      <c r="A557" s="25"/>
      <c r="B557" s="25"/>
      <c r="C557" s="25"/>
      <c r="D557" s="25"/>
      <c r="E557" s="25"/>
      <c r="F557" s="26"/>
      <c r="G557" s="36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40"/>
      <c r="S557" s="39"/>
      <c r="T557" s="25"/>
    </row>
    <row r="558" spans="1:20" ht="13" x14ac:dyDescent="0.3">
      <c r="A558" s="25"/>
      <c r="B558" s="25"/>
      <c r="C558" s="25"/>
      <c r="D558" s="25"/>
      <c r="E558" s="25"/>
      <c r="F558" s="26"/>
      <c r="G558" s="36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40"/>
      <c r="S558" s="39"/>
      <c r="T558" s="25"/>
    </row>
    <row r="559" spans="1:20" ht="13" x14ac:dyDescent="0.3">
      <c r="A559" s="25"/>
      <c r="B559" s="25"/>
      <c r="C559" s="25"/>
      <c r="D559" s="25"/>
      <c r="E559" s="25"/>
      <c r="F559" s="26"/>
      <c r="G559" s="36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40"/>
      <c r="S559" s="39"/>
      <c r="T559" s="25"/>
    </row>
    <row r="560" spans="1:20" ht="13" x14ac:dyDescent="0.3">
      <c r="A560" s="25"/>
      <c r="B560" s="25"/>
      <c r="C560" s="25"/>
      <c r="D560" s="25"/>
      <c r="E560" s="25"/>
      <c r="F560" s="26"/>
      <c r="G560" s="36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40"/>
      <c r="S560" s="39"/>
      <c r="T560" s="25"/>
    </row>
    <row r="561" spans="1:20" ht="13" x14ac:dyDescent="0.3">
      <c r="A561" s="25"/>
      <c r="B561" s="25"/>
      <c r="C561" s="25"/>
      <c r="D561" s="25"/>
      <c r="E561" s="25"/>
      <c r="F561" s="26"/>
      <c r="G561" s="36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40"/>
      <c r="S561" s="39"/>
      <c r="T561" s="25"/>
    </row>
    <row r="562" spans="1:20" ht="13" x14ac:dyDescent="0.3">
      <c r="A562" s="25"/>
      <c r="B562" s="25"/>
      <c r="C562" s="25"/>
      <c r="D562" s="25"/>
      <c r="E562" s="25"/>
      <c r="F562" s="26"/>
      <c r="G562" s="36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40"/>
      <c r="S562" s="39"/>
      <c r="T562" s="25"/>
    </row>
    <row r="563" spans="1:20" ht="13" x14ac:dyDescent="0.3">
      <c r="A563" s="25"/>
      <c r="B563" s="25"/>
      <c r="C563" s="25"/>
      <c r="D563" s="25"/>
      <c r="E563" s="25"/>
      <c r="F563" s="26"/>
      <c r="G563" s="36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40"/>
      <c r="S563" s="39"/>
      <c r="T563" s="25"/>
    </row>
    <row r="564" spans="1:20" ht="13" x14ac:dyDescent="0.3">
      <c r="A564" s="25"/>
      <c r="B564" s="25"/>
      <c r="C564" s="25"/>
      <c r="D564" s="25"/>
      <c r="E564" s="25"/>
      <c r="F564" s="26"/>
      <c r="G564" s="36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40"/>
      <c r="S564" s="39"/>
      <c r="T564" s="25"/>
    </row>
    <row r="565" spans="1:20" ht="13" x14ac:dyDescent="0.3">
      <c r="A565" s="25"/>
      <c r="B565" s="25"/>
      <c r="C565" s="25"/>
      <c r="D565" s="25"/>
      <c r="E565" s="25"/>
      <c r="F565" s="26"/>
      <c r="G565" s="36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40"/>
      <c r="S565" s="39"/>
      <c r="T565" s="25"/>
    </row>
    <row r="566" spans="1:20" ht="13" x14ac:dyDescent="0.3">
      <c r="A566" s="25"/>
      <c r="B566" s="25"/>
      <c r="C566" s="25"/>
      <c r="D566" s="25"/>
      <c r="E566" s="25"/>
      <c r="F566" s="26"/>
      <c r="G566" s="36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40"/>
      <c r="S566" s="39"/>
      <c r="T566" s="25"/>
    </row>
    <row r="567" spans="1:20" ht="13" x14ac:dyDescent="0.3">
      <c r="A567" s="25"/>
      <c r="B567" s="25"/>
      <c r="C567" s="25"/>
      <c r="D567" s="25"/>
      <c r="E567" s="25"/>
      <c r="F567" s="26"/>
      <c r="G567" s="36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40"/>
      <c r="S567" s="39"/>
      <c r="T567" s="25"/>
    </row>
    <row r="568" spans="1:20" ht="13" x14ac:dyDescent="0.3">
      <c r="A568" s="25"/>
      <c r="B568" s="25"/>
      <c r="C568" s="25"/>
      <c r="D568" s="25"/>
      <c r="E568" s="25"/>
      <c r="F568" s="26"/>
      <c r="G568" s="36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40"/>
      <c r="S568" s="39"/>
      <c r="T568" s="25"/>
    </row>
    <row r="569" spans="1:20" ht="13" x14ac:dyDescent="0.3">
      <c r="A569" s="25"/>
      <c r="B569" s="25"/>
      <c r="C569" s="25"/>
      <c r="D569" s="25"/>
      <c r="E569" s="25"/>
      <c r="F569" s="26"/>
      <c r="G569" s="36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40"/>
      <c r="S569" s="39"/>
      <c r="T569" s="25"/>
    </row>
    <row r="570" spans="1:20" ht="13" x14ac:dyDescent="0.3">
      <c r="A570" s="25"/>
      <c r="B570" s="25"/>
      <c r="C570" s="25"/>
      <c r="D570" s="25"/>
      <c r="E570" s="25"/>
      <c r="F570" s="26"/>
      <c r="G570" s="36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40"/>
      <c r="S570" s="39"/>
      <c r="T570" s="25"/>
    </row>
    <row r="571" spans="1:20" ht="13" x14ac:dyDescent="0.3">
      <c r="A571" s="25"/>
      <c r="B571" s="25"/>
      <c r="C571" s="25"/>
      <c r="D571" s="25"/>
      <c r="E571" s="25"/>
      <c r="F571" s="26"/>
      <c r="G571" s="36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40"/>
      <c r="S571" s="39"/>
      <c r="T571" s="25"/>
    </row>
    <row r="572" spans="1:20" ht="13" x14ac:dyDescent="0.3">
      <c r="A572" s="25"/>
      <c r="B572" s="25"/>
      <c r="C572" s="25"/>
      <c r="D572" s="25"/>
      <c r="E572" s="25"/>
      <c r="F572" s="26"/>
      <c r="G572" s="36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40"/>
      <c r="S572" s="39"/>
      <c r="T572" s="25"/>
    </row>
    <row r="573" spans="1:20" ht="13" x14ac:dyDescent="0.3">
      <c r="A573" s="25"/>
      <c r="B573" s="25"/>
      <c r="C573" s="25"/>
      <c r="D573" s="25"/>
      <c r="E573" s="25"/>
      <c r="F573" s="26"/>
      <c r="G573" s="36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40"/>
      <c r="S573" s="39"/>
      <c r="T573" s="25"/>
    </row>
    <row r="574" spans="1:20" ht="13" x14ac:dyDescent="0.3">
      <c r="A574" s="25"/>
      <c r="B574" s="25"/>
      <c r="C574" s="25"/>
      <c r="D574" s="25"/>
      <c r="E574" s="25"/>
      <c r="F574" s="26"/>
      <c r="G574" s="36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40"/>
      <c r="S574" s="39"/>
      <c r="T574" s="25"/>
    </row>
    <row r="575" spans="1:20" ht="13" x14ac:dyDescent="0.3">
      <c r="A575" s="25"/>
      <c r="B575" s="25"/>
      <c r="C575" s="25"/>
      <c r="D575" s="25"/>
      <c r="E575" s="25"/>
      <c r="F575" s="26"/>
      <c r="G575" s="36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40"/>
      <c r="S575" s="39"/>
      <c r="T575" s="25"/>
    </row>
    <row r="576" spans="1:20" ht="13" x14ac:dyDescent="0.3">
      <c r="A576" s="25"/>
      <c r="B576" s="25"/>
      <c r="C576" s="25"/>
      <c r="D576" s="25"/>
      <c r="E576" s="25"/>
      <c r="F576" s="26"/>
      <c r="G576" s="36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40"/>
      <c r="S576" s="39"/>
      <c r="T576" s="25"/>
    </row>
    <row r="577" spans="1:20" ht="13" x14ac:dyDescent="0.3">
      <c r="A577" s="25"/>
      <c r="B577" s="25"/>
      <c r="C577" s="25"/>
      <c r="D577" s="25"/>
      <c r="E577" s="25"/>
      <c r="F577" s="26"/>
      <c r="G577" s="36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40"/>
      <c r="S577" s="39"/>
      <c r="T577" s="25"/>
    </row>
    <row r="578" spans="1:20" ht="13" x14ac:dyDescent="0.3">
      <c r="A578" s="25"/>
      <c r="B578" s="25"/>
      <c r="C578" s="25"/>
      <c r="D578" s="25"/>
      <c r="E578" s="25"/>
      <c r="F578" s="26"/>
      <c r="G578" s="36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40"/>
      <c r="S578" s="39"/>
      <c r="T578" s="25"/>
    </row>
    <row r="579" spans="1:20" ht="13" x14ac:dyDescent="0.3">
      <c r="A579" s="25"/>
      <c r="B579" s="25"/>
      <c r="C579" s="25"/>
      <c r="D579" s="25"/>
      <c r="E579" s="25"/>
      <c r="F579" s="26"/>
      <c r="G579" s="36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40"/>
      <c r="S579" s="39"/>
      <c r="T579" s="25"/>
    </row>
    <row r="580" spans="1:20" ht="13" x14ac:dyDescent="0.3">
      <c r="A580" s="25"/>
      <c r="B580" s="25"/>
      <c r="C580" s="25"/>
      <c r="D580" s="25"/>
      <c r="E580" s="25"/>
      <c r="F580" s="26"/>
      <c r="G580" s="36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40"/>
      <c r="S580" s="39"/>
      <c r="T580" s="25"/>
    </row>
    <row r="581" spans="1:20" ht="13" x14ac:dyDescent="0.3">
      <c r="A581" s="25"/>
      <c r="B581" s="25"/>
      <c r="C581" s="25"/>
      <c r="D581" s="25"/>
      <c r="E581" s="25"/>
      <c r="F581" s="26"/>
      <c r="G581" s="36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40"/>
      <c r="S581" s="39"/>
      <c r="T581" s="25"/>
    </row>
    <row r="582" spans="1:20" ht="13" x14ac:dyDescent="0.3">
      <c r="A582" s="25"/>
      <c r="B582" s="25"/>
      <c r="C582" s="25"/>
      <c r="D582" s="25"/>
      <c r="E582" s="25"/>
      <c r="F582" s="26"/>
      <c r="G582" s="36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40"/>
      <c r="S582" s="39"/>
      <c r="T582" s="25"/>
    </row>
    <row r="583" spans="1:20" ht="13" x14ac:dyDescent="0.3">
      <c r="A583" s="25"/>
      <c r="B583" s="25"/>
      <c r="C583" s="25"/>
      <c r="D583" s="25"/>
      <c r="E583" s="25"/>
      <c r="F583" s="26"/>
      <c r="G583" s="36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40"/>
      <c r="S583" s="39"/>
      <c r="T583" s="25"/>
    </row>
    <row r="584" spans="1:20" ht="13" x14ac:dyDescent="0.3">
      <c r="A584" s="25"/>
      <c r="B584" s="25"/>
      <c r="C584" s="25"/>
      <c r="D584" s="25"/>
      <c r="E584" s="25"/>
      <c r="F584" s="26"/>
      <c r="G584" s="36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40"/>
      <c r="S584" s="39"/>
      <c r="T584" s="25"/>
    </row>
    <row r="585" spans="1:20" ht="13" x14ac:dyDescent="0.3">
      <c r="A585" s="25"/>
      <c r="B585" s="25"/>
      <c r="C585" s="25"/>
      <c r="D585" s="25"/>
      <c r="E585" s="25"/>
      <c r="F585" s="26"/>
      <c r="G585" s="36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40"/>
      <c r="S585" s="39"/>
      <c r="T585" s="25"/>
    </row>
    <row r="586" spans="1:20" ht="13" x14ac:dyDescent="0.3">
      <c r="A586" s="25"/>
      <c r="B586" s="25"/>
      <c r="C586" s="25"/>
      <c r="D586" s="25"/>
      <c r="E586" s="25"/>
      <c r="F586" s="26"/>
      <c r="G586" s="36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40"/>
      <c r="S586" s="39"/>
      <c r="T586" s="25"/>
    </row>
    <row r="587" spans="1:20" ht="13" x14ac:dyDescent="0.3">
      <c r="A587" s="25"/>
      <c r="B587" s="25"/>
      <c r="C587" s="25"/>
      <c r="D587" s="25"/>
      <c r="E587" s="25"/>
      <c r="F587" s="26"/>
      <c r="G587" s="36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40"/>
      <c r="S587" s="39"/>
      <c r="T587" s="25"/>
    </row>
    <row r="588" spans="1:20" ht="13" x14ac:dyDescent="0.3">
      <c r="A588" s="25"/>
      <c r="B588" s="25"/>
      <c r="C588" s="25"/>
      <c r="D588" s="25"/>
      <c r="E588" s="25"/>
      <c r="F588" s="26"/>
      <c r="G588" s="36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40"/>
      <c r="S588" s="39"/>
      <c r="T588" s="25"/>
    </row>
    <row r="589" spans="1:20" ht="13" x14ac:dyDescent="0.3">
      <c r="A589" s="25"/>
      <c r="B589" s="25"/>
      <c r="C589" s="25"/>
      <c r="D589" s="25"/>
      <c r="E589" s="25"/>
      <c r="F589" s="26"/>
      <c r="G589" s="36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40"/>
      <c r="S589" s="39"/>
      <c r="T589" s="25"/>
    </row>
    <row r="590" spans="1:20" ht="13" x14ac:dyDescent="0.3">
      <c r="A590" s="25"/>
      <c r="B590" s="25"/>
      <c r="C590" s="25"/>
      <c r="D590" s="25"/>
      <c r="E590" s="25"/>
      <c r="F590" s="26"/>
      <c r="G590" s="36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40"/>
      <c r="S590" s="39"/>
      <c r="T590" s="25"/>
    </row>
    <row r="591" spans="1:20" ht="13" x14ac:dyDescent="0.3">
      <c r="A591" s="25"/>
      <c r="B591" s="25"/>
      <c r="C591" s="25"/>
      <c r="D591" s="25"/>
      <c r="E591" s="25"/>
      <c r="F591" s="26"/>
      <c r="G591" s="36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40"/>
      <c r="S591" s="39"/>
      <c r="T591" s="25"/>
    </row>
    <row r="592" spans="1:20" ht="13" x14ac:dyDescent="0.3">
      <c r="A592" s="25"/>
      <c r="B592" s="25"/>
      <c r="C592" s="25"/>
      <c r="D592" s="25"/>
      <c r="E592" s="25"/>
      <c r="F592" s="26"/>
      <c r="G592" s="36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40"/>
      <c r="S592" s="39"/>
      <c r="T592" s="25"/>
    </row>
    <row r="593" spans="1:20" ht="13" x14ac:dyDescent="0.3">
      <c r="A593" s="25"/>
      <c r="B593" s="25"/>
      <c r="C593" s="25"/>
      <c r="D593" s="25"/>
      <c r="E593" s="25"/>
      <c r="F593" s="26"/>
      <c r="G593" s="36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40"/>
      <c r="S593" s="39"/>
      <c r="T593" s="25"/>
    </row>
    <row r="594" spans="1:20" ht="13" x14ac:dyDescent="0.3">
      <c r="A594" s="25"/>
      <c r="B594" s="25"/>
      <c r="C594" s="25"/>
      <c r="D594" s="25"/>
      <c r="E594" s="25"/>
      <c r="F594" s="26"/>
      <c r="G594" s="36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40"/>
      <c r="S594" s="39"/>
      <c r="T594" s="25"/>
    </row>
    <row r="595" spans="1:20" ht="13" x14ac:dyDescent="0.3">
      <c r="A595" s="25"/>
      <c r="B595" s="25"/>
      <c r="C595" s="25"/>
      <c r="D595" s="25"/>
      <c r="E595" s="25"/>
      <c r="F595" s="26"/>
      <c r="G595" s="36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40"/>
      <c r="S595" s="39"/>
      <c r="T595" s="25"/>
    </row>
    <row r="596" spans="1:20" ht="13" x14ac:dyDescent="0.3">
      <c r="A596" s="25"/>
      <c r="B596" s="25"/>
      <c r="C596" s="25"/>
      <c r="D596" s="25"/>
      <c r="E596" s="25"/>
      <c r="F596" s="26"/>
      <c r="G596" s="36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40"/>
      <c r="S596" s="39"/>
      <c r="T596" s="25"/>
    </row>
    <row r="597" spans="1:20" ht="13" x14ac:dyDescent="0.3">
      <c r="A597" s="25"/>
      <c r="B597" s="25"/>
      <c r="C597" s="25"/>
      <c r="D597" s="25"/>
      <c r="E597" s="25"/>
      <c r="F597" s="26"/>
      <c r="G597" s="36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40"/>
      <c r="S597" s="39"/>
      <c r="T597" s="25"/>
    </row>
    <row r="598" spans="1:20" ht="13" x14ac:dyDescent="0.3">
      <c r="A598" s="25"/>
      <c r="B598" s="25"/>
      <c r="C598" s="25"/>
      <c r="D598" s="25"/>
      <c r="E598" s="25"/>
      <c r="F598" s="26"/>
      <c r="G598" s="36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40"/>
      <c r="S598" s="39"/>
      <c r="T598" s="25"/>
    </row>
    <row r="599" spans="1:20" ht="13" x14ac:dyDescent="0.3">
      <c r="A599" s="25"/>
      <c r="B599" s="25"/>
      <c r="C599" s="25"/>
      <c r="D599" s="25"/>
      <c r="E599" s="25"/>
      <c r="F599" s="26"/>
      <c r="G599" s="36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40"/>
      <c r="S599" s="39"/>
      <c r="T599" s="25"/>
    </row>
    <row r="600" spans="1:20" ht="13" x14ac:dyDescent="0.3">
      <c r="A600" s="25"/>
      <c r="B600" s="25"/>
      <c r="C600" s="25"/>
      <c r="D600" s="25"/>
      <c r="E600" s="25"/>
      <c r="F600" s="26"/>
      <c r="G600" s="36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40"/>
      <c r="S600" s="39"/>
      <c r="T600" s="25"/>
    </row>
    <row r="601" spans="1:20" ht="13" x14ac:dyDescent="0.3">
      <c r="A601" s="25"/>
      <c r="B601" s="25"/>
      <c r="C601" s="25"/>
      <c r="D601" s="25"/>
      <c r="E601" s="25"/>
      <c r="F601" s="26"/>
      <c r="G601" s="36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40"/>
      <c r="S601" s="39"/>
      <c r="T601" s="25"/>
    </row>
    <row r="602" spans="1:20" ht="13" x14ac:dyDescent="0.3">
      <c r="A602" s="25"/>
      <c r="B602" s="25"/>
      <c r="C602" s="25"/>
      <c r="D602" s="25"/>
      <c r="E602" s="25"/>
      <c r="F602" s="26"/>
      <c r="G602" s="36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40"/>
      <c r="S602" s="39"/>
      <c r="T602" s="25"/>
    </row>
    <row r="603" spans="1:20" ht="13" x14ac:dyDescent="0.3">
      <c r="A603" s="25"/>
      <c r="B603" s="25"/>
      <c r="C603" s="25"/>
      <c r="D603" s="25"/>
      <c r="E603" s="25"/>
      <c r="F603" s="26"/>
      <c r="G603" s="36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40"/>
      <c r="S603" s="39"/>
      <c r="T603" s="25"/>
    </row>
    <row r="604" spans="1:20" ht="13" x14ac:dyDescent="0.3">
      <c r="A604" s="25"/>
      <c r="B604" s="25"/>
      <c r="C604" s="25"/>
      <c r="D604" s="25"/>
      <c r="E604" s="25"/>
      <c r="F604" s="26"/>
      <c r="G604" s="36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40"/>
      <c r="S604" s="39"/>
      <c r="T604" s="25"/>
    </row>
    <row r="605" spans="1:20" ht="13" x14ac:dyDescent="0.3">
      <c r="A605" s="25"/>
      <c r="B605" s="25"/>
      <c r="C605" s="25"/>
      <c r="D605" s="25"/>
      <c r="E605" s="25"/>
      <c r="F605" s="26"/>
      <c r="G605" s="36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40"/>
      <c r="S605" s="39"/>
      <c r="T605" s="25"/>
    </row>
    <row r="606" spans="1:20" ht="13" x14ac:dyDescent="0.3">
      <c r="A606" s="25"/>
      <c r="B606" s="25"/>
      <c r="C606" s="25"/>
      <c r="D606" s="25"/>
      <c r="E606" s="25"/>
      <c r="F606" s="26"/>
      <c r="G606" s="36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40"/>
      <c r="S606" s="39"/>
      <c r="T606" s="25"/>
    </row>
    <row r="607" spans="1:20" ht="13" x14ac:dyDescent="0.3">
      <c r="A607" s="25"/>
      <c r="B607" s="25"/>
      <c r="C607" s="25"/>
      <c r="D607" s="25"/>
      <c r="E607" s="25"/>
      <c r="F607" s="26"/>
      <c r="G607" s="36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40"/>
      <c r="S607" s="39"/>
      <c r="T607" s="25"/>
    </row>
    <row r="608" spans="1:20" ht="13" x14ac:dyDescent="0.3">
      <c r="A608" s="25"/>
      <c r="B608" s="25"/>
      <c r="C608" s="25"/>
      <c r="D608" s="25"/>
      <c r="E608" s="25"/>
      <c r="F608" s="26"/>
      <c r="G608" s="36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40"/>
      <c r="S608" s="39"/>
      <c r="T608" s="25"/>
    </row>
    <row r="609" spans="1:20" ht="13" x14ac:dyDescent="0.3">
      <c r="A609" s="25"/>
      <c r="B609" s="25"/>
      <c r="C609" s="25"/>
      <c r="D609" s="25"/>
      <c r="E609" s="25"/>
      <c r="F609" s="26"/>
      <c r="G609" s="36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40"/>
      <c r="S609" s="39"/>
      <c r="T609" s="25"/>
    </row>
    <row r="610" spans="1:20" ht="13" x14ac:dyDescent="0.3">
      <c r="A610" s="25"/>
      <c r="B610" s="25"/>
      <c r="C610" s="25"/>
      <c r="D610" s="25"/>
      <c r="E610" s="25"/>
      <c r="F610" s="26"/>
      <c r="G610" s="36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40"/>
      <c r="S610" s="39"/>
      <c r="T610" s="25"/>
    </row>
    <row r="611" spans="1:20" ht="13" x14ac:dyDescent="0.3">
      <c r="A611" s="25"/>
      <c r="B611" s="25"/>
      <c r="C611" s="25"/>
      <c r="D611" s="25"/>
      <c r="E611" s="25"/>
      <c r="F611" s="26"/>
      <c r="G611" s="36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40"/>
      <c r="S611" s="39"/>
      <c r="T611" s="25"/>
    </row>
    <row r="612" spans="1:20" ht="13" x14ac:dyDescent="0.3">
      <c r="A612" s="25"/>
      <c r="B612" s="25"/>
      <c r="C612" s="25"/>
      <c r="D612" s="25"/>
      <c r="E612" s="25"/>
      <c r="F612" s="26"/>
      <c r="G612" s="36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40"/>
      <c r="S612" s="39"/>
      <c r="T612" s="25"/>
    </row>
    <row r="613" spans="1:20" ht="13" x14ac:dyDescent="0.3">
      <c r="A613" s="25"/>
      <c r="B613" s="25"/>
      <c r="C613" s="25"/>
      <c r="D613" s="25"/>
      <c r="E613" s="25"/>
      <c r="F613" s="26"/>
      <c r="G613" s="36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40"/>
      <c r="S613" s="39"/>
      <c r="T613" s="25"/>
    </row>
    <row r="614" spans="1:20" ht="13" x14ac:dyDescent="0.3">
      <c r="A614" s="25"/>
      <c r="B614" s="25"/>
      <c r="C614" s="25"/>
      <c r="D614" s="25"/>
      <c r="E614" s="25"/>
      <c r="F614" s="26"/>
      <c r="G614" s="36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40"/>
      <c r="S614" s="39"/>
      <c r="T614" s="25"/>
    </row>
    <row r="615" spans="1:20" ht="13" x14ac:dyDescent="0.3">
      <c r="A615" s="25"/>
      <c r="B615" s="25"/>
      <c r="C615" s="25"/>
      <c r="D615" s="25"/>
      <c r="E615" s="25"/>
      <c r="F615" s="26"/>
      <c r="G615" s="36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40"/>
      <c r="S615" s="39"/>
      <c r="T615" s="25"/>
    </row>
    <row r="616" spans="1:20" ht="13" x14ac:dyDescent="0.3">
      <c r="A616" s="25"/>
      <c r="B616" s="25"/>
      <c r="C616" s="25"/>
      <c r="D616" s="25"/>
      <c r="E616" s="25"/>
      <c r="F616" s="26"/>
      <c r="G616" s="36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40"/>
      <c r="S616" s="39"/>
      <c r="T616" s="25"/>
    </row>
    <row r="617" spans="1:20" ht="13" x14ac:dyDescent="0.3">
      <c r="A617" s="25"/>
      <c r="B617" s="25"/>
      <c r="C617" s="25"/>
      <c r="D617" s="25"/>
      <c r="E617" s="25"/>
      <c r="F617" s="26"/>
      <c r="G617" s="36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40"/>
      <c r="S617" s="39"/>
      <c r="T617" s="25"/>
    </row>
    <row r="618" spans="1:20" ht="13" x14ac:dyDescent="0.3">
      <c r="A618" s="25"/>
      <c r="B618" s="25"/>
      <c r="C618" s="25"/>
      <c r="D618" s="25"/>
      <c r="E618" s="25"/>
      <c r="F618" s="26"/>
      <c r="G618" s="36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40"/>
      <c r="S618" s="39"/>
      <c r="T618" s="25"/>
    </row>
    <row r="619" spans="1:20" ht="13" x14ac:dyDescent="0.3">
      <c r="A619" s="25"/>
      <c r="B619" s="25"/>
      <c r="C619" s="25"/>
      <c r="D619" s="25"/>
      <c r="E619" s="25"/>
      <c r="F619" s="26"/>
      <c r="G619" s="36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40"/>
      <c r="S619" s="39"/>
      <c r="T619" s="25"/>
    </row>
    <row r="620" spans="1:20" ht="13" x14ac:dyDescent="0.3">
      <c r="A620" s="25"/>
      <c r="B620" s="25"/>
      <c r="C620" s="25"/>
      <c r="D620" s="25"/>
      <c r="E620" s="25"/>
      <c r="F620" s="26"/>
      <c r="G620" s="36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40"/>
      <c r="S620" s="39"/>
      <c r="T620" s="25"/>
    </row>
    <row r="621" spans="1:20" ht="13" x14ac:dyDescent="0.3">
      <c r="A621" s="25"/>
      <c r="B621" s="25"/>
      <c r="C621" s="25"/>
      <c r="D621" s="25"/>
      <c r="E621" s="25"/>
      <c r="F621" s="26"/>
      <c r="G621" s="36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40"/>
      <c r="S621" s="39"/>
      <c r="T621" s="25"/>
    </row>
    <row r="622" spans="1:20" ht="13" x14ac:dyDescent="0.3">
      <c r="A622" s="25"/>
      <c r="B622" s="25"/>
      <c r="C622" s="25"/>
      <c r="D622" s="25"/>
      <c r="E622" s="25"/>
      <c r="F622" s="26"/>
      <c r="G622" s="36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40"/>
      <c r="S622" s="39"/>
      <c r="T622" s="25"/>
    </row>
    <row r="623" spans="1:20" ht="13" x14ac:dyDescent="0.3">
      <c r="A623" s="25"/>
      <c r="B623" s="25"/>
      <c r="C623" s="25"/>
      <c r="D623" s="25"/>
      <c r="E623" s="25"/>
      <c r="F623" s="26"/>
      <c r="G623" s="36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40"/>
      <c r="S623" s="39"/>
      <c r="T623" s="25"/>
    </row>
    <row r="624" spans="1:20" ht="13" x14ac:dyDescent="0.3">
      <c r="A624" s="25"/>
      <c r="B624" s="25"/>
      <c r="C624" s="25"/>
      <c r="D624" s="25"/>
      <c r="E624" s="25"/>
      <c r="F624" s="26"/>
      <c r="G624" s="36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40"/>
      <c r="S624" s="39"/>
      <c r="T624" s="25"/>
    </row>
    <row r="625" spans="1:20" ht="13" x14ac:dyDescent="0.3">
      <c r="A625" s="25"/>
      <c r="B625" s="25"/>
      <c r="C625" s="25"/>
      <c r="D625" s="25"/>
      <c r="E625" s="25"/>
      <c r="F625" s="26"/>
      <c r="G625" s="36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40"/>
      <c r="S625" s="39"/>
      <c r="T625" s="25"/>
    </row>
    <row r="626" spans="1:20" ht="13" x14ac:dyDescent="0.3">
      <c r="A626" s="25"/>
      <c r="B626" s="25"/>
      <c r="C626" s="25"/>
      <c r="D626" s="25"/>
      <c r="E626" s="25"/>
      <c r="F626" s="26"/>
      <c r="G626" s="36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40"/>
      <c r="S626" s="39"/>
      <c r="T626" s="25"/>
    </row>
    <row r="627" spans="1:20" ht="13" x14ac:dyDescent="0.3">
      <c r="A627" s="25"/>
      <c r="B627" s="25"/>
      <c r="C627" s="25"/>
      <c r="D627" s="25"/>
      <c r="E627" s="25"/>
      <c r="F627" s="26"/>
      <c r="G627" s="36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40"/>
      <c r="S627" s="39"/>
      <c r="T627" s="25"/>
    </row>
    <row r="628" spans="1:20" ht="13" x14ac:dyDescent="0.3">
      <c r="A628" s="25"/>
      <c r="B628" s="25"/>
      <c r="C628" s="25"/>
      <c r="D628" s="25"/>
      <c r="E628" s="25"/>
      <c r="F628" s="26"/>
      <c r="G628" s="36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40"/>
      <c r="S628" s="39"/>
      <c r="T628" s="25"/>
    </row>
    <row r="629" spans="1:20" ht="13" x14ac:dyDescent="0.3">
      <c r="A629" s="25"/>
      <c r="B629" s="25"/>
      <c r="C629" s="25"/>
      <c r="D629" s="25"/>
      <c r="E629" s="25"/>
      <c r="F629" s="26"/>
      <c r="G629" s="36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40"/>
      <c r="S629" s="39"/>
      <c r="T629" s="25"/>
    </row>
    <row r="630" spans="1:20" ht="13" x14ac:dyDescent="0.3">
      <c r="A630" s="25"/>
      <c r="B630" s="25"/>
      <c r="C630" s="25"/>
      <c r="D630" s="25"/>
      <c r="E630" s="25"/>
      <c r="F630" s="26"/>
      <c r="G630" s="36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40"/>
      <c r="S630" s="39"/>
      <c r="T630" s="25"/>
    </row>
    <row r="631" spans="1:20" ht="13" x14ac:dyDescent="0.3">
      <c r="A631" s="25"/>
      <c r="B631" s="25"/>
      <c r="C631" s="25"/>
      <c r="D631" s="25"/>
      <c r="E631" s="25"/>
      <c r="F631" s="26"/>
      <c r="G631" s="36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40"/>
      <c r="S631" s="39"/>
      <c r="T631" s="25"/>
    </row>
    <row r="632" spans="1:20" ht="13" x14ac:dyDescent="0.3">
      <c r="A632" s="25"/>
      <c r="B632" s="25"/>
      <c r="C632" s="25"/>
      <c r="D632" s="25"/>
      <c r="E632" s="25"/>
      <c r="F632" s="26"/>
      <c r="G632" s="36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40"/>
      <c r="S632" s="39"/>
      <c r="T632" s="25"/>
    </row>
    <row r="633" spans="1:20" ht="13" x14ac:dyDescent="0.3">
      <c r="A633" s="25"/>
      <c r="B633" s="25"/>
      <c r="C633" s="25"/>
      <c r="D633" s="25"/>
      <c r="E633" s="25"/>
      <c r="F633" s="26"/>
      <c r="G633" s="36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40"/>
      <c r="S633" s="39"/>
      <c r="T633" s="25"/>
    </row>
    <row r="634" spans="1:20" ht="13" x14ac:dyDescent="0.3">
      <c r="A634" s="25"/>
      <c r="B634" s="25"/>
      <c r="C634" s="25"/>
      <c r="D634" s="25"/>
      <c r="E634" s="25"/>
      <c r="F634" s="26"/>
      <c r="G634" s="36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40"/>
      <c r="S634" s="39"/>
      <c r="T634" s="25"/>
    </row>
    <row r="635" spans="1:20" ht="13" x14ac:dyDescent="0.3">
      <c r="A635" s="25"/>
      <c r="B635" s="25"/>
      <c r="C635" s="25"/>
      <c r="D635" s="25"/>
      <c r="E635" s="25"/>
      <c r="F635" s="26"/>
      <c r="G635" s="36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40"/>
      <c r="S635" s="39"/>
      <c r="T635" s="25"/>
    </row>
    <row r="636" spans="1:20" ht="13" x14ac:dyDescent="0.3">
      <c r="A636" s="25"/>
      <c r="B636" s="25"/>
      <c r="C636" s="25"/>
      <c r="D636" s="25"/>
      <c r="E636" s="25"/>
      <c r="F636" s="26"/>
      <c r="G636" s="36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40"/>
      <c r="S636" s="39"/>
      <c r="T636" s="25"/>
    </row>
    <row r="637" spans="1:20" ht="13" x14ac:dyDescent="0.3">
      <c r="A637" s="25"/>
      <c r="B637" s="25"/>
      <c r="C637" s="25"/>
      <c r="D637" s="25"/>
      <c r="E637" s="25"/>
      <c r="F637" s="26"/>
      <c r="G637" s="36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40"/>
      <c r="S637" s="39"/>
      <c r="T637" s="25"/>
    </row>
    <row r="638" spans="1:20" ht="13" x14ac:dyDescent="0.3">
      <c r="A638" s="25"/>
      <c r="B638" s="25"/>
      <c r="C638" s="25"/>
      <c r="D638" s="25"/>
      <c r="E638" s="25"/>
      <c r="F638" s="26"/>
      <c r="G638" s="36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40"/>
      <c r="S638" s="39"/>
      <c r="T638" s="25"/>
    </row>
    <row r="639" spans="1:20" ht="13" x14ac:dyDescent="0.3">
      <c r="A639" s="25"/>
      <c r="B639" s="25"/>
      <c r="C639" s="25"/>
      <c r="D639" s="25"/>
      <c r="E639" s="25"/>
      <c r="F639" s="26"/>
      <c r="G639" s="36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40"/>
      <c r="S639" s="39"/>
      <c r="T639" s="25"/>
    </row>
    <row r="640" spans="1:20" ht="13" x14ac:dyDescent="0.3">
      <c r="A640" s="25"/>
      <c r="B640" s="25"/>
      <c r="C640" s="25"/>
      <c r="D640" s="25"/>
      <c r="E640" s="25"/>
      <c r="F640" s="26"/>
      <c r="G640" s="36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40"/>
      <c r="S640" s="39"/>
      <c r="T640" s="25"/>
    </row>
    <row r="641" spans="1:20" ht="13" x14ac:dyDescent="0.3">
      <c r="A641" s="25"/>
      <c r="B641" s="25"/>
      <c r="C641" s="25"/>
      <c r="D641" s="25"/>
      <c r="E641" s="25"/>
      <c r="F641" s="26"/>
      <c r="G641" s="36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40"/>
      <c r="S641" s="39"/>
      <c r="T641" s="25"/>
    </row>
    <row r="642" spans="1:20" ht="13" x14ac:dyDescent="0.3">
      <c r="A642" s="25"/>
      <c r="B642" s="25"/>
      <c r="C642" s="25"/>
      <c r="D642" s="25"/>
      <c r="E642" s="25"/>
      <c r="F642" s="26"/>
      <c r="G642" s="36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40"/>
      <c r="S642" s="39"/>
      <c r="T642" s="25"/>
    </row>
    <row r="643" spans="1:20" ht="13" x14ac:dyDescent="0.3">
      <c r="A643" s="25"/>
      <c r="B643" s="25"/>
      <c r="C643" s="25"/>
      <c r="D643" s="25"/>
      <c r="E643" s="25"/>
      <c r="F643" s="26"/>
      <c r="G643" s="36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40"/>
      <c r="S643" s="39"/>
      <c r="T643" s="25"/>
    </row>
    <row r="644" spans="1:20" ht="13" x14ac:dyDescent="0.3">
      <c r="A644" s="25"/>
      <c r="B644" s="25"/>
      <c r="C644" s="25"/>
      <c r="D644" s="25"/>
      <c r="E644" s="25"/>
      <c r="F644" s="26"/>
      <c r="G644" s="36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40"/>
      <c r="S644" s="39"/>
      <c r="T644" s="25"/>
    </row>
    <row r="645" spans="1:20" ht="13" x14ac:dyDescent="0.3">
      <c r="A645" s="25"/>
      <c r="B645" s="25"/>
      <c r="C645" s="25"/>
      <c r="D645" s="25"/>
      <c r="E645" s="25"/>
      <c r="F645" s="26"/>
      <c r="G645" s="36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40"/>
      <c r="S645" s="39"/>
      <c r="T645" s="25"/>
    </row>
    <row r="646" spans="1:20" ht="13" x14ac:dyDescent="0.3">
      <c r="A646" s="25"/>
      <c r="B646" s="25"/>
      <c r="C646" s="25"/>
      <c r="D646" s="25"/>
      <c r="E646" s="25"/>
      <c r="F646" s="26"/>
      <c r="G646" s="36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40"/>
      <c r="S646" s="39"/>
      <c r="T646" s="25"/>
    </row>
    <row r="647" spans="1:20" ht="13" x14ac:dyDescent="0.3">
      <c r="A647" s="25"/>
      <c r="B647" s="25"/>
      <c r="C647" s="25"/>
      <c r="D647" s="25"/>
      <c r="E647" s="25"/>
      <c r="F647" s="26"/>
      <c r="G647" s="36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40"/>
      <c r="S647" s="39"/>
      <c r="T647" s="25"/>
    </row>
    <row r="648" spans="1:20" ht="13" x14ac:dyDescent="0.3">
      <c r="A648" s="25"/>
      <c r="B648" s="25"/>
      <c r="C648" s="25"/>
      <c r="D648" s="25"/>
      <c r="E648" s="25"/>
      <c r="F648" s="26"/>
      <c r="G648" s="36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40"/>
      <c r="S648" s="39"/>
      <c r="T648" s="25"/>
    </row>
    <row r="649" spans="1:20" ht="13" x14ac:dyDescent="0.3">
      <c r="A649" s="25"/>
      <c r="B649" s="25"/>
      <c r="C649" s="25"/>
      <c r="D649" s="25"/>
      <c r="E649" s="25"/>
      <c r="F649" s="26"/>
      <c r="G649" s="36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40"/>
      <c r="S649" s="39"/>
      <c r="T649" s="25"/>
    </row>
    <row r="650" spans="1:20" ht="13" x14ac:dyDescent="0.3">
      <c r="A650" s="25"/>
      <c r="B650" s="25"/>
      <c r="C650" s="25"/>
      <c r="D650" s="25"/>
      <c r="E650" s="25"/>
      <c r="F650" s="26"/>
      <c r="G650" s="36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40"/>
      <c r="S650" s="39"/>
      <c r="T650" s="25"/>
    </row>
    <row r="651" spans="1:20" ht="13" x14ac:dyDescent="0.3">
      <c r="A651" s="25"/>
      <c r="B651" s="25"/>
      <c r="C651" s="25"/>
      <c r="D651" s="25"/>
      <c r="E651" s="25"/>
      <c r="F651" s="26"/>
      <c r="G651" s="36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40"/>
      <c r="S651" s="39"/>
      <c r="T651" s="25"/>
    </row>
    <row r="652" spans="1:20" ht="13" x14ac:dyDescent="0.3">
      <c r="A652" s="25"/>
      <c r="B652" s="25"/>
      <c r="C652" s="25"/>
      <c r="D652" s="25"/>
      <c r="E652" s="25"/>
      <c r="F652" s="26"/>
      <c r="G652" s="36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40"/>
      <c r="S652" s="39"/>
      <c r="T652" s="25"/>
    </row>
    <row r="653" spans="1:20" ht="13" x14ac:dyDescent="0.3">
      <c r="A653" s="25"/>
      <c r="B653" s="25"/>
      <c r="C653" s="25"/>
      <c r="D653" s="25"/>
      <c r="E653" s="25"/>
      <c r="F653" s="26"/>
      <c r="G653" s="36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40"/>
      <c r="S653" s="39"/>
      <c r="T653" s="25"/>
    </row>
    <row r="654" spans="1:20" ht="13" x14ac:dyDescent="0.3">
      <c r="A654" s="25"/>
      <c r="B654" s="25"/>
      <c r="C654" s="25"/>
      <c r="D654" s="25"/>
      <c r="E654" s="25"/>
      <c r="F654" s="26"/>
      <c r="G654" s="36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40"/>
      <c r="S654" s="39"/>
      <c r="T654" s="25"/>
    </row>
    <row r="655" spans="1:20" ht="13" x14ac:dyDescent="0.3">
      <c r="A655" s="25"/>
      <c r="B655" s="25"/>
      <c r="C655" s="25"/>
      <c r="D655" s="25"/>
      <c r="E655" s="25"/>
      <c r="F655" s="26"/>
      <c r="G655" s="36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40"/>
      <c r="S655" s="39"/>
      <c r="T655" s="25"/>
    </row>
    <row r="656" spans="1:20" ht="13" x14ac:dyDescent="0.3">
      <c r="A656" s="25"/>
      <c r="B656" s="25"/>
      <c r="C656" s="25"/>
      <c r="D656" s="25"/>
      <c r="E656" s="25"/>
      <c r="F656" s="26"/>
      <c r="G656" s="36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40"/>
      <c r="S656" s="39"/>
      <c r="T656" s="25"/>
    </row>
    <row r="657" spans="1:20" ht="13" x14ac:dyDescent="0.3">
      <c r="A657" s="25"/>
      <c r="B657" s="25"/>
      <c r="C657" s="25"/>
      <c r="D657" s="25"/>
      <c r="E657" s="25"/>
      <c r="F657" s="26"/>
      <c r="G657" s="36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40"/>
      <c r="S657" s="39"/>
      <c r="T657" s="25"/>
    </row>
    <row r="658" spans="1:20" ht="13" x14ac:dyDescent="0.3">
      <c r="A658" s="25"/>
      <c r="B658" s="25"/>
      <c r="C658" s="25"/>
      <c r="D658" s="25"/>
      <c r="E658" s="25"/>
      <c r="F658" s="26"/>
      <c r="G658" s="36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40"/>
      <c r="S658" s="39"/>
      <c r="T658" s="25"/>
    </row>
    <row r="659" spans="1:20" ht="13" x14ac:dyDescent="0.3">
      <c r="A659" s="25"/>
      <c r="B659" s="25"/>
      <c r="C659" s="25"/>
      <c r="D659" s="25"/>
      <c r="E659" s="25"/>
      <c r="F659" s="26"/>
      <c r="G659" s="36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40"/>
      <c r="S659" s="39"/>
      <c r="T659" s="25"/>
    </row>
    <row r="660" spans="1:20" ht="13" x14ac:dyDescent="0.3">
      <c r="A660" s="25"/>
      <c r="B660" s="25"/>
      <c r="C660" s="25"/>
      <c r="D660" s="25"/>
      <c r="E660" s="25"/>
      <c r="F660" s="26"/>
      <c r="G660" s="36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40"/>
      <c r="S660" s="39"/>
      <c r="T660" s="25"/>
    </row>
    <row r="661" spans="1:20" ht="13" x14ac:dyDescent="0.3">
      <c r="A661" s="25"/>
      <c r="B661" s="25"/>
      <c r="C661" s="25"/>
      <c r="D661" s="25"/>
      <c r="E661" s="25"/>
      <c r="F661" s="26"/>
      <c r="G661" s="36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40"/>
      <c r="S661" s="39"/>
      <c r="T661" s="25"/>
    </row>
    <row r="662" spans="1:20" ht="13" x14ac:dyDescent="0.3">
      <c r="A662" s="25"/>
      <c r="B662" s="25"/>
      <c r="C662" s="25"/>
      <c r="D662" s="25"/>
      <c r="E662" s="25"/>
      <c r="F662" s="26"/>
      <c r="G662" s="36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40"/>
      <c r="S662" s="39"/>
      <c r="T662" s="25"/>
    </row>
    <row r="663" spans="1:20" ht="13" x14ac:dyDescent="0.3">
      <c r="A663" s="25"/>
      <c r="B663" s="25"/>
      <c r="C663" s="25"/>
      <c r="D663" s="25"/>
      <c r="E663" s="25"/>
      <c r="F663" s="26"/>
      <c r="G663" s="36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40"/>
      <c r="S663" s="39"/>
      <c r="T663" s="25"/>
    </row>
    <row r="664" spans="1:20" ht="13" x14ac:dyDescent="0.3">
      <c r="A664" s="25"/>
      <c r="B664" s="25"/>
      <c r="C664" s="25"/>
      <c r="D664" s="25"/>
      <c r="E664" s="25"/>
      <c r="F664" s="26"/>
      <c r="G664" s="36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40"/>
      <c r="S664" s="39"/>
      <c r="T664" s="25"/>
    </row>
    <row r="665" spans="1:20" ht="13" x14ac:dyDescent="0.3">
      <c r="A665" s="25"/>
      <c r="B665" s="25"/>
      <c r="C665" s="25"/>
      <c r="D665" s="25"/>
      <c r="E665" s="25"/>
      <c r="F665" s="26"/>
      <c r="G665" s="36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40"/>
      <c r="S665" s="39"/>
      <c r="T665" s="25"/>
    </row>
    <row r="666" spans="1:20" ht="13" x14ac:dyDescent="0.3">
      <c r="A666" s="25"/>
      <c r="B666" s="25"/>
      <c r="C666" s="25"/>
      <c r="D666" s="25"/>
      <c r="E666" s="25"/>
      <c r="F666" s="26"/>
      <c r="G666" s="36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40"/>
      <c r="S666" s="39"/>
      <c r="T666" s="25"/>
    </row>
    <row r="667" spans="1:20" ht="13" x14ac:dyDescent="0.3">
      <c r="A667" s="25"/>
      <c r="B667" s="25"/>
      <c r="C667" s="25"/>
      <c r="D667" s="25"/>
      <c r="E667" s="25"/>
      <c r="F667" s="26"/>
      <c r="G667" s="36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40"/>
      <c r="S667" s="39"/>
      <c r="T667" s="25"/>
    </row>
    <row r="668" spans="1:20" ht="13" x14ac:dyDescent="0.3">
      <c r="A668" s="25"/>
      <c r="B668" s="25"/>
      <c r="C668" s="25"/>
      <c r="D668" s="25"/>
      <c r="E668" s="25"/>
      <c r="F668" s="26"/>
      <c r="G668" s="36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40"/>
      <c r="S668" s="39"/>
      <c r="T668" s="25"/>
    </row>
    <row r="669" spans="1:20" ht="13" x14ac:dyDescent="0.3">
      <c r="A669" s="25"/>
      <c r="B669" s="25"/>
      <c r="C669" s="25"/>
      <c r="D669" s="25"/>
      <c r="E669" s="25"/>
      <c r="F669" s="26"/>
      <c r="G669" s="36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40"/>
      <c r="S669" s="39"/>
      <c r="T669" s="25"/>
    </row>
    <row r="670" spans="1:20" ht="13" x14ac:dyDescent="0.3">
      <c r="A670" s="25"/>
      <c r="B670" s="25"/>
      <c r="C670" s="25"/>
      <c r="D670" s="25"/>
      <c r="E670" s="25"/>
      <c r="F670" s="26"/>
      <c r="G670" s="36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40"/>
      <c r="S670" s="39"/>
      <c r="T670" s="25"/>
    </row>
    <row r="671" spans="1:20" ht="13" x14ac:dyDescent="0.3">
      <c r="A671" s="25"/>
      <c r="B671" s="25"/>
      <c r="C671" s="25"/>
      <c r="D671" s="25"/>
      <c r="E671" s="25"/>
      <c r="F671" s="26"/>
      <c r="G671" s="36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40"/>
      <c r="S671" s="39"/>
      <c r="T671" s="25"/>
    </row>
    <row r="672" spans="1:20" ht="13" x14ac:dyDescent="0.3">
      <c r="A672" s="25"/>
      <c r="B672" s="25"/>
      <c r="C672" s="25"/>
      <c r="D672" s="25"/>
      <c r="E672" s="25"/>
      <c r="F672" s="26"/>
      <c r="G672" s="36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40"/>
      <c r="S672" s="39"/>
      <c r="T672" s="25"/>
    </row>
    <row r="673" spans="1:20" ht="13" x14ac:dyDescent="0.3">
      <c r="A673" s="25"/>
      <c r="B673" s="25"/>
      <c r="C673" s="25"/>
      <c r="D673" s="25"/>
      <c r="E673" s="25"/>
      <c r="F673" s="26"/>
      <c r="G673" s="36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40"/>
      <c r="S673" s="39"/>
      <c r="T673" s="25"/>
    </row>
    <row r="674" spans="1:20" ht="13" x14ac:dyDescent="0.3">
      <c r="A674" s="25"/>
      <c r="B674" s="25"/>
      <c r="C674" s="25"/>
      <c r="D674" s="25"/>
      <c r="E674" s="25"/>
      <c r="F674" s="26"/>
      <c r="G674" s="36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40"/>
      <c r="S674" s="39"/>
      <c r="T674" s="25"/>
    </row>
    <row r="675" spans="1:20" ht="13" x14ac:dyDescent="0.3">
      <c r="A675" s="25"/>
      <c r="B675" s="25"/>
      <c r="C675" s="25"/>
      <c r="D675" s="25"/>
      <c r="E675" s="25"/>
      <c r="F675" s="26"/>
      <c r="G675" s="36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40"/>
      <c r="S675" s="39"/>
      <c r="T675" s="25"/>
    </row>
    <row r="676" spans="1:20" ht="13" x14ac:dyDescent="0.3">
      <c r="A676" s="25"/>
      <c r="B676" s="25"/>
      <c r="C676" s="25"/>
      <c r="D676" s="25"/>
      <c r="E676" s="25"/>
      <c r="F676" s="26"/>
      <c r="G676" s="36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40"/>
      <c r="S676" s="39"/>
      <c r="T676" s="25"/>
    </row>
    <row r="677" spans="1:20" ht="13" x14ac:dyDescent="0.3">
      <c r="A677" s="25"/>
      <c r="B677" s="25"/>
      <c r="C677" s="25"/>
      <c r="D677" s="25"/>
      <c r="E677" s="25"/>
      <c r="F677" s="26"/>
      <c r="G677" s="36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40"/>
      <c r="S677" s="39"/>
      <c r="T677" s="25"/>
    </row>
    <row r="678" spans="1:20" ht="13" x14ac:dyDescent="0.3">
      <c r="A678" s="25"/>
      <c r="B678" s="25"/>
      <c r="C678" s="25"/>
      <c r="D678" s="25"/>
      <c r="E678" s="25"/>
      <c r="F678" s="26"/>
      <c r="G678" s="36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40"/>
      <c r="S678" s="39"/>
      <c r="T678" s="25"/>
    </row>
    <row r="679" spans="1:20" ht="13" x14ac:dyDescent="0.3">
      <c r="A679" s="25"/>
      <c r="B679" s="25"/>
      <c r="C679" s="25"/>
      <c r="D679" s="25"/>
      <c r="E679" s="25"/>
      <c r="F679" s="26"/>
      <c r="G679" s="36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40"/>
      <c r="S679" s="39"/>
      <c r="T679" s="25"/>
    </row>
    <row r="680" spans="1:20" ht="13" x14ac:dyDescent="0.3">
      <c r="A680" s="25"/>
      <c r="B680" s="25"/>
      <c r="C680" s="25"/>
      <c r="D680" s="25"/>
      <c r="E680" s="25"/>
      <c r="F680" s="26"/>
      <c r="G680" s="36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40"/>
      <c r="S680" s="39"/>
      <c r="T680" s="25"/>
    </row>
    <row r="681" spans="1:20" ht="13" x14ac:dyDescent="0.3">
      <c r="A681" s="25"/>
      <c r="B681" s="25"/>
      <c r="C681" s="25"/>
      <c r="D681" s="25"/>
      <c r="E681" s="25"/>
      <c r="F681" s="26"/>
      <c r="G681" s="36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40"/>
      <c r="S681" s="39"/>
      <c r="T681" s="25"/>
    </row>
    <row r="682" spans="1:20" ht="13" x14ac:dyDescent="0.3">
      <c r="A682" s="25"/>
      <c r="B682" s="25"/>
      <c r="C682" s="25"/>
      <c r="D682" s="25"/>
      <c r="E682" s="25"/>
      <c r="F682" s="26"/>
      <c r="G682" s="36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40"/>
      <c r="S682" s="39"/>
      <c r="T682" s="25"/>
    </row>
    <row r="683" spans="1:20" ht="13" x14ac:dyDescent="0.3">
      <c r="A683" s="25"/>
      <c r="B683" s="25"/>
      <c r="C683" s="25"/>
      <c r="D683" s="25"/>
      <c r="E683" s="25"/>
      <c r="F683" s="26"/>
      <c r="G683" s="36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40"/>
      <c r="S683" s="39"/>
      <c r="T683" s="25"/>
    </row>
    <row r="684" spans="1:20" ht="13" x14ac:dyDescent="0.3">
      <c r="A684" s="25"/>
      <c r="B684" s="25"/>
      <c r="C684" s="25"/>
      <c r="D684" s="25"/>
      <c r="E684" s="25"/>
      <c r="F684" s="26"/>
      <c r="G684" s="36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40"/>
      <c r="S684" s="39"/>
      <c r="T684" s="25"/>
    </row>
    <row r="685" spans="1:20" ht="13" x14ac:dyDescent="0.3">
      <c r="A685" s="25"/>
      <c r="B685" s="25"/>
      <c r="C685" s="25"/>
      <c r="D685" s="25"/>
      <c r="E685" s="25"/>
      <c r="F685" s="26"/>
      <c r="G685" s="36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40"/>
      <c r="S685" s="39"/>
      <c r="T685" s="25"/>
    </row>
    <row r="686" spans="1:20" ht="13" x14ac:dyDescent="0.3">
      <c r="A686" s="25"/>
      <c r="B686" s="25"/>
      <c r="C686" s="25"/>
      <c r="D686" s="25"/>
      <c r="E686" s="25"/>
      <c r="F686" s="26"/>
      <c r="G686" s="36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40"/>
      <c r="S686" s="39"/>
      <c r="T686" s="25"/>
    </row>
    <row r="687" spans="1:20" ht="13" x14ac:dyDescent="0.3">
      <c r="A687" s="25"/>
      <c r="B687" s="25"/>
      <c r="C687" s="25"/>
      <c r="D687" s="25"/>
      <c r="E687" s="25"/>
      <c r="F687" s="26"/>
      <c r="G687" s="36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40"/>
      <c r="S687" s="39"/>
      <c r="T687" s="25"/>
    </row>
    <row r="688" spans="1:20" ht="13" x14ac:dyDescent="0.3">
      <c r="A688" s="25"/>
      <c r="B688" s="25"/>
      <c r="C688" s="25"/>
      <c r="D688" s="25"/>
      <c r="E688" s="25"/>
      <c r="F688" s="26"/>
      <c r="G688" s="36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40"/>
      <c r="S688" s="39"/>
      <c r="T688" s="25"/>
    </row>
    <row r="689" spans="1:20" ht="13" x14ac:dyDescent="0.3">
      <c r="A689" s="25"/>
      <c r="B689" s="25"/>
      <c r="C689" s="25"/>
      <c r="D689" s="25"/>
      <c r="E689" s="25"/>
      <c r="F689" s="26"/>
      <c r="G689" s="36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40"/>
      <c r="S689" s="39"/>
      <c r="T689" s="25"/>
    </row>
    <row r="690" spans="1:20" ht="13" x14ac:dyDescent="0.3">
      <c r="A690" s="25"/>
      <c r="B690" s="25"/>
      <c r="C690" s="25"/>
      <c r="D690" s="25"/>
      <c r="E690" s="25"/>
      <c r="F690" s="26"/>
      <c r="G690" s="36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40"/>
      <c r="S690" s="39"/>
      <c r="T690" s="25"/>
    </row>
    <row r="691" spans="1:20" ht="13" x14ac:dyDescent="0.3">
      <c r="A691" s="25"/>
      <c r="B691" s="25"/>
      <c r="C691" s="25"/>
      <c r="D691" s="25"/>
      <c r="E691" s="25"/>
      <c r="F691" s="26"/>
      <c r="G691" s="36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40"/>
      <c r="S691" s="39"/>
      <c r="T691" s="25"/>
    </row>
    <row r="692" spans="1:20" ht="13" x14ac:dyDescent="0.3">
      <c r="A692" s="25"/>
      <c r="B692" s="25"/>
      <c r="C692" s="25"/>
      <c r="D692" s="25"/>
      <c r="E692" s="25"/>
      <c r="F692" s="26"/>
      <c r="G692" s="36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40"/>
      <c r="S692" s="39"/>
      <c r="T692" s="25"/>
    </row>
    <row r="693" spans="1:20" ht="13" x14ac:dyDescent="0.3">
      <c r="A693" s="25"/>
      <c r="B693" s="25"/>
      <c r="C693" s="25"/>
      <c r="D693" s="25"/>
      <c r="E693" s="25"/>
      <c r="F693" s="26"/>
      <c r="G693" s="36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40"/>
      <c r="S693" s="39"/>
      <c r="T693" s="25"/>
    </row>
    <row r="694" spans="1:20" ht="13" x14ac:dyDescent="0.3">
      <c r="A694" s="25"/>
      <c r="B694" s="25"/>
      <c r="C694" s="25"/>
      <c r="D694" s="25"/>
      <c r="E694" s="25"/>
      <c r="F694" s="26"/>
      <c r="G694" s="36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40"/>
      <c r="S694" s="39"/>
      <c r="T694" s="25"/>
    </row>
    <row r="695" spans="1:20" ht="13" x14ac:dyDescent="0.3">
      <c r="A695" s="25"/>
      <c r="B695" s="25"/>
      <c r="C695" s="25"/>
      <c r="D695" s="25"/>
      <c r="E695" s="25"/>
      <c r="F695" s="26"/>
      <c r="G695" s="36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40"/>
      <c r="S695" s="39"/>
      <c r="T695" s="25"/>
    </row>
    <row r="696" spans="1:20" ht="13" x14ac:dyDescent="0.3">
      <c r="A696" s="25"/>
      <c r="B696" s="25"/>
      <c r="C696" s="25"/>
      <c r="D696" s="25"/>
      <c r="E696" s="25"/>
      <c r="F696" s="26"/>
      <c r="G696" s="36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40"/>
      <c r="S696" s="39"/>
      <c r="T696" s="25"/>
    </row>
    <row r="697" spans="1:20" ht="13" x14ac:dyDescent="0.3">
      <c r="A697" s="25"/>
      <c r="B697" s="25"/>
      <c r="C697" s="25"/>
      <c r="D697" s="25"/>
      <c r="E697" s="25"/>
      <c r="F697" s="26"/>
      <c r="G697" s="36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40"/>
      <c r="S697" s="39"/>
      <c r="T697" s="25"/>
    </row>
    <row r="698" spans="1:20" ht="13" x14ac:dyDescent="0.3">
      <c r="A698" s="25"/>
      <c r="B698" s="25"/>
      <c r="C698" s="25"/>
      <c r="D698" s="25"/>
      <c r="E698" s="25"/>
      <c r="F698" s="26"/>
      <c r="G698" s="36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40"/>
      <c r="S698" s="39"/>
      <c r="T698" s="25"/>
    </row>
    <row r="699" spans="1:20" ht="13" x14ac:dyDescent="0.3">
      <c r="A699" s="25"/>
      <c r="B699" s="25"/>
      <c r="C699" s="25"/>
      <c r="D699" s="25"/>
      <c r="E699" s="25"/>
      <c r="F699" s="26"/>
      <c r="G699" s="36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40"/>
      <c r="S699" s="39"/>
      <c r="T699" s="25"/>
    </row>
    <row r="700" spans="1:20" ht="13" x14ac:dyDescent="0.3">
      <c r="A700" s="25"/>
      <c r="B700" s="25"/>
      <c r="C700" s="25"/>
      <c r="D700" s="25"/>
      <c r="E700" s="25"/>
      <c r="F700" s="26"/>
      <c r="G700" s="36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40"/>
      <c r="S700" s="39"/>
      <c r="T700" s="25"/>
    </row>
    <row r="701" spans="1:20" ht="13" x14ac:dyDescent="0.3">
      <c r="A701" s="25"/>
      <c r="B701" s="25"/>
      <c r="C701" s="25"/>
      <c r="D701" s="25"/>
      <c r="E701" s="25"/>
      <c r="F701" s="26"/>
      <c r="G701" s="36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40"/>
      <c r="S701" s="39"/>
      <c r="T701" s="25"/>
    </row>
    <row r="702" spans="1:20" ht="13" x14ac:dyDescent="0.3">
      <c r="A702" s="25"/>
      <c r="B702" s="25"/>
      <c r="C702" s="25"/>
      <c r="D702" s="25"/>
      <c r="E702" s="25"/>
      <c r="F702" s="26"/>
      <c r="G702" s="36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40"/>
      <c r="S702" s="39"/>
      <c r="T702" s="25"/>
    </row>
    <row r="703" spans="1:20" ht="13" x14ac:dyDescent="0.3">
      <c r="A703" s="25"/>
      <c r="B703" s="25"/>
      <c r="C703" s="25"/>
      <c r="D703" s="25"/>
      <c r="E703" s="25"/>
      <c r="F703" s="26"/>
      <c r="G703" s="36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40"/>
      <c r="S703" s="39"/>
      <c r="T703" s="25"/>
    </row>
    <row r="704" spans="1:20" ht="13" x14ac:dyDescent="0.3">
      <c r="A704" s="25"/>
      <c r="B704" s="25"/>
      <c r="C704" s="25"/>
      <c r="D704" s="25"/>
      <c r="E704" s="25"/>
      <c r="F704" s="26"/>
      <c r="G704" s="36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40"/>
      <c r="S704" s="39"/>
      <c r="T704" s="25"/>
    </row>
    <row r="705" spans="1:20" ht="13" x14ac:dyDescent="0.3">
      <c r="A705" s="25"/>
      <c r="B705" s="25"/>
      <c r="C705" s="25"/>
      <c r="D705" s="25"/>
      <c r="E705" s="25"/>
      <c r="F705" s="26"/>
      <c r="G705" s="36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40"/>
      <c r="S705" s="39"/>
      <c r="T705" s="25"/>
    </row>
    <row r="706" spans="1:20" ht="13" x14ac:dyDescent="0.3">
      <c r="A706" s="25"/>
      <c r="B706" s="25"/>
      <c r="C706" s="25"/>
      <c r="D706" s="25"/>
      <c r="E706" s="25"/>
      <c r="F706" s="26"/>
      <c r="G706" s="36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40"/>
      <c r="S706" s="39"/>
      <c r="T706" s="25"/>
    </row>
    <row r="707" spans="1:20" ht="13" x14ac:dyDescent="0.3">
      <c r="A707" s="25"/>
      <c r="B707" s="25"/>
      <c r="C707" s="25"/>
      <c r="D707" s="25"/>
      <c r="E707" s="25"/>
      <c r="F707" s="26"/>
      <c r="G707" s="36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40"/>
      <c r="S707" s="39"/>
      <c r="T707" s="25"/>
    </row>
    <row r="708" spans="1:20" ht="13" x14ac:dyDescent="0.3">
      <c r="A708" s="25"/>
      <c r="B708" s="25"/>
      <c r="C708" s="25"/>
      <c r="D708" s="25"/>
      <c r="E708" s="25"/>
      <c r="F708" s="26"/>
      <c r="G708" s="36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40"/>
      <c r="S708" s="39"/>
      <c r="T708" s="25"/>
    </row>
    <row r="709" spans="1:20" ht="13" x14ac:dyDescent="0.3">
      <c r="A709" s="25"/>
      <c r="B709" s="25"/>
      <c r="C709" s="25"/>
      <c r="D709" s="25"/>
      <c r="E709" s="25"/>
      <c r="F709" s="26"/>
      <c r="G709" s="36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40"/>
      <c r="S709" s="39"/>
      <c r="T709" s="25"/>
    </row>
    <row r="710" spans="1:20" ht="13" x14ac:dyDescent="0.3">
      <c r="A710" s="25"/>
      <c r="B710" s="25"/>
      <c r="C710" s="25"/>
      <c r="D710" s="25"/>
      <c r="E710" s="25"/>
      <c r="F710" s="26"/>
      <c r="G710" s="36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40"/>
      <c r="S710" s="39"/>
      <c r="T710" s="25"/>
    </row>
    <row r="711" spans="1:20" ht="13" x14ac:dyDescent="0.3">
      <c r="A711" s="25"/>
      <c r="B711" s="25"/>
      <c r="C711" s="25"/>
      <c r="D711" s="25"/>
      <c r="E711" s="25"/>
      <c r="F711" s="26"/>
      <c r="G711" s="36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40"/>
      <c r="S711" s="39"/>
      <c r="T711" s="25"/>
    </row>
    <row r="712" spans="1:20" ht="13" x14ac:dyDescent="0.3">
      <c r="A712" s="25"/>
      <c r="B712" s="25"/>
      <c r="C712" s="25"/>
      <c r="D712" s="25"/>
      <c r="E712" s="25"/>
      <c r="F712" s="26"/>
      <c r="G712" s="36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40"/>
      <c r="S712" s="39"/>
      <c r="T712" s="25"/>
    </row>
    <row r="713" spans="1:20" ht="13" x14ac:dyDescent="0.3">
      <c r="A713" s="25"/>
      <c r="B713" s="25"/>
      <c r="C713" s="25"/>
      <c r="D713" s="25"/>
      <c r="E713" s="25"/>
      <c r="F713" s="26"/>
      <c r="G713" s="36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40"/>
      <c r="S713" s="39"/>
      <c r="T713" s="25"/>
    </row>
    <row r="714" spans="1:20" ht="13" x14ac:dyDescent="0.3">
      <c r="A714" s="25"/>
      <c r="B714" s="25"/>
      <c r="C714" s="25"/>
      <c r="D714" s="25"/>
      <c r="E714" s="25"/>
      <c r="F714" s="26"/>
      <c r="G714" s="36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40"/>
      <c r="S714" s="39"/>
      <c r="T714" s="25"/>
    </row>
    <row r="715" spans="1:20" ht="13" x14ac:dyDescent="0.3">
      <c r="A715" s="25"/>
      <c r="B715" s="25"/>
      <c r="C715" s="25"/>
      <c r="D715" s="25"/>
      <c r="E715" s="25"/>
      <c r="F715" s="26"/>
      <c r="G715" s="36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40"/>
      <c r="S715" s="39"/>
      <c r="T715" s="25"/>
    </row>
    <row r="716" spans="1:20" ht="13" x14ac:dyDescent="0.3">
      <c r="A716" s="25"/>
      <c r="B716" s="25"/>
      <c r="C716" s="25"/>
      <c r="D716" s="25"/>
      <c r="E716" s="25"/>
      <c r="F716" s="26"/>
      <c r="G716" s="36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40"/>
      <c r="S716" s="39"/>
      <c r="T716" s="25"/>
    </row>
    <row r="717" spans="1:20" ht="13" x14ac:dyDescent="0.3">
      <c r="A717" s="25"/>
      <c r="B717" s="25"/>
      <c r="C717" s="25"/>
      <c r="D717" s="25"/>
      <c r="E717" s="25"/>
      <c r="F717" s="26"/>
      <c r="G717" s="36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40"/>
      <c r="S717" s="39"/>
      <c r="T717" s="25"/>
    </row>
    <row r="718" spans="1:20" ht="13" x14ac:dyDescent="0.3">
      <c r="A718" s="25"/>
      <c r="B718" s="25"/>
      <c r="C718" s="25"/>
      <c r="D718" s="25"/>
      <c r="E718" s="25"/>
      <c r="F718" s="26"/>
      <c r="G718" s="36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40"/>
      <c r="S718" s="39"/>
      <c r="T718" s="25"/>
    </row>
    <row r="719" spans="1:20" ht="13" x14ac:dyDescent="0.3">
      <c r="A719" s="25"/>
      <c r="B719" s="25"/>
      <c r="C719" s="25"/>
      <c r="D719" s="25"/>
      <c r="E719" s="25"/>
      <c r="F719" s="26"/>
      <c r="G719" s="36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40"/>
      <c r="S719" s="39"/>
      <c r="T719" s="25"/>
    </row>
    <row r="720" spans="1:20" ht="13" x14ac:dyDescent="0.3">
      <c r="A720" s="25"/>
      <c r="B720" s="25"/>
      <c r="C720" s="25"/>
      <c r="D720" s="25"/>
      <c r="E720" s="25"/>
      <c r="F720" s="26"/>
      <c r="G720" s="36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40"/>
      <c r="S720" s="39"/>
      <c r="T720" s="25"/>
    </row>
    <row r="721" spans="1:20" ht="13" x14ac:dyDescent="0.3">
      <c r="A721" s="25"/>
      <c r="B721" s="25"/>
      <c r="C721" s="25"/>
      <c r="D721" s="25"/>
      <c r="E721" s="25"/>
      <c r="F721" s="26"/>
      <c r="G721" s="36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40"/>
      <c r="S721" s="39"/>
      <c r="T721" s="25"/>
    </row>
    <row r="722" spans="1:20" ht="13" x14ac:dyDescent="0.3">
      <c r="A722" s="25"/>
      <c r="B722" s="25"/>
      <c r="C722" s="25"/>
      <c r="D722" s="25"/>
      <c r="E722" s="25"/>
      <c r="F722" s="26"/>
      <c r="G722" s="36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40"/>
      <c r="S722" s="39"/>
      <c r="T722" s="25"/>
    </row>
    <row r="723" spans="1:20" ht="13" x14ac:dyDescent="0.3">
      <c r="A723" s="25"/>
      <c r="B723" s="25"/>
      <c r="C723" s="25"/>
      <c r="D723" s="25"/>
      <c r="E723" s="25"/>
      <c r="F723" s="26"/>
      <c r="G723" s="36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40"/>
      <c r="S723" s="39"/>
      <c r="T723" s="25"/>
    </row>
    <row r="724" spans="1:20" ht="13" x14ac:dyDescent="0.3">
      <c r="A724" s="25"/>
      <c r="B724" s="25"/>
      <c r="C724" s="25"/>
      <c r="D724" s="25"/>
      <c r="E724" s="25"/>
      <c r="F724" s="26"/>
      <c r="G724" s="36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40"/>
      <c r="S724" s="39"/>
      <c r="T724" s="25"/>
    </row>
    <row r="725" spans="1:20" ht="13" x14ac:dyDescent="0.3">
      <c r="A725" s="25"/>
      <c r="B725" s="25"/>
      <c r="C725" s="25"/>
      <c r="D725" s="25"/>
      <c r="E725" s="25"/>
      <c r="F725" s="26"/>
      <c r="G725" s="36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40"/>
      <c r="S725" s="39"/>
      <c r="T725" s="25"/>
    </row>
    <row r="726" spans="1:20" ht="13" x14ac:dyDescent="0.3">
      <c r="A726" s="25"/>
      <c r="B726" s="25"/>
      <c r="C726" s="25"/>
      <c r="D726" s="25"/>
      <c r="E726" s="25"/>
      <c r="F726" s="26"/>
      <c r="G726" s="36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40"/>
      <c r="S726" s="39"/>
      <c r="T726" s="25"/>
    </row>
    <row r="727" spans="1:20" ht="13" x14ac:dyDescent="0.3">
      <c r="A727" s="25"/>
      <c r="B727" s="25"/>
      <c r="C727" s="25"/>
      <c r="D727" s="25"/>
      <c r="E727" s="25"/>
      <c r="F727" s="26"/>
      <c r="G727" s="36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40"/>
      <c r="S727" s="39"/>
      <c r="T727" s="25"/>
    </row>
    <row r="728" spans="1:20" ht="13" x14ac:dyDescent="0.3">
      <c r="A728" s="25"/>
      <c r="B728" s="25"/>
      <c r="C728" s="25"/>
      <c r="D728" s="25"/>
      <c r="E728" s="25"/>
      <c r="F728" s="26"/>
      <c r="G728" s="36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40"/>
      <c r="S728" s="39"/>
      <c r="T728" s="25"/>
    </row>
    <row r="729" spans="1:20" ht="13" x14ac:dyDescent="0.3">
      <c r="A729" s="25"/>
      <c r="B729" s="25"/>
      <c r="C729" s="25"/>
      <c r="D729" s="25"/>
      <c r="E729" s="25"/>
      <c r="F729" s="26"/>
      <c r="G729" s="36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40"/>
      <c r="S729" s="39"/>
      <c r="T729" s="25"/>
    </row>
    <row r="730" spans="1:20" ht="13" x14ac:dyDescent="0.3">
      <c r="A730" s="25"/>
      <c r="B730" s="25"/>
      <c r="C730" s="25"/>
      <c r="D730" s="25"/>
      <c r="E730" s="25"/>
      <c r="F730" s="26"/>
      <c r="G730" s="36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40"/>
      <c r="S730" s="39"/>
      <c r="T730" s="25"/>
    </row>
    <row r="731" spans="1:20" ht="13" x14ac:dyDescent="0.3">
      <c r="A731" s="25"/>
      <c r="B731" s="25"/>
      <c r="C731" s="25"/>
      <c r="D731" s="25"/>
      <c r="E731" s="25"/>
      <c r="F731" s="26"/>
      <c r="G731" s="36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40"/>
      <c r="S731" s="39"/>
      <c r="T731" s="25"/>
    </row>
    <row r="732" spans="1:20" ht="13" x14ac:dyDescent="0.3">
      <c r="A732" s="25"/>
      <c r="B732" s="25"/>
      <c r="C732" s="25"/>
      <c r="D732" s="25"/>
      <c r="E732" s="25"/>
      <c r="F732" s="26"/>
      <c r="G732" s="36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40"/>
      <c r="S732" s="39"/>
      <c r="T732" s="25"/>
    </row>
    <row r="733" spans="1:20" ht="13" x14ac:dyDescent="0.3">
      <c r="A733" s="25"/>
      <c r="B733" s="25"/>
      <c r="C733" s="25"/>
      <c r="D733" s="25"/>
      <c r="E733" s="25"/>
      <c r="F733" s="26"/>
      <c r="G733" s="36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40"/>
      <c r="S733" s="39"/>
      <c r="T733" s="25"/>
    </row>
    <row r="734" spans="1:20" ht="13" x14ac:dyDescent="0.3">
      <c r="A734" s="25"/>
      <c r="B734" s="25"/>
      <c r="C734" s="25"/>
      <c r="D734" s="25"/>
      <c r="E734" s="25"/>
      <c r="F734" s="26"/>
      <c r="G734" s="36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40"/>
      <c r="S734" s="39"/>
      <c r="T734" s="25"/>
    </row>
    <row r="735" spans="1:20" ht="13" x14ac:dyDescent="0.3">
      <c r="A735" s="25"/>
      <c r="B735" s="25"/>
      <c r="C735" s="25"/>
      <c r="D735" s="25"/>
      <c r="E735" s="25"/>
      <c r="F735" s="26"/>
      <c r="G735" s="36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40"/>
      <c r="S735" s="39"/>
      <c r="T735" s="25"/>
    </row>
    <row r="736" spans="1:20" ht="13" x14ac:dyDescent="0.3">
      <c r="A736" s="25"/>
      <c r="B736" s="25"/>
      <c r="C736" s="25"/>
      <c r="D736" s="25"/>
      <c r="E736" s="25"/>
      <c r="F736" s="26"/>
      <c r="G736" s="36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40"/>
      <c r="S736" s="39"/>
      <c r="T736" s="25"/>
    </row>
    <row r="737" spans="1:20" ht="13" x14ac:dyDescent="0.3">
      <c r="A737" s="25"/>
      <c r="B737" s="25"/>
      <c r="C737" s="25"/>
      <c r="D737" s="25"/>
      <c r="E737" s="25"/>
      <c r="F737" s="26"/>
      <c r="G737" s="36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40"/>
      <c r="S737" s="39"/>
      <c r="T737" s="25"/>
    </row>
    <row r="738" spans="1:20" ht="13" x14ac:dyDescent="0.3">
      <c r="A738" s="25"/>
      <c r="B738" s="25"/>
      <c r="C738" s="25"/>
      <c r="D738" s="25"/>
      <c r="E738" s="25"/>
      <c r="F738" s="26"/>
      <c r="G738" s="36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40"/>
      <c r="S738" s="39"/>
      <c r="T738" s="25"/>
    </row>
    <row r="739" spans="1:20" ht="13" x14ac:dyDescent="0.3">
      <c r="A739" s="25"/>
      <c r="B739" s="25"/>
      <c r="C739" s="25"/>
      <c r="D739" s="25"/>
      <c r="E739" s="25"/>
      <c r="F739" s="26"/>
      <c r="G739" s="36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40"/>
      <c r="S739" s="39"/>
      <c r="T739" s="25"/>
    </row>
    <row r="740" spans="1:20" ht="13" x14ac:dyDescent="0.3">
      <c r="A740" s="25"/>
      <c r="B740" s="25"/>
      <c r="C740" s="25"/>
      <c r="D740" s="25"/>
      <c r="E740" s="25"/>
      <c r="F740" s="26"/>
      <c r="G740" s="36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40"/>
      <c r="S740" s="39"/>
      <c r="T740" s="25"/>
    </row>
    <row r="741" spans="1:20" ht="13" x14ac:dyDescent="0.3">
      <c r="A741" s="25"/>
      <c r="B741" s="25"/>
      <c r="C741" s="25"/>
      <c r="D741" s="25"/>
      <c r="E741" s="25"/>
      <c r="F741" s="26"/>
      <c r="G741" s="36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40"/>
      <c r="S741" s="39"/>
      <c r="T741" s="25"/>
    </row>
    <row r="742" spans="1:20" ht="13" x14ac:dyDescent="0.3">
      <c r="A742" s="25"/>
      <c r="B742" s="25"/>
      <c r="C742" s="25"/>
      <c r="D742" s="25"/>
      <c r="E742" s="25"/>
      <c r="F742" s="26"/>
      <c r="G742" s="36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40"/>
      <c r="S742" s="39"/>
      <c r="T742" s="25"/>
    </row>
    <row r="743" spans="1:20" ht="13" x14ac:dyDescent="0.3">
      <c r="A743" s="25"/>
      <c r="B743" s="25"/>
      <c r="C743" s="25"/>
      <c r="D743" s="25"/>
      <c r="E743" s="25"/>
      <c r="F743" s="26"/>
      <c r="G743" s="36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40"/>
      <c r="S743" s="39"/>
      <c r="T743" s="25"/>
    </row>
    <row r="744" spans="1:20" ht="13" x14ac:dyDescent="0.3">
      <c r="A744" s="25"/>
      <c r="B744" s="25"/>
      <c r="C744" s="25"/>
      <c r="D744" s="25"/>
      <c r="E744" s="25"/>
      <c r="F744" s="26"/>
      <c r="G744" s="36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40"/>
      <c r="S744" s="39"/>
      <c r="T744" s="25"/>
    </row>
    <row r="745" spans="1:20" ht="13" x14ac:dyDescent="0.3">
      <c r="A745" s="25"/>
      <c r="B745" s="25"/>
      <c r="C745" s="25"/>
      <c r="D745" s="25"/>
      <c r="E745" s="25"/>
      <c r="F745" s="26"/>
      <c r="G745" s="36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40"/>
      <c r="S745" s="39"/>
      <c r="T745" s="25"/>
    </row>
    <row r="746" spans="1:20" ht="13" x14ac:dyDescent="0.3">
      <c r="A746" s="25"/>
      <c r="B746" s="25"/>
      <c r="C746" s="25"/>
      <c r="D746" s="25"/>
      <c r="E746" s="25"/>
      <c r="F746" s="26"/>
      <c r="G746" s="36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40"/>
      <c r="S746" s="39"/>
      <c r="T746" s="25"/>
    </row>
    <row r="747" spans="1:20" ht="13" x14ac:dyDescent="0.3">
      <c r="A747" s="25"/>
      <c r="B747" s="25"/>
      <c r="C747" s="25"/>
      <c r="D747" s="25"/>
      <c r="E747" s="25"/>
      <c r="F747" s="26"/>
      <c r="G747" s="36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40"/>
      <c r="S747" s="39"/>
      <c r="T747" s="25"/>
    </row>
    <row r="748" spans="1:20" ht="13" x14ac:dyDescent="0.3">
      <c r="A748" s="25"/>
      <c r="B748" s="25"/>
      <c r="C748" s="25"/>
      <c r="D748" s="25"/>
      <c r="E748" s="25"/>
      <c r="F748" s="26"/>
      <c r="G748" s="36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40"/>
      <c r="S748" s="39"/>
      <c r="T748" s="25"/>
    </row>
    <row r="749" spans="1:20" ht="13" x14ac:dyDescent="0.3">
      <c r="A749" s="25"/>
      <c r="B749" s="25"/>
      <c r="C749" s="25"/>
      <c r="D749" s="25"/>
      <c r="E749" s="25"/>
      <c r="F749" s="26"/>
      <c r="G749" s="36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40"/>
      <c r="S749" s="39"/>
      <c r="T749" s="25"/>
    </row>
    <row r="750" spans="1:20" ht="13" x14ac:dyDescent="0.3">
      <c r="A750" s="25"/>
      <c r="B750" s="25"/>
      <c r="C750" s="25"/>
      <c r="D750" s="25"/>
      <c r="E750" s="25"/>
      <c r="F750" s="26"/>
      <c r="G750" s="36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40"/>
      <c r="S750" s="39"/>
      <c r="T750" s="25"/>
    </row>
    <row r="751" spans="1:20" ht="13" x14ac:dyDescent="0.3">
      <c r="A751" s="25"/>
      <c r="B751" s="25"/>
      <c r="C751" s="25"/>
      <c r="D751" s="25"/>
      <c r="E751" s="25"/>
      <c r="F751" s="26"/>
      <c r="G751" s="36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40"/>
      <c r="S751" s="39"/>
      <c r="T751" s="25"/>
    </row>
    <row r="752" spans="1:20" ht="13" x14ac:dyDescent="0.3">
      <c r="A752" s="25"/>
      <c r="B752" s="25"/>
      <c r="C752" s="25"/>
      <c r="D752" s="25"/>
      <c r="E752" s="25"/>
      <c r="F752" s="26"/>
      <c r="G752" s="36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40"/>
      <c r="S752" s="39"/>
      <c r="T752" s="25"/>
    </row>
    <row r="753" spans="1:20" ht="13" x14ac:dyDescent="0.3">
      <c r="A753" s="25"/>
      <c r="B753" s="25"/>
      <c r="C753" s="25"/>
      <c r="D753" s="25"/>
      <c r="E753" s="25"/>
      <c r="F753" s="26"/>
      <c r="G753" s="36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40"/>
      <c r="S753" s="39"/>
      <c r="T753" s="25"/>
    </row>
    <row r="754" spans="1:20" ht="13" x14ac:dyDescent="0.3">
      <c r="A754" s="25"/>
      <c r="B754" s="25"/>
      <c r="C754" s="25"/>
      <c r="D754" s="25"/>
      <c r="E754" s="25"/>
      <c r="F754" s="26"/>
      <c r="G754" s="36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40"/>
      <c r="S754" s="39"/>
      <c r="T754" s="25"/>
    </row>
    <row r="755" spans="1:20" ht="13" x14ac:dyDescent="0.3">
      <c r="A755" s="25"/>
      <c r="B755" s="25"/>
      <c r="C755" s="25"/>
      <c r="D755" s="25"/>
      <c r="E755" s="25"/>
      <c r="F755" s="26"/>
      <c r="G755" s="36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40"/>
      <c r="S755" s="39"/>
      <c r="T755" s="25"/>
    </row>
    <row r="756" spans="1:20" ht="13" x14ac:dyDescent="0.3">
      <c r="A756" s="25"/>
      <c r="B756" s="25"/>
      <c r="C756" s="25"/>
      <c r="D756" s="25"/>
      <c r="E756" s="25"/>
      <c r="F756" s="26"/>
      <c r="G756" s="36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40"/>
      <c r="S756" s="39"/>
      <c r="T756" s="25"/>
    </row>
    <row r="757" spans="1:20" ht="13" x14ac:dyDescent="0.3">
      <c r="A757" s="25"/>
      <c r="B757" s="25"/>
      <c r="C757" s="25"/>
      <c r="D757" s="25"/>
      <c r="E757" s="25"/>
      <c r="F757" s="26"/>
      <c r="G757" s="36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40"/>
      <c r="S757" s="39"/>
      <c r="T757" s="25"/>
    </row>
    <row r="758" spans="1:20" ht="13" x14ac:dyDescent="0.3">
      <c r="A758" s="25"/>
      <c r="B758" s="25"/>
      <c r="C758" s="25"/>
      <c r="D758" s="25"/>
      <c r="E758" s="25"/>
      <c r="F758" s="26"/>
      <c r="G758" s="36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40"/>
      <c r="S758" s="39"/>
      <c r="T758" s="25"/>
    </row>
    <row r="759" spans="1:20" ht="13" x14ac:dyDescent="0.3">
      <c r="A759" s="25"/>
      <c r="B759" s="25"/>
      <c r="C759" s="25"/>
      <c r="D759" s="25"/>
      <c r="E759" s="25"/>
      <c r="F759" s="26"/>
      <c r="G759" s="36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40"/>
      <c r="S759" s="39"/>
      <c r="T759" s="25"/>
    </row>
    <row r="760" spans="1:20" ht="13" x14ac:dyDescent="0.3">
      <c r="A760" s="25"/>
      <c r="B760" s="25"/>
      <c r="C760" s="25"/>
      <c r="D760" s="25"/>
      <c r="E760" s="25"/>
      <c r="F760" s="26"/>
      <c r="G760" s="36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40"/>
      <c r="S760" s="39"/>
      <c r="T760" s="25"/>
    </row>
    <row r="761" spans="1:20" ht="13" x14ac:dyDescent="0.3">
      <c r="A761" s="25"/>
      <c r="B761" s="25"/>
      <c r="C761" s="25"/>
      <c r="D761" s="25"/>
      <c r="E761" s="25"/>
      <c r="F761" s="26"/>
      <c r="G761" s="36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40"/>
      <c r="S761" s="39"/>
      <c r="T761" s="25"/>
    </row>
    <row r="762" spans="1:20" ht="13" x14ac:dyDescent="0.3">
      <c r="A762" s="25"/>
      <c r="B762" s="25"/>
      <c r="C762" s="25"/>
      <c r="D762" s="25"/>
      <c r="E762" s="25"/>
      <c r="F762" s="26"/>
      <c r="G762" s="36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40"/>
      <c r="S762" s="39"/>
      <c r="T762" s="25"/>
    </row>
    <row r="763" spans="1:20" ht="13" x14ac:dyDescent="0.3">
      <c r="A763" s="25"/>
      <c r="B763" s="25"/>
      <c r="C763" s="25"/>
      <c r="D763" s="25"/>
      <c r="E763" s="25"/>
      <c r="F763" s="26"/>
      <c r="G763" s="36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40"/>
      <c r="S763" s="39"/>
      <c r="T763" s="25"/>
    </row>
    <row r="764" spans="1:20" ht="13" x14ac:dyDescent="0.3">
      <c r="A764" s="25"/>
      <c r="B764" s="25"/>
      <c r="C764" s="25"/>
      <c r="D764" s="25"/>
      <c r="E764" s="25"/>
      <c r="F764" s="26"/>
      <c r="G764" s="36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40"/>
      <c r="S764" s="39"/>
      <c r="T764" s="25"/>
    </row>
    <row r="765" spans="1:20" ht="13" x14ac:dyDescent="0.3">
      <c r="A765" s="25"/>
      <c r="B765" s="25"/>
      <c r="C765" s="25"/>
      <c r="D765" s="25"/>
      <c r="E765" s="25"/>
      <c r="F765" s="26"/>
      <c r="G765" s="36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40"/>
      <c r="S765" s="39"/>
      <c r="T765" s="25"/>
    </row>
    <row r="766" spans="1:20" ht="13" x14ac:dyDescent="0.3">
      <c r="A766" s="25"/>
      <c r="B766" s="25"/>
      <c r="C766" s="25"/>
      <c r="D766" s="25"/>
      <c r="E766" s="25"/>
      <c r="F766" s="26"/>
      <c r="G766" s="36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40"/>
      <c r="S766" s="39"/>
      <c r="T766" s="25"/>
    </row>
    <row r="767" spans="1:20" ht="13" x14ac:dyDescent="0.3">
      <c r="A767" s="25"/>
      <c r="B767" s="25"/>
      <c r="C767" s="25"/>
      <c r="D767" s="25"/>
      <c r="E767" s="25"/>
      <c r="F767" s="26"/>
      <c r="G767" s="36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40"/>
      <c r="S767" s="39"/>
      <c r="T767" s="25"/>
    </row>
    <row r="768" spans="1:20" ht="13" x14ac:dyDescent="0.3">
      <c r="A768" s="25"/>
      <c r="B768" s="25"/>
      <c r="C768" s="25"/>
      <c r="D768" s="25"/>
      <c r="E768" s="25"/>
      <c r="F768" s="26"/>
      <c r="G768" s="36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40"/>
      <c r="S768" s="39"/>
      <c r="T768" s="25"/>
    </row>
    <row r="769" spans="1:20" ht="13" x14ac:dyDescent="0.3">
      <c r="A769" s="25"/>
      <c r="B769" s="25"/>
      <c r="C769" s="25"/>
      <c r="D769" s="25"/>
      <c r="E769" s="25"/>
      <c r="F769" s="26"/>
      <c r="G769" s="36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40"/>
      <c r="S769" s="39"/>
      <c r="T769" s="25"/>
    </row>
    <row r="770" spans="1:20" ht="13" x14ac:dyDescent="0.3">
      <c r="A770" s="25"/>
      <c r="B770" s="25"/>
      <c r="C770" s="25"/>
      <c r="D770" s="25"/>
      <c r="E770" s="25"/>
      <c r="F770" s="26"/>
      <c r="G770" s="36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40"/>
      <c r="S770" s="39"/>
      <c r="T770" s="25"/>
    </row>
    <row r="771" spans="1:20" ht="13" x14ac:dyDescent="0.3">
      <c r="A771" s="25"/>
      <c r="B771" s="25"/>
      <c r="C771" s="25"/>
      <c r="D771" s="25"/>
      <c r="E771" s="25"/>
      <c r="F771" s="26"/>
      <c r="G771" s="36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40"/>
      <c r="S771" s="39"/>
      <c r="T771" s="25"/>
    </row>
    <row r="772" spans="1:20" ht="13" x14ac:dyDescent="0.3">
      <c r="A772" s="25"/>
      <c r="B772" s="25"/>
      <c r="C772" s="25"/>
      <c r="D772" s="25"/>
      <c r="E772" s="25"/>
      <c r="F772" s="26"/>
      <c r="G772" s="36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40"/>
      <c r="S772" s="39"/>
      <c r="T772" s="25"/>
    </row>
    <row r="773" spans="1:20" ht="13" x14ac:dyDescent="0.3">
      <c r="A773" s="25"/>
      <c r="B773" s="25"/>
      <c r="C773" s="25"/>
      <c r="D773" s="25"/>
      <c r="E773" s="25"/>
      <c r="F773" s="26"/>
      <c r="G773" s="36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40"/>
      <c r="S773" s="39"/>
      <c r="T773" s="25"/>
    </row>
    <row r="774" spans="1:20" ht="13" x14ac:dyDescent="0.3">
      <c r="A774" s="25"/>
      <c r="B774" s="25"/>
      <c r="C774" s="25"/>
      <c r="D774" s="25"/>
      <c r="E774" s="25"/>
      <c r="F774" s="26"/>
      <c r="G774" s="36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40"/>
      <c r="S774" s="39"/>
      <c r="T774" s="25"/>
    </row>
    <row r="775" spans="1:20" ht="13" x14ac:dyDescent="0.3">
      <c r="A775" s="25"/>
      <c r="B775" s="25"/>
      <c r="C775" s="25"/>
      <c r="D775" s="25"/>
      <c r="E775" s="25"/>
      <c r="F775" s="26"/>
      <c r="G775" s="36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40"/>
      <c r="S775" s="39"/>
      <c r="T775" s="25"/>
    </row>
    <row r="776" spans="1:20" ht="13" x14ac:dyDescent="0.3">
      <c r="A776" s="25"/>
      <c r="B776" s="25"/>
      <c r="C776" s="25"/>
      <c r="D776" s="25"/>
      <c r="E776" s="25"/>
      <c r="F776" s="26"/>
      <c r="G776" s="36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40"/>
      <c r="S776" s="39"/>
      <c r="T776" s="25"/>
    </row>
    <row r="777" spans="1:20" ht="13" x14ac:dyDescent="0.3">
      <c r="A777" s="25"/>
      <c r="B777" s="25"/>
      <c r="C777" s="25"/>
      <c r="D777" s="25"/>
      <c r="E777" s="25"/>
      <c r="F777" s="26"/>
      <c r="G777" s="36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40"/>
      <c r="S777" s="39"/>
      <c r="T777" s="25"/>
    </row>
    <row r="778" spans="1:20" ht="13" x14ac:dyDescent="0.3">
      <c r="A778" s="25"/>
      <c r="B778" s="25"/>
      <c r="C778" s="25"/>
      <c r="D778" s="25"/>
      <c r="E778" s="25"/>
      <c r="F778" s="26"/>
      <c r="G778" s="36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40"/>
      <c r="S778" s="39"/>
      <c r="T778" s="25"/>
    </row>
    <row r="779" spans="1:20" ht="13" x14ac:dyDescent="0.3">
      <c r="A779" s="25"/>
      <c r="B779" s="25"/>
      <c r="C779" s="25"/>
      <c r="D779" s="25"/>
      <c r="E779" s="25"/>
      <c r="F779" s="26"/>
      <c r="G779" s="36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40"/>
      <c r="S779" s="39"/>
      <c r="T779" s="25"/>
    </row>
    <row r="780" spans="1:20" ht="13" x14ac:dyDescent="0.3">
      <c r="A780" s="25"/>
      <c r="B780" s="25"/>
      <c r="C780" s="25"/>
      <c r="D780" s="25"/>
      <c r="E780" s="25"/>
      <c r="F780" s="26"/>
      <c r="G780" s="36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40"/>
      <c r="S780" s="39"/>
      <c r="T780" s="25"/>
    </row>
    <row r="781" spans="1:20" ht="13" x14ac:dyDescent="0.3">
      <c r="A781" s="25"/>
      <c r="B781" s="25"/>
      <c r="C781" s="25"/>
      <c r="D781" s="25"/>
      <c r="E781" s="25"/>
      <c r="F781" s="26"/>
      <c r="G781" s="36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40"/>
      <c r="S781" s="39"/>
      <c r="T781" s="25"/>
    </row>
    <row r="782" spans="1:20" ht="13" x14ac:dyDescent="0.3">
      <c r="A782" s="25"/>
      <c r="B782" s="25"/>
      <c r="C782" s="25"/>
      <c r="D782" s="25"/>
      <c r="E782" s="25"/>
      <c r="F782" s="26"/>
      <c r="G782" s="36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40"/>
      <c r="S782" s="39"/>
      <c r="T782" s="25"/>
    </row>
    <row r="783" spans="1:20" ht="13" x14ac:dyDescent="0.3">
      <c r="A783" s="25"/>
      <c r="B783" s="25"/>
      <c r="C783" s="25"/>
      <c r="D783" s="25"/>
      <c r="E783" s="25"/>
      <c r="F783" s="26"/>
      <c r="G783" s="36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40"/>
      <c r="S783" s="39"/>
      <c r="T783" s="25"/>
    </row>
    <row r="784" spans="1:20" ht="13" x14ac:dyDescent="0.3">
      <c r="A784" s="25"/>
      <c r="B784" s="25"/>
      <c r="C784" s="25"/>
      <c r="D784" s="25"/>
      <c r="E784" s="25"/>
      <c r="F784" s="26"/>
      <c r="G784" s="36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40"/>
      <c r="S784" s="39"/>
      <c r="T784" s="25"/>
    </row>
    <row r="785" spans="1:20" ht="13" x14ac:dyDescent="0.3">
      <c r="A785" s="25"/>
      <c r="B785" s="25"/>
      <c r="C785" s="25"/>
      <c r="D785" s="25"/>
      <c r="E785" s="25"/>
      <c r="F785" s="26"/>
      <c r="G785" s="36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40"/>
      <c r="S785" s="39"/>
      <c r="T785" s="25"/>
    </row>
    <row r="786" spans="1:20" ht="13" x14ac:dyDescent="0.3">
      <c r="A786" s="25"/>
      <c r="B786" s="25"/>
      <c r="C786" s="25"/>
      <c r="D786" s="25"/>
      <c r="E786" s="25"/>
      <c r="F786" s="26"/>
      <c r="G786" s="36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40"/>
      <c r="S786" s="39"/>
      <c r="T786" s="25"/>
    </row>
    <row r="787" spans="1:20" ht="13" x14ac:dyDescent="0.3">
      <c r="A787" s="25"/>
      <c r="B787" s="25"/>
      <c r="C787" s="25"/>
      <c r="D787" s="25"/>
      <c r="E787" s="25"/>
      <c r="F787" s="26"/>
      <c r="G787" s="36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40"/>
      <c r="S787" s="39"/>
      <c r="T787" s="25"/>
    </row>
    <row r="788" spans="1:20" ht="13" x14ac:dyDescent="0.3">
      <c r="A788" s="25"/>
      <c r="B788" s="25"/>
      <c r="C788" s="25"/>
      <c r="D788" s="25"/>
      <c r="E788" s="25"/>
      <c r="F788" s="26"/>
      <c r="G788" s="36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40"/>
      <c r="S788" s="39"/>
      <c r="T788" s="25"/>
    </row>
    <row r="789" spans="1:20" ht="13" x14ac:dyDescent="0.3">
      <c r="A789" s="25"/>
      <c r="B789" s="25"/>
      <c r="C789" s="25"/>
      <c r="D789" s="25"/>
      <c r="E789" s="25"/>
      <c r="F789" s="26"/>
      <c r="G789" s="36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40"/>
      <c r="S789" s="39"/>
      <c r="T789" s="25"/>
    </row>
    <row r="790" spans="1:20" ht="13" x14ac:dyDescent="0.3">
      <c r="A790" s="25"/>
      <c r="B790" s="25"/>
      <c r="C790" s="25"/>
      <c r="D790" s="25"/>
      <c r="E790" s="25"/>
      <c r="F790" s="26"/>
      <c r="G790" s="36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40"/>
      <c r="S790" s="39"/>
      <c r="T790" s="25"/>
    </row>
    <row r="791" spans="1:20" ht="13" x14ac:dyDescent="0.3">
      <c r="A791" s="25"/>
      <c r="B791" s="25"/>
      <c r="C791" s="25"/>
      <c r="D791" s="25"/>
      <c r="E791" s="25"/>
      <c r="F791" s="26"/>
      <c r="G791" s="36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40"/>
      <c r="S791" s="39"/>
      <c r="T791" s="25"/>
    </row>
    <row r="792" spans="1:20" ht="13" x14ac:dyDescent="0.3">
      <c r="A792" s="25"/>
      <c r="B792" s="25"/>
      <c r="C792" s="25"/>
      <c r="D792" s="25"/>
      <c r="E792" s="25"/>
      <c r="F792" s="26"/>
      <c r="G792" s="36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40"/>
      <c r="S792" s="39"/>
      <c r="T792" s="25"/>
    </row>
    <row r="793" spans="1:20" ht="13" x14ac:dyDescent="0.3">
      <c r="A793" s="25"/>
      <c r="B793" s="25"/>
      <c r="C793" s="25"/>
      <c r="D793" s="25"/>
      <c r="E793" s="25"/>
      <c r="F793" s="26"/>
      <c r="G793" s="36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40"/>
      <c r="S793" s="39"/>
      <c r="T793" s="25"/>
    </row>
    <row r="794" spans="1:20" ht="13" x14ac:dyDescent="0.3">
      <c r="A794" s="25"/>
      <c r="B794" s="25"/>
      <c r="C794" s="25"/>
      <c r="D794" s="25"/>
      <c r="E794" s="25"/>
      <c r="F794" s="26"/>
      <c r="G794" s="36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40"/>
      <c r="S794" s="39"/>
      <c r="T794" s="25"/>
    </row>
    <row r="795" spans="1:20" ht="13" x14ac:dyDescent="0.3">
      <c r="A795" s="25"/>
      <c r="B795" s="25"/>
      <c r="C795" s="25"/>
      <c r="D795" s="25"/>
      <c r="E795" s="25"/>
      <c r="F795" s="26"/>
      <c r="G795" s="36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40"/>
      <c r="S795" s="39"/>
      <c r="T795" s="25"/>
    </row>
    <row r="796" spans="1:20" ht="13" x14ac:dyDescent="0.3">
      <c r="A796" s="25"/>
      <c r="B796" s="25"/>
      <c r="C796" s="25"/>
      <c r="D796" s="25"/>
      <c r="E796" s="25"/>
      <c r="F796" s="26"/>
      <c r="G796" s="36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40"/>
      <c r="S796" s="39"/>
      <c r="T796" s="25"/>
    </row>
    <row r="797" spans="1:20" ht="13" x14ac:dyDescent="0.3">
      <c r="A797" s="25"/>
      <c r="B797" s="25"/>
      <c r="C797" s="25"/>
      <c r="D797" s="25"/>
      <c r="E797" s="25"/>
      <c r="F797" s="26"/>
      <c r="G797" s="36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40"/>
      <c r="S797" s="39"/>
      <c r="T797" s="25"/>
    </row>
    <row r="798" spans="1:20" ht="13" x14ac:dyDescent="0.3">
      <c r="A798" s="25"/>
      <c r="B798" s="25"/>
      <c r="C798" s="25"/>
      <c r="D798" s="25"/>
      <c r="E798" s="25"/>
      <c r="F798" s="26"/>
      <c r="G798" s="36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40"/>
      <c r="S798" s="39"/>
      <c r="T798" s="25"/>
    </row>
    <row r="799" spans="1:20" ht="13" x14ac:dyDescent="0.3">
      <c r="A799" s="25"/>
      <c r="B799" s="25"/>
      <c r="C799" s="25"/>
      <c r="D799" s="25"/>
      <c r="E799" s="25"/>
      <c r="F799" s="26"/>
      <c r="G799" s="36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40"/>
      <c r="S799" s="39"/>
      <c r="T799" s="25"/>
    </row>
    <row r="800" spans="1:20" ht="13" x14ac:dyDescent="0.3">
      <c r="A800" s="25"/>
      <c r="B800" s="25"/>
      <c r="C800" s="25"/>
      <c r="D800" s="25"/>
      <c r="E800" s="25"/>
      <c r="F800" s="26"/>
      <c r="G800" s="36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40"/>
      <c r="S800" s="39"/>
      <c r="T800" s="25"/>
    </row>
    <row r="801" spans="1:20" ht="13" x14ac:dyDescent="0.3">
      <c r="A801" s="25"/>
      <c r="B801" s="25"/>
      <c r="C801" s="25"/>
      <c r="D801" s="25"/>
      <c r="E801" s="25"/>
      <c r="F801" s="26"/>
      <c r="G801" s="36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40"/>
      <c r="S801" s="39"/>
      <c r="T801" s="25"/>
    </row>
    <row r="802" spans="1:20" ht="13" x14ac:dyDescent="0.3">
      <c r="A802" s="25"/>
      <c r="B802" s="25"/>
      <c r="C802" s="25"/>
      <c r="D802" s="25"/>
      <c r="E802" s="25"/>
      <c r="F802" s="26"/>
      <c r="G802" s="36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40"/>
      <c r="S802" s="39"/>
      <c r="T802" s="25"/>
    </row>
    <row r="803" spans="1:20" ht="13" x14ac:dyDescent="0.3">
      <c r="A803" s="25"/>
      <c r="B803" s="25"/>
      <c r="C803" s="25"/>
      <c r="D803" s="25"/>
      <c r="E803" s="25"/>
      <c r="F803" s="26"/>
      <c r="G803" s="36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40"/>
      <c r="S803" s="39"/>
      <c r="T803" s="25"/>
    </row>
    <row r="804" spans="1:20" ht="13" x14ac:dyDescent="0.3">
      <c r="A804" s="25"/>
      <c r="B804" s="25"/>
      <c r="C804" s="25"/>
      <c r="D804" s="25"/>
      <c r="E804" s="25"/>
      <c r="F804" s="26"/>
      <c r="G804" s="36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40"/>
      <c r="S804" s="39"/>
      <c r="T804" s="25"/>
    </row>
    <row r="805" spans="1:20" ht="13" x14ac:dyDescent="0.3">
      <c r="A805" s="25"/>
      <c r="B805" s="25"/>
      <c r="C805" s="25"/>
      <c r="D805" s="25"/>
      <c r="E805" s="25"/>
      <c r="F805" s="26"/>
      <c r="G805" s="36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40"/>
      <c r="S805" s="39"/>
      <c r="T805" s="25"/>
    </row>
    <row r="806" spans="1:20" ht="13" x14ac:dyDescent="0.3">
      <c r="A806" s="25"/>
      <c r="B806" s="25"/>
      <c r="C806" s="25"/>
      <c r="D806" s="25"/>
      <c r="E806" s="25"/>
      <c r="F806" s="26"/>
      <c r="G806" s="36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40"/>
      <c r="S806" s="39"/>
      <c r="T806" s="25"/>
    </row>
    <row r="807" spans="1:20" ht="13" x14ac:dyDescent="0.3">
      <c r="A807" s="25"/>
      <c r="B807" s="25"/>
      <c r="C807" s="25"/>
      <c r="D807" s="25"/>
      <c r="E807" s="25"/>
      <c r="F807" s="26"/>
      <c r="G807" s="36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40"/>
      <c r="S807" s="39"/>
      <c r="T807" s="25"/>
    </row>
    <row r="808" spans="1:20" ht="13" x14ac:dyDescent="0.3">
      <c r="A808" s="25"/>
      <c r="B808" s="25"/>
      <c r="C808" s="25"/>
      <c r="D808" s="25"/>
      <c r="E808" s="25"/>
      <c r="F808" s="26"/>
      <c r="G808" s="36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40"/>
      <c r="S808" s="39"/>
      <c r="T808" s="25"/>
    </row>
    <row r="809" spans="1:20" ht="13" x14ac:dyDescent="0.3">
      <c r="A809" s="25"/>
      <c r="B809" s="25"/>
      <c r="C809" s="25"/>
      <c r="D809" s="25"/>
      <c r="E809" s="25"/>
      <c r="F809" s="26"/>
      <c r="G809" s="36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40"/>
      <c r="S809" s="39"/>
      <c r="T809" s="25"/>
    </row>
    <row r="810" spans="1:20" ht="13" x14ac:dyDescent="0.3">
      <c r="A810" s="25"/>
      <c r="B810" s="25"/>
      <c r="C810" s="25"/>
      <c r="D810" s="25"/>
      <c r="E810" s="25"/>
      <c r="F810" s="26"/>
      <c r="G810" s="36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40"/>
      <c r="S810" s="39"/>
      <c r="T810" s="25"/>
    </row>
    <row r="811" spans="1:20" ht="13" x14ac:dyDescent="0.3">
      <c r="A811" s="25"/>
      <c r="B811" s="25"/>
      <c r="C811" s="25"/>
      <c r="D811" s="25"/>
      <c r="E811" s="25"/>
      <c r="F811" s="26"/>
      <c r="G811" s="36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40"/>
      <c r="S811" s="39"/>
      <c r="T811" s="25"/>
    </row>
    <row r="812" spans="1:20" ht="13" x14ac:dyDescent="0.3">
      <c r="A812" s="25"/>
      <c r="B812" s="25"/>
      <c r="C812" s="25"/>
      <c r="D812" s="25"/>
      <c r="E812" s="25"/>
      <c r="F812" s="26"/>
      <c r="G812" s="36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40"/>
      <c r="S812" s="39"/>
      <c r="T812" s="25"/>
    </row>
    <row r="813" spans="1:20" ht="13" x14ac:dyDescent="0.3">
      <c r="A813" s="25"/>
      <c r="B813" s="25"/>
      <c r="C813" s="25"/>
      <c r="D813" s="25"/>
      <c r="E813" s="25"/>
      <c r="F813" s="26"/>
      <c r="G813" s="36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40"/>
      <c r="S813" s="39"/>
      <c r="T813" s="25"/>
    </row>
    <row r="814" spans="1:20" ht="13" x14ac:dyDescent="0.3">
      <c r="A814" s="25"/>
      <c r="B814" s="25"/>
      <c r="C814" s="25"/>
      <c r="D814" s="25"/>
      <c r="E814" s="25"/>
      <c r="F814" s="26"/>
      <c r="G814" s="36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40"/>
      <c r="S814" s="39"/>
      <c r="T814" s="25"/>
    </row>
    <row r="815" spans="1:20" ht="13" x14ac:dyDescent="0.3">
      <c r="A815" s="25"/>
      <c r="B815" s="25"/>
      <c r="C815" s="25"/>
      <c r="D815" s="25"/>
      <c r="E815" s="25"/>
      <c r="F815" s="26"/>
      <c r="G815" s="36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40"/>
      <c r="S815" s="39"/>
      <c r="T815" s="25"/>
    </row>
    <row r="816" spans="1:20" ht="13" x14ac:dyDescent="0.3">
      <c r="A816" s="25"/>
      <c r="B816" s="25"/>
      <c r="C816" s="25"/>
      <c r="D816" s="25"/>
      <c r="E816" s="25"/>
      <c r="F816" s="26"/>
      <c r="G816" s="36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40"/>
      <c r="S816" s="39"/>
      <c r="T816" s="25"/>
    </row>
    <row r="817" spans="1:20" ht="13" x14ac:dyDescent="0.3">
      <c r="A817" s="25"/>
      <c r="B817" s="25"/>
      <c r="C817" s="25"/>
      <c r="D817" s="25"/>
      <c r="E817" s="25"/>
      <c r="F817" s="26"/>
      <c r="G817" s="36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40"/>
      <c r="S817" s="39"/>
      <c r="T817" s="25"/>
    </row>
    <row r="818" spans="1:20" ht="13" x14ac:dyDescent="0.3">
      <c r="A818" s="25"/>
      <c r="B818" s="25"/>
      <c r="C818" s="25"/>
      <c r="D818" s="25"/>
      <c r="E818" s="25"/>
      <c r="F818" s="26"/>
      <c r="G818" s="36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40"/>
      <c r="S818" s="39"/>
      <c r="T818" s="25"/>
    </row>
    <row r="819" spans="1:20" ht="13" x14ac:dyDescent="0.3">
      <c r="A819" s="25"/>
      <c r="B819" s="25"/>
      <c r="C819" s="25"/>
      <c r="D819" s="25"/>
      <c r="E819" s="25"/>
      <c r="F819" s="26"/>
      <c r="G819" s="36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40"/>
      <c r="S819" s="39"/>
      <c r="T819" s="25"/>
    </row>
    <row r="820" spans="1:20" ht="13" x14ac:dyDescent="0.3">
      <c r="A820" s="25"/>
      <c r="B820" s="25"/>
      <c r="C820" s="25"/>
      <c r="D820" s="25"/>
      <c r="E820" s="25"/>
      <c r="F820" s="26"/>
      <c r="G820" s="36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40"/>
      <c r="S820" s="39"/>
      <c r="T820" s="25"/>
    </row>
    <row r="821" spans="1:20" ht="13" x14ac:dyDescent="0.3">
      <c r="A821" s="25"/>
      <c r="B821" s="25"/>
      <c r="C821" s="25"/>
      <c r="D821" s="25"/>
      <c r="E821" s="25"/>
      <c r="F821" s="26"/>
      <c r="G821" s="36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40"/>
      <c r="S821" s="39"/>
      <c r="T821" s="25"/>
    </row>
    <row r="822" spans="1:20" ht="13" x14ac:dyDescent="0.3">
      <c r="A822" s="25"/>
      <c r="B822" s="25"/>
      <c r="C822" s="25"/>
      <c r="D822" s="25"/>
      <c r="E822" s="25"/>
      <c r="F822" s="26"/>
      <c r="G822" s="36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40"/>
      <c r="S822" s="39"/>
      <c r="T822" s="25"/>
    </row>
    <row r="823" spans="1:20" ht="13" x14ac:dyDescent="0.3">
      <c r="A823" s="25"/>
      <c r="B823" s="25"/>
      <c r="C823" s="25"/>
      <c r="D823" s="25"/>
      <c r="E823" s="25"/>
      <c r="F823" s="26"/>
      <c r="G823" s="36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40"/>
      <c r="S823" s="39"/>
      <c r="T823" s="25"/>
    </row>
    <row r="824" spans="1:20" ht="13" x14ac:dyDescent="0.3">
      <c r="A824" s="25"/>
      <c r="B824" s="25"/>
      <c r="C824" s="25"/>
      <c r="D824" s="25"/>
      <c r="E824" s="25"/>
      <c r="F824" s="26"/>
      <c r="G824" s="36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40"/>
      <c r="S824" s="39"/>
      <c r="T824" s="25"/>
    </row>
    <row r="825" spans="1:20" ht="13" x14ac:dyDescent="0.3">
      <c r="A825" s="25"/>
      <c r="B825" s="25"/>
      <c r="C825" s="25"/>
      <c r="D825" s="25"/>
      <c r="E825" s="25"/>
      <c r="F825" s="26"/>
      <c r="G825" s="36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40"/>
      <c r="S825" s="39"/>
      <c r="T825" s="25"/>
    </row>
    <row r="826" spans="1:20" ht="13" x14ac:dyDescent="0.3">
      <c r="A826" s="25"/>
      <c r="B826" s="25"/>
      <c r="C826" s="25"/>
      <c r="D826" s="25"/>
      <c r="E826" s="25"/>
      <c r="F826" s="26"/>
      <c r="G826" s="36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40"/>
      <c r="S826" s="39"/>
      <c r="T826" s="25"/>
    </row>
    <row r="827" spans="1:20" ht="13" x14ac:dyDescent="0.3">
      <c r="A827" s="25"/>
      <c r="B827" s="25"/>
      <c r="C827" s="25"/>
      <c r="D827" s="25"/>
      <c r="E827" s="25"/>
      <c r="F827" s="26"/>
      <c r="G827" s="36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40"/>
      <c r="S827" s="39"/>
      <c r="T827" s="25"/>
    </row>
    <row r="828" spans="1:20" ht="13" x14ac:dyDescent="0.3">
      <c r="A828" s="25"/>
      <c r="B828" s="25"/>
      <c r="C828" s="25"/>
      <c r="D828" s="25"/>
      <c r="E828" s="25"/>
      <c r="F828" s="26"/>
      <c r="G828" s="36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40"/>
      <c r="S828" s="39"/>
      <c r="T828" s="25"/>
    </row>
    <row r="829" spans="1:20" ht="13" x14ac:dyDescent="0.3">
      <c r="A829" s="25"/>
      <c r="B829" s="25"/>
      <c r="C829" s="25"/>
      <c r="D829" s="25"/>
      <c r="E829" s="25"/>
      <c r="F829" s="26"/>
      <c r="G829" s="36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40"/>
      <c r="S829" s="39"/>
      <c r="T829" s="25"/>
    </row>
    <row r="830" spans="1:20" ht="13" x14ac:dyDescent="0.3">
      <c r="A830" s="25"/>
      <c r="B830" s="25"/>
      <c r="C830" s="25"/>
      <c r="D830" s="25"/>
      <c r="E830" s="25"/>
      <c r="F830" s="26"/>
      <c r="G830" s="36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40"/>
      <c r="S830" s="39"/>
      <c r="T830" s="25"/>
    </row>
    <row r="831" spans="1:20" ht="13" x14ac:dyDescent="0.3">
      <c r="A831" s="25"/>
      <c r="B831" s="25"/>
      <c r="C831" s="25"/>
      <c r="D831" s="25"/>
      <c r="E831" s="25"/>
      <c r="F831" s="26"/>
      <c r="G831" s="36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40"/>
      <c r="S831" s="39"/>
      <c r="T831" s="25"/>
    </row>
    <row r="832" spans="1:20" ht="13" x14ac:dyDescent="0.3">
      <c r="A832" s="25"/>
      <c r="B832" s="25"/>
      <c r="C832" s="25"/>
      <c r="D832" s="25"/>
      <c r="E832" s="25"/>
      <c r="F832" s="26"/>
      <c r="G832" s="36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40"/>
      <c r="S832" s="39"/>
      <c r="T832" s="25"/>
    </row>
    <row r="833" spans="1:20" ht="13" x14ac:dyDescent="0.3">
      <c r="A833" s="25"/>
      <c r="B833" s="25"/>
      <c r="C833" s="25"/>
      <c r="D833" s="25"/>
      <c r="E833" s="25"/>
      <c r="F833" s="26"/>
      <c r="G833" s="36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40"/>
      <c r="S833" s="39"/>
      <c r="T833" s="25"/>
    </row>
    <row r="834" spans="1:20" ht="13" x14ac:dyDescent="0.3">
      <c r="A834" s="25"/>
      <c r="B834" s="25"/>
      <c r="C834" s="25"/>
      <c r="D834" s="25"/>
      <c r="E834" s="25"/>
      <c r="F834" s="26"/>
      <c r="G834" s="36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40"/>
      <c r="S834" s="39"/>
      <c r="T834" s="25"/>
    </row>
    <row r="835" spans="1:20" ht="13" x14ac:dyDescent="0.3">
      <c r="A835" s="25"/>
      <c r="B835" s="25"/>
      <c r="C835" s="25"/>
      <c r="D835" s="25"/>
      <c r="E835" s="25"/>
      <c r="F835" s="26"/>
      <c r="G835" s="36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40"/>
      <c r="S835" s="39"/>
      <c r="T835" s="25"/>
    </row>
    <row r="836" spans="1:20" ht="13" x14ac:dyDescent="0.3">
      <c r="A836" s="25"/>
      <c r="B836" s="25"/>
      <c r="C836" s="25"/>
      <c r="D836" s="25"/>
      <c r="E836" s="25"/>
      <c r="F836" s="26"/>
      <c r="G836" s="36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40"/>
      <c r="S836" s="39"/>
      <c r="T836" s="25"/>
    </row>
    <row r="837" spans="1:20" ht="13" x14ac:dyDescent="0.3">
      <c r="A837" s="25"/>
      <c r="B837" s="25"/>
      <c r="C837" s="25"/>
      <c r="D837" s="25"/>
      <c r="E837" s="25"/>
      <c r="F837" s="26"/>
      <c r="G837" s="36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40"/>
      <c r="S837" s="39"/>
      <c r="T837" s="25"/>
    </row>
    <row r="838" spans="1:20" ht="13" x14ac:dyDescent="0.3">
      <c r="A838" s="25"/>
      <c r="B838" s="25"/>
      <c r="C838" s="25"/>
      <c r="D838" s="25"/>
      <c r="E838" s="25"/>
      <c r="F838" s="26"/>
      <c r="G838" s="36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40"/>
      <c r="S838" s="39"/>
      <c r="T838" s="25"/>
    </row>
    <row r="839" spans="1:20" ht="13" x14ac:dyDescent="0.3">
      <c r="A839" s="25"/>
      <c r="B839" s="25"/>
      <c r="C839" s="25"/>
      <c r="D839" s="25"/>
      <c r="E839" s="25"/>
      <c r="F839" s="26"/>
      <c r="G839" s="36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40"/>
      <c r="S839" s="39"/>
      <c r="T839" s="25"/>
    </row>
    <row r="840" spans="1:20" ht="13" x14ac:dyDescent="0.3">
      <c r="A840" s="25"/>
      <c r="B840" s="25"/>
      <c r="C840" s="25"/>
      <c r="D840" s="25"/>
      <c r="E840" s="25"/>
      <c r="F840" s="26"/>
      <c r="G840" s="36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40"/>
      <c r="S840" s="39"/>
      <c r="T840" s="25"/>
    </row>
    <row r="841" spans="1:20" ht="13" x14ac:dyDescent="0.3">
      <c r="A841" s="25"/>
      <c r="B841" s="25"/>
      <c r="C841" s="25"/>
      <c r="D841" s="25"/>
      <c r="E841" s="25"/>
      <c r="F841" s="26"/>
      <c r="G841" s="36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40"/>
      <c r="S841" s="39"/>
      <c r="T841" s="25"/>
    </row>
    <row r="842" spans="1:20" ht="13" x14ac:dyDescent="0.3">
      <c r="A842" s="25"/>
      <c r="B842" s="25"/>
      <c r="C842" s="25"/>
      <c r="D842" s="25"/>
      <c r="E842" s="25"/>
      <c r="F842" s="26"/>
      <c r="G842" s="36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40"/>
      <c r="S842" s="39"/>
      <c r="T842" s="25"/>
    </row>
    <row r="843" spans="1:20" ht="13" x14ac:dyDescent="0.3">
      <c r="A843" s="25"/>
      <c r="B843" s="25"/>
      <c r="C843" s="25"/>
      <c r="D843" s="25"/>
      <c r="E843" s="25"/>
      <c r="F843" s="26"/>
      <c r="G843" s="36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40"/>
      <c r="S843" s="39"/>
      <c r="T843" s="25"/>
    </row>
    <row r="844" spans="1:20" ht="13" x14ac:dyDescent="0.3">
      <c r="A844" s="25"/>
      <c r="B844" s="25"/>
      <c r="C844" s="25"/>
      <c r="D844" s="25"/>
      <c r="E844" s="25"/>
      <c r="F844" s="26"/>
      <c r="G844" s="36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40"/>
      <c r="S844" s="39"/>
      <c r="T844" s="25"/>
    </row>
    <row r="845" spans="1:20" ht="13" x14ac:dyDescent="0.3">
      <c r="A845" s="25"/>
      <c r="B845" s="25"/>
      <c r="C845" s="25"/>
      <c r="D845" s="25"/>
      <c r="E845" s="25"/>
      <c r="F845" s="26"/>
      <c r="G845" s="36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40"/>
      <c r="S845" s="39"/>
      <c r="T845" s="25"/>
    </row>
    <row r="846" spans="1:20" ht="13" x14ac:dyDescent="0.3">
      <c r="A846" s="25"/>
      <c r="B846" s="25"/>
      <c r="C846" s="25"/>
      <c r="D846" s="25"/>
      <c r="E846" s="25"/>
      <c r="F846" s="26"/>
      <c r="G846" s="36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40"/>
      <c r="S846" s="39"/>
      <c r="T846" s="25"/>
    </row>
    <row r="847" spans="1:20" ht="13" x14ac:dyDescent="0.3">
      <c r="A847" s="25"/>
      <c r="B847" s="25"/>
      <c r="C847" s="25"/>
      <c r="D847" s="25"/>
      <c r="E847" s="25"/>
      <c r="F847" s="26"/>
      <c r="G847" s="36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40"/>
      <c r="S847" s="39"/>
      <c r="T847" s="25"/>
    </row>
    <row r="848" spans="1:20" ht="13" x14ac:dyDescent="0.3">
      <c r="A848" s="25"/>
      <c r="B848" s="25"/>
      <c r="C848" s="25"/>
      <c r="D848" s="25"/>
      <c r="E848" s="25"/>
      <c r="F848" s="26"/>
      <c r="G848" s="36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40"/>
      <c r="S848" s="39"/>
      <c r="T848" s="25"/>
    </row>
    <row r="849" spans="1:20" ht="13" x14ac:dyDescent="0.3">
      <c r="A849" s="25"/>
      <c r="B849" s="25"/>
      <c r="C849" s="25"/>
      <c r="D849" s="25"/>
      <c r="E849" s="25"/>
      <c r="F849" s="26"/>
      <c r="G849" s="36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40"/>
      <c r="S849" s="39"/>
      <c r="T849" s="25"/>
    </row>
    <row r="850" spans="1:20" ht="13" x14ac:dyDescent="0.3">
      <c r="A850" s="25"/>
      <c r="B850" s="25"/>
      <c r="C850" s="25"/>
      <c r="D850" s="25"/>
      <c r="E850" s="25"/>
      <c r="F850" s="26"/>
      <c r="G850" s="36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40"/>
      <c r="S850" s="39"/>
      <c r="T850" s="25"/>
    </row>
    <row r="851" spans="1:20" ht="13" x14ac:dyDescent="0.3">
      <c r="A851" s="25"/>
      <c r="B851" s="25"/>
      <c r="C851" s="25"/>
      <c r="D851" s="25"/>
      <c r="E851" s="25"/>
      <c r="F851" s="26"/>
      <c r="G851" s="36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40"/>
      <c r="S851" s="39"/>
      <c r="T851" s="25"/>
    </row>
    <row r="852" spans="1:20" ht="13" x14ac:dyDescent="0.3">
      <c r="A852" s="25"/>
      <c r="B852" s="25"/>
      <c r="C852" s="25"/>
      <c r="D852" s="25"/>
      <c r="E852" s="25"/>
      <c r="F852" s="26"/>
      <c r="G852" s="36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40"/>
      <c r="S852" s="39"/>
      <c r="T852" s="25"/>
    </row>
    <row r="853" spans="1:20" ht="13" x14ac:dyDescent="0.3">
      <c r="A853" s="25"/>
      <c r="B853" s="25"/>
      <c r="C853" s="25"/>
      <c r="D853" s="25"/>
      <c r="E853" s="25"/>
      <c r="F853" s="26"/>
      <c r="G853" s="36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40"/>
      <c r="S853" s="39"/>
      <c r="T853" s="25"/>
    </row>
    <row r="854" spans="1:20" ht="13" x14ac:dyDescent="0.3">
      <c r="A854" s="25"/>
      <c r="B854" s="25"/>
      <c r="C854" s="25"/>
      <c r="D854" s="25"/>
      <c r="E854" s="25"/>
      <c r="F854" s="26"/>
      <c r="G854" s="36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40"/>
      <c r="S854" s="39"/>
      <c r="T854" s="25"/>
    </row>
    <row r="855" spans="1:20" ht="13" x14ac:dyDescent="0.3">
      <c r="A855" s="25"/>
      <c r="B855" s="25"/>
      <c r="C855" s="25"/>
      <c r="D855" s="25"/>
      <c r="E855" s="25"/>
      <c r="F855" s="26"/>
      <c r="G855" s="36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40"/>
      <c r="S855" s="39"/>
      <c r="T855" s="25"/>
    </row>
    <row r="856" spans="1:20" ht="13" x14ac:dyDescent="0.3">
      <c r="A856" s="25"/>
      <c r="B856" s="25"/>
      <c r="C856" s="25"/>
      <c r="D856" s="25"/>
      <c r="E856" s="25"/>
      <c r="F856" s="26"/>
      <c r="G856" s="36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40"/>
      <c r="S856" s="39"/>
      <c r="T856" s="25"/>
    </row>
    <row r="857" spans="1:20" ht="13" x14ac:dyDescent="0.3">
      <c r="A857" s="25"/>
      <c r="B857" s="25"/>
      <c r="C857" s="25"/>
      <c r="D857" s="25"/>
      <c r="E857" s="25"/>
      <c r="F857" s="26"/>
      <c r="G857" s="36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40"/>
      <c r="S857" s="39"/>
      <c r="T857" s="25"/>
    </row>
    <row r="858" spans="1:20" ht="13" x14ac:dyDescent="0.3">
      <c r="A858" s="25"/>
      <c r="B858" s="25"/>
      <c r="C858" s="25"/>
      <c r="D858" s="25"/>
      <c r="E858" s="25"/>
      <c r="F858" s="26"/>
      <c r="G858" s="36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40"/>
      <c r="S858" s="39"/>
      <c r="T858" s="25"/>
    </row>
    <row r="859" spans="1:20" ht="13" x14ac:dyDescent="0.3">
      <c r="A859" s="25"/>
      <c r="B859" s="25"/>
      <c r="C859" s="25"/>
      <c r="D859" s="25"/>
      <c r="E859" s="25"/>
      <c r="F859" s="26"/>
      <c r="G859" s="36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40"/>
      <c r="S859" s="39"/>
      <c r="T859" s="25"/>
    </row>
    <row r="860" spans="1:20" ht="13" x14ac:dyDescent="0.3">
      <c r="A860" s="25"/>
      <c r="B860" s="25"/>
      <c r="C860" s="25"/>
      <c r="D860" s="25"/>
      <c r="E860" s="25"/>
      <c r="F860" s="26"/>
      <c r="G860" s="36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40"/>
      <c r="S860" s="39"/>
      <c r="T860" s="25"/>
    </row>
    <row r="861" spans="1:20" ht="13" x14ac:dyDescent="0.3">
      <c r="A861" s="25"/>
      <c r="B861" s="25"/>
      <c r="C861" s="25"/>
      <c r="D861" s="25"/>
      <c r="E861" s="25"/>
      <c r="F861" s="26"/>
      <c r="G861" s="36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40"/>
      <c r="S861" s="39"/>
      <c r="T861" s="25"/>
    </row>
    <row r="862" spans="1:20" ht="13" x14ac:dyDescent="0.3">
      <c r="A862" s="25"/>
      <c r="B862" s="25"/>
      <c r="C862" s="25"/>
      <c r="D862" s="25"/>
      <c r="E862" s="25"/>
      <c r="F862" s="26"/>
      <c r="G862" s="36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40"/>
      <c r="S862" s="39"/>
      <c r="T862" s="25"/>
    </row>
    <row r="863" spans="1:20" ht="13" x14ac:dyDescent="0.3">
      <c r="A863" s="25"/>
      <c r="B863" s="25"/>
      <c r="C863" s="25"/>
      <c r="D863" s="25"/>
      <c r="E863" s="25"/>
      <c r="F863" s="26"/>
      <c r="G863" s="36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40"/>
      <c r="S863" s="39"/>
      <c r="T863" s="25"/>
    </row>
    <row r="864" spans="1:20" ht="13" x14ac:dyDescent="0.3">
      <c r="A864" s="25"/>
      <c r="B864" s="25"/>
      <c r="C864" s="25"/>
      <c r="D864" s="25"/>
      <c r="E864" s="25"/>
      <c r="F864" s="26"/>
      <c r="G864" s="36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40"/>
      <c r="S864" s="39"/>
      <c r="T864" s="25"/>
    </row>
    <row r="865" spans="1:20" ht="13" x14ac:dyDescent="0.3">
      <c r="A865" s="25"/>
      <c r="B865" s="25"/>
      <c r="C865" s="25"/>
      <c r="D865" s="25"/>
      <c r="E865" s="25"/>
      <c r="F865" s="26"/>
      <c r="G865" s="36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40"/>
      <c r="S865" s="39"/>
      <c r="T865" s="25"/>
    </row>
    <row r="866" spans="1:20" ht="13" x14ac:dyDescent="0.3">
      <c r="A866" s="25"/>
      <c r="B866" s="25"/>
      <c r="C866" s="25"/>
      <c r="D866" s="25"/>
      <c r="E866" s="25"/>
      <c r="F866" s="26"/>
      <c r="G866" s="36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40"/>
      <c r="S866" s="39"/>
      <c r="T866" s="25"/>
    </row>
    <row r="867" spans="1:20" ht="13" x14ac:dyDescent="0.3">
      <c r="A867" s="25"/>
      <c r="B867" s="25"/>
      <c r="C867" s="25"/>
      <c r="D867" s="25"/>
      <c r="E867" s="25"/>
      <c r="F867" s="26"/>
      <c r="G867" s="36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40"/>
      <c r="S867" s="39"/>
      <c r="T867" s="25"/>
    </row>
    <row r="868" spans="1:20" ht="13" x14ac:dyDescent="0.3">
      <c r="A868" s="25"/>
      <c r="B868" s="25"/>
      <c r="C868" s="25"/>
      <c r="D868" s="25"/>
      <c r="E868" s="25"/>
      <c r="F868" s="26"/>
      <c r="G868" s="36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40"/>
      <c r="S868" s="39"/>
      <c r="T868" s="25"/>
    </row>
    <row r="869" spans="1:20" ht="13" x14ac:dyDescent="0.3">
      <c r="A869" s="25"/>
      <c r="B869" s="25"/>
      <c r="C869" s="25"/>
      <c r="D869" s="25"/>
      <c r="E869" s="25"/>
      <c r="F869" s="26"/>
      <c r="G869" s="36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40"/>
      <c r="S869" s="39"/>
      <c r="T869" s="25"/>
    </row>
    <row r="870" spans="1:20" ht="13" x14ac:dyDescent="0.3">
      <c r="A870" s="25"/>
      <c r="B870" s="25"/>
      <c r="C870" s="25"/>
      <c r="D870" s="25"/>
      <c r="E870" s="25"/>
      <c r="F870" s="26"/>
      <c r="G870" s="36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40"/>
      <c r="S870" s="39"/>
      <c r="T870" s="25"/>
    </row>
    <row r="871" spans="1:20" ht="13" x14ac:dyDescent="0.3">
      <c r="A871" s="25"/>
      <c r="B871" s="25"/>
      <c r="C871" s="25"/>
      <c r="D871" s="25"/>
      <c r="E871" s="25"/>
      <c r="F871" s="26"/>
      <c r="G871" s="36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40"/>
      <c r="S871" s="39"/>
      <c r="T871" s="25"/>
    </row>
    <row r="872" spans="1:20" ht="13" x14ac:dyDescent="0.3">
      <c r="A872" s="25"/>
      <c r="B872" s="25"/>
      <c r="C872" s="25"/>
      <c r="D872" s="25"/>
      <c r="E872" s="25"/>
      <c r="F872" s="26"/>
      <c r="G872" s="36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40"/>
      <c r="S872" s="39"/>
      <c r="T872" s="25"/>
    </row>
    <row r="873" spans="1:20" ht="13" x14ac:dyDescent="0.3">
      <c r="A873" s="25"/>
      <c r="B873" s="25"/>
      <c r="C873" s="25"/>
      <c r="D873" s="25"/>
      <c r="E873" s="25"/>
      <c r="F873" s="26"/>
      <c r="G873" s="36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40"/>
      <c r="S873" s="39"/>
      <c r="T873" s="25"/>
    </row>
    <row r="874" spans="1:20" ht="13" x14ac:dyDescent="0.3">
      <c r="A874" s="25"/>
      <c r="B874" s="25"/>
      <c r="C874" s="25"/>
      <c r="D874" s="25"/>
      <c r="E874" s="25"/>
      <c r="F874" s="26"/>
      <c r="G874" s="36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40"/>
      <c r="S874" s="39"/>
      <c r="T874" s="25"/>
    </row>
    <row r="875" spans="1:20" ht="13" x14ac:dyDescent="0.3">
      <c r="A875" s="25"/>
      <c r="B875" s="25"/>
      <c r="C875" s="25"/>
      <c r="D875" s="25"/>
      <c r="E875" s="25"/>
      <c r="F875" s="26"/>
      <c r="G875" s="36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40"/>
      <c r="S875" s="39"/>
      <c r="T875" s="25"/>
    </row>
    <row r="876" spans="1:20" ht="13" x14ac:dyDescent="0.3">
      <c r="A876" s="25"/>
      <c r="B876" s="25"/>
      <c r="C876" s="25"/>
      <c r="D876" s="25"/>
      <c r="E876" s="25"/>
      <c r="F876" s="26"/>
      <c r="G876" s="36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40"/>
      <c r="S876" s="39"/>
      <c r="T876" s="25"/>
    </row>
    <row r="877" spans="1:20" ht="13" x14ac:dyDescent="0.3">
      <c r="A877" s="25"/>
      <c r="B877" s="25"/>
      <c r="C877" s="25"/>
      <c r="D877" s="25"/>
      <c r="E877" s="25"/>
      <c r="F877" s="26"/>
      <c r="G877" s="36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40"/>
      <c r="S877" s="39"/>
      <c r="T877" s="25"/>
    </row>
    <row r="878" spans="1:20" ht="13" x14ac:dyDescent="0.3">
      <c r="A878" s="25"/>
      <c r="B878" s="25"/>
      <c r="C878" s="25"/>
      <c r="D878" s="25"/>
      <c r="E878" s="25"/>
      <c r="F878" s="26"/>
      <c r="G878" s="36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40"/>
      <c r="S878" s="39"/>
      <c r="T878" s="25"/>
    </row>
    <row r="879" spans="1:20" ht="13" x14ac:dyDescent="0.3">
      <c r="A879" s="25"/>
      <c r="B879" s="25"/>
      <c r="C879" s="25"/>
      <c r="D879" s="25"/>
      <c r="E879" s="25"/>
      <c r="F879" s="26"/>
      <c r="G879" s="36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40"/>
      <c r="S879" s="39"/>
      <c r="T879" s="25"/>
    </row>
    <row r="880" spans="1:20" ht="13" x14ac:dyDescent="0.3">
      <c r="A880" s="25"/>
      <c r="B880" s="25"/>
      <c r="C880" s="25"/>
      <c r="D880" s="25"/>
      <c r="E880" s="25"/>
      <c r="F880" s="26"/>
      <c r="G880" s="36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40"/>
      <c r="S880" s="39"/>
      <c r="T880" s="25"/>
    </row>
    <row r="881" spans="1:20" ht="13" x14ac:dyDescent="0.3">
      <c r="A881" s="25"/>
      <c r="B881" s="25"/>
      <c r="C881" s="25"/>
      <c r="D881" s="25"/>
      <c r="E881" s="25"/>
      <c r="F881" s="26"/>
      <c r="G881" s="36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40"/>
      <c r="S881" s="39"/>
      <c r="T881" s="25"/>
    </row>
    <row r="882" spans="1:20" ht="13" x14ac:dyDescent="0.3">
      <c r="A882" s="25"/>
      <c r="B882" s="25"/>
      <c r="C882" s="25"/>
      <c r="D882" s="25"/>
      <c r="E882" s="25"/>
      <c r="F882" s="26"/>
      <c r="G882" s="36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40"/>
      <c r="S882" s="39"/>
      <c r="T882" s="25"/>
    </row>
    <row r="883" spans="1:20" ht="13" x14ac:dyDescent="0.3">
      <c r="A883" s="25"/>
      <c r="B883" s="25"/>
      <c r="C883" s="25"/>
      <c r="D883" s="25"/>
      <c r="E883" s="25"/>
      <c r="F883" s="26"/>
      <c r="G883" s="36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40"/>
      <c r="S883" s="39"/>
      <c r="T883" s="25"/>
    </row>
    <row r="884" spans="1:20" ht="13" x14ac:dyDescent="0.3">
      <c r="A884" s="25"/>
      <c r="B884" s="25"/>
      <c r="C884" s="25"/>
      <c r="D884" s="25"/>
      <c r="E884" s="25"/>
      <c r="F884" s="26"/>
      <c r="G884" s="36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40"/>
      <c r="S884" s="39"/>
      <c r="T884" s="25"/>
    </row>
    <row r="885" spans="1:20" ht="13" x14ac:dyDescent="0.3">
      <c r="A885" s="25"/>
      <c r="B885" s="25"/>
      <c r="C885" s="25"/>
      <c r="D885" s="25"/>
      <c r="E885" s="25"/>
      <c r="F885" s="26"/>
      <c r="G885" s="36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40"/>
      <c r="S885" s="39"/>
      <c r="T885" s="25"/>
    </row>
    <row r="886" spans="1:20" ht="13" x14ac:dyDescent="0.3">
      <c r="A886" s="25"/>
      <c r="B886" s="25"/>
      <c r="C886" s="25"/>
      <c r="D886" s="25"/>
      <c r="E886" s="25"/>
      <c r="F886" s="26"/>
      <c r="G886" s="36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40"/>
      <c r="S886" s="39"/>
      <c r="T886" s="25"/>
    </row>
    <row r="887" spans="1:20" ht="13" x14ac:dyDescent="0.3">
      <c r="A887" s="25"/>
      <c r="B887" s="25"/>
      <c r="C887" s="25"/>
      <c r="D887" s="25"/>
      <c r="E887" s="25"/>
      <c r="F887" s="26"/>
      <c r="G887" s="36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40"/>
      <c r="S887" s="39"/>
      <c r="T887" s="25"/>
    </row>
    <row r="888" spans="1:20" ht="13" x14ac:dyDescent="0.3">
      <c r="A888" s="25"/>
      <c r="B888" s="25"/>
      <c r="C888" s="25"/>
      <c r="D888" s="25"/>
      <c r="E888" s="25"/>
      <c r="F888" s="26"/>
      <c r="G888" s="36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40"/>
      <c r="S888" s="39"/>
      <c r="T888" s="25"/>
    </row>
    <row r="889" spans="1:20" ht="13" x14ac:dyDescent="0.3">
      <c r="A889" s="25"/>
      <c r="B889" s="25"/>
      <c r="C889" s="25"/>
      <c r="D889" s="25"/>
      <c r="E889" s="25"/>
      <c r="F889" s="26"/>
      <c r="G889" s="36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40"/>
      <c r="S889" s="39"/>
      <c r="T889" s="25"/>
    </row>
    <row r="890" spans="1:20" ht="13" x14ac:dyDescent="0.3">
      <c r="A890" s="25"/>
      <c r="B890" s="25"/>
      <c r="C890" s="25"/>
      <c r="D890" s="25"/>
      <c r="E890" s="25"/>
      <c r="F890" s="26"/>
      <c r="G890" s="36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40"/>
      <c r="S890" s="39"/>
      <c r="T890" s="25"/>
    </row>
    <row r="891" spans="1:20" ht="13" x14ac:dyDescent="0.3">
      <c r="A891" s="25"/>
      <c r="B891" s="25"/>
      <c r="C891" s="25"/>
      <c r="D891" s="25"/>
      <c r="E891" s="25"/>
      <c r="F891" s="26"/>
      <c r="G891" s="36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40"/>
      <c r="S891" s="39"/>
      <c r="T891" s="25"/>
    </row>
    <row r="892" spans="1:20" ht="13" x14ac:dyDescent="0.3">
      <c r="A892" s="25"/>
      <c r="B892" s="25"/>
      <c r="C892" s="25"/>
      <c r="D892" s="25"/>
      <c r="E892" s="25"/>
      <c r="F892" s="26"/>
      <c r="G892" s="36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40"/>
      <c r="S892" s="39"/>
      <c r="T892" s="25"/>
    </row>
    <row r="893" spans="1:20" ht="13" x14ac:dyDescent="0.3">
      <c r="A893" s="25"/>
      <c r="B893" s="25"/>
      <c r="C893" s="25"/>
      <c r="D893" s="25"/>
      <c r="E893" s="25"/>
      <c r="F893" s="26"/>
      <c r="G893" s="36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40"/>
      <c r="S893" s="39"/>
      <c r="T893" s="25"/>
    </row>
    <row r="894" spans="1:20" ht="13" x14ac:dyDescent="0.3">
      <c r="A894" s="25"/>
      <c r="B894" s="25"/>
      <c r="C894" s="25"/>
      <c r="D894" s="25"/>
      <c r="E894" s="25"/>
      <c r="F894" s="26"/>
      <c r="G894" s="36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40"/>
      <c r="S894" s="39"/>
      <c r="T894" s="25"/>
    </row>
    <row r="895" spans="1:20" ht="13" x14ac:dyDescent="0.3">
      <c r="A895" s="25"/>
      <c r="B895" s="25"/>
      <c r="C895" s="25"/>
      <c r="D895" s="25"/>
      <c r="E895" s="25"/>
      <c r="F895" s="26"/>
      <c r="G895" s="36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40"/>
      <c r="S895" s="39"/>
      <c r="T895" s="25"/>
    </row>
    <row r="896" spans="1:20" ht="13" x14ac:dyDescent="0.3">
      <c r="A896" s="25"/>
      <c r="B896" s="25"/>
      <c r="C896" s="25"/>
      <c r="D896" s="25"/>
      <c r="E896" s="25"/>
      <c r="F896" s="26"/>
      <c r="G896" s="36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40"/>
      <c r="S896" s="39"/>
      <c r="T896" s="25"/>
    </row>
    <row r="897" spans="1:20" ht="13" x14ac:dyDescent="0.3">
      <c r="A897" s="25"/>
      <c r="B897" s="25"/>
      <c r="C897" s="25"/>
      <c r="D897" s="25"/>
      <c r="E897" s="25"/>
      <c r="F897" s="26"/>
      <c r="G897" s="36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40"/>
      <c r="S897" s="39"/>
      <c r="T897" s="25"/>
    </row>
    <row r="898" spans="1:20" ht="13" x14ac:dyDescent="0.3">
      <c r="A898" s="25"/>
      <c r="B898" s="25"/>
      <c r="C898" s="25"/>
      <c r="D898" s="25"/>
      <c r="E898" s="25"/>
      <c r="F898" s="26"/>
      <c r="G898" s="36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40"/>
      <c r="S898" s="39"/>
      <c r="T898" s="25"/>
    </row>
    <row r="899" spans="1:20" ht="13" x14ac:dyDescent="0.3">
      <c r="A899" s="25"/>
      <c r="B899" s="25"/>
      <c r="C899" s="25"/>
      <c r="D899" s="25"/>
      <c r="E899" s="25"/>
      <c r="F899" s="26"/>
      <c r="G899" s="36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40"/>
      <c r="S899" s="39"/>
      <c r="T899" s="25"/>
    </row>
    <row r="900" spans="1:20" ht="13" x14ac:dyDescent="0.3">
      <c r="A900" s="25"/>
      <c r="B900" s="25"/>
      <c r="C900" s="25"/>
      <c r="D900" s="25"/>
      <c r="E900" s="25"/>
      <c r="F900" s="26"/>
      <c r="G900" s="36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40"/>
      <c r="S900" s="39"/>
      <c r="T900" s="25"/>
    </row>
    <row r="901" spans="1:20" ht="13" x14ac:dyDescent="0.3">
      <c r="A901" s="25"/>
      <c r="B901" s="25"/>
      <c r="C901" s="25"/>
      <c r="D901" s="25"/>
      <c r="E901" s="25"/>
      <c r="F901" s="26"/>
      <c r="G901" s="36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40"/>
      <c r="S901" s="39"/>
      <c r="T901" s="25"/>
    </row>
    <row r="902" spans="1:20" ht="13" x14ac:dyDescent="0.3">
      <c r="A902" s="25"/>
      <c r="B902" s="25"/>
      <c r="C902" s="25"/>
      <c r="D902" s="25"/>
      <c r="E902" s="25"/>
      <c r="F902" s="26"/>
      <c r="G902" s="36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40"/>
      <c r="S902" s="39"/>
      <c r="T902" s="25"/>
    </row>
    <row r="903" spans="1:20" ht="13" x14ac:dyDescent="0.3">
      <c r="A903" s="25"/>
      <c r="B903" s="25"/>
      <c r="C903" s="25"/>
      <c r="D903" s="25"/>
      <c r="E903" s="25"/>
      <c r="F903" s="26"/>
      <c r="G903" s="36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40"/>
      <c r="S903" s="39"/>
      <c r="T903" s="25"/>
    </row>
    <row r="904" spans="1:20" ht="13" x14ac:dyDescent="0.3">
      <c r="A904" s="25"/>
      <c r="B904" s="25"/>
      <c r="C904" s="25"/>
      <c r="D904" s="25"/>
      <c r="E904" s="25"/>
      <c r="F904" s="26"/>
      <c r="G904" s="36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40"/>
      <c r="S904" s="39"/>
      <c r="T904" s="25"/>
    </row>
    <row r="905" spans="1:20" ht="13" x14ac:dyDescent="0.3">
      <c r="A905" s="25"/>
      <c r="B905" s="25"/>
      <c r="C905" s="25"/>
      <c r="D905" s="25"/>
      <c r="E905" s="25"/>
      <c r="F905" s="26"/>
      <c r="G905" s="36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40"/>
      <c r="S905" s="39"/>
      <c r="T905" s="25"/>
    </row>
    <row r="906" spans="1:20" ht="13" x14ac:dyDescent="0.3">
      <c r="A906" s="25"/>
      <c r="B906" s="25"/>
      <c r="C906" s="25"/>
      <c r="D906" s="25"/>
      <c r="E906" s="25"/>
      <c r="F906" s="26"/>
      <c r="G906" s="36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40"/>
      <c r="S906" s="39"/>
      <c r="T906" s="25"/>
    </row>
    <row r="907" spans="1:20" ht="13" x14ac:dyDescent="0.3">
      <c r="A907" s="25"/>
      <c r="B907" s="25"/>
      <c r="C907" s="25"/>
      <c r="D907" s="25"/>
      <c r="E907" s="25"/>
      <c r="F907" s="26"/>
      <c r="G907" s="36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40"/>
      <c r="S907" s="39"/>
      <c r="T907" s="25"/>
    </row>
    <row r="908" spans="1:20" ht="13" x14ac:dyDescent="0.3">
      <c r="A908" s="25"/>
      <c r="B908" s="25"/>
      <c r="C908" s="25"/>
      <c r="D908" s="25"/>
      <c r="E908" s="25"/>
      <c r="F908" s="26"/>
      <c r="G908" s="36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40"/>
      <c r="S908" s="39"/>
      <c r="T908" s="25"/>
    </row>
    <row r="909" spans="1:20" ht="13" x14ac:dyDescent="0.3">
      <c r="A909" s="25"/>
      <c r="B909" s="25"/>
      <c r="C909" s="25"/>
      <c r="D909" s="25"/>
      <c r="E909" s="25"/>
      <c r="F909" s="26"/>
      <c r="G909" s="36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40"/>
      <c r="S909" s="39"/>
      <c r="T909" s="25"/>
    </row>
    <row r="910" spans="1:20" ht="13" x14ac:dyDescent="0.3">
      <c r="A910" s="25"/>
      <c r="B910" s="25"/>
      <c r="C910" s="25"/>
      <c r="D910" s="25"/>
      <c r="E910" s="25"/>
      <c r="F910" s="26"/>
      <c r="G910" s="36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40"/>
      <c r="S910" s="39"/>
      <c r="T910" s="25"/>
    </row>
    <row r="911" spans="1:20" ht="13" x14ac:dyDescent="0.3">
      <c r="A911" s="25"/>
      <c r="B911" s="25"/>
      <c r="C911" s="25"/>
      <c r="D911" s="25"/>
      <c r="E911" s="25"/>
      <c r="F911" s="26"/>
      <c r="G911" s="36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40"/>
      <c r="S911" s="39"/>
      <c r="T911" s="25"/>
    </row>
    <row r="912" spans="1:20" ht="13" x14ac:dyDescent="0.3">
      <c r="A912" s="25"/>
      <c r="B912" s="25"/>
      <c r="C912" s="25"/>
      <c r="D912" s="25"/>
      <c r="E912" s="25"/>
      <c r="F912" s="26"/>
      <c r="G912" s="36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40"/>
      <c r="S912" s="39"/>
      <c r="T912" s="25"/>
    </row>
    <row r="913" spans="1:20" ht="13" x14ac:dyDescent="0.3">
      <c r="A913" s="25"/>
      <c r="B913" s="25"/>
      <c r="C913" s="25"/>
      <c r="D913" s="25"/>
      <c r="E913" s="25"/>
      <c r="F913" s="26"/>
      <c r="G913" s="36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40"/>
      <c r="S913" s="39"/>
      <c r="T913" s="25"/>
    </row>
    <row r="914" spans="1:20" ht="13" x14ac:dyDescent="0.3">
      <c r="A914" s="25"/>
      <c r="B914" s="25"/>
      <c r="C914" s="25"/>
      <c r="D914" s="25"/>
      <c r="E914" s="25"/>
      <c r="F914" s="26"/>
      <c r="G914" s="36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40"/>
      <c r="S914" s="39"/>
      <c r="T914" s="25"/>
    </row>
    <row r="915" spans="1:20" ht="13" x14ac:dyDescent="0.3">
      <c r="A915" s="25"/>
      <c r="B915" s="25"/>
      <c r="C915" s="25"/>
      <c r="D915" s="25"/>
      <c r="E915" s="25"/>
      <c r="F915" s="26"/>
      <c r="G915" s="36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40"/>
      <c r="S915" s="39"/>
      <c r="T915" s="25"/>
    </row>
    <row r="916" spans="1:20" ht="13" x14ac:dyDescent="0.3">
      <c r="A916" s="25"/>
      <c r="B916" s="25"/>
      <c r="C916" s="25"/>
      <c r="D916" s="25"/>
      <c r="E916" s="25"/>
      <c r="F916" s="26"/>
      <c r="G916" s="36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40"/>
      <c r="S916" s="39"/>
      <c r="T916" s="25"/>
    </row>
    <row r="917" spans="1:20" ht="13" x14ac:dyDescent="0.3">
      <c r="A917" s="25"/>
      <c r="B917" s="25"/>
      <c r="C917" s="25"/>
      <c r="D917" s="25"/>
      <c r="E917" s="25"/>
      <c r="F917" s="26"/>
      <c r="G917" s="36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40"/>
      <c r="S917" s="39"/>
      <c r="T917" s="25"/>
    </row>
    <row r="918" spans="1:20" ht="13" x14ac:dyDescent="0.3">
      <c r="A918" s="25"/>
      <c r="B918" s="25"/>
      <c r="C918" s="25"/>
      <c r="D918" s="25"/>
      <c r="E918" s="25"/>
      <c r="F918" s="26"/>
      <c r="G918" s="36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40"/>
      <c r="S918" s="39"/>
      <c r="T918" s="25"/>
    </row>
    <row r="919" spans="1:20" ht="13" x14ac:dyDescent="0.3">
      <c r="A919" s="25"/>
      <c r="B919" s="25"/>
      <c r="C919" s="25"/>
      <c r="D919" s="25"/>
      <c r="E919" s="25"/>
      <c r="F919" s="26"/>
      <c r="G919" s="36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40"/>
      <c r="S919" s="39"/>
      <c r="T919" s="25"/>
    </row>
    <row r="920" spans="1:20" ht="13" x14ac:dyDescent="0.3">
      <c r="A920" s="25"/>
      <c r="B920" s="25"/>
      <c r="C920" s="25"/>
      <c r="D920" s="25"/>
      <c r="E920" s="25"/>
      <c r="F920" s="26"/>
      <c r="G920" s="36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40"/>
      <c r="S920" s="39"/>
      <c r="T920" s="25"/>
    </row>
    <row r="921" spans="1:20" ht="13" x14ac:dyDescent="0.3">
      <c r="A921" s="25"/>
      <c r="B921" s="25"/>
      <c r="C921" s="25"/>
      <c r="D921" s="25"/>
      <c r="E921" s="25"/>
      <c r="F921" s="26"/>
      <c r="G921" s="36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40"/>
      <c r="S921" s="39"/>
      <c r="T921" s="25"/>
    </row>
    <row r="922" spans="1:20" ht="13" x14ac:dyDescent="0.3">
      <c r="A922" s="25"/>
      <c r="B922" s="25"/>
      <c r="C922" s="25"/>
      <c r="D922" s="25"/>
      <c r="E922" s="25"/>
      <c r="F922" s="26"/>
      <c r="G922" s="36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40"/>
      <c r="S922" s="39"/>
      <c r="T922" s="25"/>
    </row>
    <row r="923" spans="1:20" ht="13" x14ac:dyDescent="0.3">
      <c r="A923" s="25"/>
      <c r="B923" s="25"/>
      <c r="C923" s="25"/>
      <c r="D923" s="25"/>
      <c r="E923" s="25"/>
      <c r="F923" s="26"/>
      <c r="G923" s="36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40"/>
      <c r="S923" s="39"/>
      <c r="T923" s="25"/>
    </row>
    <row r="924" spans="1:20" ht="13" x14ac:dyDescent="0.3">
      <c r="A924" s="25"/>
      <c r="B924" s="25"/>
      <c r="C924" s="25"/>
      <c r="D924" s="25"/>
      <c r="E924" s="25"/>
      <c r="F924" s="26"/>
      <c r="G924" s="36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40"/>
      <c r="S924" s="39"/>
      <c r="T924" s="25"/>
    </row>
    <row r="925" spans="1:20" ht="13" x14ac:dyDescent="0.3">
      <c r="A925" s="25"/>
      <c r="B925" s="25"/>
      <c r="C925" s="25"/>
      <c r="D925" s="25"/>
      <c r="E925" s="25"/>
      <c r="F925" s="26"/>
      <c r="G925" s="36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40"/>
      <c r="S925" s="39"/>
      <c r="T925" s="25"/>
    </row>
    <row r="926" spans="1:20" ht="13" x14ac:dyDescent="0.3">
      <c r="A926" s="25"/>
      <c r="B926" s="25"/>
      <c r="C926" s="25"/>
      <c r="D926" s="25"/>
      <c r="E926" s="25"/>
      <c r="F926" s="26"/>
      <c r="G926" s="36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40"/>
      <c r="S926" s="39"/>
      <c r="T926" s="25"/>
    </row>
    <row r="927" spans="1:20" ht="13" x14ac:dyDescent="0.3">
      <c r="A927" s="25"/>
      <c r="B927" s="25"/>
      <c r="C927" s="25"/>
      <c r="D927" s="25"/>
      <c r="E927" s="25"/>
      <c r="F927" s="26"/>
      <c r="G927" s="36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40"/>
      <c r="S927" s="39"/>
      <c r="T927" s="25"/>
    </row>
    <row r="928" spans="1:20" ht="13" x14ac:dyDescent="0.3">
      <c r="A928" s="25"/>
      <c r="B928" s="25"/>
      <c r="C928" s="25"/>
      <c r="D928" s="25"/>
      <c r="E928" s="25"/>
      <c r="F928" s="26"/>
      <c r="G928" s="36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40"/>
      <c r="S928" s="39"/>
      <c r="T928" s="25"/>
    </row>
    <row r="929" spans="1:20" ht="13" x14ac:dyDescent="0.3">
      <c r="A929" s="25"/>
      <c r="B929" s="25"/>
      <c r="C929" s="25"/>
      <c r="D929" s="25"/>
      <c r="E929" s="25"/>
      <c r="F929" s="26"/>
      <c r="G929" s="36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40"/>
      <c r="S929" s="39"/>
      <c r="T929" s="25"/>
    </row>
    <row r="930" spans="1:20" ht="13" x14ac:dyDescent="0.3">
      <c r="A930" s="25"/>
      <c r="B930" s="25"/>
      <c r="C930" s="25"/>
      <c r="D930" s="25"/>
      <c r="E930" s="25"/>
      <c r="F930" s="26"/>
      <c r="G930" s="36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40"/>
      <c r="S930" s="39"/>
      <c r="T930" s="25"/>
    </row>
    <row r="931" spans="1:20" ht="13" x14ac:dyDescent="0.3">
      <c r="A931" s="25"/>
      <c r="B931" s="25"/>
      <c r="C931" s="25"/>
      <c r="D931" s="25"/>
      <c r="E931" s="25"/>
      <c r="F931" s="26"/>
      <c r="G931" s="36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40"/>
      <c r="S931" s="39"/>
      <c r="T931" s="25"/>
    </row>
    <row r="932" spans="1:20" ht="13" x14ac:dyDescent="0.3">
      <c r="A932" s="25"/>
      <c r="B932" s="25"/>
      <c r="C932" s="25"/>
      <c r="D932" s="25"/>
      <c r="E932" s="25"/>
      <c r="F932" s="26"/>
      <c r="G932" s="36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40"/>
      <c r="S932" s="39"/>
      <c r="T932" s="25"/>
    </row>
    <row r="933" spans="1:20" ht="13" x14ac:dyDescent="0.3">
      <c r="A933" s="25"/>
      <c r="B933" s="25"/>
      <c r="C933" s="25"/>
      <c r="D933" s="25"/>
      <c r="E933" s="25"/>
      <c r="F933" s="26"/>
      <c r="G933" s="36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40"/>
      <c r="S933" s="39"/>
      <c r="T933" s="25"/>
    </row>
    <row r="934" spans="1:20" ht="13" x14ac:dyDescent="0.3">
      <c r="A934" s="25"/>
      <c r="B934" s="25"/>
      <c r="C934" s="25"/>
      <c r="D934" s="25"/>
      <c r="E934" s="25"/>
      <c r="F934" s="26"/>
      <c r="G934" s="36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40"/>
      <c r="S934" s="39"/>
      <c r="T934" s="25"/>
    </row>
    <row r="935" spans="1:20" ht="13" x14ac:dyDescent="0.3">
      <c r="A935" s="25"/>
      <c r="B935" s="25"/>
      <c r="C935" s="25"/>
      <c r="D935" s="25"/>
      <c r="E935" s="25"/>
      <c r="F935" s="26"/>
      <c r="G935" s="36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40"/>
      <c r="S935" s="39"/>
      <c r="T935" s="25"/>
    </row>
    <row r="936" spans="1:20" ht="13" x14ac:dyDescent="0.3">
      <c r="A936" s="25"/>
      <c r="B936" s="25"/>
      <c r="C936" s="25"/>
      <c r="D936" s="25"/>
      <c r="E936" s="25"/>
      <c r="F936" s="26"/>
      <c r="G936" s="36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40"/>
      <c r="S936" s="39"/>
      <c r="T936" s="25"/>
    </row>
    <row r="937" spans="1:20" ht="13" x14ac:dyDescent="0.3">
      <c r="A937" s="25"/>
      <c r="B937" s="25"/>
      <c r="C937" s="25"/>
      <c r="D937" s="25"/>
      <c r="E937" s="25"/>
      <c r="F937" s="26"/>
      <c r="G937" s="36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40"/>
      <c r="S937" s="39"/>
      <c r="T937" s="25"/>
    </row>
    <row r="938" spans="1:20" ht="13" x14ac:dyDescent="0.3">
      <c r="A938" s="25"/>
      <c r="B938" s="25"/>
      <c r="C938" s="25"/>
      <c r="D938" s="25"/>
      <c r="E938" s="25"/>
      <c r="F938" s="26"/>
      <c r="G938" s="36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40"/>
      <c r="S938" s="39"/>
      <c r="T938" s="25"/>
    </row>
    <row r="939" spans="1:20" ht="13" x14ac:dyDescent="0.3">
      <c r="A939" s="25"/>
      <c r="B939" s="25"/>
      <c r="C939" s="25"/>
      <c r="D939" s="25"/>
      <c r="E939" s="25"/>
      <c r="F939" s="26"/>
      <c r="G939" s="36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40"/>
      <c r="S939" s="39"/>
      <c r="T939" s="25"/>
    </row>
    <row r="940" spans="1:20" ht="13" x14ac:dyDescent="0.3">
      <c r="A940" s="25"/>
      <c r="B940" s="25"/>
      <c r="C940" s="25"/>
      <c r="D940" s="25"/>
      <c r="E940" s="25"/>
      <c r="F940" s="26"/>
      <c r="G940" s="36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40"/>
      <c r="S940" s="39"/>
      <c r="T940" s="25"/>
    </row>
    <row r="941" spans="1:20" ht="13" x14ac:dyDescent="0.3">
      <c r="A941" s="25"/>
      <c r="B941" s="25"/>
      <c r="C941" s="25"/>
      <c r="D941" s="25"/>
      <c r="E941" s="25"/>
      <c r="F941" s="26"/>
      <c r="G941" s="36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40"/>
      <c r="S941" s="39"/>
      <c r="T941" s="25"/>
    </row>
    <row r="942" spans="1:20" ht="13" x14ac:dyDescent="0.3">
      <c r="A942" s="25"/>
      <c r="B942" s="25"/>
      <c r="C942" s="25"/>
      <c r="D942" s="25"/>
      <c r="E942" s="25"/>
      <c r="F942" s="26"/>
      <c r="G942" s="36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40"/>
      <c r="S942" s="39"/>
      <c r="T942" s="25"/>
    </row>
    <row r="943" spans="1:20" ht="13" x14ac:dyDescent="0.3">
      <c r="A943" s="25"/>
      <c r="B943" s="25"/>
      <c r="C943" s="25"/>
      <c r="D943" s="25"/>
      <c r="E943" s="25"/>
      <c r="F943" s="26"/>
      <c r="G943" s="36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40"/>
      <c r="S943" s="39"/>
      <c r="T943" s="25"/>
    </row>
    <row r="944" spans="1:20" ht="13" x14ac:dyDescent="0.3">
      <c r="A944" s="25"/>
      <c r="B944" s="25"/>
      <c r="C944" s="25"/>
      <c r="D944" s="25"/>
      <c r="E944" s="25"/>
      <c r="F944" s="26"/>
      <c r="G944" s="36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40"/>
      <c r="S944" s="39"/>
      <c r="T944" s="25"/>
    </row>
    <row r="945" spans="1:20" ht="13" x14ac:dyDescent="0.3">
      <c r="A945" s="25"/>
      <c r="B945" s="25"/>
      <c r="C945" s="25"/>
      <c r="D945" s="25"/>
      <c r="E945" s="25"/>
      <c r="F945" s="26"/>
      <c r="G945" s="36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40"/>
      <c r="S945" s="39"/>
      <c r="T945" s="25"/>
    </row>
    <row r="946" spans="1:20" ht="13" x14ac:dyDescent="0.3">
      <c r="A946" s="25"/>
      <c r="B946" s="25"/>
      <c r="C946" s="25"/>
      <c r="D946" s="25"/>
      <c r="E946" s="25"/>
      <c r="F946" s="26"/>
      <c r="G946" s="36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40"/>
      <c r="S946" s="39"/>
      <c r="T946" s="25"/>
    </row>
    <row r="947" spans="1:20" ht="13" x14ac:dyDescent="0.3">
      <c r="A947" s="25"/>
      <c r="B947" s="25"/>
      <c r="C947" s="25"/>
      <c r="D947" s="25"/>
      <c r="E947" s="25"/>
      <c r="F947" s="26"/>
      <c r="G947" s="36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40"/>
      <c r="S947" s="39"/>
      <c r="T947" s="25"/>
    </row>
    <row r="948" spans="1:20" ht="13" x14ac:dyDescent="0.3">
      <c r="A948" s="25"/>
      <c r="B948" s="25"/>
      <c r="C948" s="25"/>
      <c r="D948" s="25"/>
      <c r="E948" s="25"/>
      <c r="F948" s="26"/>
      <c r="G948" s="36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40"/>
      <c r="S948" s="39"/>
      <c r="T948" s="25"/>
    </row>
    <row r="949" spans="1:20" ht="13" x14ac:dyDescent="0.3">
      <c r="A949" s="25"/>
      <c r="B949" s="25"/>
      <c r="C949" s="25"/>
      <c r="D949" s="25"/>
      <c r="E949" s="25"/>
      <c r="F949" s="26"/>
      <c r="G949" s="36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40"/>
      <c r="S949" s="39"/>
      <c r="T949" s="25"/>
    </row>
    <row r="950" spans="1:20" ht="13" x14ac:dyDescent="0.3">
      <c r="A950" s="25"/>
      <c r="B950" s="25"/>
      <c r="C950" s="25"/>
      <c r="D950" s="25"/>
      <c r="E950" s="25"/>
      <c r="F950" s="26"/>
      <c r="G950" s="36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40"/>
      <c r="S950" s="39"/>
      <c r="T950" s="25"/>
    </row>
    <row r="951" spans="1:20" ht="13" x14ac:dyDescent="0.3">
      <c r="A951" s="25"/>
      <c r="B951" s="25"/>
      <c r="C951" s="25"/>
      <c r="D951" s="25"/>
      <c r="E951" s="25"/>
      <c r="F951" s="26"/>
      <c r="G951" s="36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40"/>
      <c r="S951" s="39"/>
      <c r="T951" s="25"/>
    </row>
    <row r="952" spans="1:20" ht="13" x14ac:dyDescent="0.3">
      <c r="A952" s="25"/>
      <c r="B952" s="25"/>
      <c r="C952" s="25"/>
      <c r="D952" s="25"/>
      <c r="E952" s="25"/>
      <c r="F952" s="26"/>
      <c r="G952" s="36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40"/>
      <c r="S952" s="39"/>
      <c r="T952" s="25"/>
    </row>
    <row r="953" spans="1:20" ht="13" x14ac:dyDescent="0.3">
      <c r="A953" s="25"/>
      <c r="B953" s="25"/>
      <c r="C953" s="25"/>
      <c r="D953" s="25"/>
      <c r="E953" s="25"/>
      <c r="F953" s="26"/>
      <c r="G953" s="36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40"/>
      <c r="S953" s="39"/>
      <c r="T953" s="25"/>
    </row>
    <row r="954" spans="1:20" ht="13" x14ac:dyDescent="0.3">
      <c r="A954" s="25"/>
      <c r="B954" s="25"/>
      <c r="C954" s="25"/>
      <c r="D954" s="25"/>
      <c r="E954" s="25"/>
      <c r="F954" s="26"/>
      <c r="G954" s="36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40"/>
      <c r="S954" s="39"/>
      <c r="T954" s="25"/>
    </row>
    <row r="955" spans="1:20" ht="13" x14ac:dyDescent="0.3">
      <c r="A955" s="25"/>
      <c r="B955" s="25"/>
      <c r="C955" s="25"/>
      <c r="D955" s="25"/>
      <c r="E955" s="25"/>
      <c r="F955" s="26"/>
      <c r="G955" s="36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40"/>
      <c r="S955" s="39"/>
      <c r="T955" s="25"/>
    </row>
    <row r="956" spans="1:20" ht="13" x14ac:dyDescent="0.3">
      <c r="A956" s="25"/>
      <c r="B956" s="25"/>
      <c r="C956" s="25"/>
      <c r="D956" s="25"/>
      <c r="E956" s="25"/>
      <c r="F956" s="26"/>
      <c r="G956" s="36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40"/>
      <c r="S956" s="39"/>
      <c r="T956" s="25"/>
    </row>
    <row r="957" spans="1:20" ht="13" x14ac:dyDescent="0.3">
      <c r="A957" s="25"/>
      <c r="B957" s="25"/>
      <c r="C957" s="25"/>
      <c r="D957" s="25"/>
      <c r="E957" s="25"/>
      <c r="F957" s="26"/>
      <c r="G957" s="36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40"/>
      <c r="S957" s="39"/>
      <c r="T957" s="25"/>
    </row>
    <row r="958" spans="1:20" ht="13" x14ac:dyDescent="0.3">
      <c r="A958" s="25"/>
      <c r="B958" s="25"/>
      <c r="C958" s="25"/>
      <c r="D958" s="25"/>
      <c r="E958" s="25"/>
      <c r="F958" s="26"/>
      <c r="G958" s="36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40"/>
      <c r="S958" s="39"/>
      <c r="T958" s="25"/>
    </row>
    <row r="959" spans="1:20" ht="13" x14ac:dyDescent="0.3">
      <c r="A959" s="25"/>
      <c r="B959" s="25"/>
      <c r="C959" s="25"/>
      <c r="D959" s="25"/>
      <c r="E959" s="25"/>
      <c r="F959" s="26"/>
      <c r="G959" s="36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40"/>
      <c r="S959" s="39"/>
      <c r="T959" s="25"/>
    </row>
    <row r="960" spans="1:20" ht="13" x14ac:dyDescent="0.3">
      <c r="A960" s="25"/>
      <c r="B960" s="25"/>
      <c r="C960" s="25"/>
      <c r="D960" s="25"/>
      <c r="E960" s="25"/>
      <c r="F960" s="26"/>
      <c r="G960" s="36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40"/>
      <c r="S960" s="39"/>
      <c r="T960" s="25"/>
    </row>
    <row r="961" spans="1:20" ht="13" x14ac:dyDescent="0.3">
      <c r="A961" s="25"/>
      <c r="B961" s="25"/>
      <c r="C961" s="25"/>
      <c r="D961" s="25"/>
      <c r="E961" s="25"/>
      <c r="F961" s="26"/>
      <c r="G961" s="36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40"/>
      <c r="S961" s="39"/>
      <c r="T961" s="25"/>
    </row>
    <row r="962" spans="1:20" ht="13" x14ac:dyDescent="0.3">
      <c r="A962" s="25"/>
      <c r="B962" s="25"/>
      <c r="C962" s="25"/>
      <c r="D962" s="25"/>
      <c r="E962" s="25"/>
      <c r="F962" s="26"/>
      <c r="G962" s="36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40"/>
      <c r="S962" s="39"/>
      <c r="T962" s="25"/>
    </row>
    <row r="963" spans="1:20" ht="13" x14ac:dyDescent="0.3">
      <c r="A963" s="25"/>
      <c r="B963" s="25"/>
      <c r="C963" s="25"/>
      <c r="D963" s="25"/>
      <c r="E963" s="25"/>
      <c r="F963" s="26"/>
      <c r="G963" s="36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40"/>
      <c r="S963" s="39"/>
      <c r="T963" s="25"/>
    </row>
    <row r="964" spans="1:20" ht="13" x14ac:dyDescent="0.3">
      <c r="A964" s="25"/>
      <c r="B964" s="25"/>
      <c r="C964" s="25"/>
      <c r="D964" s="25"/>
      <c r="E964" s="25"/>
      <c r="F964" s="26"/>
      <c r="G964" s="36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40"/>
      <c r="S964" s="39"/>
      <c r="T964" s="25"/>
    </row>
    <row r="965" spans="1:20" ht="13" x14ac:dyDescent="0.3">
      <c r="A965" s="25"/>
      <c r="B965" s="25"/>
      <c r="C965" s="25"/>
      <c r="D965" s="25"/>
      <c r="E965" s="25"/>
      <c r="F965" s="26"/>
      <c r="G965" s="36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40"/>
      <c r="S965" s="39"/>
      <c r="T965" s="25"/>
    </row>
    <row r="966" spans="1:20" ht="13" x14ac:dyDescent="0.3">
      <c r="A966" s="25"/>
      <c r="B966" s="25"/>
      <c r="C966" s="25"/>
      <c r="D966" s="25"/>
      <c r="E966" s="25"/>
      <c r="F966" s="26"/>
      <c r="G966" s="36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40"/>
      <c r="S966" s="39"/>
      <c r="T966" s="25"/>
    </row>
    <row r="967" spans="1:20" ht="13" x14ac:dyDescent="0.3">
      <c r="A967" s="25"/>
      <c r="B967" s="25"/>
      <c r="C967" s="25"/>
      <c r="D967" s="25"/>
      <c r="E967" s="25"/>
      <c r="F967" s="26"/>
      <c r="G967" s="36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40"/>
      <c r="S967" s="39"/>
      <c r="T967" s="25"/>
    </row>
    <row r="968" spans="1:20" ht="13" x14ac:dyDescent="0.3">
      <c r="A968" s="25"/>
      <c r="B968" s="25"/>
      <c r="C968" s="25"/>
      <c r="D968" s="25"/>
      <c r="E968" s="25"/>
      <c r="F968" s="26"/>
      <c r="G968" s="36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40"/>
      <c r="S968" s="39"/>
      <c r="T968" s="25"/>
    </row>
    <row r="969" spans="1:20" ht="13" x14ac:dyDescent="0.3">
      <c r="A969" s="25"/>
      <c r="B969" s="25"/>
      <c r="C969" s="25"/>
      <c r="D969" s="25"/>
      <c r="E969" s="25"/>
      <c r="F969" s="26"/>
      <c r="G969" s="36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40"/>
      <c r="S969" s="39"/>
      <c r="T969" s="25"/>
    </row>
    <row r="970" spans="1:20" ht="13" x14ac:dyDescent="0.3">
      <c r="A970" s="25"/>
      <c r="B970" s="25"/>
      <c r="C970" s="25"/>
      <c r="D970" s="25"/>
      <c r="E970" s="25"/>
      <c r="F970" s="26"/>
      <c r="G970" s="36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40"/>
      <c r="S970" s="39"/>
      <c r="T970" s="25"/>
    </row>
    <row r="971" spans="1:20" ht="13" x14ac:dyDescent="0.3">
      <c r="A971" s="25"/>
      <c r="B971" s="25"/>
      <c r="C971" s="25"/>
      <c r="D971" s="25"/>
      <c r="E971" s="25"/>
      <c r="F971" s="26"/>
      <c r="G971" s="36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40"/>
      <c r="S971" s="39"/>
      <c r="T971" s="25"/>
    </row>
    <row r="972" spans="1:20" ht="13" x14ac:dyDescent="0.3">
      <c r="A972" s="25"/>
      <c r="B972" s="25"/>
      <c r="C972" s="25"/>
      <c r="D972" s="25"/>
      <c r="E972" s="25"/>
      <c r="F972" s="26"/>
      <c r="G972" s="36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40"/>
      <c r="S972" s="39"/>
      <c r="T972" s="25"/>
    </row>
    <row r="973" spans="1:20" ht="13" x14ac:dyDescent="0.3">
      <c r="A973" s="25"/>
      <c r="B973" s="25"/>
      <c r="C973" s="25"/>
      <c r="D973" s="25"/>
      <c r="E973" s="25"/>
      <c r="F973" s="26"/>
      <c r="G973" s="36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40"/>
      <c r="S973" s="39"/>
      <c r="T973" s="25"/>
    </row>
    <row r="974" spans="1:20" ht="13" x14ac:dyDescent="0.3">
      <c r="A974" s="25"/>
      <c r="B974" s="25"/>
      <c r="C974" s="25"/>
      <c r="D974" s="25"/>
      <c r="E974" s="25"/>
      <c r="F974" s="26"/>
      <c r="G974" s="36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40"/>
      <c r="S974" s="39"/>
      <c r="T974" s="25"/>
    </row>
    <row r="975" spans="1:20" ht="13" x14ac:dyDescent="0.3">
      <c r="A975" s="25"/>
      <c r="B975" s="25"/>
      <c r="C975" s="25"/>
      <c r="D975" s="25"/>
      <c r="E975" s="25"/>
      <c r="F975" s="26"/>
      <c r="G975" s="36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40"/>
      <c r="S975" s="39"/>
      <c r="T975" s="25"/>
    </row>
    <row r="976" spans="1:20" ht="13" x14ac:dyDescent="0.3">
      <c r="A976" s="25"/>
      <c r="B976" s="25"/>
      <c r="C976" s="25"/>
      <c r="D976" s="25"/>
      <c r="E976" s="25"/>
      <c r="F976" s="26"/>
      <c r="G976" s="36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40"/>
      <c r="S976" s="39"/>
      <c r="T976" s="25"/>
    </row>
    <row r="977" spans="1:20" ht="13" x14ac:dyDescent="0.3">
      <c r="A977" s="25"/>
      <c r="B977" s="25"/>
      <c r="C977" s="25"/>
      <c r="D977" s="25"/>
      <c r="E977" s="25"/>
      <c r="F977" s="26"/>
      <c r="G977" s="36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40"/>
      <c r="S977" s="39"/>
      <c r="T977" s="25"/>
    </row>
    <row r="978" spans="1:20" ht="13" x14ac:dyDescent="0.3">
      <c r="A978" s="25"/>
      <c r="B978" s="25"/>
      <c r="C978" s="25"/>
      <c r="D978" s="25"/>
      <c r="E978" s="25"/>
      <c r="F978" s="26"/>
      <c r="G978" s="36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40"/>
      <c r="S978" s="39"/>
      <c r="T978" s="25"/>
    </row>
    <row r="979" spans="1:20" ht="13" x14ac:dyDescent="0.3">
      <c r="A979" s="25"/>
      <c r="B979" s="25"/>
      <c r="C979" s="25"/>
      <c r="D979" s="25"/>
      <c r="E979" s="25"/>
      <c r="F979" s="26"/>
      <c r="G979" s="36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40"/>
      <c r="S979" s="39"/>
      <c r="T979" s="25"/>
    </row>
    <row r="980" spans="1:20" ht="13" x14ac:dyDescent="0.3">
      <c r="A980" s="25"/>
      <c r="B980" s="25"/>
      <c r="C980" s="25"/>
      <c r="D980" s="25"/>
      <c r="E980" s="25"/>
      <c r="F980" s="26"/>
      <c r="G980" s="36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40"/>
      <c r="S980" s="39"/>
      <c r="T980" s="25"/>
    </row>
    <row r="981" spans="1:20" ht="13" x14ac:dyDescent="0.3">
      <c r="A981" s="25"/>
      <c r="B981" s="25"/>
      <c r="C981" s="25"/>
      <c r="D981" s="25"/>
      <c r="E981" s="25"/>
      <c r="F981" s="26"/>
      <c r="G981" s="36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40"/>
      <c r="S981" s="39"/>
      <c r="T981" s="25"/>
    </row>
    <row r="982" spans="1:20" ht="13" x14ac:dyDescent="0.3">
      <c r="A982" s="25"/>
      <c r="B982" s="25"/>
      <c r="C982" s="25"/>
      <c r="D982" s="25"/>
      <c r="E982" s="25"/>
      <c r="F982" s="26"/>
      <c r="G982" s="36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40"/>
      <c r="S982" s="39"/>
      <c r="T982" s="25"/>
    </row>
    <row r="983" spans="1:20" ht="13" x14ac:dyDescent="0.3">
      <c r="A983" s="25"/>
      <c r="B983" s="25"/>
      <c r="C983" s="25"/>
      <c r="D983" s="25"/>
      <c r="E983" s="25"/>
      <c r="F983" s="26"/>
      <c r="G983" s="36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40"/>
      <c r="S983" s="39"/>
      <c r="T983" s="25"/>
    </row>
    <row r="984" spans="1:20" ht="13" x14ac:dyDescent="0.3">
      <c r="A984" s="25"/>
      <c r="B984" s="25"/>
      <c r="C984" s="25"/>
      <c r="D984" s="25"/>
      <c r="E984" s="25"/>
      <c r="F984" s="26"/>
      <c r="G984" s="36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40"/>
      <c r="S984" s="39"/>
      <c r="T984" s="25"/>
    </row>
    <row r="985" spans="1:20" ht="13" x14ac:dyDescent="0.3">
      <c r="A985" s="25"/>
      <c r="B985" s="25"/>
      <c r="C985" s="25"/>
      <c r="D985" s="25"/>
      <c r="E985" s="25"/>
      <c r="F985" s="26"/>
      <c r="G985" s="36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40"/>
      <c r="S985" s="39"/>
      <c r="T985" s="25"/>
    </row>
    <row r="986" spans="1:20" ht="13" x14ac:dyDescent="0.3">
      <c r="A986" s="25"/>
      <c r="B986" s="25"/>
      <c r="C986" s="25"/>
      <c r="D986" s="25"/>
      <c r="E986" s="25"/>
      <c r="F986" s="26"/>
      <c r="G986" s="36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40"/>
      <c r="S986" s="39"/>
      <c r="T986" s="25"/>
    </row>
    <row r="987" spans="1:20" ht="13" x14ac:dyDescent="0.3">
      <c r="A987" s="25"/>
      <c r="B987" s="25"/>
      <c r="C987" s="25"/>
      <c r="D987" s="25"/>
      <c r="E987" s="25"/>
      <c r="F987" s="26"/>
      <c r="G987" s="36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40"/>
      <c r="S987" s="39"/>
      <c r="T987" s="25"/>
    </row>
    <row r="988" spans="1:20" ht="13" x14ac:dyDescent="0.3">
      <c r="A988" s="25"/>
      <c r="B988" s="25"/>
      <c r="C988" s="25"/>
      <c r="D988" s="25"/>
      <c r="E988" s="25"/>
      <c r="F988" s="26"/>
      <c r="G988" s="36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40"/>
      <c r="S988" s="39"/>
      <c r="T988" s="25"/>
    </row>
    <row r="989" spans="1:20" ht="13" x14ac:dyDescent="0.3">
      <c r="A989" s="25"/>
      <c r="B989" s="25"/>
      <c r="C989" s="25"/>
      <c r="D989" s="25"/>
      <c r="E989" s="25"/>
      <c r="F989" s="26"/>
      <c r="G989" s="36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40"/>
      <c r="S989" s="39"/>
      <c r="T989" s="25"/>
    </row>
    <row r="990" spans="1:20" ht="13" x14ac:dyDescent="0.3">
      <c r="A990" s="25"/>
      <c r="B990" s="25"/>
      <c r="C990" s="25"/>
      <c r="D990" s="25"/>
      <c r="E990" s="25"/>
      <c r="F990" s="26"/>
      <c r="G990" s="36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40"/>
      <c r="S990" s="39"/>
      <c r="T990" s="25"/>
    </row>
    <row r="991" spans="1:20" ht="13" x14ac:dyDescent="0.3">
      <c r="A991" s="25"/>
      <c r="B991" s="25"/>
      <c r="C991" s="25"/>
      <c r="D991" s="25"/>
      <c r="E991" s="25"/>
      <c r="F991" s="26"/>
      <c r="G991" s="36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40"/>
      <c r="S991" s="39"/>
      <c r="T991" s="25"/>
    </row>
    <row r="992" spans="1:20" ht="13" x14ac:dyDescent="0.3">
      <c r="A992" s="25"/>
      <c r="B992" s="25"/>
      <c r="C992" s="25"/>
      <c r="D992" s="25"/>
      <c r="E992" s="25"/>
      <c r="F992" s="26"/>
      <c r="G992" s="36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40"/>
      <c r="S992" s="39"/>
      <c r="T992" s="25"/>
    </row>
    <row r="993" spans="1:20" ht="13" x14ac:dyDescent="0.3">
      <c r="A993" s="25"/>
      <c r="B993" s="25"/>
      <c r="C993" s="25"/>
      <c r="D993" s="25"/>
      <c r="E993" s="25"/>
      <c r="F993" s="26"/>
      <c r="G993" s="36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40"/>
      <c r="S993" s="39"/>
      <c r="T993" s="25"/>
    </row>
    <row r="994" spans="1:20" ht="13" x14ac:dyDescent="0.3">
      <c r="A994" s="25"/>
      <c r="B994" s="25"/>
      <c r="C994" s="25"/>
      <c r="D994" s="25"/>
      <c r="E994" s="25"/>
      <c r="F994" s="26"/>
      <c r="G994" s="36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40"/>
      <c r="S994" s="39"/>
      <c r="T994" s="25"/>
    </row>
    <row r="995" spans="1:20" ht="13" x14ac:dyDescent="0.3">
      <c r="A995" s="25"/>
      <c r="B995" s="25"/>
      <c r="C995" s="25"/>
      <c r="D995" s="25"/>
      <c r="E995" s="25"/>
      <c r="F995" s="26"/>
      <c r="G995" s="36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40"/>
      <c r="S995" s="39"/>
      <c r="T995" s="25"/>
    </row>
    <row r="996" spans="1:20" ht="13" x14ac:dyDescent="0.3">
      <c r="A996" s="25"/>
      <c r="B996" s="25"/>
      <c r="C996" s="25"/>
      <c r="D996" s="25"/>
      <c r="E996" s="25"/>
      <c r="F996" s="26"/>
      <c r="G996" s="36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40"/>
      <c r="S996" s="39"/>
      <c r="T996" s="25"/>
    </row>
    <row r="997" spans="1:20" ht="13" x14ac:dyDescent="0.3">
      <c r="A997" s="25"/>
      <c r="B997" s="25"/>
      <c r="C997" s="25"/>
      <c r="D997" s="25"/>
      <c r="E997" s="25"/>
      <c r="F997" s="26"/>
      <c r="G997" s="36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40"/>
      <c r="S997" s="39"/>
      <c r="T997" s="25"/>
    </row>
    <row r="998" spans="1:20" ht="13" x14ac:dyDescent="0.3">
      <c r="A998" s="25"/>
      <c r="B998" s="25"/>
      <c r="C998" s="25"/>
      <c r="D998" s="25"/>
      <c r="E998" s="25"/>
      <c r="F998" s="26"/>
      <c r="G998" s="36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40"/>
      <c r="S998" s="39"/>
      <c r="T998" s="25"/>
    </row>
    <row r="999" spans="1:20" ht="13" x14ac:dyDescent="0.3">
      <c r="G999" s="41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</row>
    <row r="1000" spans="1:20" ht="13" x14ac:dyDescent="0.3">
      <c r="G1000" s="41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</row>
  </sheetData>
  <mergeCells count="48">
    <mergeCell ref="C40:E40"/>
    <mergeCell ref="C48:E48"/>
    <mergeCell ref="C49:E49"/>
    <mergeCell ref="C50:E50"/>
    <mergeCell ref="C51:E51"/>
    <mergeCell ref="C41:E41"/>
    <mergeCell ref="C42:E42"/>
    <mergeCell ref="C43:E43"/>
    <mergeCell ref="C44:E44"/>
    <mergeCell ref="C45:E45"/>
    <mergeCell ref="C46:E46"/>
    <mergeCell ref="C47:E47"/>
    <mergeCell ref="C35:E35"/>
    <mergeCell ref="C36:E36"/>
    <mergeCell ref="C37:E37"/>
    <mergeCell ref="C38:E38"/>
    <mergeCell ref="C39:E39"/>
    <mergeCell ref="B21:B24"/>
    <mergeCell ref="B29:B30"/>
    <mergeCell ref="B32:B34"/>
    <mergeCell ref="C21:E24"/>
    <mergeCell ref="C25:E25"/>
    <mergeCell ref="C26:E26"/>
    <mergeCell ref="C27:E27"/>
    <mergeCell ref="C28:E28"/>
    <mergeCell ref="C29:E30"/>
    <mergeCell ref="C31:E31"/>
    <mergeCell ref="C32:E34"/>
    <mergeCell ref="C16:E16"/>
    <mergeCell ref="C17:E17"/>
    <mergeCell ref="C18:E18"/>
    <mergeCell ref="B19:B20"/>
    <mergeCell ref="C19:E20"/>
    <mergeCell ref="C11:E11"/>
    <mergeCell ref="C12:E12"/>
    <mergeCell ref="C13:E13"/>
    <mergeCell ref="C14:E14"/>
    <mergeCell ref="C15:E15"/>
    <mergeCell ref="C6:E6"/>
    <mergeCell ref="C7:E7"/>
    <mergeCell ref="C8:E8"/>
    <mergeCell ref="C9:E9"/>
    <mergeCell ref="C10:E10"/>
    <mergeCell ref="C2:E2"/>
    <mergeCell ref="G2:S3"/>
    <mergeCell ref="C3:E3"/>
    <mergeCell ref="C4:E4"/>
    <mergeCell ref="C5:E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 SUMMARY OF EVALUATION</vt:lpstr>
      <vt:lpstr>Resource Person Database Templa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Elvin O. Paterter</cp:lastModifiedBy>
  <dcterms:modified xsi:type="dcterms:W3CDTF">2024-01-10T00:15:21Z</dcterms:modified>
</cp:coreProperties>
</file>