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laptop\desktop\# 20250530 An Optimized Semantic Matching Method and RAG Testing Framework for Regulatory Texts\数据、代码和图\"/>
    </mc:Choice>
  </mc:AlternateContent>
  <xr:revisionPtr revIDLastSave="0" documentId="13_ncr:1_{DA1683B6-0B9C-4149-9D9B-21E81169712D}" xr6:coauthVersionLast="47" xr6:coauthVersionMax="47" xr10:uidLastSave="{00000000-0000-0000-0000-000000000000}"/>
  <bookViews>
    <workbookView xWindow="4680" yWindow="4680" windowWidth="38700" windowHeight="15390" xr2:uid="{00000000-000D-0000-FFFF-FFFF00000000}"/>
  </bookViews>
  <sheets>
    <sheet name="beg-m3-CS" sheetId="1" r:id="rId1"/>
    <sheet name="beg-m3-mds" sheetId="4" r:id="rId2"/>
    <sheet name="all-minil 33m" sheetId="6" r:id="rId3"/>
    <sheet name="nomic" sheetId="11" r:id="rId4"/>
    <sheet name="mxbai-embed-" sheetId="10" r:id="rId5"/>
    <sheet name="bge-large" sheetId="8" r:id="rId6"/>
    <sheet name="Sheet1" sheetId="12" r:id="rId7"/>
  </sheets>
  <definedNames>
    <definedName name="_xlnm._FilterDatabase" localSheetId="2" hidden="1">'all-minil 33m'!$A$2:$P$52</definedName>
    <definedName name="_xlnm._FilterDatabase" localSheetId="0" hidden="1">'beg-m3-CS'!$A$2:$S$52</definedName>
    <definedName name="_xlnm._FilterDatabase" localSheetId="1" hidden="1">'beg-m3-mds'!$A$4:$S$54</definedName>
    <definedName name="_xlnm._FilterDatabase" localSheetId="5" hidden="1">'bge-large'!$A$2:$N$52</definedName>
    <definedName name="_xlnm._FilterDatabase" localSheetId="4" hidden="1">'mxbai-embed-'!$A$2:$AB$53</definedName>
    <definedName name="_xlnm._FilterDatabase" localSheetId="3" hidden="1">nomic!$A$2:$N$52</definedName>
    <definedName name="_xlnm._FilterDatabase" localSheetId="6" hidden="1">Sheet1!$A$2:$K$52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10" l="1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53" i="10" s="1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3" i="10"/>
  <c r="AG4" i="10"/>
  <c r="AG5" i="10"/>
  <c r="AG6" i="10"/>
  <c r="AG7" i="10"/>
  <c r="AG8" i="10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38" i="10"/>
  <c r="AG39" i="10"/>
  <c r="AG40" i="10"/>
  <c r="AG41" i="10"/>
  <c r="AG42" i="10"/>
  <c r="AG43" i="10"/>
  <c r="AG44" i="10"/>
  <c r="AG45" i="10"/>
  <c r="AG46" i="10"/>
  <c r="AG47" i="10"/>
  <c r="AG48" i="10"/>
  <c r="AG49" i="10"/>
  <c r="AG50" i="10"/>
  <c r="AG51" i="10"/>
  <c r="AG52" i="10"/>
  <c r="AG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40" i="10"/>
  <c r="AF41" i="10"/>
  <c r="AF42" i="10"/>
  <c r="AF43" i="10"/>
  <c r="AF44" i="10"/>
  <c r="AF45" i="10"/>
  <c r="AF46" i="10"/>
  <c r="AF47" i="10"/>
  <c r="AF48" i="10"/>
  <c r="AF49" i="10"/>
  <c r="AF50" i="10"/>
  <c r="AF51" i="10"/>
  <c r="AF52" i="10"/>
  <c r="AF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3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4" i="10"/>
  <c r="I3" i="10"/>
  <c r="X53" i="10" l="1"/>
  <c r="S53" i="10"/>
  <c r="T53" i="10"/>
  <c r="J53" i="10"/>
  <c r="I53" i="10"/>
</calcChain>
</file>

<file path=xl/sharedStrings.xml><?xml version="1.0" encoding="utf-8"?>
<sst xmlns="http://schemas.openxmlformats.org/spreadsheetml/2006/main" count="2251" uniqueCount="155">
  <si>
    <t>问题</t>
    <phoneticPr fontId="1" type="noConversion"/>
  </si>
  <si>
    <t>答案（余弦相似）</t>
    <phoneticPr fontId="1" type="noConversion"/>
  </si>
  <si>
    <t>嵌入模型</t>
    <phoneticPr fontId="1" type="noConversion"/>
  </si>
  <si>
    <t>对话模型</t>
    <phoneticPr fontId="1" type="noConversion"/>
  </si>
  <si>
    <t>beg-m3</t>
    <phoneticPr fontId="1" type="noConversion"/>
  </si>
  <si>
    <t>qwen2.5</t>
    <phoneticPr fontId="1" type="noConversion"/>
  </si>
  <si>
    <t>deepseek</t>
    <phoneticPr fontId="1" type="noConversion"/>
  </si>
  <si>
    <t>答案</t>
    <phoneticPr fontId="1" type="noConversion"/>
  </si>
  <si>
    <t>政府采购货物和服务招标的两种方式是什么？</t>
    <phoneticPr fontId="1" type="noConversion"/>
  </si>
  <si>
    <t>√</t>
    <phoneticPr fontId="1" type="noConversion"/>
  </si>
  <si>
    <t>邀请招标中，采购人需随机抽取多少家以上符合资格的供应商？</t>
    <phoneticPr fontId="1" type="noConversion"/>
  </si>
  <si>
    <t>3家以上（第三条）。</t>
  </si>
  <si>
    <t>采购人能否在招标中设定最低限价？</t>
    <phoneticPr fontId="1" type="noConversion"/>
  </si>
  <si>
    <t>×</t>
    <phoneticPr fontId="1" type="noConversion"/>
  </si>
  <si>
    <t>不能，只能设定最高限价（第十二条）。</t>
  </si>
  <si>
    <t>公开招标公告的公告期限为多久？</t>
    <phoneticPr fontId="1" type="noConversion"/>
  </si>
  <si>
    <t>5个工作日（第十六条）。</t>
  </si>
  <si>
    <t>招标文件售价是否可以营利？</t>
    <phoneticPr fontId="1" type="noConversion"/>
  </si>
  <si>
    <t>不能，售价应仅弥补制作、邮寄成本（第二十四条）。</t>
  </si>
  <si>
    <t>从提交投标文件的截止之日起算（第二十三条）。</t>
  </si>
  <si>
    <t>不得开标；若因招标文件或程序问题，可改正后重新招标；否则需报财政部门批准其他采购方式（第四十三条）。</t>
  </si>
  <si>
    <t>5人以上单数，其中评审专家不少于三分之二（第四十七条）。</t>
  </si>
  <si>
    <t>30%（第五十五条）。</t>
  </si>
  <si>
    <t>以开标一览表为准→大写金额为准→单价金额修正总价→单价汇总修正总价（第五十九条）。</t>
  </si>
  <si>
    <t>不能，否则评审意见无效（第六十二条）。</t>
  </si>
  <si>
    <t>不得违法改变（第七十条）。</t>
  </si>
  <si>
    <t>30日内（第七十一条）。</t>
  </si>
  <si>
    <t>自中标通知书发出之日起5个工作日内退还未中标人的投标保证金（第三十八条）。</t>
  </si>
  <si>
    <t>一般情况下不得要求，仅特殊情况下可要求（第二十二条）。</t>
  </si>
  <si>
    <t>通过资格审查且报价最低的进入评标；报价相同则随机抽取（第三十一条）。</t>
  </si>
  <si>
    <t>要求其在合理时间内提供书面说明或证明材料；无法证明则视为无效投标（第六十条）。</t>
  </si>
  <si>
    <t>至少15日前通知（第二十七条）。</t>
  </si>
  <si>
    <t>不能（第八条）。</t>
  </si>
  <si>
    <t>依法补足后继续评标；无法补足则重新组建评标委员会（第四十九条）。</t>
  </si>
  <si>
    <t>自收到撤回通知之日起5个工作日内退还（第三十八条）。</t>
  </si>
  <si>
    <t>若未在公告中载明不接受，则不得拒绝（第十九条）。</t>
  </si>
  <si>
    <t>1个工作日（第六十九条）。</t>
  </si>
  <si>
    <t>《中华人民共和国合同法》（第七十三条）。</t>
  </si>
  <si>
    <t>视同按评标报告推荐的第一中标候选人为中标人（第六十八条）。</t>
  </si>
  <si>
    <t>不能（第四十一条）。</t>
  </si>
  <si>
    <t>包括招标公告媒体、开标信息、投标人名单、评标方法、无效投标原因、中标候选人等（第五十八条）。</t>
  </si>
  <si>
    <t>如投标文件由同一单位编制、委托同一人办理、投标文件混装等（第三十七条）。</t>
  </si>
  <si>
    <t>有编制招标文件能力、有与项目相关的专业人员（第九条）。</t>
  </si>
  <si>
    <t>功能目标、执行标准、质量要求、数量、交付时间地点、验收标准等（第十一条）。</t>
  </si>
  <si>
    <t>不能（第六条）。</t>
  </si>
  <si>
    <t>按投标报价由低到高排列（第五十七条）。</t>
  </si>
  <si>
    <t>评审意见无效，且不得获取劳务报酬（第六十二条）。</t>
  </si>
  <si>
    <t>5个工作日内退还招标文件费用和投标保证金及孳息（第二十九条）。</t>
  </si>
  <si>
    <t>拒收（第三十三条）。</t>
  </si>
  <si>
    <t>满足要求且报价最低的投标价为基准价（第五十五条）。</t>
  </si>
  <si>
    <t>可以，但需在招标文件中明确规定（第二十二条）。</t>
  </si>
  <si>
    <t>财政部门责令改正，情节严重的给予警告或处分（第七十七条）。</t>
  </si>
  <si>
    <t>省、自治区、直辖市人民政府根据情况确定（第四条）。</t>
  </si>
  <si>
    <t>不能（第二十八条）。</t>
  </si>
  <si>
    <t>停止评标，修改文件后重新采购（第六十五条）。</t>
  </si>
  <si>
    <t>不能（第七十一条）。</t>
  </si>
  <si>
    <t>投标截止时间前（第三十四条）。</t>
  </si>
  <si>
    <t>预算超1000万元、技术复杂、社会影响较大（第四十七条）。</t>
  </si>
  <si>
    <t>按财政部《政府采购分类目录》确定；无法确定的按有利于项目实施原则确定（第七条）。</t>
  </si>
  <si>
    <t>财政部门责令改正，情节严重的给予警告或处分（第七十八条）。</t>
  </si>
  <si>
    <t>2017年10月1日（第八十八条）。</t>
  </si>
  <si>
    <t>公开招标和邀请招标（第三条）。</t>
    <phoneticPr fontId="1" type="noConversion"/>
  </si>
  <si>
    <t>按匹配率（0.58）</t>
    <phoneticPr fontId="1" type="noConversion"/>
  </si>
  <si>
    <t>投标有效期从何时开始计算？</t>
    <phoneticPr fontId="1" type="noConversion"/>
  </si>
  <si>
    <t>投标人不足3家时，采购人应如何处理？</t>
    <phoneticPr fontId="1" type="noConversion"/>
  </si>
  <si>
    <t>评标委员会成员人数的最低要求是多少？</t>
    <phoneticPr fontId="1" type="noConversion"/>
  </si>
  <si>
    <t>综合评分法中，货物项目的价格分值占比不得低于多少？</t>
    <phoneticPr fontId="1" type="noConversion"/>
  </si>
  <si>
    <t>投标文件报价前后不一致时，修正顺序是什么？</t>
    <phoneticPr fontId="1" type="noConversion"/>
  </si>
  <si>
    <t>评标委员会成员在评标期间能否私下接触投标人？</t>
    <phoneticPr fontId="1" type="noConversion"/>
  </si>
  <si>
    <t>中标通知书发出后，采购人能否改变中标结果？</t>
    <phoneticPr fontId="1" type="noConversion"/>
  </si>
  <si>
    <t>采购合同应在中标通知书发出后多少日内签订？</t>
    <phoneticPr fontId="1" type="noConversion"/>
  </si>
  <si>
    <t>投标保证金应在何时退还未中标人？</t>
    <phoneticPr fontId="1" type="noConversion"/>
  </si>
  <si>
    <t>采购人能否要求投标人提供样品？</t>
    <phoneticPr fontId="1" type="noConversion"/>
  </si>
  <si>
    <t>采用最低评标价法时，若多家投标人提供相同品牌产品，如何处理？</t>
    <phoneticPr fontId="1" type="noConversion"/>
  </si>
  <si>
    <t>评标过程中发现投标人报价明显低于其他投标人，应如何处理？</t>
    <phoneticPr fontId="1" type="noConversion"/>
  </si>
  <si>
    <t>本办法的施行日期是哪一天？</t>
    <phoneticPr fontId="1" type="noConversion"/>
  </si>
  <si>
    <t>采购人未妥善保存采购文件的法律责任是什么？</t>
    <phoneticPr fontId="1" type="noConversion"/>
  </si>
  <si>
    <t>采购人如何确定采购项目属性？</t>
    <phoneticPr fontId="1" type="noConversion"/>
  </si>
  <si>
    <t>评标委员会成员人数为7人以上的情形包括哪些？</t>
    <phoneticPr fontId="1" type="noConversion"/>
  </si>
  <si>
    <t>投标人补充修改投标文件的截止时间是什么？</t>
    <phoneticPr fontId="1" type="noConversion"/>
  </si>
  <si>
    <t>采购合同能否对招标文件实质性内容进行修改？</t>
    <phoneticPr fontId="1" type="noConversion"/>
  </si>
  <si>
    <t>评标过程中发现招标文件存在重大缺陷，应如何处理？</t>
    <phoneticPr fontId="1" type="noConversion"/>
  </si>
  <si>
    <t>采购人能否在开标前透露潜在投标人信息？</t>
    <phoneticPr fontId="1" type="noConversion"/>
  </si>
  <si>
    <t>公开招标数额标准由谁确定？</t>
    <phoneticPr fontId="1" type="noConversion"/>
  </si>
  <si>
    <t>采购人未落实节能环保政策的法律责任是什么？</t>
    <phoneticPr fontId="1" type="noConversion"/>
  </si>
  <si>
    <t>采购人能否要求检测报告随样品提交？</t>
    <phoneticPr fontId="1" type="noConversion"/>
  </si>
  <si>
    <t>评标基准价如何确定？</t>
    <phoneticPr fontId="1" type="noConversion"/>
  </si>
  <si>
    <t>采购人委托代理机构招标时，代理机构能否为投标人提供咨询？</t>
    <phoneticPr fontId="1" type="noConversion"/>
  </si>
  <si>
    <t>投标文件密封不符合要求时，采购人应如何处理？</t>
    <phoneticPr fontId="1" type="noConversion"/>
  </si>
  <si>
    <t>采购人终止招标活动后，如何处理已收取的费用？</t>
    <phoneticPr fontId="1" type="noConversion"/>
  </si>
  <si>
    <t>评标委员会成员发表倾向性意见的后果是什么？</t>
    <phoneticPr fontId="1" type="noConversion"/>
  </si>
  <si>
    <t>采用综合评分法时，得分相同的投标人如何排序？</t>
    <phoneticPr fontId="1" type="noConversion"/>
  </si>
  <si>
    <t>采购人能否向供应商索要赠品？</t>
    <phoneticPr fontId="1" type="noConversion"/>
  </si>
  <si>
    <t>采购需求应包含哪些内容？</t>
    <phoneticPr fontId="1" type="noConversion"/>
  </si>
  <si>
    <t>采购人自行招标需满足哪些条件？</t>
    <phoneticPr fontId="1" type="noConversion"/>
  </si>
  <si>
    <t>投标人串通投标的情形包括哪些？</t>
    <phoneticPr fontId="1" type="noConversion"/>
  </si>
  <si>
    <t>评标报告应包括哪些内容？</t>
    <phoneticPr fontId="1" type="noConversion"/>
  </si>
  <si>
    <t>开标时投标人不足3家，能否继续开标？</t>
    <phoneticPr fontId="1" type="noConversion"/>
  </si>
  <si>
    <t>采购人未按规定时间确定中标人且无合法理由的，如何处理？</t>
    <phoneticPr fontId="1" type="noConversion"/>
  </si>
  <si>
    <t>政府采购合同争议解决适用哪部法律？</t>
    <phoneticPr fontId="1" type="noConversion"/>
  </si>
  <si>
    <t>中标结果公告期限为多久？</t>
    <phoneticPr fontId="1" type="noConversion"/>
  </si>
  <si>
    <t>采购人能否在招标文件中拒绝联合体投标？</t>
    <phoneticPr fontId="1" type="noConversion"/>
  </si>
  <si>
    <t>投标人撤回投标文件的，投标保证金何时退还？</t>
    <phoneticPr fontId="1" type="noConversion"/>
  </si>
  <si>
    <t>评标委员会成员因故缺席，采购人应如何处理？</t>
    <phoneticPr fontId="1" type="noConversion"/>
  </si>
  <si>
    <t>采购代理机构能否在所代理项目中投标？</t>
    <phoneticPr fontId="1" type="noConversion"/>
  </si>
  <si>
    <t>招标文件澄清或修改可能影响投标文件编制的，应提前多少日通知投标人？</t>
    <phoneticPr fontId="1" type="noConversion"/>
  </si>
  <si>
    <t>√</t>
    <phoneticPr fontId="1" type="noConversion"/>
  </si>
  <si>
    <t>×</t>
    <phoneticPr fontId="1" type="noConversion"/>
  </si>
  <si>
    <t>地方预算的政府采购项目如何确定公开招标数额标准？</t>
    <phoneticPr fontId="1" type="noConversion"/>
  </si>
  <si>
    <t>根据第四条，由省、自治区、直辖市人民政府根据实际情况确定本行政区域的标准。</t>
    <phoneticPr fontId="1" type="noConversion"/>
  </si>
  <si>
    <t>如何确定采购项目属性？</t>
    <phoneticPr fontId="1" type="noConversion"/>
  </si>
  <si>
    <t>根据第七条，按财政部《政府采购品目分类目录》确定；无法确定时按有利于项目实施的原则确定。</t>
    <phoneticPr fontId="1" type="noConversion"/>
  </si>
  <si>
    <t>√</t>
    <phoneticPr fontId="1" type="noConversion"/>
  </si>
  <si>
    <t>×</t>
    <phoneticPr fontId="1" type="noConversion"/>
  </si>
  <si>
    <t>按数量（2）</t>
    <phoneticPr fontId="1" type="noConversion"/>
  </si>
  <si>
    <t>按字符（2500）</t>
    <phoneticPr fontId="1" type="noConversion"/>
  </si>
  <si>
    <t>按数量（3）</t>
    <phoneticPr fontId="1" type="noConversion"/>
  </si>
  <si>
    <t>答案</t>
    <phoneticPr fontId="1" type="noConversion"/>
  </si>
  <si>
    <t>数量按4可以匹配的上</t>
    <phoneticPr fontId="1" type="noConversion"/>
  </si>
  <si>
    <t>数量按6可以匹配的上</t>
    <phoneticPr fontId="1" type="noConversion"/>
  </si>
  <si>
    <t>数量按5可以匹配的上</t>
    <phoneticPr fontId="1" type="noConversion"/>
  </si>
  <si>
    <t>按匹配率（0.55）</t>
    <phoneticPr fontId="1" type="noConversion"/>
  </si>
  <si>
    <t>按匹配率（0.52）</t>
    <phoneticPr fontId="1" type="noConversion"/>
  </si>
  <si>
    <t>按匹配率（0.49）</t>
    <phoneticPr fontId="1" type="noConversion"/>
  </si>
  <si>
    <t>按匹配率（0.46）</t>
    <phoneticPr fontId="1" type="noConversion"/>
  </si>
  <si>
    <t>按字符（3000）</t>
    <phoneticPr fontId="1" type="noConversion"/>
  </si>
  <si>
    <t>按字符（3500）</t>
    <phoneticPr fontId="1" type="noConversion"/>
  </si>
  <si>
    <t>按字符（4000）</t>
    <phoneticPr fontId="1" type="noConversion"/>
  </si>
  <si>
    <t>按字符（4500）</t>
    <phoneticPr fontId="1" type="noConversion"/>
  </si>
  <si>
    <t>mds</t>
    <phoneticPr fontId="1" type="noConversion"/>
  </si>
  <si>
    <t>政府采购货物和服务招标的两种方式是什么？</t>
  </si>
  <si>
    <t>按匹配率</t>
    <phoneticPr fontId="1" type="noConversion"/>
  </si>
  <si>
    <t>按数量</t>
    <phoneticPr fontId="1" type="noConversion"/>
  </si>
  <si>
    <t>按字符</t>
    <phoneticPr fontId="1" type="noConversion"/>
  </si>
  <si>
    <t>all-minilm:33m</t>
    <phoneticPr fontId="1" type="noConversion"/>
  </si>
  <si>
    <t>余</t>
    <phoneticPr fontId="1" type="noConversion"/>
  </si>
  <si>
    <t>-</t>
    <phoneticPr fontId="1" type="noConversion"/>
  </si>
  <si>
    <t>bge-large</t>
    <phoneticPr fontId="1" type="noConversion"/>
  </si>
  <si>
    <t>采购人能否向供应商索要赠品？</t>
  </si>
  <si>
    <t>PCA</t>
    <phoneticPr fontId="1" type="noConversion"/>
  </si>
  <si>
    <t>-</t>
    <phoneticPr fontId="1" type="noConversion"/>
  </si>
  <si>
    <t>采购合同应在中标通知书发出后多少日内签订？</t>
  </si>
  <si>
    <t>-</t>
    <phoneticPr fontId="1" type="noConversion"/>
  </si>
  <si>
    <t>采购人未落实节能环保政策的法律责任是什么？</t>
  </si>
  <si>
    <t>PCA</t>
    <phoneticPr fontId="1" type="noConversion"/>
  </si>
  <si>
    <t>余-反</t>
    <phoneticPr fontId="1" type="noConversion"/>
  </si>
  <si>
    <t>-</t>
    <phoneticPr fontId="1" type="noConversion"/>
  </si>
  <si>
    <t>按数量</t>
    <phoneticPr fontId="1" type="noConversion"/>
  </si>
  <si>
    <t>按字符</t>
    <phoneticPr fontId="1" type="noConversion"/>
  </si>
  <si>
    <t>差值</t>
    <phoneticPr fontId="1" type="noConversion"/>
  </si>
  <si>
    <t>MDS+反推</t>
    <phoneticPr fontId="1" type="noConversion"/>
  </si>
  <si>
    <t>PCA+反推</t>
    <phoneticPr fontId="1" type="noConversion"/>
  </si>
  <si>
    <t>采用最低评标价法时，若多家投标人提供相同品牌产品，如何处理？</t>
  </si>
  <si>
    <t>（M）</t>
    <phoneticPr fontId="1" type="noConversion"/>
  </si>
  <si>
    <t>MDS+反+M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</si>
</sst>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10" fontId="2" fillId="0" borderId="0" xfId="1" applyNumberFormat="1" applyFont="1" applyAlignment="1">
      <alignment horizontal="center" vertical="center" wrapText="1"/>
    </xf>
    <xf numFmtId="10" fontId="0" fillId="0" borderId="0" xfId="1" applyNumberFormat="1" applyFont="1" applyAlignment="1">
      <alignment wrapText="1"/>
    </xf>
    <xf numFmtId="10" fontId="2" fillId="0" borderId="0" xfId="1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vertical="center" wrapText="1"/>
    </xf>
    <xf numFmtId="10" fontId="0" fillId="0" borderId="0" xfId="0" applyNumberFormat="1" applyAlignment="1">
      <alignment wrapText="1"/>
    </xf>
    <xf numFmtId="10" fontId="0" fillId="0" borderId="0" xfId="0" applyNumberFormat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10" fontId="2" fillId="0" borderId="2" xfId="1" applyNumberFormat="1" applyFont="1" applyBorder="1" applyAlignment="1">
      <alignment horizontal="center" vertical="center" wrapText="1"/>
    </xf>
    <xf numFmtId="10" fontId="0" fillId="0" borderId="2" xfId="1" applyNumberFormat="1" applyFont="1" applyBorder="1" applyAlignment="1">
      <alignment vertical="center" wrapText="1"/>
    </xf>
    <xf numFmtId="10" fontId="0" fillId="0" borderId="2" xfId="0" applyNumberFormat="1" applyBorder="1" applyAlignment="1">
      <alignment vertical="center" wrapText="1"/>
    </xf>
    <xf numFmtId="10" fontId="0" fillId="0" borderId="2" xfId="1" applyNumberFormat="1" applyFont="1" applyBorder="1" applyAlignment="1">
      <alignment wrapText="1"/>
    </xf>
    <xf numFmtId="0" fontId="0" fillId="0" borderId="2" xfId="0" applyBorder="1" applyAlignment="1">
      <alignment wrapText="1"/>
    </xf>
    <xf numFmtId="10" fontId="0" fillId="0" borderId="2" xfId="0" applyNumberFormat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0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10" fontId="0" fillId="0" borderId="0" xfId="0" applyNumberForma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"/>
  <sheetViews>
    <sheetView tabSelected="1" zoomScale="70" zoomScaleNormal="70" workbookViewId="0">
      <selection activeCell="Y11" sqref="Y11"/>
    </sheetView>
  </sheetViews>
  <sheetFormatPr defaultColWidth="9.125" defaultRowHeight="14.25" x14ac:dyDescent="0.2"/>
  <cols>
    <col min="1" max="1" width="14.875" style="1" customWidth="1"/>
    <col min="2" max="2" width="7.625" style="7" customWidth="1"/>
    <col min="3" max="3" width="7.125" style="4" customWidth="1"/>
    <col min="4" max="9" width="7.125" style="1" customWidth="1"/>
    <col min="10" max="10" width="7.125" style="10" customWidth="1"/>
    <col min="11" max="15" width="7.125" style="1" customWidth="1"/>
    <col min="16" max="16" width="24.25" style="1" customWidth="1"/>
    <col min="17" max="18" width="9.125" style="1" customWidth="1"/>
    <col min="19" max="19" width="27.75" style="1" customWidth="1"/>
    <col min="20" max="16384" width="9.125" style="1"/>
  </cols>
  <sheetData>
    <row r="1" spans="1:19" x14ac:dyDescent="0.2">
      <c r="A1" s="1" t="s">
        <v>0</v>
      </c>
      <c r="C1" s="30" t="s">
        <v>1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ht="42.75" x14ac:dyDescent="0.2">
      <c r="C2" s="8" t="s">
        <v>62</v>
      </c>
      <c r="D2" s="8" t="s">
        <v>121</v>
      </c>
      <c r="E2" s="8" t="s">
        <v>122</v>
      </c>
      <c r="F2" s="8" t="s">
        <v>123</v>
      </c>
      <c r="G2" s="8" t="s">
        <v>124</v>
      </c>
      <c r="H2" s="8"/>
      <c r="I2" s="1" t="s">
        <v>114</v>
      </c>
      <c r="J2" s="9" t="s">
        <v>116</v>
      </c>
      <c r="K2" s="5" t="s">
        <v>115</v>
      </c>
      <c r="L2" s="5" t="s">
        <v>115</v>
      </c>
      <c r="M2" s="5" t="s">
        <v>125</v>
      </c>
      <c r="N2" s="5" t="s">
        <v>126</v>
      </c>
      <c r="O2" s="5" t="s">
        <v>127</v>
      </c>
      <c r="P2" s="1" t="s">
        <v>117</v>
      </c>
    </row>
    <row r="3" spans="1:19" ht="42.75" x14ac:dyDescent="0.2">
      <c r="A3" s="1" t="s">
        <v>8</v>
      </c>
      <c r="B3" s="7">
        <v>0.64359999999999995</v>
      </c>
      <c r="C3" s="1" t="s">
        <v>106</v>
      </c>
      <c r="D3" s="1" t="s">
        <v>9</v>
      </c>
      <c r="E3" s="1" t="s">
        <v>9</v>
      </c>
      <c r="F3" s="1" t="s">
        <v>9</v>
      </c>
      <c r="G3" s="1" t="s">
        <v>9</v>
      </c>
      <c r="H3" s="1">
        <v>1</v>
      </c>
      <c r="I3" s="3" t="s">
        <v>112</v>
      </c>
      <c r="J3" s="10" t="s">
        <v>112</v>
      </c>
      <c r="K3" s="3" t="s">
        <v>112</v>
      </c>
      <c r="L3" s="3" t="s">
        <v>9</v>
      </c>
      <c r="M3" s="3" t="s">
        <v>9</v>
      </c>
      <c r="N3" s="3" t="s">
        <v>9</v>
      </c>
      <c r="O3" s="3" t="s">
        <v>9</v>
      </c>
      <c r="P3" s="1" t="s">
        <v>61</v>
      </c>
    </row>
    <row r="4" spans="1:19" ht="57" x14ac:dyDescent="0.2">
      <c r="A4" s="1" t="s">
        <v>10</v>
      </c>
      <c r="B4" s="7">
        <v>0.61040000000000005</v>
      </c>
      <c r="C4" s="1" t="s">
        <v>106</v>
      </c>
      <c r="D4" s="1" t="s">
        <v>9</v>
      </c>
      <c r="E4" s="1" t="s">
        <v>9</v>
      </c>
      <c r="F4" s="1" t="s">
        <v>9</v>
      </c>
      <c r="G4" s="1" t="s">
        <v>9</v>
      </c>
      <c r="H4" s="1">
        <v>1</v>
      </c>
      <c r="I4" s="3" t="s">
        <v>112</v>
      </c>
      <c r="J4" s="10" t="s">
        <v>112</v>
      </c>
      <c r="K4" s="3" t="s">
        <v>112</v>
      </c>
      <c r="L4" s="3" t="s">
        <v>9</v>
      </c>
      <c r="M4" s="3" t="s">
        <v>9</v>
      </c>
      <c r="N4" s="3" t="s">
        <v>9</v>
      </c>
      <c r="O4" s="3" t="s">
        <v>9</v>
      </c>
      <c r="P4" s="1" t="s">
        <v>11</v>
      </c>
    </row>
    <row r="5" spans="1:19" ht="42.75" x14ac:dyDescent="0.2">
      <c r="A5" s="1" t="s">
        <v>12</v>
      </c>
      <c r="B5" s="7">
        <v>0.42430000000000001</v>
      </c>
      <c r="C5" s="1" t="s">
        <v>107</v>
      </c>
      <c r="D5" s="1" t="s">
        <v>13</v>
      </c>
      <c r="E5" s="1" t="s">
        <v>13</v>
      </c>
      <c r="F5" s="1" t="s">
        <v>13</v>
      </c>
      <c r="G5" s="1" t="s">
        <v>13</v>
      </c>
      <c r="H5" s="1">
        <v>11</v>
      </c>
      <c r="I5" s="3" t="s">
        <v>113</v>
      </c>
      <c r="J5" s="10" t="s">
        <v>113</v>
      </c>
      <c r="K5" s="1" t="s">
        <v>113</v>
      </c>
      <c r="L5" s="1" t="s">
        <v>13</v>
      </c>
      <c r="M5" s="1" t="s">
        <v>13</v>
      </c>
      <c r="N5" s="1" t="s">
        <v>13</v>
      </c>
      <c r="O5" s="1" t="s">
        <v>13</v>
      </c>
      <c r="P5" s="1" t="s">
        <v>14</v>
      </c>
      <c r="Q5" s="1" t="s">
        <v>113</v>
      </c>
    </row>
    <row r="6" spans="1:19" ht="42.75" x14ac:dyDescent="0.2">
      <c r="A6" s="1" t="s">
        <v>15</v>
      </c>
      <c r="B6" s="7">
        <v>0.47039999999999998</v>
      </c>
      <c r="C6" s="1" t="s">
        <v>107</v>
      </c>
      <c r="D6" s="1" t="s">
        <v>13</v>
      </c>
      <c r="E6" s="1" t="s">
        <v>13</v>
      </c>
      <c r="F6" s="1" t="s">
        <v>13</v>
      </c>
      <c r="G6" s="1" t="s">
        <v>9</v>
      </c>
      <c r="H6" s="1">
        <v>4</v>
      </c>
      <c r="I6" s="3" t="s">
        <v>113</v>
      </c>
      <c r="J6" s="10" t="s">
        <v>113</v>
      </c>
      <c r="K6" s="1" t="s">
        <v>113</v>
      </c>
      <c r="L6" s="1" t="s">
        <v>13</v>
      </c>
      <c r="M6" s="1" t="s">
        <v>13</v>
      </c>
      <c r="N6" s="1" t="s">
        <v>13</v>
      </c>
      <c r="O6" s="1" t="s">
        <v>9</v>
      </c>
      <c r="P6" s="1" t="s">
        <v>16</v>
      </c>
      <c r="Q6" s="1" t="s">
        <v>118</v>
      </c>
    </row>
    <row r="7" spans="1:19" ht="57" x14ac:dyDescent="0.2">
      <c r="A7" s="1" t="s">
        <v>108</v>
      </c>
      <c r="B7" s="7">
        <v>0.64929999999999999</v>
      </c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>
        <v>1</v>
      </c>
      <c r="I7" s="3" t="s">
        <v>112</v>
      </c>
      <c r="J7" s="10" t="s">
        <v>112</v>
      </c>
      <c r="K7" s="1" t="s">
        <v>9</v>
      </c>
      <c r="L7" s="1" t="s">
        <v>9</v>
      </c>
      <c r="M7" s="1" t="s">
        <v>9</v>
      </c>
      <c r="N7" s="1" t="s">
        <v>9</v>
      </c>
      <c r="O7" s="1" t="s">
        <v>9</v>
      </c>
      <c r="P7" s="1" t="s">
        <v>109</v>
      </c>
    </row>
    <row r="8" spans="1:19" ht="28.5" x14ac:dyDescent="0.2">
      <c r="A8" s="1" t="s">
        <v>17</v>
      </c>
      <c r="B8" s="7">
        <v>0.48039999999999999</v>
      </c>
      <c r="C8" s="1" t="s">
        <v>107</v>
      </c>
      <c r="D8" s="1" t="s">
        <v>13</v>
      </c>
      <c r="E8" s="1" t="s">
        <v>13</v>
      </c>
      <c r="F8" s="1" t="s">
        <v>13</v>
      </c>
      <c r="G8" s="1" t="s">
        <v>9</v>
      </c>
      <c r="H8" s="1">
        <v>3</v>
      </c>
      <c r="I8" s="3" t="s">
        <v>113</v>
      </c>
      <c r="J8" s="10" t="s">
        <v>112</v>
      </c>
      <c r="K8" s="1" t="s">
        <v>113</v>
      </c>
      <c r="L8" s="1" t="s">
        <v>9</v>
      </c>
      <c r="M8" s="1" t="s">
        <v>9</v>
      </c>
      <c r="N8" s="1" t="s">
        <v>9</v>
      </c>
      <c r="O8" s="1" t="s">
        <v>9</v>
      </c>
      <c r="P8" s="1" t="s">
        <v>18</v>
      </c>
    </row>
    <row r="9" spans="1:19" ht="28.5" x14ac:dyDescent="0.2">
      <c r="A9" s="1" t="s">
        <v>63</v>
      </c>
      <c r="B9" s="7">
        <v>0.49349999999999999</v>
      </c>
      <c r="C9" s="1" t="s">
        <v>107</v>
      </c>
      <c r="D9" s="1" t="s">
        <v>13</v>
      </c>
      <c r="E9" s="1" t="s">
        <v>13</v>
      </c>
      <c r="F9" s="1" t="s">
        <v>9</v>
      </c>
      <c r="G9" s="1" t="s">
        <v>9</v>
      </c>
      <c r="H9" s="1">
        <v>3</v>
      </c>
      <c r="I9" s="3" t="s">
        <v>113</v>
      </c>
      <c r="J9" s="10" t="s">
        <v>112</v>
      </c>
      <c r="K9" s="1" t="s">
        <v>113</v>
      </c>
      <c r="L9" s="1" t="s">
        <v>9</v>
      </c>
      <c r="M9" s="1" t="s">
        <v>9</v>
      </c>
      <c r="N9" s="1" t="s">
        <v>9</v>
      </c>
      <c r="O9" s="1" t="s">
        <v>9</v>
      </c>
      <c r="P9" s="1" t="s">
        <v>19</v>
      </c>
    </row>
    <row r="10" spans="1:19" ht="71.25" x14ac:dyDescent="0.2">
      <c r="A10" s="1" t="s">
        <v>64</v>
      </c>
      <c r="B10" s="7">
        <v>0.39960000000000001</v>
      </c>
      <c r="C10" s="1" t="s">
        <v>107</v>
      </c>
      <c r="D10" s="1" t="s">
        <v>13</v>
      </c>
      <c r="E10" s="1" t="s">
        <v>13</v>
      </c>
      <c r="F10" s="1" t="s">
        <v>13</v>
      </c>
      <c r="G10" s="1" t="s">
        <v>13</v>
      </c>
      <c r="H10" s="1">
        <v>12</v>
      </c>
      <c r="I10" s="3" t="s">
        <v>113</v>
      </c>
      <c r="J10" s="10" t="s">
        <v>113</v>
      </c>
      <c r="K10" s="1" t="s">
        <v>113</v>
      </c>
      <c r="L10" s="1" t="s">
        <v>13</v>
      </c>
      <c r="M10" s="1" t="s">
        <v>13</v>
      </c>
      <c r="N10" s="1" t="s">
        <v>13</v>
      </c>
      <c r="O10" s="1" t="s">
        <v>13</v>
      </c>
      <c r="P10" s="1" t="s">
        <v>20</v>
      </c>
      <c r="Q10" s="3" t="s">
        <v>113</v>
      </c>
    </row>
    <row r="11" spans="1:19" ht="42.75" x14ac:dyDescent="0.2">
      <c r="A11" s="1" t="s">
        <v>65</v>
      </c>
      <c r="B11" s="7">
        <v>0.45500000000000002</v>
      </c>
      <c r="C11" s="1" t="s">
        <v>107</v>
      </c>
      <c r="D11" s="1" t="s">
        <v>13</v>
      </c>
      <c r="E11" s="1" t="s">
        <v>13</v>
      </c>
      <c r="F11" s="1" t="s">
        <v>13</v>
      </c>
      <c r="G11" s="1" t="s">
        <v>13</v>
      </c>
      <c r="H11" s="1">
        <v>2</v>
      </c>
      <c r="I11" s="3" t="s">
        <v>112</v>
      </c>
      <c r="J11" s="10" t="s">
        <v>112</v>
      </c>
      <c r="K11" s="1" t="s">
        <v>112</v>
      </c>
      <c r="L11" s="1" t="s">
        <v>9</v>
      </c>
      <c r="M11" s="1" t="s">
        <v>9</v>
      </c>
      <c r="N11" s="1" t="s">
        <v>9</v>
      </c>
      <c r="O11" s="1" t="s">
        <v>9</v>
      </c>
      <c r="P11" s="1" t="s">
        <v>21</v>
      </c>
    </row>
    <row r="12" spans="1:19" ht="57" x14ac:dyDescent="0.2">
      <c r="A12" s="1" t="s">
        <v>66</v>
      </c>
      <c r="B12" s="7">
        <v>0.40400000000000003</v>
      </c>
      <c r="C12" s="1" t="s">
        <v>107</v>
      </c>
      <c r="D12" s="1" t="s">
        <v>13</v>
      </c>
      <c r="E12" s="1" t="s">
        <v>13</v>
      </c>
      <c r="F12" s="1" t="s">
        <v>13</v>
      </c>
      <c r="G12" s="1" t="s">
        <v>13</v>
      </c>
      <c r="H12" s="1">
        <v>5</v>
      </c>
      <c r="I12" s="3" t="s">
        <v>113</v>
      </c>
      <c r="J12" s="10" t="s">
        <v>113</v>
      </c>
      <c r="K12" s="1" t="s">
        <v>113</v>
      </c>
      <c r="L12" s="1" t="s">
        <v>13</v>
      </c>
      <c r="M12" s="1" t="s">
        <v>13</v>
      </c>
      <c r="N12" s="1" t="s">
        <v>13</v>
      </c>
      <c r="O12" s="1" t="s">
        <v>13</v>
      </c>
      <c r="P12" s="1" t="s">
        <v>22</v>
      </c>
      <c r="Q12" s="1" t="s">
        <v>118</v>
      </c>
    </row>
    <row r="13" spans="1:19" ht="57" x14ac:dyDescent="0.2">
      <c r="A13" s="1" t="s">
        <v>67</v>
      </c>
      <c r="B13" s="7">
        <v>0.43880000000000002</v>
      </c>
      <c r="C13" s="1" t="s">
        <v>107</v>
      </c>
      <c r="D13" s="1" t="s">
        <v>13</v>
      </c>
      <c r="E13" s="1" t="s">
        <v>13</v>
      </c>
      <c r="F13" s="1" t="s">
        <v>13</v>
      </c>
      <c r="G13" s="1" t="s">
        <v>13</v>
      </c>
      <c r="H13" s="1">
        <v>6</v>
      </c>
      <c r="I13" s="3" t="s">
        <v>113</v>
      </c>
      <c r="J13" s="10" t="s">
        <v>113</v>
      </c>
      <c r="K13" s="1" t="s">
        <v>113</v>
      </c>
      <c r="L13" s="1" t="s">
        <v>13</v>
      </c>
      <c r="M13" s="1" t="s">
        <v>13</v>
      </c>
      <c r="N13" s="1" t="s">
        <v>13</v>
      </c>
      <c r="O13" s="1" t="s">
        <v>13</v>
      </c>
      <c r="P13" s="1" t="s">
        <v>23</v>
      </c>
      <c r="Q13" s="3" t="s">
        <v>113</v>
      </c>
    </row>
    <row r="14" spans="1:19" ht="57" x14ac:dyDescent="0.2">
      <c r="A14" s="1" t="s">
        <v>68</v>
      </c>
      <c r="B14" s="7">
        <v>0.46679999999999999</v>
      </c>
      <c r="C14" s="1" t="s">
        <v>107</v>
      </c>
      <c r="D14" s="1" t="s">
        <v>13</v>
      </c>
      <c r="E14" s="1" t="s">
        <v>13</v>
      </c>
      <c r="F14" s="1" t="s">
        <v>13</v>
      </c>
      <c r="G14" s="1" t="s">
        <v>9</v>
      </c>
      <c r="H14" s="1">
        <v>4</v>
      </c>
      <c r="I14" s="3" t="s">
        <v>113</v>
      </c>
      <c r="J14" s="10" t="s">
        <v>113</v>
      </c>
      <c r="K14" s="1" t="s">
        <v>113</v>
      </c>
      <c r="L14" s="1" t="s">
        <v>13</v>
      </c>
      <c r="M14" s="1" t="s">
        <v>13</v>
      </c>
      <c r="N14" s="1" t="s">
        <v>13</v>
      </c>
      <c r="O14" s="1" t="s">
        <v>13</v>
      </c>
      <c r="P14" s="1" t="s">
        <v>24</v>
      </c>
      <c r="Q14" s="1" t="s">
        <v>118</v>
      </c>
    </row>
    <row r="15" spans="1:19" ht="42.75" x14ac:dyDescent="0.2">
      <c r="A15" s="1" t="s">
        <v>69</v>
      </c>
      <c r="B15" s="7">
        <v>0.44700000000000001</v>
      </c>
      <c r="C15" s="1" t="s">
        <v>107</v>
      </c>
      <c r="D15" s="1" t="s">
        <v>13</v>
      </c>
      <c r="E15" s="1" t="s">
        <v>13</v>
      </c>
      <c r="F15" s="1" t="s">
        <v>13</v>
      </c>
      <c r="G15" s="1" t="s">
        <v>13</v>
      </c>
      <c r="H15" s="1">
        <v>6</v>
      </c>
      <c r="I15" s="3" t="s">
        <v>113</v>
      </c>
      <c r="J15" s="10" t="s">
        <v>113</v>
      </c>
      <c r="K15" s="1" t="s">
        <v>113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25</v>
      </c>
      <c r="Q15" s="1" t="s">
        <v>119</v>
      </c>
    </row>
    <row r="16" spans="1:19" ht="42.75" x14ac:dyDescent="0.2">
      <c r="A16" s="1" t="s">
        <v>70</v>
      </c>
      <c r="B16" s="7">
        <v>0.46970000000000001</v>
      </c>
      <c r="C16" s="1" t="s">
        <v>107</v>
      </c>
      <c r="D16" s="1" t="s">
        <v>13</v>
      </c>
      <c r="E16" s="1" t="s">
        <v>13</v>
      </c>
      <c r="F16" s="1" t="s">
        <v>13</v>
      </c>
      <c r="G16" s="1" t="s">
        <v>9</v>
      </c>
      <c r="H16" s="1">
        <v>4</v>
      </c>
      <c r="I16" s="3" t="s">
        <v>113</v>
      </c>
      <c r="J16" s="10" t="s">
        <v>113</v>
      </c>
      <c r="K16" s="1" t="s">
        <v>113</v>
      </c>
      <c r="L16" s="1" t="s">
        <v>13</v>
      </c>
      <c r="M16" s="1" t="s">
        <v>13</v>
      </c>
      <c r="N16" s="1" t="s">
        <v>13</v>
      </c>
      <c r="O16" s="1" t="s">
        <v>9</v>
      </c>
      <c r="P16" s="1" t="s">
        <v>26</v>
      </c>
      <c r="Q16" s="1" t="s">
        <v>118</v>
      </c>
    </row>
    <row r="17" spans="1:17" ht="42.75" x14ac:dyDescent="0.2">
      <c r="A17" s="1" t="s">
        <v>71</v>
      </c>
      <c r="B17" s="7">
        <v>0.4194</v>
      </c>
      <c r="C17" s="1" t="s">
        <v>107</v>
      </c>
      <c r="D17" s="1" t="s">
        <v>13</v>
      </c>
      <c r="E17" s="1" t="s">
        <v>13</v>
      </c>
      <c r="F17" s="1" t="s">
        <v>13</v>
      </c>
      <c r="G17" s="1" t="s">
        <v>13</v>
      </c>
      <c r="H17" s="1">
        <v>6</v>
      </c>
      <c r="I17" s="3" t="s">
        <v>113</v>
      </c>
      <c r="J17" s="10" t="s">
        <v>113</v>
      </c>
      <c r="K17" s="1" t="s">
        <v>113</v>
      </c>
      <c r="L17" s="1" t="s">
        <v>13</v>
      </c>
      <c r="M17" s="1" t="s">
        <v>13</v>
      </c>
      <c r="N17" s="1" t="s">
        <v>13</v>
      </c>
      <c r="O17" s="1" t="s">
        <v>13</v>
      </c>
      <c r="P17" s="1" t="s">
        <v>27</v>
      </c>
      <c r="Q17" s="3" t="s">
        <v>113</v>
      </c>
    </row>
    <row r="18" spans="1:17" ht="42.75" x14ac:dyDescent="0.2">
      <c r="A18" s="1" t="s">
        <v>72</v>
      </c>
      <c r="B18" s="7">
        <v>0.53539999999999999</v>
      </c>
      <c r="C18" s="1" t="s">
        <v>107</v>
      </c>
      <c r="D18" s="1" t="s">
        <v>13</v>
      </c>
      <c r="E18" s="1" t="s">
        <v>9</v>
      </c>
      <c r="F18" s="1" t="s">
        <v>9</v>
      </c>
      <c r="G18" s="1" t="s">
        <v>9</v>
      </c>
      <c r="H18" s="1">
        <v>3</v>
      </c>
      <c r="I18" s="3" t="s">
        <v>113</v>
      </c>
      <c r="J18" s="10" t="s">
        <v>112</v>
      </c>
      <c r="K18" s="1" t="s">
        <v>113</v>
      </c>
      <c r="L18" s="1" t="s">
        <v>9</v>
      </c>
      <c r="M18" s="1" t="s">
        <v>9</v>
      </c>
      <c r="N18" s="1" t="s">
        <v>9</v>
      </c>
      <c r="O18" s="1" t="s">
        <v>9</v>
      </c>
      <c r="P18" s="1" t="s">
        <v>28</v>
      </c>
    </row>
    <row r="19" spans="1:17" ht="71.25" x14ac:dyDescent="0.2">
      <c r="A19" s="1" t="s">
        <v>73</v>
      </c>
      <c r="B19" s="7">
        <v>0.39739999999999998</v>
      </c>
      <c r="C19" s="1" t="s">
        <v>107</v>
      </c>
      <c r="D19" s="1" t="s">
        <v>13</v>
      </c>
      <c r="E19" s="1" t="s">
        <v>13</v>
      </c>
      <c r="F19" s="1" t="s">
        <v>13</v>
      </c>
      <c r="G19" s="1" t="s">
        <v>13</v>
      </c>
      <c r="H19" s="1">
        <v>7</v>
      </c>
      <c r="I19" s="3" t="s">
        <v>113</v>
      </c>
      <c r="J19" s="10" t="s">
        <v>113</v>
      </c>
      <c r="K19" s="1" t="s">
        <v>113</v>
      </c>
      <c r="L19" s="1" t="s">
        <v>13</v>
      </c>
      <c r="M19" s="1" t="s">
        <v>13</v>
      </c>
      <c r="N19" s="1" t="s">
        <v>13</v>
      </c>
      <c r="O19" s="1" t="s">
        <v>13</v>
      </c>
      <c r="P19" s="1" t="s">
        <v>29</v>
      </c>
      <c r="Q19" s="3" t="s">
        <v>113</v>
      </c>
    </row>
    <row r="20" spans="1:17" ht="71.25" x14ac:dyDescent="0.2">
      <c r="A20" s="1" t="s">
        <v>74</v>
      </c>
      <c r="B20" s="7">
        <v>0.47899999999999998</v>
      </c>
      <c r="C20" s="1" t="s">
        <v>107</v>
      </c>
      <c r="D20" s="1" t="s">
        <v>13</v>
      </c>
      <c r="E20" s="1" t="s">
        <v>13</v>
      </c>
      <c r="F20" s="1" t="s">
        <v>13</v>
      </c>
      <c r="G20" s="1" t="s">
        <v>9</v>
      </c>
      <c r="H20" s="1">
        <v>4</v>
      </c>
      <c r="I20" s="3" t="s">
        <v>113</v>
      </c>
      <c r="J20" s="10" t="s">
        <v>113</v>
      </c>
      <c r="K20" s="1" t="s">
        <v>113</v>
      </c>
      <c r="L20" s="1" t="s">
        <v>13</v>
      </c>
      <c r="M20" s="1" t="s">
        <v>13</v>
      </c>
      <c r="N20" s="1" t="s">
        <v>13</v>
      </c>
      <c r="O20" s="1" t="s">
        <v>13</v>
      </c>
      <c r="P20" s="1" t="s">
        <v>30</v>
      </c>
      <c r="Q20" s="3" t="s">
        <v>113</v>
      </c>
    </row>
    <row r="21" spans="1:17" ht="57" x14ac:dyDescent="0.2">
      <c r="A21" s="1" t="s">
        <v>110</v>
      </c>
      <c r="B21" s="7">
        <v>0.61819999999999997</v>
      </c>
      <c r="C21" s="1" t="s">
        <v>9</v>
      </c>
      <c r="D21" s="1" t="s">
        <v>9</v>
      </c>
      <c r="E21" s="1" t="s">
        <v>9</v>
      </c>
      <c r="F21" s="1" t="s">
        <v>9</v>
      </c>
      <c r="G21" s="1" t="s">
        <v>9</v>
      </c>
      <c r="H21" s="1">
        <v>1</v>
      </c>
      <c r="I21" s="3" t="s">
        <v>112</v>
      </c>
      <c r="J21" s="10" t="s">
        <v>112</v>
      </c>
      <c r="K21" s="1" t="s">
        <v>112</v>
      </c>
      <c r="L21" s="1" t="s">
        <v>9</v>
      </c>
      <c r="M21" s="1" t="s">
        <v>9</v>
      </c>
      <c r="N21" s="1" t="s">
        <v>9</v>
      </c>
      <c r="O21" s="1" t="s">
        <v>9</v>
      </c>
      <c r="P21" s="1" t="s">
        <v>111</v>
      </c>
    </row>
    <row r="22" spans="1:17" ht="71.25" x14ac:dyDescent="0.2">
      <c r="A22" s="1" t="s">
        <v>105</v>
      </c>
      <c r="B22" s="7">
        <v>0.38629999999999998</v>
      </c>
      <c r="C22" s="1" t="s">
        <v>107</v>
      </c>
      <c r="D22" s="1" t="s">
        <v>13</v>
      </c>
      <c r="E22" s="1" t="s">
        <v>13</v>
      </c>
      <c r="F22" s="1" t="s">
        <v>13</v>
      </c>
      <c r="G22" s="1" t="s">
        <v>13</v>
      </c>
      <c r="H22" s="1">
        <v>9</v>
      </c>
      <c r="I22" s="3" t="s">
        <v>113</v>
      </c>
      <c r="J22" s="10" t="s">
        <v>113</v>
      </c>
      <c r="K22" s="1" t="s">
        <v>113</v>
      </c>
      <c r="L22" s="1" t="s">
        <v>13</v>
      </c>
      <c r="M22" s="1" t="s">
        <v>13</v>
      </c>
      <c r="N22" s="1" t="s">
        <v>13</v>
      </c>
      <c r="O22" s="1" t="s">
        <v>13</v>
      </c>
      <c r="P22" s="1" t="s">
        <v>31</v>
      </c>
      <c r="Q22" s="3" t="s">
        <v>113</v>
      </c>
    </row>
    <row r="23" spans="1:17" ht="42.75" x14ac:dyDescent="0.2">
      <c r="A23" s="1" t="s">
        <v>104</v>
      </c>
      <c r="B23" s="7">
        <v>0.66539999999999999</v>
      </c>
      <c r="C23" s="1" t="s">
        <v>106</v>
      </c>
      <c r="D23" s="1" t="s">
        <v>9</v>
      </c>
      <c r="E23" s="1" t="s">
        <v>9</v>
      </c>
      <c r="F23" s="1" t="s">
        <v>9</v>
      </c>
      <c r="G23" s="1" t="s">
        <v>9</v>
      </c>
      <c r="H23" s="1">
        <v>1</v>
      </c>
      <c r="I23" s="3" t="s">
        <v>112</v>
      </c>
      <c r="J23" s="10" t="s">
        <v>112</v>
      </c>
      <c r="K23" s="1" t="s">
        <v>112</v>
      </c>
      <c r="L23" s="1" t="s">
        <v>9</v>
      </c>
      <c r="M23" s="1" t="s">
        <v>9</v>
      </c>
      <c r="N23" s="1" t="s">
        <v>9</v>
      </c>
      <c r="O23" s="1" t="s">
        <v>9</v>
      </c>
      <c r="P23" s="1" t="s">
        <v>32</v>
      </c>
    </row>
    <row r="24" spans="1:17" ht="42.75" x14ac:dyDescent="0.2">
      <c r="A24" s="1" t="s">
        <v>103</v>
      </c>
      <c r="B24" s="7">
        <v>0.45190000000000002</v>
      </c>
      <c r="C24" s="1" t="s">
        <v>107</v>
      </c>
      <c r="D24" s="1" t="s">
        <v>13</v>
      </c>
      <c r="E24" s="1" t="s">
        <v>13</v>
      </c>
      <c r="F24" s="1" t="s">
        <v>13</v>
      </c>
      <c r="G24" s="1" t="s">
        <v>13</v>
      </c>
      <c r="H24" s="1">
        <v>7</v>
      </c>
      <c r="I24" s="3" t="s">
        <v>113</v>
      </c>
      <c r="J24" s="10" t="s">
        <v>113</v>
      </c>
      <c r="K24" s="1" t="s">
        <v>113</v>
      </c>
      <c r="L24" s="1" t="s">
        <v>13</v>
      </c>
      <c r="M24" s="1" t="s">
        <v>13</v>
      </c>
      <c r="N24" s="1" t="s">
        <v>13</v>
      </c>
      <c r="O24" s="1" t="s">
        <v>13</v>
      </c>
      <c r="P24" s="1" t="s">
        <v>33</v>
      </c>
    </row>
    <row r="25" spans="1:17" ht="42.75" x14ac:dyDescent="0.2">
      <c r="A25" s="1" t="s">
        <v>102</v>
      </c>
      <c r="B25" s="7">
        <v>0.43640000000000001</v>
      </c>
      <c r="C25" s="1" t="s">
        <v>107</v>
      </c>
      <c r="D25" s="1" t="s">
        <v>13</v>
      </c>
      <c r="E25" s="1" t="s">
        <v>13</v>
      </c>
      <c r="F25" s="1" t="s">
        <v>13</v>
      </c>
      <c r="G25" s="1" t="s">
        <v>13</v>
      </c>
      <c r="H25" s="1">
        <v>6</v>
      </c>
      <c r="I25" s="3" t="s">
        <v>113</v>
      </c>
      <c r="J25" s="10" t="s">
        <v>113</v>
      </c>
      <c r="K25" s="1" t="s">
        <v>113</v>
      </c>
      <c r="L25" s="1" t="s">
        <v>13</v>
      </c>
      <c r="M25" s="1" t="s">
        <v>13</v>
      </c>
      <c r="N25" s="1" t="s">
        <v>13</v>
      </c>
      <c r="O25" s="1" t="s">
        <v>13</v>
      </c>
      <c r="P25" s="1" t="s">
        <v>34</v>
      </c>
      <c r="Q25" s="1" t="s">
        <v>119</v>
      </c>
    </row>
    <row r="26" spans="1:17" ht="42.75" x14ac:dyDescent="0.2">
      <c r="A26" s="1" t="s">
        <v>101</v>
      </c>
      <c r="B26" s="7">
        <v>0.44729999999999998</v>
      </c>
      <c r="C26" s="1" t="s">
        <v>107</v>
      </c>
      <c r="D26" s="1" t="s">
        <v>13</v>
      </c>
      <c r="E26" s="1" t="s">
        <v>13</v>
      </c>
      <c r="F26" s="1" t="s">
        <v>13</v>
      </c>
      <c r="G26" s="1" t="s">
        <v>13</v>
      </c>
      <c r="H26" s="1">
        <v>3</v>
      </c>
      <c r="I26" s="3" t="s">
        <v>113</v>
      </c>
      <c r="J26" s="10" t="s">
        <v>112</v>
      </c>
      <c r="K26" s="1" t="s">
        <v>113</v>
      </c>
      <c r="L26" s="1" t="s">
        <v>13</v>
      </c>
      <c r="M26" s="1" t="s">
        <v>9</v>
      </c>
      <c r="N26" s="1" t="s">
        <v>9</v>
      </c>
      <c r="O26" s="1" t="s">
        <v>9</v>
      </c>
      <c r="P26" s="1" t="s">
        <v>35</v>
      </c>
    </row>
    <row r="27" spans="1:17" ht="28.5" x14ac:dyDescent="0.2">
      <c r="A27" s="1" t="s">
        <v>100</v>
      </c>
      <c r="B27" s="7">
        <v>0.39529999999999998</v>
      </c>
      <c r="C27" s="1" t="s">
        <v>107</v>
      </c>
      <c r="D27" s="1" t="s">
        <v>13</v>
      </c>
      <c r="E27" s="1" t="s">
        <v>13</v>
      </c>
      <c r="F27" s="1" t="s">
        <v>13</v>
      </c>
      <c r="G27" s="1" t="s">
        <v>13</v>
      </c>
      <c r="H27" s="1">
        <v>8</v>
      </c>
      <c r="I27" s="3" t="s">
        <v>113</v>
      </c>
      <c r="J27" s="10" t="s">
        <v>113</v>
      </c>
      <c r="K27" s="1" t="s">
        <v>113</v>
      </c>
      <c r="L27" s="1" t="s">
        <v>13</v>
      </c>
      <c r="M27" s="1" t="s">
        <v>13</v>
      </c>
      <c r="N27" s="1" t="s">
        <v>13</v>
      </c>
      <c r="O27" s="1" t="s">
        <v>13</v>
      </c>
      <c r="P27" s="1" t="s">
        <v>36</v>
      </c>
      <c r="Q27" s="1" t="s">
        <v>113</v>
      </c>
    </row>
    <row r="28" spans="1:17" ht="42.75" x14ac:dyDescent="0.2">
      <c r="A28" s="1" t="s">
        <v>99</v>
      </c>
      <c r="B28" s="7">
        <v>0.47099999999999997</v>
      </c>
      <c r="C28" s="1" t="s">
        <v>107</v>
      </c>
      <c r="D28" s="1" t="s">
        <v>13</v>
      </c>
      <c r="E28" s="1" t="s">
        <v>13</v>
      </c>
      <c r="F28" s="1" t="s">
        <v>13</v>
      </c>
      <c r="G28" s="1" t="s">
        <v>9</v>
      </c>
      <c r="H28" s="1">
        <v>5</v>
      </c>
      <c r="I28" s="3" t="s">
        <v>113</v>
      </c>
      <c r="J28" s="10" t="s">
        <v>113</v>
      </c>
      <c r="K28" s="1" t="s">
        <v>113</v>
      </c>
      <c r="L28" s="1" t="s">
        <v>13</v>
      </c>
      <c r="M28" s="1" t="s">
        <v>13</v>
      </c>
      <c r="N28" s="1" t="s">
        <v>13</v>
      </c>
      <c r="O28" s="1" t="s">
        <v>13</v>
      </c>
      <c r="P28" s="1" t="s">
        <v>37</v>
      </c>
      <c r="Q28" s="1" t="s">
        <v>113</v>
      </c>
    </row>
    <row r="29" spans="1:17" ht="57" x14ac:dyDescent="0.2">
      <c r="A29" s="1" t="s">
        <v>98</v>
      </c>
      <c r="B29" s="7">
        <v>0.42659999999999998</v>
      </c>
      <c r="C29" s="1" t="s">
        <v>107</v>
      </c>
      <c r="D29" s="1" t="s">
        <v>13</v>
      </c>
      <c r="E29" s="1" t="s">
        <v>13</v>
      </c>
      <c r="F29" s="1" t="s">
        <v>13</v>
      </c>
      <c r="G29" s="1" t="s">
        <v>13</v>
      </c>
      <c r="H29" s="1">
        <v>8</v>
      </c>
      <c r="I29" s="3" t="s">
        <v>113</v>
      </c>
      <c r="J29" s="10" t="s">
        <v>113</v>
      </c>
      <c r="K29" s="1" t="s">
        <v>113</v>
      </c>
      <c r="L29" s="1" t="s">
        <v>13</v>
      </c>
      <c r="M29" s="1" t="s">
        <v>13</v>
      </c>
      <c r="N29" s="1" t="s">
        <v>13</v>
      </c>
      <c r="O29" s="1" t="s">
        <v>13</v>
      </c>
      <c r="P29" s="1" t="s">
        <v>38</v>
      </c>
      <c r="Q29" s="1" t="s">
        <v>113</v>
      </c>
    </row>
    <row r="30" spans="1:17" ht="42.75" x14ac:dyDescent="0.2">
      <c r="A30" s="1" t="s">
        <v>97</v>
      </c>
      <c r="B30" s="7">
        <v>0.38109999999999999</v>
      </c>
      <c r="C30" s="1" t="s">
        <v>107</v>
      </c>
      <c r="D30" s="1" t="s">
        <v>13</v>
      </c>
      <c r="E30" s="1" t="s">
        <v>13</v>
      </c>
      <c r="F30" s="1" t="s">
        <v>13</v>
      </c>
      <c r="G30" s="1" t="s">
        <v>13</v>
      </c>
      <c r="H30" s="1">
        <v>9</v>
      </c>
      <c r="I30" s="3" t="s">
        <v>113</v>
      </c>
      <c r="J30" s="3" t="s">
        <v>13</v>
      </c>
      <c r="K30" s="1" t="s">
        <v>113</v>
      </c>
      <c r="L30" s="1" t="s">
        <v>13</v>
      </c>
      <c r="M30" s="1" t="s">
        <v>13</v>
      </c>
      <c r="N30" s="1" t="s">
        <v>13</v>
      </c>
      <c r="O30" s="1" t="s">
        <v>13</v>
      </c>
      <c r="P30" s="1" t="s">
        <v>39</v>
      </c>
    </row>
    <row r="31" spans="1:17" ht="57" x14ac:dyDescent="0.2">
      <c r="A31" s="1" t="s">
        <v>96</v>
      </c>
      <c r="B31" s="7">
        <v>0.43759999999999999</v>
      </c>
      <c r="C31" s="1" t="s">
        <v>107</v>
      </c>
      <c r="D31" s="1" t="s">
        <v>13</v>
      </c>
      <c r="E31" s="1" t="s">
        <v>13</v>
      </c>
      <c r="F31" s="1" t="s">
        <v>13</v>
      </c>
      <c r="G31" s="1" t="s">
        <v>13</v>
      </c>
      <c r="H31" s="1">
        <v>5</v>
      </c>
      <c r="I31" s="3" t="s">
        <v>113</v>
      </c>
      <c r="J31" s="10" t="s">
        <v>113</v>
      </c>
      <c r="K31" s="1" t="s">
        <v>113</v>
      </c>
      <c r="L31" s="1" t="s">
        <v>13</v>
      </c>
      <c r="M31" s="1" t="s">
        <v>13</v>
      </c>
      <c r="N31" s="1" t="s">
        <v>13</v>
      </c>
      <c r="O31" s="1" t="s">
        <v>13</v>
      </c>
      <c r="P31" s="1" t="s">
        <v>40</v>
      </c>
      <c r="Q31" s="1" t="s">
        <v>118</v>
      </c>
    </row>
    <row r="32" spans="1:17" ht="42.75" x14ac:dyDescent="0.2">
      <c r="A32" s="1" t="s">
        <v>95</v>
      </c>
      <c r="B32" s="7">
        <v>0.43</v>
      </c>
      <c r="C32" s="1" t="s">
        <v>107</v>
      </c>
      <c r="D32" s="1" t="s">
        <v>13</v>
      </c>
      <c r="E32" s="1" t="s">
        <v>13</v>
      </c>
      <c r="F32" s="1" t="s">
        <v>13</v>
      </c>
      <c r="G32" s="1" t="s">
        <v>13</v>
      </c>
      <c r="H32" s="1">
        <v>4</v>
      </c>
      <c r="I32" s="3" t="s">
        <v>113</v>
      </c>
      <c r="J32" s="10" t="s">
        <v>113</v>
      </c>
      <c r="K32" s="1" t="s">
        <v>113</v>
      </c>
      <c r="L32" s="1" t="s">
        <v>13</v>
      </c>
      <c r="M32" s="1" t="s">
        <v>13</v>
      </c>
      <c r="N32" s="1" t="s">
        <v>13</v>
      </c>
      <c r="O32" s="1" t="s">
        <v>13</v>
      </c>
      <c r="P32" s="1" t="s">
        <v>41</v>
      </c>
      <c r="Q32" s="1" t="s">
        <v>118</v>
      </c>
    </row>
    <row r="33" spans="1:17" ht="42.75" x14ac:dyDescent="0.2">
      <c r="A33" s="1" t="s">
        <v>94</v>
      </c>
      <c r="B33" s="7">
        <v>0.41460000000000002</v>
      </c>
      <c r="C33" s="1" t="s">
        <v>107</v>
      </c>
      <c r="D33" s="1" t="s">
        <v>13</v>
      </c>
      <c r="E33" s="1" t="s">
        <v>13</v>
      </c>
      <c r="F33" s="1" t="s">
        <v>13</v>
      </c>
      <c r="G33" s="1" t="s">
        <v>13</v>
      </c>
      <c r="H33" s="1">
        <v>11</v>
      </c>
      <c r="I33" s="3" t="s">
        <v>113</v>
      </c>
      <c r="J33" s="10" t="s">
        <v>113</v>
      </c>
      <c r="K33" s="1" t="s">
        <v>113</v>
      </c>
      <c r="L33" s="1" t="s">
        <v>13</v>
      </c>
      <c r="M33" s="1" t="s">
        <v>13</v>
      </c>
      <c r="N33" s="1" t="s">
        <v>13</v>
      </c>
      <c r="O33" s="1" t="s">
        <v>13</v>
      </c>
      <c r="P33" s="1" t="s">
        <v>42</v>
      </c>
    </row>
    <row r="34" spans="1:17" ht="57" x14ac:dyDescent="0.2">
      <c r="A34" s="1" t="s">
        <v>93</v>
      </c>
      <c r="B34" s="7">
        <v>0.38719999999999999</v>
      </c>
      <c r="C34" s="1" t="s">
        <v>107</v>
      </c>
      <c r="D34" s="1" t="s">
        <v>13</v>
      </c>
      <c r="E34" s="1" t="s">
        <v>13</v>
      </c>
      <c r="F34" s="1" t="s">
        <v>13</v>
      </c>
      <c r="G34" s="1" t="s">
        <v>13</v>
      </c>
      <c r="H34" s="1">
        <v>12</v>
      </c>
      <c r="I34" s="3" t="s">
        <v>113</v>
      </c>
      <c r="J34" s="10" t="s">
        <v>113</v>
      </c>
      <c r="K34" s="1" t="s">
        <v>113</v>
      </c>
      <c r="L34" s="1" t="s">
        <v>13</v>
      </c>
      <c r="M34" s="1" t="s">
        <v>13</v>
      </c>
      <c r="N34" s="1" t="s">
        <v>13</v>
      </c>
      <c r="O34" s="1" t="s">
        <v>13</v>
      </c>
      <c r="P34" s="1" t="s">
        <v>43</v>
      </c>
    </row>
    <row r="35" spans="1:17" ht="28.5" x14ac:dyDescent="0.2">
      <c r="A35" s="1" t="s">
        <v>92</v>
      </c>
      <c r="B35" s="7">
        <v>0.59360000000000002</v>
      </c>
      <c r="C35" s="1" t="s">
        <v>9</v>
      </c>
      <c r="D35" s="1" t="s">
        <v>9</v>
      </c>
      <c r="E35" s="1" t="s">
        <v>9</v>
      </c>
      <c r="F35" s="1" t="s">
        <v>9</v>
      </c>
      <c r="G35" s="1" t="s">
        <v>9</v>
      </c>
      <c r="H35" s="1">
        <v>1</v>
      </c>
      <c r="I35" s="3" t="s">
        <v>112</v>
      </c>
      <c r="J35" s="10" t="s">
        <v>112</v>
      </c>
      <c r="K35" s="1" t="s">
        <v>112</v>
      </c>
      <c r="L35" s="1" t="s">
        <v>9</v>
      </c>
      <c r="M35" s="1" t="s">
        <v>9</v>
      </c>
      <c r="N35" s="1" t="s">
        <v>9</v>
      </c>
      <c r="O35" s="1" t="s">
        <v>9</v>
      </c>
      <c r="P35" s="1" t="s">
        <v>44</v>
      </c>
    </row>
    <row r="36" spans="1:17" ht="57" x14ac:dyDescent="0.2">
      <c r="A36" s="1" t="s">
        <v>91</v>
      </c>
      <c r="B36" s="7">
        <v>0.44080000000000003</v>
      </c>
      <c r="C36" s="1" t="s">
        <v>107</v>
      </c>
      <c r="D36" s="1" t="s">
        <v>13</v>
      </c>
      <c r="E36" s="1" t="s">
        <v>13</v>
      </c>
      <c r="F36" s="1" t="s">
        <v>13</v>
      </c>
      <c r="G36" s="1" t="s">
        <v>13</v>
      </c>
      <c r="H36" s="1">
        <v>4</v>
      </c>
      <c r="I36" s="3" t="s">
        <v>113</v>
      </c>
      <c r="J36" s="10" t="s">
        <v>113</v>
      </c>
      <c r="K36" s="1" t="s">
        <v>113</v>
      </c>
      <c r="L36" s="1" t="s">
        <v>13</v>
      </c>
      <c r="M36" s="1" t="s">
        <v>13</v>
      </c>
      <c r="N36" s="1" t="s">
        <v>13</v>
      </c>
      <c r="O36" s="1" t="s">
        <v>13</v>
      </c>
      <c r="P36" s="1" t="s">
        <v>45</v>
      </c>
      <c r="Q36" s="1" t="s">
        <v>118</v>
      </c>
    </row>
    <row r="37" spans="1:17" ht="42.75" x14ac:dyDescent="0.2">
      <c r="A37" s="1" t="s">
        <v>90</v>
      </c>
      <c r="B37" s="7">
        <v>0.42909999999999998</v>
      </c>
      <c r="C37" s="1" t="s">
        <v>107</v>
      </c>
      <c r="D37" s="1" t="s">
        <v>13</v>
      </c>
      <c r="E37" s="1" t="s">
        <v>13</v>
      </c>
      <c r="F37" s="1" t="s">
        <v>13</v>
      </c>
      <c r="G37" s="1" t="s">
        <v>13</v>
      </c>
      <c r="H37" s="1">
        <v>1</v>
      </c>
      <c r="I37" s="3" t="s">
        <v>112</v>
      </c>
      <c r="J37" s="10" t="s">
        <v>112</v>
      </c>
      <c r="K37" s="1" t="s">
        <v>112</v>
      </c>
      <c r="L37" s="1" t="s">
        <v>9</v>
      </c>
      <c r="M37" s="1" t="s">
        <v>9</v>
      </c>
      <c r="N37" s="1" t="s">
        <v>9</v>
      </c>
      <c r="O37" s="1" t="s">
        <v>9</v>
      </c>
      <c r="P37" s="1" t="s">
        <v>46</v>
      </c>
    </row>
    <row r="38" spans="1:17" ht="57" x14ac:dyDescent="0.2">
      <c r="A38" s="1" t="s">
        <v>89</v>
      </c>
      <c r="B38" s="7">
        <v>0.50260000000000005</v>
      </c>
      <c r="C38" s="1" t="s">
        <v>107</v>
      </c>
      <c r="D38" s="1" t="s">
        <v>13</v>
      </c>
      <c r="E38" s="1" t="s">
        <v>13</v>
      </c>
      <c r="F38" s="1" t="s">
        <v>9</v>
      </c>
      <c r="G38" s="1" t="s">
        <v>9</v>
      </c>
      <c r="H38" s="1">
        <v>3</v>
      </c>
      <c r="I38" s="3" t="s">
        <v>113</v>
      </c>
      <c r="J38" s="10" t="s">
        <v>112</v>
      </c>
      <c r="K38" s="1" t="s">
        <v>9</v>
      </c>
      <c r="L38" s="1" t="s">
        <v>9</v>
      </c>
      <c r="M38" s="1" t="s">
        <v>9</v>
      </c>
      <c r="N38" s="1" t="s">
        <v>9</v>
      </c>
      <c r="O38" s="1" t="s">
        <v>9</v>
      </c>
      <c r="P38" s="1" t="s">
        <v>47</v>
      </c>
    </row>
    <row r="39" spans="1:17" ht="57" x14ac:dyDescent="0.2">
      <c r="A39" s="1" t="s">
        <v>88</v>
      </c>
      <c r="B39" s="7">
        <v>0.42680000000000001</v>
      </c>
      <c r="C39" s="1" t="s">
        <v>107</v>
      </c>
      <c r="D39" s="1" t="s">
        <v>13</v>
      </c>
      <c r="E39" s="1" t="s">
        <v>13</v>
      </c>
      <c r="F39" s="1" t="s">
        <v>13</v>
      </c>
      <c r="G39" s="1" t="s">
        <v>13</v>
      </c>
      <c r="H39" s="1">
        <v>8</v>
      </c>
      <c r="I39" s="3" t="s">
        <v>113</v>
      </c>
      <c r="J39" s="10" t="s">
        <v>113</v>
      </c>
      <c r="K39" s="1" t="s">
        <v>113</v>
      </c>
      <c r="L39" s="1" t="s">
        <v>13</v>
      </c>
      <c r="M39" s="1" t="s">
        <v>13</v>
      </c>
      <c r="N39" s="1" t="s">
        <v>13</v>
      </c>
      <c r="O39" s="1" t="s">
        <v>13</v>
      </c>
      <c r="P39" s="1" t="s">
        <v>48</v>
      </c>
      <c r="Q39" s="3" t="s">
        <v>113</v>
      </c>
    </row>
    <row r="40" spans="1:17" ht="57" x14ac:dyDescent="0.2">
      <c r="A40" s="1" t="s">
        <v>87</v>
      </c>
      <c r="B40" s="7">
        <v>0.6341</v>
      </c>
      <c r="C40" s="1" t="s">
        <v>9</v>
      </c>
      <c r="D40" s="1" t="s">
        <v>9</v>
      </c>
      <c r="E40" s="1" t="s">
        <v>9</v>
      </c>
      <c r="F40" s="1" t="s">
        <v>9</v>
      </c>
      <c r="G40" s="1" t="s">
        <v>9</v>
      </c>
      <c r="H40" s="1">
        <v>1</v>
      </c>
      <c r="I40" s="3" t="s">
        <v>112</v>
      </c>
      <c r="J40" s="10" t="s">
        <v>112</v>
      </c>
      <c r="K40" s="1" t="s">
        <v>112</v>
      </c>
      <c r="L40" s="1" t="s">
        <v>9</v>
      </c>
      <c r="M40" s="1" t="s">
        <v>9</v>
      </c>
      <c r="N40" s="1" t="s">
        <v>9</v>
      </c>
      <c r="O40" s="1" t="s">
        <v>9</v>
      </c>
      <c r="P40" s="1" t="s">
        <v>32</v>
      </c>
    </row>
    <row r="41" spans="1:17" ht="42.75" x14ac:dyDescent="0.2">
      <c r="A41" s="1" t="s">
        <v>86</v>
      </c>
      <c r="B41" s="7">
        <v>0.41830000000000001</v>
      </c>
      <c r="C41" s="1" t="s">
        <v>107</v>
      </c>
      <c r="D41" s="1" t="s">
        <v>13</v>
      </c>
      <c r="E41" s="1" t="s">
        <v>13</v>
      </c>
      <c r="F41" s="1" t="s">
        <v>13</v>
      </c>
      <c r="G41" s="1" t="s">
        <v>13</v>
      </c>
      <c r="H41" s="1">
        <v>5</v>
      </c>
      <c r="I41" s="3" t="s">
        <v>113</v>
      </c>
      <c r="J41" s="10" t="s">
        <v>113</v>
      </c>
      <c r="K41" s="1" t="s">
        <v>113</v>
      </c>
      <c r="L41" s="1" t="s">
        <v>13</v>
      </c>
      <c r="M41" s="1" t="s">
        <v>13</v>
      </c>
      <c r="N41" s="1" t="s">
        <v>13</v>
      </c>
      <c r="O41" s="1" t="s">
        <v>13</v>
      </c>
      <c r="P41" s="1" t="s">
        <v>49</v>
      </c>
      <c r="Q41" s="1" t="s">
        <v>120</v>
      </c>
    </row>
    <row r="42" spans="1:17" ht="42.75" x14ac:dyDescent="0.2">
      <c r="A42" s="1" t="s">
        <v>85</v>
      </c>
      <c r="B42" s="7">
        <v>0.51280000000000003</v>
      </c>
      <c r="C42" s="1" t="s">
        <v>107</v>
      </c>
      <c r="D42" s="1" t="s">
        <v>13</v>
      </c>
      <c r="E42" s="1" t="s">
        <v>13</v>
      </c>
      <c r="F42" s="1" t="s">
        <v>9</v>
      </c>
      <c r="G42" s="1" t="s">
        <v>9</v>
      </c>
      <c r="H42" s="1">
        <v>3</v>
      </c>
      <c r="I42" s="3" t="s">
        <v>113</v>
      </c>
      <c r="J42" s="10" t="s">
        <v>112</v>
      </c>
      <c r="K42" s="1" t="s">
        <v>113</v>
      </c>
      <c r="L42" s="1" t="s">
        <v>9</v>
      </c>
      <c r="M42" s="1" t="s">
        <v>9</v>
      </c>
      <c r="N42" s="1" t="s">
        <v>9</v>
      </c>
      <c r="O42" s="1" t="s">
        <v>9</v>
      </c>
      <c r="P42" s="1" t="s">
        <v>50</v>
      </c>
    </row>
    <row r="43" spans="1:17" ht="42.75" x14ac:dyDescent="0.2">
      <c r="A43" s="1" t="s">
        <v>84</v>
      </c>
      <c r="B43" s="7">
        <v>0.48470000000000002</v>
      </c>
      <c r="C43" s="1" t="s">
        <v>107</v>
      </c>
      <c r="D43" s="1" t="s">
        <v>13</v>
      </c>
      <c r="E43" s="1" t="s">
        <v>13</v>
      </c>
      <c r="F43" s="1" t="s">
        <v>13</v>
      </c>
      <c r="G43" s="1" t="s">
        <v>9</v>
      </c>
      <c r="H43" s="1">
        <v>3</v>
      </c>
      <c r="I43" s="3" t="s">
        <v>113</v>
      </c>
      <c r="J43" s="10" t="s">
        <v>112</v>
      </c>
      <c r="K43" s="1" t="s">
        <v>9</v>
      </c>
      <c r="L43" s="1" t="s">
        <v>9</v>
      </c>
      <c r="M43" s="1" t="s">
        <v>9</v>
      </c>
      <c r="N43" s="1" t="s">
        <v>9</v>
      </c>
      <c r="O43" s="1" t="s">
        <v>9</v>
      </c>
      <c r="P43" s="1" t="s">
        <v>51</v>
      </c>
    </row>
    <row r="44" spans="1:17" ht="42.75" x14ac:dyDescent="0.2">
      <c r="A44" s="1" t="s">
        <v>83</v>
      </c>
      <c r="B44" s="7">
        <v>0.57140000000000002</v>
      </c>
      <c r="C44" s="1" t="s">
        <v>107</v>
      </c>
      <c r="D44" s="1" t="s">
        <v>9</v>
      </c>
      <c r="E44" s="1" t="s">
        <v>9</v>
      </c>
      <c r="F44" s="1" t="s">
        <v>9</v>
      </c>
      <c r="G44" s="1" t="s">
        <v>9</v>
      </c>
      <c r="H44" s="1">
        <v>1</v>
      </c>
      <c r="I44" s="3" t="s">
        <v>112</v>
      </c>
      <c r="J44" s="10" t="s">
        <v>112</v>
      </c>
      <c r="K44" s="1" t="s">
        <v>9</v>
      </c>
      <c r="L44" s="1" t="s">
        <v>9</v>
      </c>
      <c r="M44" s="1" t="s">
        <v>9</v>
      </c>
      <c r="N44" s="1" t="s">
        <v>9</v>
      </c>
      <c r="O44" s="1" t="s">
        <v>9</v>
      </c>
      <c r="P44" s="1" t="s">
        <v>52</v>
      </c>
    </row>
    <row r="45" spans="1:17" ht="42.75" x14ac:dyDescent="0.2">
      <c r="A45" s="1" t="s">
        <v>82</v>
      </c>
      <c r="B45" s="7">
        <v>0.41020000000000001</v>
      </c>
      <c r="C45" s="1" t="s">
        <v>107</v>
      </c>
      <c r="D45" s="1" t="s">
        <v>13</v>
      </c>
      <c r="E45" s="1" t="s">
        <v>13</v>
      </c>
      <c r="F45" s="1" t="s">
        <v>13</v>
      </c>
      <c r="G45" s="1" t="s">
        <v>13</v>
      </c>
      <c r="H45" s="1">
        <v>11</v>
      </c>
      <c r="I45" s="3" t="s">
        <v>113</v>
      </c>
      <c r="J45" s="10" t="s">
        <v>113</v>
      </c>
      <c r="K45" s="1" t="s">
        <v>113</v>
      </c>
      <c r="L45" s="1" t="s">
        <v>13</v>
      </c>
      <c r="M45" s="1" t="s">
        <v>13</v>
      </c>
      <c r="N45" s="1" t="s">
        <v>13</v>
      </c>
      <c r="O45" s="1" t="s">
        <v>13</v>
      </c>
      <c r="P45" s="1" t="s">
        <v>53</v>
      </c>
      <c r="Q45" s="3" t="s">
        <v>113</v>
      </c>
    </row>
    <row r="46" spans="1:17" ht="57" x14ac:dyDescent="0.2">
      <c r="A46" s="1" t="s">
        <v>81</v>
      </c>
      <c r="B46" s="7">
        <v>0.45839999999999997</v>
      </c>
      <c r="C46" s="1" t="s">
        <v>107</v>
      </c>
      <c r="D46" s="1" t="s">
        <v>13</v>
      </c>
      <c r="E46" s="1" t="s">
        <v>13</v>
      </c>
      <c r="F46" s="1" t="s">
        <v>13</v>
      </c>
      <c r="G46" s="1" t="s">
        <v>13</v>
      </c>
      <c r="H46" s="1">
        <v>7</v>
      </c>
      <c r="I46" s="3" t="s">
        <v>113</v>
      </c>
      <c r="J46" s="10" t="s">
        <v>113</v>
      </c>
      <c r="K46" s="1" t="s">
        <v>113</v>
      </c>
      <c r="L46" s="1" t="s">
        <v>13</v>
      </c>
      <c r="M46" s="1" t="s">
        <v>13</v>
      </c>
      <c r="N46" s="1" t="s">
        <v>13</v>
      </c>
      <c r="O46" s="1" t="s">
        <v>13</v>
      </c>
      <c r="P46" s="1" t="s">
        <v>54</v>
      </c>
    </row>
    <row r="47" spans="1:17" ht="42.75" x14ac:dyDescent="0.2">
      <c r="A47" s="1" t="s">
        <v>80</v>
      </c>
      <c r="B47" s="7">
        <v>0.46529999999999999</v>
      </c>
      <c r="C47" s="1" t="s">
        <v>107</v>
      </c>
      <c r="D47" s="1" t="s">
        <v>13</v>
      </c>
      <c r="E47" s="1" t="s">
        <v>13</v>
      </c>
      <c r="F47" s="1" t="s">
        <v>13</v>
      </c>
      <c r="G47" s="1" t="s">
        <v>9</v>
      </c>
      <c r="H47" s="1">
        <v>5</v>
      </c>
      <c r="I47" s="3" t="s">
        <v>113</v>
      </c>
      <c r="J47" s="10" t="s">
        <v>113</v>
      </c>
      <c r="K47" s="1" t="s">
        <v>113</v>
      </c>
      <c r="L47" s="1" t="s">
        <v>13</v>
      </c>
      <c r="M47" s="1" t="s">
        <v>13</v>
      </c>
      <c r="N47" s="1" t="s">
        <v>13</v>
      </c>
      <c r="O47" s="1" t="s">
        <v>13</v>
      </c>
      <c r="P47" s="1" t="s">
        <v>55</v>
      </c>
      <c r="Q47" s="1" t="s">
        <v>120</v>
      </c>
    </row>
    <row r="48" spans="1:17" ht="42.75" x14ac:dyDescent="0.2">
      <c r="A48" s="1" t="s">
        <v>79</v>
      </c>
      <c r="B48" s="7">
        <v>0.40710000000000002</v>
      </c>
      <c r="C48" s="1" t="s">
        <v>107</v>
      </c>
      <c r="D48" s="1" t="s">
        <v>13</v>
      </c>
      <c r="E48" s="1" t="s">
        <v>13</v>
      </c>
      <c r="F48" s="1" t="s">
        <v>13</v>
      </c>
      <c r="G48" s="1" t="s">
        <v>13</v>
      </c>
      <c r="H48" s="1">
        <v>7</v>
      </c>
      <c r="I48" s="3" t="s">
        <v>113</v>
      </c>
      <c r="J48" s="10" t="s">
        <v>113</v>
      </c>
      <c r="K48" s="1" t="s">
        <v>113</v>
      </c>
      <c r="L48" s="1" t="s">
        <v>13</v>
      </c>
      <c r="M48" s="1" t="s">
        <v>13</v>
      </c>
      <c r="N48" s="1" t="s">
        <v>13</v>
      </c>
      <c r="O48" s="1" t="s">
        <v>13</v>
      </c>
      <c r="P48" s="1" t="s">
        <v>56</v>
      </c>
      <c r="Q48" s="3" t="s">
        <v>113</v>
      </c>
    </row>
    <row r="49" spans="1:17" ht="42.75" x14ac:dyDescent="0.2">
      <c r="A49" s="1" t="s">
        <v>78</v>
      </c>
      <c r="B49" s="7">
        <v>0.42199999999999999</v>
      </c>
      <c r="C49" s="1" t="s">
        <v>107</v>
      </c>
      <c r="D49" s="1" t="s">
        <v>13</v>
      </c>
      <c r="E49" s="1" t="s">
        <v>13</v>
      </c>
      <c r="F49" s="1" t="s">
        <v>13</v>
      </c>
      <c r="G49" s="1" t="s">
        <v>13</v>
      </c>
      <c r="H49" s="1">
        <v>5</v>
      </c>
      <c r="I49" s="3" t="s">
        <v>113</v>
      </c>
      <c r="J49" s="10" t="s">
        <v>113</v>
      </c>
      <c r="K49" s="1" t="s">
        <v>113</v>
      </c>
      <c r="L49" s="1" t="s">
        <v>13</v>
      </c>
      <c r="M49" s="1" t="s">
        <v>13</v>
      </c>
      <c r="N49" s="1" t="s">
        <v>13</v>
      </c>
      <c r="O49" s="1" t="s">
        <v>13</v>
      </c>
      <c r="P49" s="1" t="s">
        <v>57</v>
      </c>
      <c r="Q49" s="1" t="s">
        <v>120</v>
      </c>
    </row>
    <row r="50" spans="1:17" ht="57" x14ac:dyDescent="0.2">
      <c r="A50" s="1" t="s">
        <v>77</v>
      </c>
      <c r="B50" s="7">
        <v>0.62239999999999995</v>
      </c>
      <c r="C50" s="1" t="s">
        <v>9</v>
      </c>
      <c r="D50" s="1" t="s">
        <v>9</v>
      </c>
      <c r="E50" s="1" t="s">
        <v>9</v>
      </c>
      <c r="F50" s="1" t="s">
        <v>9</v>
      </c>
      <c r="G50" s="1" t="s">
        <v>9</v>
      </c>
      <c r="H50" s="1">
        <v>1</v>
      </c>
      <c r="I50" s="3" t="s">
        <v>112</v>
      </c>
      <c r="J50" s="10" t="s">
        <v>112</v>
      </c>
      <c r="K50" s="1" t="s">
        <v>9</v>
      </c>
      <c r="L50" s="1" t="s">
        <v>9</v>
      </c>
      <c r="M50" s="1" t="s">
        <v>9</v>
      </c>
      <c r="N50" s="1" t="s">
        <v>9</v>
      </c>
      <c r="O50" s="1" t="s">
        <v>9</v>
      </c>
      <c r="P50" s="1" t="s">
        <v>58</v>
      </c>
    </row>
    <row r="51" spans="1:17" ht="42.75" x14ac:dyDescent="0.2">
      <c r="A51" s="1" t="s">
        <v>76</v>
      </c>
      <c r="B51" s="7">
        <v>0.5252</v>
      </c>
      <c r="C51" s="1" t="s">
        <v>107</v>
      </c>
      <c r="D51" s="1" t="s">
        <v>13</v>
      </c>
      <c r="E51" s="1" t="s">
        <v>9</v>
      </c>
      <c r="F51" s="1" t="s">
        <v>9</v>
      </c>
      <c r="G51" s="1" t="s">
        <v>9</v>
      </c>
      <c r="H51" s="1">
        <v>3</v>
      </c>
      <c r="I51" s="3" t="s">
        <v>113</v>
      </c>
      <c r="J51" s="10" t="s">
        <v>112</v>
      </c>
      <c r="K51" s="1" t="s">
        <v>112</v>
      </c>
      <c r="L51" s="1" t="s">
        <v>9</v>
      </c>
      <c r="M51" s="1" t="s">
        <v>9</v>
      </c>
      <c r="N51" s="1" t="s">
        <v>9</v>
      </c>
      <c r="O51" s="1" t="s">
        <v>9</v>
      </c>
      <c r="P51" s="1" t="s">
        <v>59</v>
      </c>
    </row>
    <row r="52" spans="1:17" ht="28.5" x14ac:dyDescent="0.2">
      <c r="A52" s="1" t="s">
        <v>75</v>
      </c>
      <c r="B52" s="7">
        <v>0.62350000000000005</v>
      </c>
      <c r="C52" s="1" t="s">
        <v>9</v>
      </c>
      <c r="D52" s="1" t="s">
        <v>9</v>
      </c>
      <c r="E52" s="1" t="s">
        <v>9</v>
      </c>
      <c r="F52" s="1" t="s">
        <v>9</v>
      </c>
      <c r="G52" s="1" t="s">
        <v>9</v>
      </c>
      <c r="H52" s="1">
        <v>1</v>
      </c>
      <c r="I52" s="3" t="s">
        <v>112</v>
      </c>
      <c r="J52" s="10" t="s">
        <v>112</v>
      </c>
      <c r="K52" s="1" t="s">
        <v>112</v>
      </c>
      <c r="L52" s="1" t="s">
        <v>9</v>
      </c>
      <c r="M52" s="1" t="s">
        <v>9</v>
      </c>
      <c r="N52" s="1" t="s">
        <v>9</v>
      </c>
      <c r="O52" s="1" t="s">
        <v>9</v>
      </c>
      <c r="P52" s="1" t="s">
        <v>60</v>
      </c>
    </row>
  </sheetData>
  <autoFilter ref="A2:S52" xr:uid="{00000000-0001-0000-0000-000000000000}"/>
  <mergeCells count="1">
    <mergeCell ref="C1:S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51ED-2BF5-47F3-B445-0ADA72B67502}">
  <dimension ref="A1:I54"/>
  <sheetViews>
    <sheetView zoomScale="60" zoomScaleNormal="60" workbookViewId="0">
      <selection activeCell="G5" sqref="G5"/>
    </sheetView>
  </sheetViews>
  <sheetFormatPr defaultColWidth="9.125" defaultRowHeight="14.25" x14ac:dyDescent="0.2"/>
  <cols>
    <col min="1" max="1" width="23.625" style="1" bestFit="1" customWidth="1"/>
    <col min="2" max="2" width="12.25" style="1" customWidth="1"/>
    <col min="3" max="3" width="12.125" style="1" customWidth="1"/>
    <col min="4" max="7" width="9.375" style="1" customWidth="1"/>
    <col min="8" max="8" width="9.125" style="1" customWidth="1"/>
    <col min="9" max="9" width="23.25" style="1" customWidth="1"/>
    <col min="10" max="16384" width="9.125" style="1"/>
  </cols>
  <sheetData>
    <row r="1" spans="1:9" x14ac:dyDescent="0.2">
      <c r="A1" s="1" t="s">
        <v>0</v>
      </c>
      <c r="B1" s="30" t="s">
        <v>129</v>
      </c>
      <c r="C1" s="30"/>
      <c r="D1" s="30"/>
      <c r="E1" s="30"/>
      <c r="F1" s="30"/>
      <c r="G1" s="30"/>
      <c r="H1" s="30"/>
      <c r="I1" s="30"/>
    </row>
    <row r="2" spans="1:9" x14ac:dyDescent="0.2">
      <c r="A2" s="1" t="s">
        <v>2</v>
      </c>
      <c r="B2" s="30" t="s">
        <v>3</v>
      </c>
      <c r="C2" s="30"/>
      <c r="D2" s="30"/>
      <c r="E2" s="30"/>
      <c r="F2" s="30"/>
      <c r="G2" s="30"/>
      <c r="H2" s="30"/>
      <c r="I2" s="30"/>
    </row>
    <row r="3" spans="1:9" x14ac:dyDescent="0.2">
      <c r="A3" s="1" t="s">
        <v>4</v>
      </c>
      <c r="B3" s="30" t="s">
        <v>5</v>
      </c>
      <c r="C3" s="30"/>
      <c r="D3" s="30"/>
      <c r="E3" s="30"/>
      <c r="F3" s="30"/>
      <c r="G3" s="30"/>
      <c r="H3" s="30"/>
      <c r="I3" s="5" t="s">
        <v>6</v>
      </c>
    </row>
    <row r="4" spans="1:9" ht="28.15" customHeight="1" x14ac:dyDescent="0.2">
      <c r="B4" s="6" t="s">
        <v>131</v>
      </c>
      <c r="C4" s="2" t="s">
        <v>132</v>
      </c>
      <c r="D4" s="5" t="s">
        <v>115</v>
      </c>
      <c r="E4" s="5" t="s">
        <v>125</v>
      </c>
      <c r="F4" s="5" t="s">
        <v>126</v>
      </c>
      <c r="G4" s="5" t="s">
        <v>127</v>
      </c>
      <c r="H4" s="5" t="s">
        <v>128</v>
      </c>
      <c r="I4" s="1" t="s">
        <v>7</v>
      </c>
    </row>
    <row r="5" spans="1:9" ht="28.5" x14ac:dyDescent="0.2">
      <c r="A5" s="1" t="s">
        <v>8</v>
      </c>
      <c r="B5" s="7">
        <v>0.87260000000000004</v>
      </c>
      <c r="C5" s="11">
        <v>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 t="s">
        <v>61</v>
      </c>
    </row>
    <row r="6" spans="1:9" ht="42.75" x14ac:dyDescent="0.2">
      <c r="A6" s="1" t="s">
        <v>10</v>
      </c>
      <c r="B6" s="7">
        <v>0.8196</v>
      </c>
      <c r="C6" s="9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 t="s">
        <v>11</v>
      </c>
    </row>
    <row r="7" spans="1:9" ht="28.5" x14ac:dyDescent="0.2">
      <c r="A7" s="1" t="s">
        <v>12</v>
      </c>
      <c r="B7" s="7">
        <v>0.67520000000000002</v>
      </c>
      <c r="C7" s="9">
        <v>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 t="s">
        <v>14</v>
      </c>
    </row>
    <row r="8" spans="1:9" ht="28.5" x14ac:dyDescent="0.2">
      <c r="A8" s="1" t="s">
        <v>15</v>
      </c>
      <c r="B8" s="7">
        <v>0.66820000000000002</v>
      </c>
      <c r="C8" s="9">
        <v>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 t="s">
        <v>16</v>
      </c>
    </row>
    <row r="9" spans="1:9" ht="57" x14ac:dyDescent="0.2">
      <c r="A9" s="1" t="s">
        <v>108</v>
      </c>
      <c r="B9" s="7">
        <v>0.89870000000000005</v>
      </c>
      <c r="C9" s="9">
        <v>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 t="s">
        <v>109</v>
      </c>
    </row>
    <row r="10" spans="1:9" ht="28.5" x14ac:dyDescent="0.2">
      <c r="A10" s="1" t="s">
        <v>17</v>
      </c>
      <c r="B10" s="7">
        <v>0.69279999999999997</v>
      </c>
      <c r="C10" s="9">
        <v>3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 t="s">
        <v>18</v>
      </c>
    </row>
    <row r="11" spans="1:9" ht="28.5" x14ac:dyDescent="0.2">
      <c r="A11" s="1" t="s">
        <v>63</v>
      </c>
      <c r="B11" s="7">
        <v>0.68259999999999998</v>
      </c>
      <c r="C11" s="9">
        <v>3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 t="s">
        <v>19</v>
      </c>
    </row>
    <row r="12" spans="1:9" ht="71.25" x14ac:dyDescent="0.2">
      <c r="A12" s="1" t="s">
        <v>64</v>
      </c>
      <c r="B12" s="7">
        <v>0.65300000000000002</v>
      </c>
      <c r="C12" s="9">
        <v>11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 t="s">
        <v>20</v>
      </c>
    </row>
    <row r="13" spans="1:9" ht="42.75" x14ac:dyDescent="0.2">
      <c r="A13" s="1" t="s">
        <v>65</v>
      </c>
      <c r="B13" s="7">
        <v>0.69430000000000003</v>
      </c>
      <c r="C13" s="9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 t="s">
        <v>21</v>
      </c>
    </row>
    <row r="14" spans="1:9" ht="42.75" x14ac:dyDescent="0.2">
      <c r="A14" s="1" t="s">
        <v>66</v>
      </c>
      <c r="B14" s="7">
        <v>0.63149999999999995</v>
      </c>
      <c r="C14" s="9">
        <v>10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 t="s">
        <v>22</v>
      </c>
    </row>
    <row r="15" spans="1:9" ht="57" x14ac:dyDescent="0.2">
      <c r="A15" s="1" t="s">
        <v>67</v>
      </c>
      <c r="B15" s="7">
        <v>0.6452</v>
      </c>
      <c r="C15" s="9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 t="s">
        <v>23</v>
      </c>
    </row>
    <row r="16" spans="1:9" ht="28.5" x14ac:dyDescent="0.2">
      <c r="A16" s="1" t="s">
        <v>68</v>
      </c>
      <c r="B16" s="7">
        <v>0.68899999999999995</v>
      </c>
      <c r="C16" s="9">
        <v>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 t="s">
        <v>24</v>
      </c>
    </row>
    <row r="17" spans="1:9" ht="28.5" x14ac:dyDescent="0.2">
      <c r="A17" s="1" t="s">
        <v>69</v>
      </c>
      <c r="B17" s="7">
        <v>0.6734</v>
      </c>
      <c r="C17" s="9">
        <v>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 t="s">
        <v>25</v>
      </c>
    </row>
    <row r="18" spans="1:9" ht="28.5" x14ac:dyDescent="0.2">
      <c r="A18" s="1" t="s">
        <v>70</v>
      </c>
      <c r="B18" s="7">
        <v>0.67810000000000004</v>
      </c>
      <c r="C18" s="9">
        <v>6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 t="s">
        <v>26</v>
      </c>
    </row>
    <row r="19" spans="1:9" ht="57" x14ac:dyDescent="0.2">
      <c r="A19" s="1" t="s">
        <v>71</v>
      </c>
      <c r="B19" s="7">
        <v>0.65200000000000002</v>
      </c>
      <c r="C19" s="9">
        <v>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 t="s">
        <v>27</v>
      </c>
    </row>
    <row r="20" spans="1:9" ht="42.75" x14ac:dyDescent="0.2">
      <c r="A20" s="1" t="s">
        <v>72</v>
      </c>
      <c r="B20" s="7">
        <v>0.73009999999999997</v>
      </c>
      <c r="C20" s="9">
        <v>3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 t="s">
        <v>28</v>
      </c>
    </row>
    <row r="21" spans="1:9" ht="42.75" x14ac:dyDescent="0.2">
      <c r="A21" s="1" t="s">
        <v>73</v>
      </c>
      <c r="B21" s="7">
        <v>0.6351</v>
      </c>
      <c r="C21" s="9">
        <v>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 t="s">
        <v>29</v>
      </c>
    </row>
    <row r="22" spans="1:9" ht="57" x14ac:dyDescent="0.2">
      <c r="A22" s="1" t="s">
        <v>74</v>
      </c>
      <c r="B22" s="7">
        <v>0.71579999999999999</v>
      </c>
      <c r="C22" s="9">
        <v>7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 t="s">
        <v>30</v>
      </c>
    </row>
    <row r="23" spans="1:9" ht="57" x14ac:dyDescent="0.2">
      <c r="A23" s="1" t="s">
        <v>110</v>
      </c>
      <c r="B23" s="7">
        <v>0.9577</v>
      </c>
      <c r="C23" s="9">
        <v>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 t="s">
        <v>111</v>
      </c>
    </row>
    <row r="24" spans="1:9" ht="42.75" x14ac:dyDescent="0.2">
      <c r="A24" s="1" t="s">
        <v>105</v>
      </c>
      <c r="B24" s="7">
        <v>0.65400000000000003</v>
      </c>
      <c r="C24" s="9">
        <v>7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 t="s">
        <v>31</v>
      </c>
    </row>
    <row r="25" spans="1:9" ht="28.5" x14ac:dyDescent="0.2">
      <c r="A25" s="1" t="s">
        <v>104</v>
      </c>
      <c r="B25" s="7">
        <v>0.94850000000000001</v>
      </c>
      <c r="C25" s="9">
        <v>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 t="s">
        <v>32</v>
      </c>
    </row>
    <row r="26" spans="1:9" ht="42.75" x14ac:dyDescent="0.2">
      <c r="A26" s="1" t="s">
        <v>103</v>
      </c>
      <c r="B26" s="7">
        <v>0.72950000000000004</v>
      </c>
      <c r="C26" s="9">
        <v>4</v>
      </c>
      <c r="D26" s="1">
        <v>0</v>
      </c>
      <c r="E26" s="1">
        <v>0</v>
      </c>
      <c r="F26" s="1">
        <v>1</v>
      </c>
      <c r="G26" s="1">
        <v>1</v>
      </c>
      <c r="H26" s="1">
        <v>1</v>
      </c>
      <c r="I26" s="1" t="s">
        <v>33</v>
      </c>
    </row>
    <row r="27" spans="1:9" ht="42.75" x14ac:dyDescent="0.2">
      <c r="A27" s="1" t="s">
        <v>102</v>
      </c>
      <c r="B27" s="7">
        <v>0.65639999999999998</v>
      </c>
      <c r="C27" s="9">
        <v>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 t="s">
        <v>34</v>
      </c>
    </row>
    <row r="28" spans="1:9" ht="28.5" x14ac:dyDescent="0.2">
      <c r="A28" s="1" t="s">
        <v>101</v>
      </c>
      <c r="B28" s="7">
        <v>0.67379999999999995</v>
      </c>
      <c r="C28" s="9">
        <v>3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 t="s">
        <v>35</v>
      </c>
    </row>
    <row r="29" spans="1:9" ht="28.5" x14ac:dyDescent="0.2">
      <c r="A29" s="1" t="s">
        <v>100</v>
      </c>
      <c r="B29" s="7">
        <v>0.66049999999999998</v>
      </c>
      <c r="C29" s="9">
        <v>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 t="s">
        <v>36</v>
      </c>
    </row>
    <row r="30" spans="1:9" ht="28.5" x14ac:dyDescent="0.2">
      <c r="A30" s="1" t="s">
        <v>99</v>
      </c>
      <c r="B30" s="7">
        <v>0.66679999999999995</v>
      </c>
      <c r="C30" s="9">
        <v>7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 t="s">
        <v>37</v>
      </c>
    </row>
    <row r="31" spans="1:9" ht="42.75" x14ac:dyDescent="0.2">
      <c r="A31" s="1" t="s">
        <v>98</v>
      </c>
      <c r="B31" s="7">
        <v>0.66779999999999995</v>
      </c>
      <c r="C31" s="9">
        <v>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 t="s">
        <v>38</v>
      </c>
    </row>
    <row r="32" spans="1:9" ht="28.5" x14ac:dyDescent="0.2">
      <c r="A32" s="1" t="s">
        <v>97</v>
      </c>
      <c r="B32" s="7">
        <v>0.6331</v>
      </c>
      <c r="C32" s="9">
        <v>11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 t="s">
        <v>39</v>
      </c>
    </row>
    <row r="33" spans="1:9" ht="57" x14ac:dyDescent="0.2">
      <c r="A33" s="1" t="s">
        <v>96</v>
      </c>
      <c r="B33" s="7">
        <v>0.68959999999999999</v>
      </c>
      <c r="C33" s="9">
        <v>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 t="s">
        <v>40</v>
      </c>
    </row>
    <row r="34" spans="1:9" ht="42.75" x14ac:dyDescent="0.2">
      <c r="A34" s="1" t="s">
        <v>95</v>
      </c>
      <c r="B34" s="7">
        <v>0.65529999999999999</v>
      </c>
      <c r="C34" s="9">
        <v>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 t="s">
        <v>41</v>
      </c>
    </row>
    <row r="35" spans="1:9" ht="42.75" x14ac:dyDescent="0.2">
      <c r="A35" s="1" t="s">
        <v>94</v>
      </c>
      <c r="B35" s="7">
        <v>0.66320000000000001</v>
      </c>
      <c r="C35" s="9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 t="s">
        <v>42</v>
      </c>
    </row>
    <row r="36" spans="1:9" ht="57" x14ac:dyDescent="0.2">
      <c r="A36" s="1" t="s">
        <v>93</v>
      </c>
      <c r="B36" s="7">
        <v>0.65959999999999996</v>
      </c>
      <c r="C36" s="9">
        <v>9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 t="s">
        <v>43</v>
      </c>
    </row>
    <row r="37" spans="1:9" ht="28.5" x14ac:dyDescent="0.2">
      <c r="A37" s="1" t="s">
        <v>92</v>
      </c>
      <c r="B37" s="7">
        <v>0.95650000000000002</v>
      </c>
      <c r="C37" s="9">
        <v>2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 t="s">
        <v>44</v>
      </c>
    </row>
    <row r="38" spans="1:9" ht="28.5" x14ac:dyDescent="0.2">
      <c r="A38" s="1" t="s">
        <v>91</v>
      </c>
      <c r="B38" s="7">
        <v>0.64490000000000003</v>
      </c>
      <c r="C38" s="9">
        <v>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 t="s">
        <v>45</v>
      </c>
    </row>
    <row r="39" spans="1:9" ht="28.5" x14ac:dyDescent="0.2">
      <c r="A39" s="1" t="s">
        <v>90</v>
      </c>
      <c r="B39" s="7">
        <v>0.6623</v>
      </c>
      <c r="C39" s="9">
        <v>2</v>
      </c>
      <c r="D39" s="1">
        <v>0</v>
      </c>
      <c r="E39" s="1">
        <v>0</v>
      </c>
      <c r="F39" s="1">
        <v>1</v>
      </c>
      <c r="G39" s="1">
        <v>1</v>
      </c>
      <c r="H39" s="1">
        <v>1</v>
      </c>
      <c r="I39" s="1" t="s">
        <v>46</v>
      </c>
    </row>
    <row r="40" spans="1:9" ht="42.75" x14ac:dyDescent="0.2">
      <c r="A40" s="1" t="s">
        <v>89</v>
      </c>
      <c r="B40" s="7">
        <v>0.68530000000000002</v>
      </c>
      <c r="C40" s="9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 t="s">
        <v>47</v>
      </c>
    </row>
    <row r="41" spans="1:9" ht="28.5" x14ac:dyDescent="0.2">
      <c r="A41" s="1" t="s">
        <v>88</v>
      </c>
      <c r="B41" s="7">
        <v>0.66279999999999994</v>
      </c>
      <c r="C41" s="9">
        <v>11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 t="s">
        <v>48</v>
      </c>
    </row>
    <row r="42" spans="1:9" ht="42.75" x14ac:dyDescent="0.2">
      <c r="A42" s="1" t="s">
        <v>87</v>
      </c>
      <c r="B42" s="7">
        <v>0.89090000000000003</v>
      </c>
      <c r="C42" s="9">
        <v>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 t="s">
        <v>32</v>
      </c>
    </row>
    <row r="43" spans="1:9" ht="42.75" x14ac:dyDescent="0.2">
      <c r="A43" s="1" t="s">
        <v>86</v>
      </c>
      <c r="B43" s="7">
        <v>0.64429999999999998</v>
      </c>
      <c r="C43" s="9">
        <v>5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 t="s">
        <v>49</v>
      </c>
    </row>
    <row r="44" spans="1:9" ht="28.5" x14ac:dyDescent="0.2">
      <c r="A44" s="1" t="s">
        <v>85</v>
      </c>
      <c r="B44" s="7">
        <v>0.71899999999999997</v>
      </c>
      <c r="C44" s="9">
        <v>3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  <c r="I44" s="1" t="s">
        <v>50</v>
      </c>
    </row>
    <row r="45" spans="1:9" ht="42.75" x14ac:dyDescent="0.2">
      <c r="A45" s="1" t="s">
        <v>84</v>
      </c>
      <c r="B45" s="7">
        <v>0.7127</v>
      </c>
      <c r="C45" s="9">
        <v>3</v>
      </c>
      <c r="D45" s="1">
        <v>0</v>
      </c>
      <c r="E45" s="1">
        <v>1</v>
      </c>
      <c r="F45" s="1">
        <v>1</v>
      </c>
      <c r="G45" s="1">
        <v>1</v>
      </c>
      <c r="H45" s="1">
        <v>1</v>
      </c>
      <c r="I45" s="1" t="s">
        <v>51</v>
      </c>
    </row>
    <row r="46" spans="1:9" ht="42.75" x14ac:dyDescent="0.2">
      <c r="A46" s="1" t="s">
        <v>83</v>
      </c>
      <c r="B46" s="7">
        <v>0.82410000000000005</v>
      </c>
      <c r="C46" s="9">
        <v>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 t="s">
        <v>52</v>
      </c>
    </row>
    <row r="47" spans="1:9" ht="28.5" x14ac:dyDescent="0.2">
      <c r="A47" s="1" t="s">
        <v>82</v>
      </c>
      <c r="B47" s="7">
        <v>0.70189999999999997</v>
      </c>
      <c r="C47" s="9">
        <v>9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 t="s">
        <v>53</v>
      </c>
    </row>
    <row r="48" spans="1:9" ht="28.5" x14ac:dyDescent="0.2">
      <c r="A48" s="1" t="s">
        <v>81</v>
      </c>
      <c r="B48" s="7">
        <v>0.72560000000000002</v>
      </c>
      <c r="C48" s="9">
        <v>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 t="s">
        <v>54</v>
      </c>
    </row>
    <row r="49" spans="1:9" ht="28.5" x14ac:dyDescent="0.2">
      <c r="A49" s="1" t="s">
        <v>80</v>
      </c>
      <c r="B49" s="7">
        <v>0.67649999999999999</v>
      </c>
      <c r="C49" s="9">
        <v>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 t="s">
        <v>55</v>
      </c>
    </row>
    <row r="50" spans="1:9" ht="28.5" x14ac:dyDescent="0.2">
      <c r="A50" s="1" t="s">
        <v>79</v>
      </c>
      <c r="B50" s="7">
        <v>0.64029999999999998</v>
      </c>
      <c r="C50" s="9">
        <v>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 t="s">
        <v>56</v>
      </c>
    </row>
    <row r="51" spans="1:9" ht="42.75" x14ac:dyDescent="0.2">
      <c r="A51" s="1" t="s">
        <v>78</v>
      </c>
      <c r="B51" s="7">
        <v>0.67600000000000005</v>
      </c>
      <c r="C51" s="9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 t="s">
        <v>57</v>
      </c>
    </row>
    <row r="52" spans="1:9" ht="57" x14ac:dyDescent="0.2">
      <c r="A52" s="1" t="s">
        <v>77</v>
      </c>
      <c r="B52" s="7">
        <v>0.93600000000000005</v>
      </c>
      <c r="C52" s="9">
        <v>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 t="s">
        <v>58</v>
      </c>
    </row>
    <row r="53" spans="1:9" ht="42.75" x14ac:dyDescent="0.2">
      <c r="A53" s="1" t="s">
        <v>76</v>
      </c>
      <c r="B53" s="7">
        <v>0.71360000000000001</v>
      </c>
      <c r="C53" s="9">
        <v>3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 t="s">
        <v>59</v>
      </c>
    </row>
    <row r="54" spans="1:9" ht="28.5" x14ac:dyDescent="0.2">
      <c r="A54" s="1" t="s">
        <v>75</v>
      </c>
      <c r="B54" s="7">
        <v>0.9214</v>
      </c>
      <c r="C54" s="9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 t="s">
        <v>60</v>
      </c>
    </row>
  </sheetData>
  <autoFilter ref="A4:S54" xr:uid="{51CB51ED-2BF5-47F3-B445-0ADA72B67502}"/>
  <mergeCells count="3">
    <mergeCell ref="B1:I1"/>
    <mergeCell ref="B2:I2"/>
    <mergeCell ref="B3:H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9A5E-0242-493F-9E05-7853676E0375}">
  <dimension ref="A1:N52"/>
  <sheetViews>
    <sheetView topLeftCell="B32" workbookViewId="0">
      <selection activeCell="L3" sqref="L3:N52"/>
    </sheetView>
  </sheetViews>
  <sheetFormatPr defaultColWidth="9.125" defaultRowHeight="14.25" x14ac:dyDescent="0.2"/>
  <cols>
    <col min="1" max="1" width="23.625" style="1" bestFit="1" customWidth="1"/>
    <col min="2" max="4" width="8.375" style="1" customWidth="1"/>
    <col min="5" max="5" width="23.25" style="1" customWidth="1"/>
    <col min="6" max="6" width="9.125" style="1" customWidth="1"/>
    <col min="7" max="7" width="23.625" style="1" customWidth="1"/>
    <col min="8" max="10" width="6.5" style="1" customWidth="1"/>
    <col min="11" max="11" width="23.25" style="1" customWidth="1"/>
    <col min="12" max="12" width="9.125" style="7"/>
    <col min="13" max="16384" width="9.125" style="1"/>
  </cols>
  <sheetData>
    <row r="1" spans="1:14" x14ac:dyDescent="0.2">
      <c r="A1" s="1" t="s">
        <v>134</v>
      </c>
      <c r="B1" s="30" t="s">
        <v>135</v>
      </c>
      <c r="C1" s="30"/>
      <c r="D1" s="30"/>
      <c r="E1" s="30"/>
      <c r="G1" s="1" t="s">
        <v>134</v>
      </c>
      <c r="H1" s="30" t="s">
        <v>129</v>
      </c>
      <c r="I1" s="30"/>
      <c r="J1" s="30"/>
      <c r="K1" s="30"/>
      <c r="L1" s="30" t="s">
        <v>144</v>
      </c>
      <c r="M1" s="30"/>
      <c r="N1" s="30"/>
    </row>
    <row r="2" spans="1:14" ht="28.15" customHeight="1" x14ac:dyDescent="0.2">
      <c r="B2" s="6" t="s">
        <v>131</v>
      </c>
      <c r="C2" s="2" t="s">
        <v>132</v>
      </c>
      <c r="D2" s="5" t="s">
        <v>133</v>
      </c>
      <c r="E2" s="1" t="s">
        <v>7</v>
      </c>
      <c r="H2" s="6" t="s">
        <v>131</v>
      </c>
      <c r="I2" s="2" t="s">
        <v>132</v>
      </c>
      <c r="J2" s="5" t="s">
        <v>133</v>
      </c>
      <c r="K2" s="1" t="s">
        <v>7</v>
      </c>
      <c r="L2" s="15" t="s">
        <v>131</v>
      </c>
      <c r="M2" s="2" t="s">
        <v>132</v>
      </c>
      <c r="N2" s="5" t="s">
        <v>133</v>
      </c>
    </row>
    <row r="3" spans="1:14" ht="28.5" x14ac:dyDescent="0.2">
      <c r="A3" s="1" t="s">
        <v>8</v>
      </c>
      <c r="B3" s="7">
        <v>0.64490000000000003</v>
      </c>
      <c r="C3" s="5">
        <v>1</v>
      </c>
      <c r="D3" s="1">
        <v>2500</v>
      </c>
      <c r="E3" s="1" t="s">
        <v>61</v>
      </c>
      <c r="G3" s="1" t="s">
        <v>8</v>
      </c>
      <c r="H3" s="7">
        <v>0.75190000000000001</v>
      </c>
      <c r="I3" s="5">
        <v>1</v>
      </c>
      <c r="J3" s="1">
        <v>2500</v>
      </c>
      <c r="K3" s="1" t="s">
        <v>61</v>
      </c>
      <c r="L3" s="7">
        <v>0.61370000000000002</v>
      </c>
      <c r="M3" s="1">
        <v>1</v>
      </c>
      <c r="N3" s="1">
        <v>2500</v>
      </c>
    </row>
    <row r="4" spans="1:14" ht="42.75" x14ac:dyDescent="0.2">
      <c r="A4" s="1" t="s">
        <v>10</v>
      </c>
      <c r="B4" s="7">
        <v>0.48049999999999998</v>
      </c>
      <c r="C4" s="1">
        <v>8</v>
      </c>
      <c r="D4" s="1" t="s">
        <v>136</v>
      </c>
      <c r="E4" s="1" t="s">
        <v>11</v>
      </c>
      <c r="G4" s="1" t="s">
        <v>10</v>
      </c>
      <c r="H4" s="7">
        <v>0.65910000000000002</v>
      </c>
      <c r="I4" s="1">
        <v>8</v>
      </c>
      <c r="J4" s="1" t="s">
        <v>136</v>
      </c>
      <c r="K4" s="1" t="s">
        <v>11</v>
      </c>
      <c r="L4" s="7">
        <v>0.50460000000000005</v>
      </c>
      <c r="M4" s="1">
        <v>10</v>
      </c>
      <c r="N4" s="1" t="s">
        <v>142</v>
      </c>
    </row>
    <row r="5" spans="1:14" ht="28.5" x14ac:dyDescent="0.2">
      <c r="A5" s="1" t="s">
        <v>12</v>
      </c>
      <c r="B5" s="7">
        <v>0.42959999999999998</v>
      </c>
      <c r="C5" s="1">
        <v>11</v>
      </c>
      <c r="D5" s="1" t="s">
        <v>136</v>
      </c>
      <c r="E5" s="1" t="s">
        <v>14</v>
      </c>
      <c r="G5" s="1" t="s">
        <v>12</v>
      </c>
      <c r="H5" s="7">
        <v>0.64370000000000005</v>
      </c>
      <c r="I5" s="1">
        <v>9</v>
      </c>
      <c r="J5" s="1" t="s">
        <v>136</v>
      </c>
      <c r="K5" s="1" t="s">
        <v>14</v>
      </c>
      <c r="L5" s="7">
        <v>0.50839999999999996</v>
      </c>
      <c r="M5" s="1">
        <v>8</v>
      </c>
      <c r="N5" s="1" t="s">
        <v>142</v>
      </c>
    </row>
    <row r="6" spans="1:14" ht="28.5" x14ac:dyDescent="0.2">
      <c r="A6" s="1" t="s">
        <v>15</v>
      </c>
      <c r="B6" s="7">
        <v>0.37490000000000001</v>
      </c>
      <c r="C6" s="1">
        <v>12</v>
      </c>
      <c r="D6" s="1" t="s">
        <v>136</v>
      </c>
      <c r="E6" s="1" t="s">
        <v>16</v>
      </c>
      <c r="G6" s="1" t="s">
        <v>15</v>
      </c>
      <c r="H6" s="7">
        <v>0.62090000000000001</v>
      </c>
      <c r="I6" s="1">
        <v>12</v>
      </c>
      <c r="J6" s="1" t="s">
        <v>136</v>
      </c>
      <c r="K6" s="1" t="s">
        <v>16</v>
      </c>
      <c r="L6" s="7">
        <v>0.49070000000000003</v>
      </c>
      <c r="M6" s="1">
        <v>11</v>
      </c>
      <c r="N6" s="1" t="s">
        <v>142</v>
      </c>
    </row>
    <row r="7" spans="1:14" ht="57" x14ac:dyDescent="0.2">
      <c r="A7" s="1" t="s">
        <v>108</v>
      </c>
      <c r="B7" s="7">
        <v>0.65539999999999998</v>
      </c>
      <c r="C7" s="1">
        <v>1</v>
      </c>
      <c r="D7" s="1">
        <v>2500</v>
      </c>
      <c r="E7" s="1" t="s">
        <v>109</v>
      </c>
      <c r="G7" s="1" t="s">
        <v>108</v>
      </c>
      <c r="H7" s="7">
        <v>0.74729999999999996</v>
      </c>
      <c r="I7" s="1">
        <v>1</v>
      </c>
      <c r="J7" s="1">
        <v>2500</v>
      </c>
      <c r="K7" s="1" t="s">
        <v>109</v>
      </c>
      <c r="L7" s="7">
        <v>0.60860000000000003</v>
      </c>
      <c r="M7" s="1">
        <v>1</v>
      </c>
      <c r="N7" s="1">
        <v>2500</v>
      </c>
    </row>
    <row r="8" spans="1:14" ht="28.5" x14ac:dyDescent="0.2">
      <c r="A8" s="1" t="s">
        <v>17</v>
      </c>
      <c r="B8" s="7">
        <v>0.50009999999999999</v>
      </c>
      <c r="C8" s="1">
        <v>2</v>
      </c>
      <c r="D8" s="1">
        <v>4000</v>
      </c>
      <c r="E8" s="1" t="s">
        <v>18</v>
      </c>
      <c r="G8" s="1" t="s">
        <v>17</v>
      </c>
      <c r="H8" s="7">
        <v>0.66810000000000003</v>
      </c>
      <c r="I8" s="1">
        <v>3</v>
      </c>
      <c r="J8" s="1">
        <v>4500</v>
      </c>
      <c r="K8" s="1" t="s">
        <v>18</v>
      </c>
      <c r="L8" s="7">
        <v>0.51580000000000004</v>
      </c>
      <c r="M8" s="1">
        <v>4</v>
      </c>
      <c r="N8" s="1" t="s">
        <v>142</v>
      </c>
    </row>
    <row r="9" spans="1:14" ht="28.5" x14ac:dyDescent="0.2">
      <c r="A9" s="1" t="s">
        <v>63</v>
      </c>
      <c r="B9" s="7">
        <v>0.40889999999999999</v>
      </c>
      <c r="C9" s="1">
        <v>2</v>
      </c>
      <c r="D9" s="1">
        <v>3500</v>
      </c>
      <c r="E9" s="1" t="s">
        <v>19</v>
      </c>
      <c r="G9" s="1" t="s">
        <v>63</v>
      </c>
      <c r="H9" s="7">
        <v>0.628</v>
      </c>
      <c r="I9" s="1">
        <v>2</v>
      </c>
      <c r="J9" s="1">
        <v>3500</v>
      </c>
      <c r="K9" s="1" t="s">
        <v>19</v>
      </c>
      <c r="L9" s="7">
        <v>0.49199999999999999</v>
      </c>
      <c r="M9" s="1">
        <v>3</v>
      </c>
      <c r="N9" s="1">
        <v>4000</v>
      </c>
    </row>
    <row r="10" spans="1:14" ht="71.25" x14ac:dyDescent="0.2">
      <c r="A10" s="1" t="s">
        <v>64</v>
      </c>
      <c r="B10" s="7">
        <v>0.47139999999999999</v>
      </c>
      <c r="C10" s="1">
        <v>9</v>
      </c>
      <c r="D10" s="1" t="s">
        <v>136</v>
      </c>
      <c r="E10" s="1" t="s">
        <v>20</v>
      </c>
      <c r="G10" s="1" t="s">
        <v>64</v>
      </c>
      <c r="H10" s="7">
        <v>0.66049999999999998</v>
      </c>
      <c r="I10" s="1">
        <v>9</v>
      </c>
      <c r="J10" s="1" t="s">
        <v>136</v>
      </c>
      <c r="K10" s="1" t="s">
        <v>20</v>
      </c>
      <c r="L10" s="7">
        <v>0.51149999999999995</v>
      </c>
      <c r="M10" s="1">
        <v>8</v>
      </c>
      <c r="N10" s="1" t="s">
        <v>142</v>
      </c>
    </row>
    <row r="11" spans="1:14" ht="42.75" x14ac:dyDescent="0.2">
      <c r="A11" s="1" t="s">
        <v>65</v>
      </c>
      <c r="B11" s="7">
        <v>0.49320000000000003</v>
      </c>
      <c r="C11" s="1">
        <v>6</v>
      </c>
      <c r="D11" s="1" t="s">
        <v>136</v>
      </c>
      <c r="E11" s="1" t="s">
        <v>21</v>
      </c>
      <c r="G11" s="1" t="s">
        <v>65</v>
      </c>
      <c r="H11" s="7">
        <v>0.66849999999999998</v>
      </c>
      <c r="I11" s="1">
        <v>5</v>
      </c>
      <c r="J11" s="1" t="s">
        <v>136</v>
      </c>
      <c r="K11" s="1" t="s">
        <v>21</v>
      </c>
      <c r="L11" s="7">
        <v>0.51759999999999995</v>
      </c>
      <c r="M11" s="1">
        <v>5</v>
      </c>
      <c r="N11" s="1" t="s">
        <v>142</v>
      </c>
    </row>
    <row r="12" spans="1:14" ht="42.75" x14ac:dyDescent="0.2">
      <c r="A12" s="1" t="s">
        <v>66</v>
      </c>
      <c r="B12" s="7">
        <v>0.55110000000000003</v>
      </c>
      <c r="C12" s="1">
        <v>2</v>
      </c>
      <c r="D12" s="1">
        <v>3500</v>
      </c>
      <c r="E12" s="1" t="s">
        <v>22</v>
      </c>
      <c r="G12" s="1" t="s">
        <v>66</v>
      </c>
      <c r="H12" s="7">
        <v>0.69650000000000001</v>
      </c>
      <c r="I12" s="1">
        <v>3</v>
      </c>
      <c r="J12" s="1">
        <v>4000</v>
      </c>
      <c r="K12" s="1" t="s">
        <v>22</v>
      </c>
      <c r="L12" s="7">
        <v>0.54710000000000003</v>
      </c>
      <c r="M12" s="1">
        <v>3</v>
      </c>
      <c r="N12" s="1">
        <v>4000</v>
      </c>
    </row>
    <row r="13" spans="1:14" ht="57" x14ac:dyDescent="0.2">
      <c r="A13" s="1" t="s">
        <v>67</v>
      </c>
      <c r="B13" s="7">
        <v>0.51600000000000001</v>
      </c>
      <c r="C13" s="1">
        <v>5</v>
      </c>
      <c r="D13" s="1" t="s">
        <v>136</v>
      </c>
      <c r="E13" s="1" t="s">
        <v>23</v>
      </c>
      <c r="G13" s="1" t="s">
        <v>67</v>
      </c>
      <c r="H13" s="7">
        <v>0.68210000000000004</v>
      </c>
      <c r="I13" s="1">
        <v>4</v>
      </c>
      <c r="J13" s="1" t="s">
        <v>136</v>
      </c>
      <c r="K13" s="1" t="s">
        <v>23</v>
      </c>
      <c r="L13" s="7">
        <v>0.53049999999999997</v>
      </c>
      <c r="M13" s="1">
        <v>3</v>
      </c>
      <c r="N13" s="1">
        <v>4000</v>
      </c>
    </row>
    <row r="14" spans="1:14" ht="28.5" x14ac:dyDescent="0.2">
      <c r="A14" s="1" t="s">
        <v>68</v>
      </c>
      <c r="B14" s="7">
        <v>0.51970000000000005</v>
      </c>
      <c r="C14" s="1">
        <v>5</v>
      </c>
      <c r="D14" s="1" t="s">
        <v>136</v>
      </c>
      <c r="E14" s="1" t="s">
        <v>24</v>
      </c>
      <c r="G14" s="1" t="s">
        <v>68</v>
      </c>
      <c r="H14" s="7">
        <v>0.6835</v>
      </c>
      <c r="I14" s="1">
        <v>5</v>
      </c>
      <c r="J14" s="1" t="s">
        <v>136</v>
      </c>
      <c r="K14" s="1" t="s">
        <v>24</v>
      </c>
      <c r="L14" s="7">
        <v>0.53200000000000003</v>
      </c>
      <c r="M14" s="1">
        <v>4</v>
      </c>
      <c r="N14" s="1" t="s">
        <v>142</v>
      </c>
    </row>
    <row r="15" spans="1:14" ht="28.5" x14ac:dyDescent="0.2">
      <c r="A15" s="1" t="s">
        <v>69</v>
      </c>
      <c r="B15" s="7">
        <v>0.54359999999999997</v>
      </c>
      <c r="C15" s="1">
        <v>1</v>
      </c>
      <c r="D15" s="1">
        <v>2500</v>
      </c>
      <c r="E15" s="1" t="s">
        <v>25</v>
      </c>
      <c r="G15" s="1" t="s">
        <v>69</v>
      </c>
      <c r="H15" s="7">
        <v>0.70920000000000005</v>
      </c>
      <c r="I15" s="1">
        <v>1</v>
      </c>
      <c r="J15" s="1">
        <v>2500</v>
      </c>
      <c r="K15" s="1" t="s">
        <v>25</v>
      </c>
      <c r="L15" s="7">
        <v>0.57079999999999997</v>
      </c>
      <c r="M15" s="1">
        <v>1</v>
      </c>
      <c r="N15" s="1">
        <v>2500</v>
      </c>
    </row>
    <row r="16" spans="1:14" ht="28.5" x14ac:dyDescent="0.2">
      <c r="A16" s="1" t="s">
        <v>70</v>
      </c>
      <c r="B16" s="7">
        <v>0.51539999999999997</v>
      </c>
      <c r="C16" s="1">
        <v>1</v>
      </c>
      <c r="D16" s="1">
        <v>2500</v>
      </c>
      <c r="E16" s="1" t="s">
        <v>26</v>
      </c>
      <c r="G16" s="1" t="s">
        <v>70</v>
      </c>
      <c r="H16" s="7">
        <v>0.68959999999999999</v>
      </c>
      <c r="I16" s="1">
        <v>1</v>
      </c>
      <c r="J16" s="1">
        <v>2500</v>
      </c>
      <c r="K16" s="1" t="s">
        <v>26</v>
      </c>
      <c r="L16" s="7">
        <v>0.55379999999999996</v>
      </c>
      <c r="M16" s="1">
        <v>1</v>
      </c>
      <c r="N16" s="1">
        <v>2500</v>
      </c>
    </row>
    <row r="17" spans="1:14" ht="57" x14ac:dyDescent="0.2">
      <c r="A17" s="1" t="s">
        <v>71</v>
      </c>
      <c r="B17" s="7">
        <v>0.39140000000000003</v>
      </c>
      <c r="C17" s="1">
        <v>12</v>
      </c>
      <c r="D17" s="1" t="s">
        <v>136</v>
      </c>
      <c r="E17" s="1" t="s">
        <v>27</v>
      </c>
      <c r="G17" s="1" t="s">
        <v>71</v>
      </c>
      <c r="H17" s="7">
        <v>0.62509999999999999</v>
      </c>
      <c r="I17" s="1">
        <v>12</v>
      </c>
      <c r="J17" s="1" t="s">
        <v>136</v>
      </c>
      <c r="K17" s="1" t="s">
        <v>27</v>
      </c>
      <c r="L17" s="7">
        <v>0.48930000000000001</v>
      </c>
      <c r="M17" s="1">
        <v>11</v>
      </c>
      <c r="N17" s="1" t="s">
        <v>142</v>
      </c>
    </row>
    <row r="18" spans="1:14" ht="42.75" x14ac:dyDescent="0.2">
      <c r="A18" s="1" t="s">
        <v>72</v>
      </c>
      <c r="B18" s="7">
        <v>0.49380000000000002</v>
      </c>
      <c r="C18" s="1">
        <v>3</v>
      </c>
      <c r="D18" s="1">
        <v>4500</v>
      </c>
      <c r="E18" s="1" t="s">
        <v>28</v>
      </c>
      <c r="G18" s="1" t="s">
        <v>72</v>
      </c>
      <c r="H18" s="7">
        <v>0.66400000000000003</v>
      </c>
      <c r="I18" s="1">
        <v>5</v>
      </c>
      <c r="J18" s="1" t="s">
        <v>136</v>
      </c>
      <c r="K18" s="1" t="s">
        <v>28</v>
      </c>
      <c r="L18" s="7">
        <v>0.51649999999999996</v>
      </c>
      <c r="M18" s="1">
        <v>6</v>
      </c>
      <c r="N18" s="1" t="s">
        <v>142</v>
      </c>
    </row>
    <row r="19" spans="1:14" ht="42.75" x14ac:dyDescent="0.2">
      <c r="A19" s="1" t="s">
        <v>73</v>
      </c>
      <c r="B19" s="7">
        <v>0.67259999999999998</v>
      </c>
      <c r="C19" s="1">
        <v>1</v>
      </c>
      <c r="D19" s="1">
        <v>2500</v>
      </c>
      <c r="E19" s="1" t="s">
        <v>29</v>
      </c>
      <c r="G19" s="1" t="s">
        <v>73</v>
      </c>
      <c r="H19" s="7">
        <v>0.78680000000000005</v>
      </c>
      <c r="I19" s="1">
        <v>1</v>
      </c>
      <c r="J19" s="1">
        <v>2500</v>
      </c>
      <c r="K19" s="1" t="s">
        <v>29</v>
      </c>
      <c r="L19" s="7">
        <v>0.68410000000000004</v>
      </c>
      <c r="M19" s="1">
        <v>1</v>
      </c>
      <c r="N19" s="1">
        <v>2500</v>
      </c>
    </row>
    <row r="20" spans="1:14" ht="57" x14ac:dyDescent="0.2">
      <c r="A20" s="1" t="s">
        <v>74</v>
      </c>
      <c r="B20" s="7">
        <v>0.51959999999999995</v>
      </c>
      <c r="C20" s="1">
        <v>6</v>
      </c>
      <c r="D20" s="1" t="s">
        <v>136</v>
      </c>
      <c r="E20" s="1" t="s">
        <v>30</v>
      </c>
      <c r="G20" s="1" t="s">
        <v>74</v>
      </c>
      <c r="H20" s="7">
        <v>0.68330000000000002</v>
      </c>
      <c r="I20" s="1">
        <v>5</v>
      </c>
      <c r="J20" s="1" t="s">
        <v>136</v>
      </c>
      <c r="K20" s="1" t="s">
        <v>30</v>
      </c>
      <c r="L20" s="7">
        <v>0.5343</v>
      </c>
      <c r="M20" s="1">
        <v>4</v>
      </c>
      <c r="N20" s="1" t="s">
        <v>142</v>
      </c>
    </row>
    <row r="21" spans="1:14" ht="57" x14ac:dyDescent="0.2">
      <c r="A21" s="1" t="s">
        <v>110</v>
      </c>
      <c r="B21" s="7">
        <v>0.45079999999999998</v>
      </c>
      <c r="C21" s="1">
        <v>2</v>
      </c>
      <c r="D21" s="1">
        <v>2500</v>
      </c>
      <c r="E21" s="1" t="s">
        <v>111</v>
      </c>
      <c r="G21" s="1" t="s">
        <v>110</v>
      </c>
      <c r="H21" s="7">
        <v>0.64810000000000001</v>
      </c>
      <c r="I21" s="1">
        <v>5</v>
      </c>
      <c r="J21" s="1" t="s">
        <v>136</v>
      </c>
      <c r="K21" s="1" t="s">
        <v>111</v>
      </c>
      <c r="L21" s="7">
        <v>0.50380000000000003</v>
      </c>
      <c r="M21" s="1">
        <v>5</v>
      </c>
      <c r="N21" s="1" t="s">
        <v>142</v>
      </c>
    </row>
    <row r="22" spans="1:14" ht="42.75" x14ac:dyDescent="0.2">
      <c r="A22" s="1" t="s">
        <v>105</v>
      </c>
      <c r="B22" s="7">
        <v>0.54559999999999997</v>
      </c>
      <c r="C22" s="1">
        <v>3</v>
      </c>
      <c r="D22" s="1">
        <v>4000</v>
      </c>
      <c r="E22" s="1" t="s">
        <v>31</v>
      </c>
      <c r="G22" s="1" t="s">
        <v>105</v>
      </c>
      <c r="H22" s="7">
        <v>0.6895</v>
      </c>
      <c r="I22" s="1">
        <v>5</v>
      </c>
      <c r="J22" s="1" t="s">
        <v>136</v>
      </c>
      <c r="K22" s="1" t="s">
        <v>31</v>
      </c>
      <c r="L22" s="7">
        <v>0.52759999999999996</v>
      </c>
      <c r="M22" s="1">
        <v>7</v>
      </c>
      <c r="N22" s="1" t="s">
        <v>142</v>
      </c>
    </row>
    <row r="23" spans="1:14" ht="28.5" x14ac:dyDescent="0.2">
      <c r="A23" s="1" t="s">
        <v>104</v>
      </c>
      <c r="B23" s="7">
        <v>0.40089999999999998</v>
      </c>
      <c r="C23" s="1">
        <v>12</v>
      </c>
      <c r="D23" s="1" t="s">
        <v>136</v>
      </c>
      <c r="E23" s="1" t="s">
        <v>32</v>
      </c>
      <c r="G23" s="1" t="s">
        <v>104</v>
      </c>
      <c r="H23" s="7">
        <v>0.62639999999999996</v>
      </c>
      <c r="I23" s="1">
        <v>12</v>
      </c>
      <c r="J23" s="1" t="s">
        <v>136</v>
      </c>
      <c r="K23" s="1" t="s">
        <v>32</v>
      </c>
      <c r="L23" s="7">
        <v>0.48880000000000001</v>
      </c>
      <c r="M23" s="1">
        <v>12</v>
      </c>
      <c r="N23" s="1" t="s">
        <v>142</v>
      </c>
    </row>
    <row r="24" spans="1:14" ht="42.75" x14ac:dyDescent="0.2">
      <c r="A24" s="1" t="s">
        <v>103</v>
      </c>
      <c r="B24" s="7">
        <v>0.50129999999999997</v>
      </c>
      <c r="C24" s="1">
        <v>6</v>
      </c>
      <c r="D24" s="1" t="s">
        <v>136</v>
      </c>
      <c r="E24" s="1" t="s">
        <v>33</v>
      </c>
      <c r="G24" s="1" t="s">
        <v>103</v>
      </c>
      <c r="H24" s="7">
        <v>0.67210000000000003</v>
      </c>
      <c r="I24" s="1">
        <v>6</v>
      </c>
      <c r="J24" s="1" t="s">
        <v>136</v>
      </c>
      <c r="K24" s="1" t="s">
        <v>33</v>
      </c>
      <c r="L24" s="7">
        <v>0.51990000000000003</v>
      </c>
      <c r="M24" s="1">
        <v>5</v>
      </c>
      <c r="N24" s="1" t="s">
        <v>142</v>
      </c>
    </row>
    <row r="25" spans="1:14" ht="42.75" x14ac:dyDescent="0.2">
      <c r="A25" s="1" t="s">
        <v>102</v>
      </c>
      <c r="B25" s="7">
        <v>0.46579999999999999</v>
      </c>
      <c r="C25" s="1">
        <v>11</v>
      </c>
      <c r="D25" s="1" t="s">
        <v>136</v>
      </c>
      <c r="E25" s="1" t="s">
        <v>34</v>
      </c>
      <c r="G25" s="1" t="s">
        <v>102</v>
      </c>
      <c r="H25" s="7">
        <v>0.65629999999999999</v>
      </c>
      <c r="I25" s="1">
        <v>11</v>
      </c>
      <c r="J25" s="1" t="s">
        <v>136</v>
      </c>
      <c r="K25" s="1" t="s">
        <v>34</v>
      </c>
      <c r="L25" s="7">
        <v>0.50760000000000005</v>
      </c>
      <c r="M25" s="1">
        <v>11</v>
      </c>
      <c r="N25" s="1" t="s">
        <v>142</v>
      </c>
    </row>
    <row r="26" spans="1:14" ht="28.5" x14ac:dyDescent="0.2">
      <c r="A26" s="1" t="s">
        <v>101</v>
      </c>
      <c r="B26" s="7">
        <v>0.47510000000000002</v>
      </c>
      <c r="C26" s="1">
        <v>7</v>
      </c>
      <c r="D26" s="1" t="s">
        <v>136</v>
      </c>
      <c r="E26" s="1" t="s">
        <v>35</v>
      </c>
      <c r="G26" s="1" t="s">
        <v>101</v>
      </c>
      <c r="H26" s="7">
        <v>0.65769999999999995</v>
      </c>
      <c r="I26" s="1">
        <v>7</v>
      </c>
      <c r="J26" s="1" t="s">
        <v>136</v>
      </c>
      <c r="K26" s="1" t="s">
        <v>35</v>
      </c>
      <c r="L26" s="7">
        <v>0.51039999999999996</v>
      </c>
      <c r="M26" s="1">
        <v>7</v>
      </c>
      <c r="N26" s="1" t="s">
        <v>142</v>
      </c>
    </row>
    <row r="27" spans="1:14" ht="28.5" x14ac:dyDescent="0.2">
      <c r="A27" s="1" t="s">
        <v>100</v>
      </c>
      <c r="B27" s="7">
        <v>0.45879999999999999</v>
      </c>
      <c r="C27" s="1">
        <v>6</v>
      </c>
      <c r="D27" s="1" t="s">
        <v>136</v>
      </c>
      <c r="E27" s="1" t="s">
        <v>36</v>
      </c>
      <c r="G27" s="1" t="s">
        <v>100</v>
      </c>
      <c r="H27" s="7">
        <v>0.6573</v>
      </c>
      <c r="I27" s="1">
        <v>5</v>
      </c>
      <c r="J27" s="1" t="s">
        <v>136</v>
      </c>
      <c r="K27" s="1" t="s">
        <v>36</v>
      </c>
      <c r="L27" s="7">
        <v>0.51429999999999998</v>
      </c>
      <c r="M27" s="1">
        <v>5</v>
      </c>
      <c r="N27" s="1" t="s">
        <v>142</v>
      </c>
    </row>
    <row r="28" spans="1:14" ht="28.5" x14ac:dyDescent="0.2">
      <c r="A28" s="1" t="s">
        <v>99</v>
      </c>
      <c r="B28" s="7">
        <v>0.3987</v>
      </c>
      <c r="C28" s="1">
        <v>10</v>
      </c>
      <c r="D28" s="1" t="s">
        <v>136</v>
      </c>
      <c r="E28" s="1" t="s">
        <v>37</v>
      </c>
      <c r="G28" s="1" t="s">
        <v>99</v>
      </c>
      <c r="H28" s="7">
        <v>0.63009999999999999</v>
      </c>
      <c r="I28" s="1">
        <v>10</v>
      </c>
      <c r="J28" s="1" t="s">
        <v>136</v>
      </c>
      <c r="K28" s="1" t="s">
        <v>37</v>
      </c>
      <c r="L28" s="7">
        <v>0.49259999999999998</v>
      </c>
      <c r="M28" s="1">
        <v>10</v>
      </c>
      <c r="N28" s="1" t="s">
        <v>142</v>
      </c>
    </row>
    <row r="29" spans="1:14" ht="42.75" x14ac:dyDescent="0.2">
      <c r="A29" s="1" t="s">
        <v>98</v>
      </c>
      <c r="B29" s="7">
        <v>0.71609999999999996</v>
      </c>
      <c r="C29" s="1">
        <v>1</v>
      </c>
      <c r="D29" s="1">
        <v>2500</v>
      </c>
      <c r="E29" s="1" t="s">
        <v>38</v>
      </c>
      <c r="G29" s="1" t="s">
        <v>98</v>
      </c>
      <c r="H29" s="7">
        <v>0.79590000000000005</v>
      </c>
      <c r="I29" s="1">
        <v>1</v>
      </c>
      <c r="J29" s="1">
        <v>2500</v>
      </c>
      <c r="K29" s="1" t="s">
        <v>38</v>
      </c>
      <c r="L29" s="7">
        <v>0.69989999999999997</v>
      </c>
      <c r="M29" s="1">
        <v>1</v>
      </c>
      <c r="N29" s="1">
        <v>2500</v>
      </c>
    </row>
    <row r="30" spans="1:14" ht="28.5" x14ac:dyDescent="0.2">
      <c r="A30" s="1" t="s">
        <v>97</v>
      </c>
      <c r="B30" s="7">
        <v>0.45750000000000002</v>
      </c>
      <c r="C30" s="1">
        <v>9</v>
      </c>
      <c r="D30" s="1" t="s">
        <v>136</v>
      </c>
      <c r="E30" s="1" t="s">
        <v>39</v>
      </c>
      <c r="G30" s="1" t="s">
        <v>97</v>
      </c>
      <c r="H30" s="7">
        <v>0.65259999999999996</v>
      </c>
      <c r="I30" s="1">
        <v>9</v>
      </c>
      <c r="J30" s="1" t="s">
        <v>136</v>
      </c>
      <c r="K30" s="1" t="s">
        <v>39</v>
      </c>
      <c r="L30" s="7">
        <v>0.50560000000000005</v>
      </c>
      <c r="M30" s="1">
        <v>8</v>
      </c>
      <c r="N30" s="1" t="s">
        <v>142</v>
      </c>
    </row>
    <row r="31" spans="1:14" ht="57" x14ac:dyDescent="0.2">
      <c r="A31" s="1" t="s">
        <v>96</v>
      </c>
      <c r="B31" s="7">
        <v>0.43020000000000003</v>
      </c>
      <c r="C31" s="1">
        <v>2</v>
      </c>
      <c r="D31" s="1">
        <v>3000</v>
      </c>
      <c r="E31" s="1" t="s">
        <v>40</v>
      </c>
      <c r="G31" s="1" t="s">
        <v>96</v>
      </c>
      <c r="H31" s="7">
        <v>0.64249999999999996</v>
      </c>
      <c r="I31" s="1">
        <v>3</v>
      </c>
      <c r="J31" s="1">
        <v>4000</v>
      </c>
      <c r="K31" s="1" t="s">
        <v>40</v>
      </c>
      <c r="L31" s="7">
        <v>0.50560000000000005</v>
      </c>
      <c r="M31" s="1">
        <v>3</v>
      </c>
      <c r="N31" s="1">
        <v>4000</v>
      </c>
    </row>
    <row r="32" spans="1:14" ht="42.75" x14ac:dyDescent="0.2">
      <c r="A32" s="1" t="s">
        <v>95</v>
      </c>
      <c r="B32" s="7">
        <v>0.50009999999999999</v>
      </c>
      <c r="C32" s="1">
        <v>3</v>
      </c>
      <c r="D32" s="1">
        <v>4000</v>
      </c>
      <c r="E32" s="1" t="s">
        <v>41</v>
      </c>
      <c r="G32" s="1" t="s">
        <v>95</v>
      </c>
      <c r="H32" s="7">
        <v>0.68820000000000003</v>
      </c>
      <c r="I32" s="1">
        <v>2</v>
      </c>
      <c r="J32" s="1">
        <v>3000</v>
      </c>
      <c r="K32" s="1" t="s">
        <v>41</v>
      </c>
      <c r="L32" s="7">
        <v>0.54730000000000001</v>
      </c>
      <c r="M32" s="1">
        <v>2</v>
      </c>
      <c r="N32" s="1">
        <v>3000</v>
      </c>
    </row>
    <row r="33" spans="1:14" ht="42.75" x14ac:dyDescent="0.2">
      <c r="A33" s="1" t="s">
        <v>94</v>
      </c>
      <c r="B33" s="7">
        <v>0.46650000000000003</v>
      </c>
      <c r="C33" s="1">
        <v>4</v>
      </c>
      <c r="D33" s="1" t="s">
        <v>136</v>
      </c>
      <c r="E33" s="1" t="s">
        <v>42</v>
      </c>
      <c r="G33" s="1" t="s">
        <v>94</v>
      </c>
      <c r="H33" s="7">
        <v>0.65880000000000005</v>
      </c>
      <c r="I33" s="1">
        <v>4</v>
      </c>
      <c r="J33" s="1" t="s">
        <v>136</v>
      </c>
      <c r="K33" s="1" t="s">
        <v>42</v>
      </c>
      <c r="L33" s="7">
        <v>0.51980000000000004</v>
      </c>
      <c r="M33" s="1">
        <v>3</v>
      </c>
      <c r="N33" s="1">
        <v>4500</v>
      </c>
    </row>
    <row r="34" spans="1:14" ht="57" x14ac:dyDescent="0.2">
      <c r="A34" s="1" t="s">
        <v>93</v>
      </c>
      <c r="B34" s="7">
        <v>0.41599999999999998</v>
      </c>
      <c r="C34" s="1">
        <v>4</v>
      </c>
      <c r="D34" s="1" t="s">
        <v>136</v>
      </c>
      <c r="E34" s="1" t="s">
        <v>43</v>
      </c>
      <c r="G34" s="1" t="s">
        <v>93</v>
      </c>
      <c r="H34" s="7">
        <v>0.63870000000000005</v>
      </c>
      <c r="I34" s="1">
        <v>4</v>
      </c>
      <c r="J34" s="1" t="s">
        <v>136</v>
      </c>
      <c r="K34" s="1" t="s">
        <v>43</v>
      </c>
      <c r="L34" s="7">
        <v>0.50560000000000005</v>
      </c>
      <c r="M34" s="1">
        <v>4</v>
      </c>
      <c r="N34" s="1" t="s">
        <v>142</v>
      </c>
    </row>
    <row r="35" spans="1:14" ht="28.5" x14ac:dyDescent="0.2">
      <c r="A35" s="1" t="s">
        <v>92</v>
      </c>
      <c r="B35" s="7">
        <v>0.41549999999999998</v>
      </c>
      <c r="C35" s="1">
        <v>8</v>
      </c>
      <c r="D35" s="1" t="s">
        <v>136</v>
      </c>
      <c r="E35" s="1" t="s">
        <v>44</v>
      </c>
      <c r="G35" s="1" t="s">
        <v>92</v>
      </c>
      <c r="H35" s="7">
        <v>0.63370000000000004</v>
      </c>
      <c r="I35" s="1">
        <v>9</v>
      </c>
      <c r="J35" s="1" t="s">
        <v>136</v>
      </c>
      <c r="K35" s="1" t="s">
        <v>44</v>
      </c>
      <c r="L35" s="7">
        <v>0.49109999999999998</v>
      </c>
      <c r="M35" s="1">
        <v>10</v>
      </c>
      <c r="N35" s="1" t="s">
        <v>142</v>
      </c>
    </row>
    <row r="36" spans="1:14" ht="28.5" x14ac:dyDescent="0.2">
      <c r="A36" s="1" t="s">
        <v>91</v>
      </c>
      <c r="B36" s="7">
        <v>0.54859999999999998</v>
      </c>
      <c r="C36" s="1">
        <v>5</v>
      </c>
      <c r="D36" s="1" t="s">
        <v>136</v>
      </c>
      <c r="E36" s="1" t="s">
        <v>45</v>
      </c>
      <c r="G36" s="1" t="s">
        <v>91</v>
      </c>
      <c r="H36" s="7">
        <v>0.69389999999999996</v>
      </c>
      <c r="I36" s="1">
        <v>5</v>
      </c>
      <c r="J36" s="1" t="s">
        <v>136</v>
      </c>
      <c r="K36" s="1" t="s">
        <v>45</v>
      </c>
      <c r="L36" s="7">
        <v>0.54949999999999999</v>
      </c>
      <c r="M36" s="1">
        <v>5</v>
      </c>
      <c r="N36" s="1" t="s">
        <v>142</v>
      </c>
    </row>
    <row r="37" spans="1:14" ht="28.5" x14ac:dyDescent="0.2">
      <c r="A37" s="1" t="s">
        <v>90</v>
      </c>
      <c r="B37" s="7">
        <v>0.53879999999999995</v>
      </c>
      <c r="C37" s="1">
        <v>1</v>
      </c>
      <c r="D37" s="1">
        <v>2500</v>
      </c>
      <c r="E37" s="1" t="s">
        <v>46</v>
      </c>
      <c r="G37" s="1" t="s">
        <v>90</v>
      </c>
      <c r="H37" s="7">
        <v>0.69089999999999996</v>
      </c>
      <c r="I37" s="1">
        <v>2</v>
      </c>
      <c r="J37" s="1">
        <v>3500</v>
      </c>
      <c r="K37" s="1" t="s">
        <v>46</v>
      </c>
      <c r="L37" s="7">
        <v>0.53920000000000001</v>
      </c>
      <c r="M37" s="1">
        <v>3</v>
      </c>
      <c r="N37" s="1" t="s">
        <v>142</v>
      </c>
    </row>
    <row r="38" spans="1:14" ht="42.75" x14ac:dyDescent="0.2">
      <c r="A38" s="1" t="s">
        <v>89</v>
      </c>
      <c r="B38" s="7">
        <v>0.55389999999999995</v>
      </c>
      <c r="C38" s="1">
        <v>1</v>
      </c>
      <c r="D38" s="1">
        <v>2500</v>
      </c>
      <c r="E38" s="1" t="s">
        <v>47</v>
      </c>
      <c r="G38" s="1" t="s">
        <v>89</v>
      </c>
      <c r="H38" s="7">
        <v>0.69610000000000005</v>
      </c>
      <c r="I38" s="1">
        <v>4</v>
      </c>
      <c r="J38" s="1" t="s">
        <v>136</v>
      </c>
      <c r="K38" s="1" t="s">
        <v>47</v>
      </c>
      <c r="L38" s="7">
        <v>0.53459999999999996</v>
      </c>
      <c r="M38" s="1">
        <v>6</v>
      </c>
      <c r="N38" s="1" t="s">
        <v>142</v>
      </c>
    </row>
    <row r="39" spans="1:14" ht="28.5" x14ac:dyDescent="0.2">
      <c r="A39" s="1" t="s">
        <v>88</v>
      </c>
      <c r="B39" s="7">
        <v>0.52639999999999998</v>
      </c>
      <c r="C39" s="1">
        <v>4</v>
      </c>
      <c r="D39" s="1" t="s">
        <v>136</v>
      </c>
      <c r="E39" s="1" t="s">
        <v>48</v>
      </c>
      <c r="G39" s="1" t="s">
        <v>88</v>
      </c>
      <c r="H39" s="7">
        <v>0.70140000000000002</v>
      </c>
      <c r="I39" s="1">
        <v>2</v>
      </c>
      <c r="J39" s="1">
        <v>3000</v>
      </c>
      <c r="K39" s="1" t="s">
        <v>48</v>
      </c>
      <c r="L39" s="7">
        <v>0.55920000000000003</v>
      </c>
      <c r="M39" s="1">
        <v>2</v>
      </c>
      <c r="N39" s="1">
        <v>3000</v>
      </c>
    </row>
    <row r="40" spans="1:14" ht="42.75" x14ac:dyDescent="0.2">
      <c r="A40" s="1" t="s">
        <v>87</v>
      </c>
      <c r="B40" s="7">
        <v>0.44679999999999997</v>
      </c>
      <c r="C40" s="1">
        <v>11</v>
      </c>
      <c r="D40" s="1" t="s">
        <v>136</v>
      </c>
      <c r="E40" s="1" t="s">
        <v>32</v>
      </c>
      <c r="G40" s="1" t="s">
        <v>87</v>
      </c>
      <c r="H40" s="7">
        <v>0.64339999999999997</v>
      </c>
      <c r="I40" s="1">
        <v>11</v>
      </c>
      <c r="J40" s="1" t="s">
        <v>136</v>
      </c>
      <c r="K40" s="1" t="s">
        <v>32</v>
      </c>
      <c r="L40" s="7">
        <v>0.49980000000000002</v>
      </c>
      <c r="M40" s="1">
        <v>11</v>
      </c>
      <c r="N40" s="1" t="s">
        <v>142</v>
      </c>
    </row>
    <row r="41" spans="1:14" ht="42.75" x14ac:dyDescent="0.2">
      <c r="A41" s="1" t="s">
        <v>86</v>
      </c>
      <c r="B41" s="7">
        <v>0.45200000000000001</v>
      </c>
      <c r="C41" s="1">
        <v>3</v>
      </c>
      <c r="D41" s="1">
        <v>4500</v>
      </c>
      <c r="E41" s="1" t="s">
        <v>49</v>
      </c>
      <c r="G41" s="1" t="s">
        <v>86</v>
      </c>
      <c r="H41" s="7">
        <v>0.65080000000000005</v>
      </c>
      <c r="I41" s="1">
        <v>4</v>
      </c>
      <c r="J41" s="1" t="s">
        <v>136</v>
      </c>
      <c r="K41" s="1" t="s">
        <v>49</v>
      </c>
      <c r="L41" s="7">
        <v>0.5121</v>
      </c>
      <c r="M41" s="1">
        <v>3</v>
      </c>
      <c r="N41" s="1" t="s">
        <v>142</v>
      </c>
    </row>
    <row r="42" spans="1:14" ht="28.5" x14ac:dyDescent="0.2">
      <c r="A42" s="1" t="s">
        <v>85</v>
      </c>
      <c r="B42" s="7">
        <v>0.4708</v>
      </c>
      <c r="C42" s="1">
        <v>3</v>
      </c>
      <c r="D42" s="1">
        <v>4000</v>
      </c>
      <c r="E42" s="1" t="s">
        <v>50</v>
      </c>
      <c r="G42" s="1" t="s">
        <v>85</v>
      </c>
      <c r="H42" s="7">
        <v>0.65390000000000004</v>
      </c>
      <c r="I42" s="1">
        <v>5</v>
      </c>
      <c r="J42" s="1" t="s">
        <v>136</v>
      </c>
      <c r="K42" s="1" t="s">
        <v>50</v>
      </c>
      <c r="L42" s="7">
        <v>0.5091</v>
      </c>
      <c r="M42" s="1">
        <v>6</v>
      </c>
      <c r="N42" s="1" t="s">
        <v>142</v>
      </c>
    </row>
    <row r="43" spans="1:14" ht="42.75" x14ac:dyDescent="0.2">
      <c r="A43" s="1" t="s">
        <v>84</v>
      </c>
      <c r="B43" s="7">
        <v>0.62890000000000001</v>
      </c>
      <c r="C43" s="1">
        <v>2</v>
      </c>
      <c r="D43" s="1">
        <v>2500</v>
      </c>
      <c r="E43" s="1" t="s">
        <v>51</v>
      </c>
      <c r="G43" s="1" t="s">
        <v>84</v>
      </c>
      <c r="H43" s="7">
        <v>0.74819999999999998</v>
      </c>
      <c r="I43" s="1">
        <v>2</v>
      </c>
      <c r="J43" s="1">
        <v>2500</v>
      </c>
      <c r="K43" s="1" t="s">
        <v>51</v>
      </c>
      <c r="L43" s="7">
        <v>0.61599999999999999</v>
      </c>
      <c r="M43" s="1">
        <v>3</v>
      </c>
      <c r="N43" s="1">
        <v>3000</v>
      </c>
    </row>
    <row r="44" spans="1:14" ht="42.75" x14ac:dyDescent="0.2">
      <c r="A44" s="1" t="s">
        <v>83</v>
      </c>
      <c r="B44" s="7">
        <v>0.55400000000000005</v>
      </c>
      <c r="C44" s="1">
        <v>1</v>
      </c>
      <c r="D44" s="1">
        <v>2500</v>
      </c>
      <c r="E44" s="1" t="s">
        <v>52</v>
      </c>
      <c r="G44" s="1" t="s">
        <v>83</v>
      </c>
      <c r="H44" s="7">
        <v>0.68969999999999998</v>
      </c>
      <c r="I44" s="1">
        <v>1</v>
      </c>
      <c r="J44" s="1">
        <v>2500</v>
      </c>
      <c r="K44" s="1" t="s">
        <v>52</v>
      </c>
      <c r="L44" s="7">
        <v>0.53610000000000002</v>
      </c>
      <c r="M44" s="1">
        <v>1</v>
      </c>
      <c r="N44" s="1">
        <v>2500</v>
      </c>
    </row>
    <row r="45" spans="1:14" ht="28.5" x14ac:dyDescent="0.2">
      <c r="A45" s="1" t="s">
        <v>82</v>
      </c>
      <c r="B45" s="7">
        <v>0.56389999999999996</v>
      </c>
      <c r="C45" s="1">
        <v>1</v>
      </c>
      <c r="D45" s="1">
        <v>2500</v>
      </c>
      <c r="E45" s="1" t="s">
        <v>53</v>
      </c>
      <c r="G45" s="1" t="s">
        <v>82</v>
      </c>
      <c r="H45" s="7">
        <v>0.70050000000000001</v>
      </c>
      <c r="I45" s="1">
        <v>2</v>
      </c>
      <c r="J45" s="1">
        <v>3000</v>
      </c>
      <c r="K45" s="1" t="s">
        <v>53</v>
      </c>
      <c r="L45" s="7">
        <v>0.53910000000000002</v>
      </c>
      <c r="M45" s="1">
        <v>3</v>
      </c>
      <c r="N45" s="1">
        <v>4000</v>
      </c>
    </row>
    <row r="46" spans="1:14" ht="28.5" x14ac:dyDescent="0.2">
      <c r="A46" s="1" t="s">
        <v>81</v>
      </c>
      <c r="B46" s="7">
        <v>0.44540000000000002</v>
      </c>
      <c r="C46" s="1">
        <v>7</v>
      </c>
      <c r="D46" s="1" t="s">
        <v>136</v>
      </c>
      <c r="E46" s="1" t="s">
        <v>54</v>
      </c>
      <c r="G46" s="1" t="s">
        <v>81</v>
      </c>
      <c r="H46" s="7">
        <v>0.64700000000000002</v>
      </c>
      <c r="I46" s="1">
        <v>7</v>
      </c>
      <c r="J46" s="1" t="s">
        <v>136</v>
      </c>
      <c r="K46" s="1" t="s">
        <v>54</v>
      </c>
      <c r="L46" s="7">
        <v>0.50209999999999999</v>
      </c>
      <c r="M46" s="1">
        <v>8</v>
      </c>
      <c r="N46" s="1" t="s">
        <v>142</v>
      </c>
    </row>
    <row r="47" spans="1:14" ht="28.5" x14ac:dyDescent="0.2">
      <c r="A47" s="1" t="s">
        <v>80</v>
      </c>
      <c r="B47" s="7">
        <v>0.57720000000000005</v>
      </c>
      <c r="C47" s="1">
        <v>1</v>
      </c>
      <c r="D47" s="1">
        <v>2500</v>
      </c>
      <c r="E47" s="1" t="s">
        <v>55</v>
      </c>
      <c r="G47" s="1" t="s">
        <v>80</v>
      </c>
      <c r="H47" s="7">
        <v>0.73219999999999996</v>
      </c>
      <c r="I47" s="1">
        <v>1</v>
      </c>
      <c r="J47" s="1">
        <v>2500</v>
      </c>
      <c r="K47" s="1" t="s">
        <v>55</v>
      </c>
      <c r="L47" s="7">
        <v>0.5968</v>
      </c>
      <c r="M47" s="1">
        <v>1</v>
      </c>
      <c r="N47" s="1">
        <v>2500</v>
      </c>
    </row>
    <row r="48" spans="1:14" ht="28.5" x14ac:dyDescent="0.2">
      <c r="A48" s="1" t="s">
        <v>79</v>
      </c>
      <c r="B48" s="7">
        <v>0.53249999999999997</v>
      </c>
      <c r="C48" s="1">
        <v>5</v>
      </c>
      <c r="D48" s="1" t="s">
        <v>136</v>
      </c>
      <c r="E48" s="1" t="s">
        <v>56</v>
      </c>
      <c r="G48" s="1" t="s">
        <v>79</v>
      </c>
      <c r="H48" s="7">
        <v>0.7056</v>
      </c>
      <c r="I48" s="1">
        <v>2</v>
      </c>
      <c r="J48" s="1">
        <v>3000</v>
      </c>
      <c r="K48" s="1" t="s">
        <v>56</v>
      </c>
      <c r="L48" s="7">
        <v>0.56040000000000001</v>
      </c>
      <c r="M48" s="1">
        <v>2</v>
      </c>
      <c r="N48" s="1">
        <v>3000</v>
      </c>
    </row>
    <row r="49" spans="1:14" ht="42.75" x14ac:dyDescent="0.2">
      <c r="A49" s="1" t="s">
        <v>78</v>
      </c>
      <c r="B49" s="7">
        <v>0.58989999999999998</v>
      </c>
      <c r="C49" s="1">
        <v>1</v>
      </c>
      <c r="D49" s="1">
        <v>2500</v>
      </c>
      <c r="E49" s="1" t="s">
        <v>57</v>
      </c>
      <c r="G49" s="1" t="s">
        <v>78</v>
      </c>
      <c r="H49" s="7">
        <v>0.71560000000000001</v>
      </c>
      <c r="I49" s="1">
        <v>3</v>
      </c>
      <c r="J49" s="1">
        <v>4000</v>
      </c>
      <c r="K49" s="1" t="s">
        <v>57</v>
      </c>
      <c r="L49" s="7">
        <v>0.55479999999999996</v>
      </c>
      <c r="M49" s="1">
        <v>3</v>
      </c>
      <c r="N49" s="1">
        <v>4500</v>
      </c>
    </row>
    <row r="50" spans="1:14" ht="57" x14ac:dyDescent="0.2">
      <c r="A50" s="1" t="s">
        <v>77</v>
      </c>
      <c r="B50" s="7">
        <v>0.47049999999999997</v>
      </c>
      <c r="C50" s="1">
        <v>4</v>
      </c>
      <c r="D50" s="1" t="s">
        <v>136</v>
      </c>
      <c r="E50" s="1" t="s">
        <v>58</v>
      </c>
      <c r="G50" s="1" t="s">
        <v>77</v>
      </c>
      <c r="H50" s="7">
        <v>0.65429999999999999</v>
      </c>
      <c r="I50" s="1">
        <v>5</v>
      </c>
      <c r="J50" s="1" t="s">
        <v>136</v>
      </c>
      <c r="K50" s="1" t="s">
        <v>58</v>
      </c>
      <c r="L50" s="7">
        <v>0.50529999999999997</v>
      </c>
      <c r="M50" s="1">
        <v>6</v>
      </c>
      <c r="N50" s="1" t="s">
        <v>142</v>
      </c>
    </row>
    <row r="51" spans="1:14" ht="42.75" x14ac:dyDescent="0.2">
      <c r="A51" s="1" t="s">
        <v>76</v>
      </c>
      <c r="B51" s="7">
        <v>0.60319999999999996</v>
      </c>
      <c r="C51" s="1">
        <v>2</v>
      </c>
      <c r="D51" s="1">
        <v>2500</v>
      </c>
      <c r="E51" s="1" t="s">
        <v>59</v>
      </c>
      <c r="G51" s="1" t="s">
        <v>76</v>
      </c>
      <c r="H51" s="7">
        <v>0.73660000000000003</v>
      </c>
      <c r="I51" s="1">
        <v>2</v>
      </c>
      <c r="J51" s="1">
        <v>2500</v>
      </c>
      <c r="K51" s="1" t="s">
        <v>59</v>
      </c>
      <c r="L51" s="7">
        <v>0.58230000000000004</v>
      </c>
      <c r="M51" s="1">
        <v>3</v>
      </c>
      <c r="N51" s="1">
        <v>2500</v>
      </c>
    </row>
    <row r="52" spans="1:14" ht="28.5" x14ac:dyDescent="0.2">
      <c r="A52" s="1" t="s">
        <v>75</v>
      </c>
      <c r="B52" s="7">
        <v>0.47749999999999998</v>
      </c>
      <c r="C52" s="1">
        <v>1</v>
      </c>
      <c r="D52" s="1">
        <v>2500</v>
      </c>
      <c r="E52" s="1" t="s">
        <v>60</v>
      </c>
      <c r="G52" s="1" t="s">
        <v>75</v>
      </c>
      <c r="H52" s="7">
        <v>0.67049999999999998</v>
      </c>
      <c r="I52" s="1">
        <v>1</v>
      </c>
      <c r="J52" s="1">
        <v>2500</v>
      </c>
      <c r="K52" s="1" t="s">
        <v>60</v>
      </c>
      <c r="L52" s="7">
        <v>0.54090000000000005</v>
      </c>
      <c r="M52" s="1">
        <v>1</v>
      </c>
      <c r="N52" s="1">
        <v>2500</v>
      </c>
    </row>
  </sheetData>
  <autoFilter ref="A2:P52" xr:uid="{A1F59A5E-0242-493F-9E05-7853676E0375}"/>
  <mergeCells count="3">
    <mergeCell ref="B1:E1"/>
    <mergeCell ref="H1:K1"/>
    <mergeCell ref="L1:N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0EEA-CBC1-4FB3-8456-27DBB3745CD5}">
  <dimension ref="A1:N52"/>
  <sheetViews>
    <sheetView topLeftCell="A33" workbookViewId="0">
      <selection activeCell="N36" sqref="N36"/>
    </sheetView>
  </sheetViews>
  <sheetFormatPr defaultColWidth="9.125" defaultRowHeight="14.25" x14ac:dyDescent="0.2"/>
  <cols>
    <col min="1" max="1" width="16.625" style="12" customWidth="1"/>
    <col min="2" max="2" width="6.875" style="12" bestFit="1" customWidth="1"/>
    <col min="3" max="4" width="7.125" style="12" bestFit="1" customWidth="1"/>
    <col min="5" max="5" width="15.625" style="12" customWidth="1"/>
    <col min="6" max="6" width="6.125" style="12" customWidth="1"/>
    <col min="7" max="7" width="14.75" style="12" customWidth="1"/>
    <col min="8" max="8" width="6.875" style="12" customWidth="1"/>
    <col min="9" max="10" width="7.125" style="12" customWidth="1"/>
    <col min="11" max="11" width="14.875" style="12" customWidth="1"/>
    <col min="12" max="12" width="9.125" style="14"/>
    <col min="13" max="16384" width="9.125" style="12"/>
  </cols>
  <sheetData>
    <row r="1" spans="1:14" ht="15.4" customHeight="1" x14ac:dyDescent="0.2">
      <c r="A1" s="5"/>
      <c r="B1" s="30" t="s">
        <v>135</v>
      </c>
      <c r="C1" s="30"/>
      <c r="D1" s="30"/>
      <c r="E1" s="30"/>
      <c r="F1" s="1"/>
      <c r="G1" s="5"/>
      <c r="H1" s="30" t="s">
        <v>129</v>
      </c>
      <c r="I1" s="30"/>
      <c r="J1" s="30"/>
      <c r="K1" s="30"/>
      <c r="L1" s="31" t="s">
        <v>139</v>
      </c>
      <c r="M1" s="31"/>
      <c r="N1" s="31"/>
    </row>
    <row r="2" spans="1:14" x14ac:dyDescent="0.2">
      <c r="A2" s="1"/>
      <c r="B2" s="8" t="s">
        <v>131</v>
      </c>
      <c r="C2" s="5" t="s">
        <v>132</v>
      </c>
      <c r="D2" s="5" t="s">
        <v>133</v>
      </c>
      <c r="E2" s="1" t="s">
        <v>7</v>
      </c>
      <c r="F2" s="1"/>
      <c r="G2" s="1"/>
      <c r="H2" s="8" t="s">
        <v>131</v>
      </c>
      <c r="I2" s="5" t="s">
        <v>132</v>
      </c>
      <c r="J2" s="5" t="s">
        <v>133</v>
      </c>
      <c r="K2" s="1" t="s">
        <v>7</v>
      </c>
      <c r="L2" s="13" t="s">
        <v>131</v>
      </c>
      <c r="M2" s="5" t="s">
        <v>132</v>
      </c>
      <c r="N2" s="5" t="s">
        <v>133</v>
      </c>
    </row>
    <row r="3" spans="1:14" ht="42.75" x14ac:dyDescent="0.2">
      <c r="A3" s="1" t="s">
        <v>8</v>
      </c>
      <c r="B3" s="7">
        <v>0.57350000000000001</v>
      </c>
      <c r="C3" s="5">
        <v>2</v>
      </c>
      <c r="D3" s="1">
        <v>2500</v>
      </c>
      <c r="E3" s="1" t="s">
        <v>61</v>
      </c>
      <c r="F3" s="1"/>
      <c r="G3" s="1" t="s">
        <v>8</v>
      </c>
      <c r="H3" s="7">
        <v>0.72540000000000004</v>
      </c>
      <c r="I3" s="5">
        <v>3</v>
      </c>
      <c r="J3" s="1">
        <v>3000</v>
      </c>
      <c r="K3" s="1" t="s">
        <v>61</v>
      </c>
      <c r="L3" s="14">
        <v>0.60770000000000002</v>
      </c>
      <c r="M3" s="12">
        <v>3</v>
      </c>
      <c r="N3" s="12">
        <v>3500</v>
      </c>
    </row>
    <row r="4" spans="1:14" ht="57" x14ac:dyDescent="0.2">
      <c r="A4" s="1" t="s">
        <v>10</v>
      </c>
      <c r="B4" s="7">
        <v>0.58020000000000005</v>
      </c>
      <c r="C4" s="1">
        <v>5</v>
      </c>
      <c r="D4" s="1" t="s">
        <v>136</v>
      </c>
      <c r="E4" s="1" t="s">
        <v>11</v>
      </c>
      <c r="F4" s="1"/>
      <c r="G4" s="1" t="s">
        <v>10</v>
      </c>
      <c r="H4" s="7">
        <v>0.74680000000000002</v>
      </c>
      <c r="I4" s="1">
        <v>3</v>
      </c>
      <c r="J4" s="1">
        <v>4000</v>
      </c>
      <c r="K4" s="1" t="s">
        <v>11</v>
      </c>
      <c r="L4" s="14">
        <v>0.62370000000000003</v>
      </c>
      <c r="M4" s="12">
        <v>3</v>
      </c>
      <c r="N4" s="12">
        <v>4000</v>
      </c>
    </row>
    <row r="5" spans="1:14" ht="42.75" x14ac:dyDescent="0.2">
      <c r="A5" s="1" t="s">
        <v>12</v>
      </c>
      <c r="B5" s="7">
        <v>0.58750000000000002</v>
      </c>
      <c r="C5" s="1">
        <v>6</v>
      </c>
      <c r="D5" s="1" t="s">
        <v>136</v>
      </c>
      <c r="E5" s="1" t="s">
        <v>14</v>
      </c>
      <c r="F5" s="1"/>
      <c r="G5" s="1" t="s">
        <v>12</v>
      </c>
      <c r="H5" s="7">
        <v>0.7288</v>
      </c>
      <c r="I5" s="1">
        <v>6</v>
      </c>
      <c r="J5" s="1" t="s">
        <v>136</v>
      </c>
      <c r="K5" s="1" t="s">
        <v>14</v>
      </c>
      <c r="L5" s="14">
        <v>0.57989999999999997</v>
      </c>
      <c r="M5" s="12">
        <v>6</v>
      </c>
      <c r="N5" s="12" t="s">
        <v>140</v>
      </c>
    </row>
    <row r="6" spans="1:14" ht="42.75" x14ac:dyDescent="0.2">
      <c r="A6" s="1" t="s">
        <v>15</v>
      </c>
      <c r="B6" s="7">
        <v>0.65039999999999998</v>
      </c>
      <c r="C6" s="1">
        <v>1</v>
      </c>
      <c r="D6" s="1">
        <v>2500</v>
      </c>
      <c r="E6" s="1" t="s">
        <v>16</v>
      </c>
      <c r="F6" s="1"/>
      <c r="G6" s="1" t="s">
        <v>15</v>
      </c>
      <c r="H6" s="7">
        <v>0.80030000000000001</v>
      </c>
      <c r="I6" s="1">
        <v>2</v>
      </c>
      <c r="J6" s="1">
        <v>2500</v>
      </c>
      <c r="K6" s="1" t="s">
        <v>16</v>
      </c>
      <c r="L6" s="14">
        <v>0.71479999999999999</v>
      </c>
      <c r="M6" s="12">
        <v>2</v>
      </c>
      <c r="N6" s="12">
        <v>2500</v>
      </c>
    </row>
    <row r="7" spans="1:14" ht="85.5" x14ac:dyDescent="0.2">
      <c r="A7" s="1" t="s">
        <v>108</v>
      </c>
      <c r="B7" s="7">
        <v>0.61170000000000002</v>
      </c>
      <c r="C7" s="1">
        <v>3</v>
      </c>
      <c r="D7" s="1">
        <v>3000</v>
      </c>
      <c r="E7" s="1" t="s">
        <v>109</v>
      </c>
      <c r="F7" s="1"/>
      <c r="G7" s="1" t="s">
        <v>108</v>
      </c>
      <c r="H7" s="7">
        <v>0.74390000000000001</v>
      </c>
      <c r="I7" s="1">
        <v>3</v>
      </c>
      <c r="J7" s="1">
        <v>3000</v>
      </c>
      <c r="K7" s="1" t="s">
        <v>109</v>
      </c>
      <c r="L7" s="14">
        <v>0.62419999999999998</v>
      </c>
      <c r="M7" s="12">
        <v>3</v>
      </c>
      <c r="N7" s="12">
        <v>3000</v>
      </c>
    </row>
    <row r="8" spans="1:14" ht="57" x14ac:dyDescent="0.2">
      <c r="A8" s="1" t="s">
        <v>17</v>
      </c>
      <c r="B8" s="7">
        <v>0.7288</v>
      </c>
      <c r="C8" s="1">
        <v>1</v>
      </c>
      <c r="D8" s="1">
        <v>2500</v>
      </c>
      <c r="E8" s="1" t="s">
        <v>18</v>
      </c>
      <c r="F8" s="1"/>
      <c r="G8" s="1" t="s">
        <v>17</v>
      </c>
      <c r="H8" s="7">
        <v>0.87409999999999999</v>
      </c>
      <c r="I8" s="1">
        <v>1</v>
      </c>
      <c r="J8" s="1">
        <v>2500</v>
      </c>
      <c r="K8" s="1" t="s">
        <v>18</v>
      </c>
      <c r="L8" s="14">
        <v>0.82750000000000001</v>
      </c>
      <c r="M8" s="12">
        <v>1</v>
      </c>
      <c r="N8" s="12">
        <v>2500</v>
      </c>
    </row>
    <row r="9" spans="1:14" ht="57" x14ac:dyDescent="0.2">
      <c r="A9" s="1" t="s">
        <v>63</v>
      </c>
      <c r="B9" s="7">
        <v>0.50960000000000005</v>
      </c>
      <c r="C9" s="1">
        <v>2</v>
      </c>
      <c r="D9" s="1">
        <v>2500</v>
      </c>
      <c r="E9" s="1" t="s">
        <v>19</v>
      </c>
      <c r="F9" s="1"/>
      <c r="G9" s="1" t="s">
        <v>63</v>
      </c>
      <c r="H9" s="7">
        <v>0.68679999999999997</v>
      </c>
      <c r="I9" s="1">
        <v>2</v>
      </c>
      <c r="J9" s="1">
        <v>2500</v>
      </c>
      <c r="K9" s="1" t="s">
        <v>19</v>
      </c>
      <c r="L9" s="14">
        <v>0.68140000000000001</v>
      </c>
      <c r="M9" s="12">
        <v>1</v>
      </c>
      <c r="N9" s="12">
        <v>2500</v>
      </c>
    </row>
    <row r="10" spans="1:14" ht="114" x14ac:dyDescent="0.2">
      <c r="A10" s="1" t="s">
        <v>64</v>
      </c>
      <c r="B10" s="7">
        <v>0.54359999999999997</v>
      </c>
      <c r="C10" s="1">
        <v>7</v>
      </c>
      <c r="D10" s="1" t="s">
        <v>136</v>
      </c>
      <c r="E10" s="1" t="s">
        <v>20</v>
      </c>
      <c r="F10" s="1"/>
      <c r="G10" s="1" t="s">
        <v>64</v>
      </c>
      <c r="H10" s="7">
        <v>0.69579999999999997</v>
      </c>
      <c r="I10" s="1">
        <v>8</v>
      </c>
      <c r="J10" s="1" t="s">
        <v>136</v>
      </c>
      <c r="K10" s="1" t="s">
        <v>20</v>
      </c>
      <c r="L10" s="14">
        <v>0.53759999999999997</v>
      </c>
      <c r="M10" s="12">
        <v>8</v>
      </c>
      <c r="N10" s="12" t="s">
        <v>140</v>
      </c>
    </row>
    <row r="11" spans="1:14" ht="57" x14ac:dyDescent="0.2">
      <c r="A11" s="1" t="s">
        <v>65</v>
      </c>
      <c r="B11" s="7">
        <v>0.5363</v>
      </c>
      <c r="C11" s="1">
        <v>9</v>
      </c>
      <c r="D11" s="1" t="s">
        <v>136</v>
      </c>
      <c r="E11" s="1" t="s">
        <v>21</v>
      </c>
      <c r="F11" s="1"/>
      <c r="G11" s="1" t="s">
        <v>65</v>
      </c>
      <c r="H11" s="7">
        <v>0.69450000000000001</v>
      </c>
      <c r="I11" s="1">
        <v>10</v>
      </c>
      <c r="J11" s="1" t="s">
        <v>136</v>
      </c>
      <c r="K11" s="1" t="s">
        <v>21</v>
      </c>
      <c r="L11" s="14">
        <v>0.53469999999999995</v>
      </c>
      <c r="M11" s="12">
        <v>10</v>
      </c>
      <c r="N11" s="12" t="s">
        <v>140</v>
      </c>
    </row>
    <row r="12" spans="1:14" ht="57" x14ac:dyDescent="0.2">
      <c r="A12" s="1" t="s">
        <v>66</v>
      </c>
      <c r="B12" s="7">
        <v>0.54239999999999999</v>
      </c>
      <c r="C12" s="1">
        <v>11</v>
      </c>
      <c r="D12" s="1" t="s">
        <v>136</v>
      </c>
      <c r="E12" s="1" t="s">
        <v>22</v>
      </c>
      <c r="F12" s="1"/>
      <c r="G12" s="1" t="s">
        <v>66</v>
      </c>
      <c r="H12" s="7">
        <v>0.6996</v>
      </c>
      <c r="I12" s="1">
        <v>9</v>
      </c>
      <c r="J12" s="1" t="s">
        <v>136</v>
      </c>
      <c r="K12" s="1" t="s">
        <v>22</v>
      </c>
      <c r="L12" s="14">
        <v>0.55469999999999997</v>
      </c>
      <c r="M12" s="12">
        <v>9</v>
      </c>
      <c r="N12" s="12" t="s">
        <v>140</v>
      </c>
    </row>
    <row r="13" spans="1:14" ht="85.5" x14ac:dyDescent="0.2">
      <c r="A13" s="1" t="s">
        <v>67</v>
      </c>
      <c r="B13" s="7">
        <v>0.57709999999999995</v>
      </c>
      <c r="C13" s="1">
        <v>6</v>
      </c>
      <c r="D13" s="1" t="s">
        <v>136</v>
      </c>
      <c r="E13" s="1" t="s">
        <v>23</v>
      </c>
      <c r="F13" s="1"/>
      <c r="G13" s="1" t="s">
        <v>67</v>
      </c>
      <c r="H13" s="7">
        <v>0.71660000000000001</v>
      </c>
      <c r="I13" s="1">
        <v>9</v>
      </c>
      <c r="J13" s="1" t="s">
        <v>136</v>
      </c>
      <c r="K13" s="1" t="s">
        <v>23</v>
      </c>
      <c r="L13" s="14">
        <v>0.56399999999999995</v>
      </c>
      <c r="M13" s="12">
        <v>10</v>
      </c>
      <c r="N13" s="12" t="s">
        <v>140</v>
      </c>
    </row>
    <row r="14" spans="1:14" ht="57" x14ac:dyDescent="0.2">
      <c r="A14" s="1" t="s">
        <v>68</v>
      </c>
      <c r="B14" s="7">
        <v>0.62019999999999997</v>
      </c>
      <c r="C14" s="1">
        <v>2</v>
      </c>
      <c r="D14" s="1">
        <v>3500</v>
      </c>
      <c r="E14" s="1" t="s">
        <v>24</v>
      </c>
      <c r="F14" s="1"/>
      <c r="G14" s="1" t="s">
        <v>68</v>
      </c>
      <c r="H14" s="7">
        <v>0.73570000000000002</v>
      </c>
      <c r="I14" s="1">
        <v>2</v>
      </c>
      <c r="J14" s="1">
        <v>3500</v>
      </c>
      <c r="K14" s="1" t="s">
        <v>24</v>
      </c>
      <c r="L14" s="14">
        <v>0.57369999999999999</v>
      </c>
      <c r="M14" s="12">
        <v>5</v>
      </c>
      <c r="N14" s="12" t="s">
        <v>140</v>
      </c>
    </row>
    <row r="15" spans="1:14" ht="42.75" x14ac:dyDescent="0.2">
      <c r="A15" s="1" t="s">
        <v>69</v>
      </c>
      <c r="B15" s="7">
        <v>0.62629999999999997</v>
      </c>
      <c r="C15" s="1">
        <v>1</v>
      </c>
      <c r="D15" s="1">
        <v>2500</v>
      </c>
      <c r="E15" s="1" t="s">
        <v>25</v>
      </c>
      <c r="F15" s="1"/>
      <c r="G15" s="1" t="s">
        <v>69</v>
      </c>
      <c r="H15" s="7">
        <v>0.75080000000000002</v>
      </c>
      <c r="I15" s="1">
        <v>1</v>
      </c>
      <c r="J15" s="1">
        <v>2500</v>
      </c>
      <c r="K15" s="1" t="s">
        <v>25</v>
      </c>
      <c r="L15" s="14">
        <v>0.61960000000000004</v>
      </c>
      <c r="M15" s="12">
        <v>1</v>
      </c>
      <c r="N15" s="12">
        <v>2500</v>
      </c>
    </row>
    <row r="16" spans="1:14" ht="42.75" x14ac:dyDescent="0.2">
      <c r="A16" s="1" t="s">
        <v>70</v>
      </c>
      <c r="B16" s="7">
        <v>0.59089999999999998</v>
      </c>
      <c r="C16" s="1">
        <v>3</v>
      </c>
      <c r="D16" s="1">
        <v>3500</v>
      </c>
      <c r="E16" s="1" t="s">
        <v>26</v>
      </c>
      <c r="F16" s="1"/>
      <c r="G16" s="1" t="s">
        <v>70</v>
      </c>
      <c r="H16" s="7">
        <v>0.70850000000000002</v>
      </c>
      <c r="I16" s="1">
        <v>6</v>
      </c>
      <c r="J16" s="1" t="s">
        <v>136</v>
      </c>
      <c r="K16" s="1" t="s">
        <v>26</v>
      </c>
      <c r="L16" s="14">
        <v>0.53059999999999996</v>
      </c>
      <c r="M16" s="12">
        <v>11</v>
      </c>
      <c r="N16" s="12" t="s">
        <v>140</v>
      </c>
    </row>
    <row r="17" spans="1:14" ht="85.5" x14ac:dyDescent="0.2">
      <c r="A17" s="1" t="s">
        <v>71</v>
      </c>
      <c r="B17" s="7">
        <v>0.72430000000000005</v>
      </c>
      <c r="C17" s="1">
        <v>2</v>
      </c>
      <c r="D17" s="1">
        <v>3000</v>
      </c>
      <c r="E17" s="1" t="s">
        <v>27</v>
      </c>
      <c r="F17" s="1"/>
      <c r="G17" s="1" t="s">
        <v>71</v>
      </c>
      <c r="H17" s="7">
        <v>0.78949999999999998</v>
      </c>
      <c r="I17" s="1">
        <v>3</v>
      </c>
      <c r="J17" s="1">
        <v>4500</v>
      </c>
      <c r="K17" s="1" t="s">
        <v>27</v>
      </c>
      <c r="L17" s="14">
        <v>0.66349999999999998</v>
      </c>
      <c r="M17" s="12">
        <v>2</v>
      </c>
      <c r="N17" s="12" t="s">
        <v>140</v>
      </c>
    </row>
    <row r="18" spans="1:14" ht="57" x14ac:dyDescent="0.2">
      <c r="A18" s="1" t="s">
        <v>72</v>
      </c>
      <c r="B18" s="7">
        <v>0.49030000000000001</v>
      </c>
      <c r="C18" s="1">
        <v>10</v>
      </c>
      <c r="D18" s="1" t="s">
        <v>136</v>
      </c>
      <c r="E18" s="1" t="s">
        <v>28</v>
      </c>
      <c r="F18" s="1"/>
      <c r="G18" s="1" t="s">
        <v>72</v>
      </c>
      <c r="H18" s="7">
        <v>0.68489999999999995</v>
      </c>
      <c r="I18" s="1">
        <v>8</v>
      </c>
      <c r="J18" s="1" t="s">
        <v>136</v>
      </c>
      <c r="K18" s="1" t="s">
        <v>28</v>
      </c>
      <c r="L18" s="14">
        <v>0.58209999999999995</v>
      </c>
      <c r="M18" s="12">
        <v>4</v>
      </c>
      <c r="N18" s="12" t="s">
        <v>140</v>
      </c>
    </row>
    <row r="19" spans="1:14" ht="71.25" x14ac:dyDescent="0.2">
      <c r="A19" s="1" t="s">
        <v>73</v>
      </c>
      <c r="B19" s="7">
        <v>0.66349999999999998</v>
      </c>
      <c r="C19" s="1">
        <v>5</v>
      </c>
      <c r="D19" s="1" t="s">
        <v>136</v>
      </c>
      <c r="E19" s="1" t="s">
        <v>29</v>
      </c>
      <c r="F19" s="1"/>
      <c r="G19" s="1" t="s">
        <v>73</v>
      </c>
      <c r="H19" s="7">
        <v>0.78639999999999999</v>
      </c>
      <c r="I19" s="1">
        <v>3</v>
      </c>
      <c r="J19" s="1">
        <v>4000</v>
      </c>
      <c r="K19" s="1" t="s">
        <v>29</v>
      </c>
      <c r="L19" s="14">
        <v>0.6704</v>
      </c>
      <c r="M19" s="12">
        <v>4</v>
      </c>
      <c r="N19" s="12" t="s">
        <v>140</v>
      </c>
    </row>
    <row r="20" spans="1:14" ht="85.5" x14ac:dyDescent="0.2">
      <c r="A20" s="1" t="s">
        <v>74</v>
      </c>
      <c r="B20" s="7">
        <v>0.56589999999999996</v>
      </c>
      <c r="C20" s="1">
        <v>11</v>
      </c>
      <c r="D20" s="1" t="s">
        <v>136</v>
      </c>
      <c r="E20" s="1" t="s">
        <v>30</v>
      </c>
      <c r="F20" s="1"/>
      <c r="G20" s="1" t="s">
        <v>74</v>
      </c>
      <c r="H20" s="7">
        <v>0.70850000000000002</v>
      </c>
      <c r="I20" s="1">
        <v>11</v>
      </c>
      <c r="J20" s="1" t="s">
        <v>136</v>
      </c>
      <c r="K20" s="1" t="s">
        <v>30</v>
      </c>
      <c r="L20" s="14">
        <v>0.55259999999999998</v>
      </c>
      <c r="M20" s="12">
        <v>10</v>
      </c>
      <c r="N20" s="12" t="s">
        <v>140</v>
      </c>
    </row>
    <row r="21" spans="1:14" ht="99.75" x14ac:dyDescent="0.2">
      <c r="A21" s="1" t="s">
        <v>110</v>
      </c>
      <c r="B21" s="7">
        <v>0.58750000000000002</v>
      </c>
      <c r="C21" s="1">
        <v>3</v>
      </c>
      <c r="D21" s="1">
        <v>3000</v>
      </c>
      <c r="E21" s="1" t="s">
        <v>111</v>
      </c>
      <c r="F21" s="1"/>
      <c r="G21" s="1" t="s">
        <v>110</v>
      </c>
      <c r="H21" s="7">
        <v>0.72519999999999996</v>
      </c>
      <c r="I21" s="1">
        <v>4</v>
      </c>
      <c r="J21" s="1">
        <v>4500</v>
      </c>
      <c r="K21" s="1" t="s">
        <v>111</v>
      </c>
      <c r="L21" s="14">
        <v>0.60560000000000003</v>
      </c>
      <c r="M21" s="12">
        <v>4</v>
      </c>
      <c r="N21" s="12">
        <v>4500</v>
      </c>
    </row>
    <row r="22" spans="1:14" ht="71.25" x14ac:dyDescent="0.2">
      <c r="A22" s="1" t="s">
        <v>105</v>
      </c>
      <c r="B22" s="7">
        <v>0.62090000000000001</v>
      </c>
      <c r="C22" s="1">
        <v>6</v>
      </c>
      <c r="D22" s="1" t="s">
        <v>136</v>
      </c>
      <c r="E22" s="1" t="s">
        <v>31</v>
      </c>
      <c r="F22" s="1"/>
      <c r="G22" s="1" t="s">
        <v>105</v>
      </c>
      <c r="H22" s="7">
        <v>0.75929999999999997</v>
      </c>
      <c r="I22" s="1">
        <v>5</v>
      </c>
      <c r="J22" s="1" t="s">
        <v>136</v>
      </c>
      <c r="K22" s="1" t="s">
        <v>31</v>
      </c>
      <c r="L22" s="14">
        <v>0.62309999999999999</v>
      </c>
      <c r="M22" s="12">
        <v>5</v>
      </c>
      <c r="N22" s="12" t="s">
        <v>140</v>
      </c>
    </row>
    <row r="23" spans="1:14" ht="42.75" x14ac:dyDescent="0.2">
      <c r="A23" s="1" t="s">
        <v>104</v>
      </c>
      <c r="B23" s="7">
        <v>0.62339999999999995</v>
      </c>
      <c r="C23" s="1">
        <v>1</v>
      </c>
      <c r="D23" s="1">
        <v>2500</v>
      </c>
      <c r="E23" s="1" t="s">
        <v>32</v>
      </c>
      <c r="F23" s="1"/>
      <c r="G23" s="1" t="s">
        <v>104</v>
      </c>
      <c r="H23" s="7">
        <v>0.75649999999999995</v>
      </c>
      <c r="I23" s="1">
        <v>2</v>
      </c>
      <c r="J23" s="1">
        <v>2500</v>
      </c>
      <c r="K23" s="1" t="s">
        <v>32</v>
      </c>
      <c r="L23" s="14">
        <v>0.6421</v>
      </c>
      <c r="M23" s="12">
        <v>3</v>
      </c>
      <c r="N23" s="12">
        <v>3500</v>
      </c>
    </row>
    <row r="24" spans="1:14" ht="71.25" x14ac:dyDescent="0.2">
      <c r="A24" s="1" t="s">
        <v>103</v>
      </c>
      <c r="B24" s="7">
        <v>0.54959999999999998</v>
      </c>
      <c r="C24" s="1">
        <v>10</v>
      </c>
      <c r="D24" s="1" t="s">
        <v>136</v>
      </c>
      <c r="E24" s="1" t="s">
        <v>33</v>
      </c>
      <c r="F24" s="1"/>
      <c r="G24" s="1" t="s">
        <v>103</v>
      </c>
      <c r="H24" s="7">
        <v>0.70199999999999996</v>
      </c>
      <c r="I24" s="1">
        <v>11</v>
      </c>
      <c r="J24" s="1" t="s">
        <v>136</v>
      </c>
      <c r="K24" s="1" t="s">
        <v>33</v>
      </c>
      <c r="L24" s="14">
        <v>0.54149999999999998</v>
      </c>
      <c r="M24" s="12">
        <v>10</v>
      </c>
      <c r="N24" s="12" t="s">
        <v>140</v>
      </c>
    </row>
    <row r="25" spans="1:14" ht="57" x14ac:dyDescent="0.2">
      <c r="A25" s="1" t="s">
        <v>102</v>
      </c>
      <c r="B25" s="7">
        <v>0.73009999999999997</v>
      </c>
      <c r="C25" s="1">
        <v>3</v>
      </c>
      <c r="D25" s="1">
        <v>4500</v>
      </c>
      <c r="E25" s="1" t="s">
        <v>34</v>
      </c>
      <c r="F25" s="1"/>
      <c r="G25" s="1" t="s">
        <v>102</v>
      </c>
      <c r="H25" s="7">
        <v>0.79020000000000001</v>
      </c>
      <c r="I25" s="1">
        <v>3</v>
      </c>
      <c r="J25" s="1">
        <v>4500</v>
      </c>
      <c r="K25" s="1" t="s">
        <v>34</v>
      </c>
      <c r="L25" s="14">
        <v>0.65869999999999995</v>
      </c>
      <c r="M25" s="12">
        <v>3</v>
      </c>
      <c r="N25" s="12">
        <v>4500</v>
      </c>
    </row>
    <row r="26" spans="1:14" ht="57" x14ac:dyDescent="0.2">
      <c r="A26" s="1" t="s">
        <v>101</v>
      </c>
      <c r="B26" s="7">
        <v>0.66879999999999995</v>
      </c>
      <c r="C26" s="1">
        <v>2</v>
      </c>
      <c r="D26" s="1">
        <v>3000</v>
      </c>
      <c r="E26" s="1" t="s">
        <v>35</v>
      </c>
      <c r="F26" s="1"/>
      <c r="G26" s="1" t="s">
        <v>101</v>
      </c>
      <c r="H26" s="7">
        <v>0.83330000000000004</v>
      </c>
      <c r="I26" s="1">
        <v>1</v>
      </c>
      <c r="J26" s="1">
        <v>2500</v>
      </c>
      <c r="K26" s="1" t="s">
        <v>35</v>
      </c>
      <c r="L26" s="14">
        <v>0.76600000000000001</v>
      </c>
      <c r="M26" s="12">
        <v>1</v>
      </c>
      <c r="N26" s="12">
        <v>2500</v>
      </c>
    </row>
    <row r="27" spans="1:14" ht="28.5" x14ac:dyDescent="0.2">
      <c r="A27" s="1" t="s">
        <v>100</v>
      </c>
      <c r="B27" s="7">
        <v>0.54120000000000001</v>
      </c>
      <c r="C27" s="1">
        <v>5</v>
      </c>
      <c r="D27" s="1" t="s">
        <v>136</v>
      </c>
      <c r="E27" s="1" t="s">
        <v>36</v>
      </c>
      <c r="F27" s="1"/>
      <c r="G27" s="1" t="s">
        <v>100</v>
      </c>
      <c r="H27" s="7">
        <v>0.68810000000000004</v>
      </c>
      <c r="I27" s="1">
        <v>9</v>
      </c>
      <c r="J27" s="1" t="s">
        <v>136</v>
      </c>
      <c r="K27" s="1" t="s">
        <v>36</v>
      </c>
      <c r="L27" s="14">
        <v>0.54239999999999999</v>
      </c>
      <c r="M27" s="12">
        <v>9</v>
      </c>
      <c r="N27" s="12" t="s">
        <v>142</v>
      </c>
    </row>
    <row r="28" spans="1:14" ht="42.75" x14ac:dyDescent="0.2">
      <c r="A28" s="1" t="s">
        <v>99</v>
      </c>
      <c r="B28" s="7">
        <v>0.59309999999999996</v>
      </c>
      <c r="C28" s="1">
        <v>4</v>
      </c>
      <c r="D28" s="1">
        <v>4500</v>
      </c>
      <c r="E28" s="1" t="s">
        <v>37</v>
      </c>
      <c r="F28" s="1"/>
      <c r="G28" s="1" t="s">
        <v>99</v>
      </c>
      <c r="H28" s="7">
        <v>0.71299999999999997</v>
      </c>
      <c r="I28" s="1">
        <v>6</v>
      </c>
      <c r="J28" s="1" t="s">
        <v>136</v>
      </c>
      <c r="K28" s="1" t="s">
        <v>37</v>
      </c>
      <c r="L28" s="14">
        <v>0.56499999999999995</v>
      </c>
      <c r="M28" s="12">
        <v>6</v>
      </c>
      <c r="N28" s="12" t="s">
        <v>142</v>
      </c>
    </row>
    <row r="29" spans="1:14" ht="71.25" x14ac:dyDescent="0.2">
      <c r="A29" s="1" t="s">
        <v>98</v>
      </c>
      <c r="B29" s="7">
        <v>0.7369</v>
      </c>
      <c r="C29" s="1">
        <v>1</v>
      </c>
      <c r="D29" s="1">
        <v>2500</v>
      </c>
      <c r="E29" s="1" t="s">
        <v>38</v>
      </c>
      <c r="F29" s="1"/>
      <c r="G29" s="1" t="s">
        <v>98</v>
      </c>
      <c r="H29" s="7">
        <v>0.83879999999999999</v>
      </c>
      <c r="I29" s="1">
        <v>2</v>
      </c>
      <c r="J29" s="1">
        <v>3000</v>
      </c>
      <c r="K29" s="1" t="s">
        <v>38</v>
      </c>
      <c r="L29" s="14">
        <v>0.59899999999999998</v>
      </c>
      <c r="M29" s="12">
        <v>8</v>
      </c>
      <c r="N29" s="12" t="s">
        <v>142</v>
      </c>
    </row>
    <row r="30" spans="1:14" ht="42.75" x14ac:dyDescent="0.2">
      <c r="A30" s="1" t="s">
        <v>97</v>
      </c>
      <c r="B30" s="7">
        <v>0.53469999999999995</v>
      </c>
      <c r="C30" s="1">
        <v>7</v>
      </c>
      <c r="D30" s="1" t="s">
        <v>136</v>
      </c>
      <c r="E30" s="1" t="s">
        <v>39</v>
      </c>
      <c r="F30" s="1"/>
      <c r="G30" s="1" t="s">
        <v>97</v>
      </c>
      <c r="H30" s="7">
        <v>0.68889999999999996</v>
      </c>
      <c r="I30" s="1">
        <v>9</v>
      </c>
      <c r="J30" s="1" t="s">
        <v>136</v>
      </c>
      <c r="K30" s="1" t="s">
        <v>39</v>
      </c>
      <c r="L30" s="14">
        <v>0.53259999999999996</v>
      </c>
      <c r="M30" s="12">
        <v>9</v>
      </c>
      <c r="N30" s="12" t="s">
        <v>142</v>
      </c>
    </row>
    <row r="31" spans="1:14" ht="99.75" x14ac:dyDescent="0.2">
      <c r="A31" s="1" t="s">
        <v>96</v>
      </c>
      <c r="B31" s="7">
        <v>0.47899999999999998</v>
      </c>
      <c r="C31" s="1">
        <v>6</v>
      </c>
      <c r="D31" s="1" t="s">
        <v>136</v>
      </c>
      <c r="E31" s="1" t="s">
        <v>40</v>
      </c>
      <c r="F31" s="1"/>
      <c r="G31" s="1" t="s">
        <v>96</v>
      </c>
      <c r="H31" s="7">
        <v>0.66979999999999995</v>
      </c>
      <c r="I31" s="1">
        <v>5</v>
      </c>
      <c r="J31" s="1" t="s">
        <v>136</v>
      </c>
      <c r="K31" s="1" t="s">
        <v>40</v>
      </c>
      <c r="L31" s="14">
        <v>0.52700000000000002</v>
      </c>
      <c r="M31" s="12">
        <v>9</v>
      </c>
      <c r="N31" s="12" t="s">
        <v>142</v>
      </c>
    </row>
    <row r="32" spans="1:14" ht="85.5" x14ac:dyDescent="0.2">
      <c r="A32" s="1" t="s">
        <v>95</v>
      </c>
      <c r="B32" s="7">
        <v>0.59360000000000002</v>
      </c>
      <c r="C32" s="1">
        <v>5</v>
      </c>
      <c r="D32" s="1" t="s">
        <v>136</v>
      </c>
      <c r="E32" s="1" t="s">
        <v>41</v>
      </c>
      <c r="F32" s="1"/>
      <c r="G32" s="1" t="s">
        <v>95</v>
      </c>
      <c r="H32" s="7">
        <v>0.74409999999999998</v>
      </c>
      <c r="I32" s="1">
        <v>3</v>
      </c>
      <c r="J32" s="1">
        <v>4000</v>
      </c>
      <c r="K32" s="1" t="s">
        <v>41</v>
      </c>
      <c r="L32" s="14">
        <v>0.60650000000000004</v>
      </c>
      <c r="M32" s="12">
        <v>4</v>
      </c>
      <c r="N32" s="12" t="s">
        <v>142</v>
      </c>
    </row>
    <row r="33" spans="1:14" ht="57" x14ac:dyDescent="0.2">
      <c r="A33" s="1" t="s">
        <v>94</v>
      </c>
      <c r="B33" s="7">
        <v>0.49299999999999999</v>
      </c>
      <c r="C33" s="1">
        <v>12</v>
      </c>
      <c r="D33" s="1" t="s">
        <v>136</v>
      </c>
      <c r="E33" s="1" t="s">
        <v>42</v>
      </c>
      <c r="F33" s="1"/>
      <c r="G33" s="1" t="s">
        <v>94</v>
      </c>
      <c r="H33" s="7">
        <v>0.66639999999999999</v>
      </c>
      <c r="I33" s="1">
        <v>12</v>
      </c>
      <c r="J33" s="1" t="s">
        <v>136</v>
      </c>
      <c r="K33" s="1" t="s">
        <v>42</v>
      </c>
      <c r="L33" s="14">
        <v>0.51629999999999998</v>
      </c>
      <c r="M33" s="12">
        <v>12</v>
      </c>
      <c r="N33" s="12" t="s">
        <v>142</v>
      </c>
    </row>
    <row r="34" spans="1:14" ht="85.5" x14ac:dyDescent="0.2">
      <c r="A34" s="1" t="s">
        <v>93</v>
      </c>
      <c r="B34" s="7">
        <v>0.55389999999999995</v>
      </c>
      <c r="C34" s="1">
        <v>1</v>
      </c>
      <c r="D34" s="1">
        <v>2500</v>
      </c>
      <c r="E34" s="1" t="s">
        <v>43</v>
      </c>
      <c r="F34" s="1"/>
      <c r="G34" s="1" t="s">
        <v>93</v>
      </c>
      <c r="H34" s="7">
        <v>0.73240000000000005</v>
      </c>
      <c r="I34" s="1">
        <v>2</v>
      </c>
      <c r="J34" s="1">
        <v>2500</v>
      </c>
      <c r="K34" s="1" t="s">
        <v>43</v>
      </c>
      <c r="L34" s="14">
        <v>0.59399999999999997</v>
      </c>
      <c r="M34" s="12">
        <v>2</v>
      </c>
      <c r="N34" s="12">
        <v>3000</v>
      </c>
    </row>
    <row r="35" spans="1:14" ht="28.5" x14ac:dyDescent="0.2">
      <c r="A35" s="1" t="s">
        <v>92</v>
      </c>
      <c r="B35" s="7">
        <v>0.57650000000000001</v>
      </c>
      <c r="C35" s="1">
        <v>4</v>
      </c>
      <c r="D35" s="1" t="s">
        <v>136</v>
      </c>
      <c r="E35" s="1" t="s">
        <v>44</v>
      </c>
      <c r="F35" s="1"/>
      <c r="G35" s="1" t="s">
        <v>138</v>
      </c>
      <c r="H35" s="7">
        <v>0.74270000000000003</v>
      </c>
      <c r="I35" s="1">
        <v>2</v>
      </c>
      <c r="J35" s="1">
        <v>2500</v>
      </c>
      <c r="K35" s="1" t="s">
        <v>44</v>
      </c>
      <c r="L35" s="14">
        <v>0.61460000000000004</v>
      </c>
      <c r="M35" s="12">
        <v>2</v>
      </c>
      <c r="N35" s="12">
        <v>4000</v>
      </c>
    </row>
    <row r="36" spans="1:14" ht="57" x14ac:dyDescent="0.2">
      <c r="A36" s="1" t="s">
        <v>91</v>
      </c>
      <c r="B36" s="7">
        <v>0.61509999999999998</v>
      </c>
      <c r="C36" s="1">
        <v>7</v>
      </c>
      <c r="D36" s="1" t="s">
        <v>136</v>
      </c>
      <c r="E36" s="1" t="s">
        <v>45</v>
      </c>
      <c r="F36" s="1"/>
      <c r="G36" s="1" t="s">
        <v>91</v>
      </c>
      <c r="H36" s="7">
        <v>0.73140000000000005</v>
      </c>
      <c r="I36" s="1">
        <v>8</v>
      </c>
      <c r="J36" s="1" t="s">
        <v>136</v>
      </c>
      <c r="K36" s="1" t="s">
        <v>45</v>
      </c>
      <c r="L36" s="14">
        <v>0.57250000000000001</v>
      </c>
      <c r="M36" s="12">
        <v>9</v>
      </c>
      <c r="N36" s="12" t="s">
        <v>142</v>
      </c>
    </row>
    <row r="37" spans="1:14" ht="57" x14ac:dyDescent="0.2">
      <c r="A37" s="1" t="s">
        <v>90</v>
      </c>
      <c r="B37" s="7">
        <v>0.59419999999999995</v>
      </c>
      <c r="C37" s="1">
        <v>1</v>
      </c>
      <c r="D37" s="1">
        <v>2500</v>
      </c>
      <c r="E37" s="1" t="s">
        <v>46</v>
      </c>
      <c r="F37" s="1"/>
      <c r="G37" s="1" t="s">
        <v>90</v>
      </c>
      <c r="H37" s="7">
        <v>0.71950000000000003</v>
      </c>
      <c r="I37" s="1">
        <v>2</v>
      </c>
      <c r="J37" s="1">
        <v>3000</v>
      </c>
      <c r="K37" s="1" t="s">
        <v>46</v>
      </c>
      <c r="L37" s="14">
        <v>0.56499999999999995</v>
      </c>
      <c r="M37" s="12">
        <v>4</v>
      </c>
      <c r="N37" s="12" t="s">
        <v>142</v>
      </c>
    </row>
    <row r="38" spans="1:14" ht="71.25" x14ac:dyDescent="0.2">
      <c r="A38" s="1" t="s">
        <v>89</v>
      </c>
      <c r="B38" s="7">
        <v>0.65869999999999995</v>
      </c>
      <c r="C38" s="1">
        <v>1</v>
      </c>
      <c r="D38" s="1">
        <v>2500</v>
      </c>
      <c r="E38" s="1" t="s">
        <v>47</v>
      </c>
      <c r="F38" s="1"/>
      <c r="G38" s="1" t="s">
        <v>89</v>
      </c>
      <c r="H38" s="7">
        <v>0.77290000000000003</v>
      </c>
      <c r="I38" s="1">
        <v>2</v>
      </c>
      <c r="J38" s="1">
        <v>2500</v>
      </c>
      <c r="K38" s="1" t="s">
        <v>47</v>
      </c>
      <c r="L38" s="14">
        <v>0.64739999999999998</v>
      </c>
      <c r="M38" s="12">
        <v>3</v>
      </c>
      <c r="N38" s="12">
        <v>4500</v>
      </c>
    </row>
    <row r="39" spans="1:14" ht="57" x14ac:dyDescent="0.2">
      <c r="A39" s="1" t="s">
        <v>88</v>
      </c>
      <c r="B39" s="7">
        <v>0.60470000000000002</v>
      </c>
      <c r="C39" s="1">
        <v>6</v>
      </c>
      <c r="D39" s="1" t="s">
        <v>136</v>
      </c>
      <c r="E39" s="1" t="s">
        <v>48</v>
      </c>
      <c r="F39" s="1"/>
      <c r="G39" s="1" t="s">
        <v>88</v>
      </c>
      <c r="H39" s="7">
        <v>0.752</v>
      </c>
      <c r="I39" s="1">
        <v>4</v>
      </c>
      <c r="J39" s="1" t="s">
        <v>136</v>
      </c>
      <c r="K39" s="1" t="s">
        <v>48</v>
      </c>
      <c r="L39" s="14">
        <v>0.61360000000000003</v>
      </c>
      <c r="M39" s="12">
        <v>4</v>
      </c>
      <c r="N39" s="12" t="s">
        <v>142</v>
      </c>
    </row>
    <row r="40" spans="1:14" ht="57" x14ac:dyDescent="0.2">
      <c r="A40" s="1" t="s">
        <v>87</v>
      </c>
      <c r="B40" s="7">
        <v>0.63859999999999995</v>
      </c>
      <c r="C40" s="1">
        <v>2</v>
      </c>
      <c r="D40" s="1">
        <v>2500</v>
      </c>
      <c r="E40" s="1" t="s">
        <v>32</v>
      </c>
      <c r="F40" s="1"/>
      <c r="G40" s="1" t="s">
        <v>87</v>
      </c>
      <c r="H40" s="7">
        <v>0.78180000000000005</v>
      </c>
      <c r="I40" s="1">
        <v>2</v>
      </c>
      <c r="J40" s="1">
        <v>2500</v>
      </c>
      <c r="K40" s="1" t="s">
        <v>32</v>
      </c>
      <c r="L40" s="14">
        <v>0.66049999999999998</v>
      </c>
      <c r="M40" s="12">
        <v>2</v>
      </c>
      <c r="N40" s="12">
        <v>3500</v>
      </c>
    </row>
    <row r="41" spans="1:14" ht="57" x14ac:dyDescent="0.2">
      <c r="A41" s="1" t="s">
        <v>86</v>
      </c>
      <c r="B41" s="7">
        <v>0.51570000000000005</v>
      </c>
      <c r="C41" s="1">
        <v>5</v>
      </c>
      <c r="D41" s="1" t="s">
        <v>136</v>
      </c>
      <c r="E41" s="1" t="s">
        <v>49</v>
      </c>
      <c r="F41" s="1"/>
      <c r="G41" s="1" t="s">
        <v>86</v>
      </c>
      <c r="H41" s="7">
        <v>0.68140000000000001</v>
      </c>
      <c r="I41" s="1">
        <v>7</v>
      </c>
      <c r="J41" s="1" t="s">
        <v>136</v>
      </c>
      <c r="K41" s="1" t="s">
        <v>49</v>
      </c>
      <c r="L41" s="14">
        <v>0.53759999999999997</v>
      </c>
      <c r="M41" s="12">
        <v>9</v>
      </c>
      <c r="N41" s="12" t="s">
        <v>142</v>
      </c>
    </row>
    <row r="42" spans="1:14" ht="57" x14ac:dyDescent="0.2">
      <c r="A42" s="1" t="s">
        <v>85</v>
      </c>
      <c r="B42" s="7">
        <v>0.50919999999999999</v>
      </c>
      <c r="C42" s="1">
        <v>10</v>
      </c>
      <c r="D42" s="1" t="s">
        <v>136</v>
      </c>
      <c r="E42" s="1" t="s">
        <v>50</v>
      </c>
      <c r="F42" s="1"/>
      <c r="G42" s="1" t="s">
        <v>85</v>
      </c>
      <c r="H42" s="7">
        <v>0.69840000000000002</v>
      </c>
      <c r="I42" s="1">
        <v>6</v>
      </c>
      <c r="J42" s="1" t="s">
        <v>136</v>
      </c>
      <c r="K42" s="1" t="s">
        <v>50</v>
      </c>
      <c r="L42" s="14">
        <v>0.59930000000000005</v>
      </c>
      <c r="M42" s="12">
        <v>3</v>
      </c>
      <c r="N42" s="12">
        <v>4000</v>
      </c>
    </row>
    <row r="43" spans="1:14" ht="71.25" x14ac:dyDescent="0.2">
      <c r="A43" s="1" t="s">
        <v>143</v>
      </c>
      <c r="B43" s="7">
        <v>0.71399999999999997</v>
      </c>
      <c r="C43" s="1">
        <v>2</v>
      </c>
      <c r="D43" s="1">
        <v>2500</v>
      </c>
      <c r="E43" s="1" t="s">
        <v>51</v>
      </c>
      <c r="F43" s="1"/>
      <c r="G43" s="1" t="s">
        <v>84</v>
      </c>
      <c r="H43" s="7">
        <v>0.79610000000000003</v>
      </c>
      <c r="I43" s="1">
        <v>3</v>
      </c>
      <c r="J43" s="1">
        <v>3500</v>
      </c>
      <c r="K43" s="1" t="s">
        <v>51</v>
      </c>
      <c r="L43" s="14">
        <v>0.6512</v>
      </c>
      <c r="M43" s="12">
        <v>5</v>
      </c>
      <c r="N43" s="12" t="s">
        <v>142</v>
      </c>
    </row>
    <row r="44" spans="1:14" ht="57" x14ac:dyDescent="0.2">
      <c r="A44" s="1" t="s">
        <v>83</v>
      </c>
      <c r="B44" s="7">
        <v>0.50739999999999996</v>
      </c>
      <c r="C44" s="1">
        <v>10</v>
      </c>
      <c r="D44" s="1" t="s">
        <v>136</v>
      </c>
      <c r="E44" s="1" t="s">
        <v>52</v>
      </c>
      <c r="F44" s="1"/>
      <c r="G44" s="1" t="s">
        <v>83</v>
      </c>
      <c r="H44" s="7">
        <v>0.69620000000000004</v>
      </c>
      <c r="I44" s="1">
        <v>6</v>
      </c>
      <c r="J44" s="1" t="s">
        <v>136</v>
      </c>
      <c r="K44" s="1" t="s">
        <v>52</v>
      </c>
      <c r="L44" s="14">
        <v>0.57989999999999997</v>
      </c>
      <c r="M44" s="12">
        <v>5</v>
      </c>
      <c r="N44" s="12" t="s">
        <v>142</v>
      </c>
    </row>
    <row r="45" spans="1:14" ht="42.75" x14ac:dyDescent="0.2">
      <c r="A45" s="1" t="s">
        <v>82</v>
      </c>
      <c r="B45" s="7">
        <v>0.56140000000000001</v>
      </c>
      <c r="C45" s="1">
        <v>4</v>
      </c>
      <c r="D45" s="1" t="s">
        <v>136</v>
      </c>
      <c r="E45" s="1" t="s">
        <v>53</v>
      </c>
      <c r="F45" s="1"/>
      <c r="G45" s="1" t="s">
        <v>82</v>
      </c>
      <c r="H45" s="7">
        <v>0.72260000000000002</v>
      </c>
      <c r="I45" s="1">
        <v>4</v>
      </c>
      <c r="J45" s="1" t="s">
        <v>136</v>
      </c>
      <c r="K45" s="1" t="s">
        <v>53</v>
      </c>
      <c r="L45" s="14">
        <v>0.58520000000000005</v>
      </c>
      <c r="M45" s="12">
        <v>5</v>
      </c>
      <c r="N45" s="12" t="s">
        <v>142</v>
      </c>
    </row>
    <row r="46" spans="1:14" ht="57" x14ac:dyDescent="0.2">
      <c r="A46" s="1" t="s">
        <v>81</v>
      </c>
      <c r="B46" s="7">
        <v>0.51429999999999998</v>
      </c>
      <c r="C46" s="1">
        <v>12</v>
      </c>
      <c r="D46" s="1" t="s">
        <v>136</v>
      </c>
      <c r="E46" s="1" t="s">
        <v>54</v>
      </c>
      <c r="F46" s="1"/>
      <c r="G46" s="1" t="s">
        <v>81</v>
      </c>
      <c r="H46" s="7">
        <v>0.68059999999999998</v>
      </c>
      <c r="I46" s="1">
        <v>12</v>
      </c>
      <c r="J46" s="1" t="s">
        <v>136</v>
      </c>
      <c r="K46" s="1" t="s">
        <v>54</v>
      </c>
      <c r="L46" s="14">
        <v>0.52900000000000003</v>
      </c>
      <c r="M46" s="12">
        <v>12</v>
      </c>
      <c r="N46" s="12" t="s">
        <v>142</v>
      </c>
    </row>
    <row r="47" spans="1:14" ht="42.75" x14ac:dyDescent="0.2">
      <c r="A47" s="1" t="s">
        <v>80</v>
      </c>
      <c r="B47" s="7">
        <v>0.63190000000000002</v>
      </c>
      <c r="C47" s="1">
        <v>2</v>
      </c>
      <c r="D47" s="1">
        <v>3000</v>
      </c>
      <c r="E47" s="1" t="s">
        <v>55</v>
      </c>
      <c r="F47" s="1"/>
      <c r="G47" s="1" t="s">
        <v>80</v>
      </c>
      <c r="H47" s="7">
        <v>0.75019999999999998</v>
      </c>
      <c r="I47" s="1">
        <v>2</v>
      </c>
      <c r="J47" s="1">
        <v>3000</v>
      </c>
      <c r="K47" s="1" t="s">
        <v>55</v>
      </c>
      <c r="L47" s="14">
        <v>0.61770000000000003</v>
      </c>
      <c r="M47" s="12">
        <v>2</v>
      </c>
      <c r="N47" s="12">
        <v>3500</v>
      </c>
    </row>
    <row r="48" spans="1:14" ht="42.75" x14ac:dyDescent="0.2">
      <c r="A48" s="1" t="s">
        <v>79</v>
      </c>
      <c r="B48" s="7">
        <v>0.59940000000000004</v>
      </c>
      <c r="C48" s="1">
        <v>6</v>
      </c>
      <c r="D48" s="1" t="s">
        <v>136</v>
      </c>
      <c r="E48" s="1" t="s">
        <v>56</v>
      </c>
      <c r="F48" s="1"/>
      <c r="G48" s="1" t="s">
        <v>79</v>
      </c>
      <c r="H48" s="7">
        <v>0.72430000000000005</v>
      </c>
      <c r="I48" s="1">
        <v>4</v>
      </c>
      <c r="J48" s="1" t="s">
        <v>136</v>
      </c>
      <c r="K48" s="1" t="s">
        <v>56</v>
      </c>
      <c r="L48" s="14">
        <v>0.62260000000000004</v>
      </c>
      <c r="M48" s="12">
        <v>5</v>
      </c>
      <c r="N48" s="12" t="s">
        <v>142</v>
      </c>
    </row>
    <row r="49" spans="1:14" ht="57" x14ac:dyDescent="0.2">
      <c r="A49" s="1" t="s">
        <v>78</v>
      </c>
      <c r="B49" s="7">
        <v>0.53749999999999998</v>
      </c>
      <c r="C49" s="1">
        <v>10</v>
      </c>
      <c r="D49" s="1" t="s">
        <v>136</v>
      </c>
      <c r="E49" s="1" t="s">
        <v>57</v>
      </c>
      <c r="F49" s="1"/>
      <c r="G49" s="1" t="s">
        <v>78</v>
      </c>
      <c r="H49" s="7">
        <v>0.68840000000000001</v>
      </c>
      <c r="I49" s="1">
        <v>11</v>
      </c>
      <c r="J49" s="1" t="s">
        <v>136</v>
      </c>
      <c r="K49" s="1" t="s">
        <v>57</v>
      </c>
      <c r="L49" s="14">
        <v>0.5333</v>
      </c>
      <c r="M49" s="12">
        <v>12</v>
      </c>
      <c r="N49" s="12" t="s">
        <v>142</v>
      </c>
    </row>
    <row r="50" spans="1:14" ht="85.5" x14ac:dyDescent="0.2">
      <c r="A50" s="1" t="s">
        <v>77</v>
      </c>
      <c r="B50" s="7">
        <v>0.68079999999999996</v>
      </c>
      <c r="C50" s="1">
        <v>1</v>
      </c>
      <c r="D50" s="1">
        <v>2500</v>
      </c>
      <c r="E50" s="1" t="s">
        <v>58</v>
      </c>
      <c r="F50" s="1"/>
      <c r="G50" s="1" t="s">
        <v>77</v>
      </c>
      <c r="H50" s="7">
        <v>0.78849999999999998</v>
      </c>
      <c r="I50" s="1">
        <v>2</v>
      </c>
      <c r="J50" s="1">
        <v>3000</v>
      </c>
      <c r="K50" s="1" t="s">
        <v>58</v>
      </c>
      <c r="L50" s="14">
        <v>0.6764</v>
      </c>
      <c r="M50" s="12">
        <v>2</v>
      </c>
      <c r="N50" s="12">
        <v>2500</v>
      </c>
    </row>
    <row r="51" spans="1:14" ht="71.25" x14ac:dyDescent="0.2">
      <c r="A51" s="1" t="s">
        <v>76</v>
      </c>
      <c r="B51" s="7">
        <v>0.6825</v>
      </c>
      <c r="C51" s="1">
        <v>4</v>
      </c>
      <c r="D51" s="1" t="s">
        <v>136</v>
      </c>
      <c r="E51" s="1" t="s">
        <v>59</v>
      </c>
      <c r="F51" s="1"/>
      <c r="G51" s="1" t="s">
        <v>76</v>
      </c>
      <c r="H51" s="7">
        <v>0.76939999999999997</v>
      </c>
      <c r="I51" s="1">
        <v>6</v>
      </c>
      <c r="J51" s="1" t="s">
        <v>136</v>
      </c>
      <c r="K51" s="1" t="s">
        <v>59</v>
      </c>
      <c r="L51" s="14">
        <v>0.62029999999999996</v>
      </c>
      <c r="M51" s="12">
        <v>6</v>
      </c>
      <c r="N51" s="12" t="s">
        <v>142</v>
      </c>
    </row>
    <row r="52" spans="1:14" ht="42.75" x14ac:dyDescent="0.2">
      <c r="A52" s="1" t="s">
        <v>75</v>
      </c>
      <c r="B52" s="7">
        <v>0.7036</v>
      </c>
      <c r="C52" s="1">
        <v>1</v>
      </c>
      <c r="D52" s="1">
        <v>2500</v>
      </c>
      <c r="E52" s="1" t="s">
        <v>60</v>
      </c>
      <c r="F52" s="1"/>
      <c r="G52" s="1" t="s">
        <v>75</v>
      </c>
      <c r="H52" s="7">
        <v>0.82030000000000003</v>
      </c>
      <c r="I52" s="1">
        <v>1</v>
      </c>
      <c r="J52" s="1">
        <v>2500</v>
      </c>
      <c r="K52" s="1" t="s">
        <v>60</v>
      </c>
      <c r="L52" s="14">
        <v>0.73580000000000001</v>
      </c>
      <c r="M52" s="12">
        <v>1</v>
      </c>
      <c r="N52" s="12">
        <v>2500</v>
      </c>
    </row>
  </sheetData>
  <autoFilter ref="A2:N52" xr:uid="{88600EEA-CBC1-4FB3-8456-27DBB3745CD5}"/>
  <mergeCells count="3">
    <mergeCell ref="B1:E1"/>
    <mergeCell ref="H1:K1"/>
    <mergeCell ref="L1:N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B078-8606-4F65-8FC2-57EF1DB24642}">
  <dimension ref="A1:AG53"/>
  <sheetViews>
    <sheetView topLeftCell="A25" workbookViewId="0">
      <selection activeCell="E5" sqref="E5"/>
    </sheetView>
  </sheetViews>
  <sheetFormatPr defaultColWidth="9.125" defaultRowHeight="14.25" x14ac:dyDescent="0.2"/>
  <cols>
    <col min="1" max="1" width="16.625" style="12" customWidth="1"/>
    <col min="2" max="2" width="9.125" style="12" customWidth="1"/>
    <col min="3" max="4" width="7.125" style="12" customWidth="1"/>
    <col min="5" max="5" width="20.375" style="12" customWidth="1"/>
    <col min="6" max="6" width="10" style="18" customWidth="1"/>
    <col min="7" max="10" width="10" style="12" customWidth="1"/>
    <col min="11" max="11" width="14.75" style="12" customWidth="1"/>
    <col min="12" max="12" width="6.875" style="12" customWidth="1"/>
    <col min="13" max="14" width="7.125" style="12" customWidth="1"/>
    <col min="15" max="15" width="20.25" style="12" customWidth="1"/>
    <col min="16" max="16" width="11.625" style="18" customWidth="1"/>
    <col min="17" max="20" width="11.625" style="12" customWidth="1"/>
    <col min="21" max="21" width="11.625" style="18" customWidth="1"/>
    <col min="22" max="25" width="11.625" style="12" customWidth="1"/>
    <col min="26" max="26" width="9.125" style="14"/>
    <col min="27" max="28" width="9.125" style="12"/>
    <col min="29" max="29" width="9.125" style="14"/>
    <col min="30" max="16384" width="9.125" style="12"/>
  </cols>
  <sheetData>
    <row r="1" spans="1:33" x14ac:dyDescent="0.2">
      <c r="A1" s="20"/>
      <c r="B1" s="34" t="s">
        <v>135</v>
      </c>
      <c r="C1" s="34"/>
      <c r="D1" s="34"/>
      <c r="E1" s="34"/>
      <c r="F1" s="34" t="s">
        <v>145</v>
      </c>
      <c r="G1" s="34"/>
      <c r="H1" s="34"/>
      <c r="I1" s="34" t="s">
        <v>149</v>
      </c>
      <c r="J1" s="34"/>
      <c r="K1" s="20"/>
      <c r="L1" s="34" t="s">
        <v>129</v>
      </c>
      <c r="M1" s="34"/>
      <c r="N1" s="34"/>
      <c r="O1" s="34"/>
      <c r="P1" s="34" t="s">
        <v>150</v>
      </c>
      <c r="Q1" s="34"/>
      <c r="R1" s="34"/>
      <c r="S1" s="34" t="s">
        <v>149</v>
      </c>
      <c r="T1" s="34"/>
      <c r="U1" s="34" t="s">
        <v>154</v>
      </c>
      <c r="V1" s="34"/>
      <c r="W1" s="34"/>
      <c r="X1" s="34" t="s">
        <v>149</v>
      </c>
      <c r="Y1" s="34"/>
      <c r="Z1" s="32" t="s">
        <v>139</v>
      </c>
      <c r="AA1" s="33"/>
      <c r="AB1" s="33"/>
      <c r="AC1" s="32" t="s">
        <v>151</v>
      </c>
      <c r="AD1" s="33"/>
      <c r="AE1" s="33"/>
      <c r="AF1" s="34" t="s">
        <v>149</v>
      </c>
      <c r="AG1" s="34"/>
    </row>
    <row r="2" spans="1:33" x14ac:dyDescent="0.2">
      <c r="A2" s="21"/>
      <c r="B2" s="22" t="s">
        <v>131</v>
      </c>
      <c r="C2" s="20" t="s">
        <v>132</v>
      </c>
      <c r="D2" s="20" t="s">
        <v>133</v>
      </c>
      <c r="E2" s="21" t="s">
        <v>7</v>
      </c>
      <c r="F2" s="23" t="s">
        <v>131</v>
      </c>
      <c r="G2" s="20" t="s">
        <v>132</v>
      </c>
      <c r="H2" s="20" t="s">
        <v>133</v>
      </c>
      <c r="I2" s="20" t="s">
        <v>147</v>
      </c>
      <c r="J2" s="20" t="s">
        <v>148</v>
      </c>
      <c r="K2" s="21"/>
      <c r="L2" s="22" t="s">
        <v>131</v>
      </c>
      <c r="M2" s="20" t="s">
        <v>132</v>
      </c>
      <c r="N2" s="20" t="s">
        <v>133</v>
      </c>
      <c r="O2" s="21" t="s">
        <v>7</v>
      </c>
      <c r="P2" s="23" t="s">
        <v>131</v>
      </c>
      <c r="Q2" s="20" t="s">
        <v>132</v>
      </c>
      <c r="R2" s="20" t="s">
        <v>133</v>
      </c>
      <c r="S2" s="20" t="s">
        <v>132</v>
      </c>
      <c r="T2" s="20" t="s">
        <v>133</v>
      </c>
      <c r="U2" s="23" t="s">
        <v>131</v>
      </c>
      <c r="V2" s="20" t="s">
        <v>132</v>
      </c>
      <c r="W2" s="20" t="s">
        <v>133</v>
      </c>
      <c r="X2" s="20" t="s">
        <v>132</v>
      </c>
      <c r="Y2" s="20" t="s">
        <v>133</v>
      </c>
      <c r="Z2" s="24" t="s">
        <v>131</v>
      </c>
      <c r="AA2" s="20" t="s">
        <v>132</v>
      </c>
      <c r="AB2" s="20" t="s">
        <v>133</v>
      </c>
      <c r="AC2" s="24" t="s">
        <v>131</v>
      </c>
      <c r="AD2" s="20" t="s">
        <v>132</v>
      </c>
      <c r="AE2" s="20" t="s">
        <v>133</v>
      </c>
      <c r="AF2" s="20" t="s">
        <v>132</v>
      </c>
      <c r="AG2" s="20" t="s">
        <v>133</v>
      </c>
    </row>
    <row r="3" spans="1:33" ht="42.75" x14ac:dyDescent="0.2">
      <c r="A3" s="21" t="s">
        <v>130</v>
      </c>
      <c r="B3" s="25">
        <v>0.67200000000000004</v>
      </c>
      <c r="C3" s="20">
        <v>1</v>
      </c>
      <c r="D3" s="21">
        <v>2500</v>
      </c>
      <c r="E3" s="21" t="s">
        <v>61</v>
      </c>
      <c r="F3" s="26">
        <v>0.64739999999999998</v>
      </c>
      <c r="G3" s="21">
        <v>1</v>
      </c>
      <c r="H3" s="21">
        <v>2500</v>
      </c>
      <c r="I3" s="21">
        <f>C3-G3</f>
        <v>0</v>
      </c>
      <c r="J3" s="21">
        <f>D3-H3</f>
        <v>0</v>
      </c>
      <c r="K3" s="21" t="s">
        <v>8</v>
      </c>
      <c r="L3" s="25">
        <v>0.75949999999999995</v>
      </c>
      <c r="M3" s="20">
        <v>1</v>
      </c>
      <c r="N3" s="21">
        <v>2500</v>
      </c>
      <c r="O3" s="21" t="s">
        <v>61</v>
      </c>
      <c r="P3" s="26">
        <v>0.7762</v>
      </c>
      <c r="Q3" s="21">
        <v>2</v>
      </c>
      <c r="R3" s="21">
        <v>2500</v>
      </c>
      <c r="S3" s="21">
        <f>M3-Q3</f>
        <v>-1</v>
      </c>
      <c r="T3" s="21">
        <f>N3-R3</f>
        <v>0</v>
      </c>
      <c r="U3" s="26">
        <v>0.75819999999999999</v>
      </c>
      <c r="V3" s="21">
        <v>1</v>
      </c>
      <c r="W3" s="21">
        <v>2500</v>
      </c>
      <c r="X3" s="21">
        <f>M3-V3</f>
        <v>0</v>
      </c>
      <c r="Y3" s="21">
        <f>N3-W3</f>
        <v>0</v>
      </c>
      <c r="Z3" s="27">
        <v>0.58279999999999998</v>
      </c>
      <c r="AA3" s="28">
        <v>1</v>
      </c>
      <c r="AB3" s="28">
        <v>2500</v>
      </c>
      <c r="AC3" s="27">
        <v>0.64270000000000005</v>
      </c>
      <c r="AD3" s="28">
        <v>2</v>
      </c>
      <c r="AE3" s="28">
        <v>2500</v>
      </c>
      <c r="AF3" s="28">
        <f>AA3-AD3</f>
        <v>-1</v>
      </c>
      <c r="AG3" s="28">
        <f>AB3-AE3</f>
        <v>0</v>
      </c>
    </row>
    <row r="4" spans="1:33" ht="57" x14ac:dyDescent="0.2">
      <c r="A4" s="21" t="s">
        <v>10</v>
      </c>
      <c r="B4" s="25">
        <v>0.6542</v>
      </c>
      <c r="C4" s="21">
        <v>6</v>
      </c>
      <c r="D4" s="21" t="s">
        <v>136</v>
      </c>
      <c r="E4" s="21" t="s">
        <v>11</v>
      </c>
      <c r="F4" s="26">
        <v>0.64229999999999998</v>
      </c>
      <c r="G4" s="21">
        <v>9</v>
      </c>
      <c r="H4" s="21" t="s">
        <v>146</v>
      </c>
      <c r="I4" s="21">
        <f>C4-G4</f>
        <v>-3</v>
      </c>
      <c r="J4" s="21" t="e">
        <f t="shared" ref="J4:J52" si="0">D4-H4</f>
        <v>#VALUE!</v>
      </c>
      <c r="K4" s="21" t="s">
        <v>10</v>
      </c>
      <c r="L4" s="25">
        <v>0.75039999999999996</v>
      </c>
      <c r="M4" s="21">
        <v>6</v>
      </c>
      <c r="N4" s="21" t="s">
        <v>136</v>
      </c>
      <c r="O4" s="21" t="s">
        <v>11</v>
      </c>
      <c r="P4" s="26">
        <v>0.75080000000000002</v>
      </c>
      <c r="Q4" s="21">
        <v>11</v>
      </c>
      <c r="R4" s="21" t="s">
        <v>146</v>
      </c>
      <c r="S4" s="21">
        <f t="shared" ref="S4:S52" si="1">M4-Q4</f>
        <v>-5</v>
      </c>
      <c r="T4" s="21" t="e">
        <f t="shared" ref="T4:T52" si="2">N4-R4</f>
        <v>#VALUE!</v>
      </c>
      <c r="U4" s="26">
        <v>0.749</v>
      </c>
      <c r="V4" s="21">
        <v>6</v>
      </c>
      <c r="W4" s="21" t="s">
        <v>146</v>
      </c>
      <c r="X4" s="21">
        <f t="shared" ref="X4:X52" si="3">M4-V4</f>
        <v>0</v>
      </c>
      <c r="Y4" s="21" t="e">
        <f t="shared" ref="Y4:Y52" si="4">N4-W4</f>
        <v>#VALUE!</v>
      </c>
      <c r="Z4" s="27">
        <v>0.57199999999999995</v>
      </c>
      <c r="AA4" s="28">
        <v>7</v>
      </c>
      <c r="AB4" s="28" t="s">
        <v>140</v>
      </c>
      <c r="AC4" s="27">
        <v>0.60880000000000001</v>
      </c>
      <c r="AD4" s="28">
        <v>11</v>
      </c>
      <c r="AE4" s="28" t="s">
        <v>146</v>
      </c>
      <c r="AF4" s="28">
        <f t="shared" ref="AF4:AF52" si="5">AA4-AD4</f>
        <v>-4</v>
      </c>
      <c r="AG4" s="28" t="e">
        <f t="shared" ref="AG4:AG52" si="6">AB4-AE4</f>
        <v>#VALUE!</v>
      </c>
    </row>
    <row r="5" spans="1:33" ht="42.75" x14ac:dyDescent="0.2">
      <c r="A5" s="21" t="s">
        <v>12</v>
      </c>
      <c r="B5" s="25">
        <v>0.64939999999999998</v>
      </c>
      <c r="C5" s="21">
        <v>4</v>
      </c>
      <c r="D5" s="21" t="s">
        <v>136</v>
      </c>
      <c r="E5" s="21" t="s">
        <v>14</v>
      </c>
      <c r="F5" s="26">
        <v>0.63290000000000002</v>
      </c>
      <c r="G5" s="21">
        <v>3</v>
      </c>
      <c r="H5" s="21">
        <v>4000</v>
      </c>
      <c r="I5" s="21">
        <f t="shared" ref="I5:I52" si="7">C5-G5</f>
        <v>1</v>
      </c>
      <c r="J5" s="21" t="e">
        <f t="shared" si="0"/>
        <v>#VALUE!</v>
      </c>
      <c r="K5" s="21" t="s">
        <v>12</v>
      </c>
      <c r="L5" s="25">
        <v>0.74790000000000001</v>
      </c>
      <c r="M5" s="21">
        <v>4</v>
      </c>
      <c r="N5" s="21" t="s">
        <v>136</v>
      </c>
      <c r="O5" s="21" t="s">
        <v>14</v>
      </c>
      <c r="P5" s="26">
        <v>0.74</v>
      </c>
      <c r="Q5" s="21">
        <v>11</v>
      </c>
      <c r="R5" s="21" t="s">
        <v>146</v>
      </c>
      <c r="S5" s="21">
        <f t="shared" si="1"/>
        <v>-7</v>
      </c>
      <c r="T5" s="21" t="e">
        <f t="shared" si="2"/>
        <v>#VALUE!</v>
      </c>
      <c r="U5" s="26">
        <v>0.74780000000000002</v>
      </c>
      <c r="V5" s="21">
        <v>4</v>
      </c>
      <c r="W5" s="21" t="s">
        <v>146</v>
      </c>
      <c r="X5" s="21">
        <f t="shared" si="3"/>
        <v>0</v>
      </c>
      <c r="Y5" s="21" t="e">
        <f t="shared" si="4"/>
        <v>#VALUE!</v>
      </c>
      <c r="Z5" s="27">
        <v>0.56950000000000001</v>
      </c>
      <c r="AA5" s="28">
        <v>4</v>
      </c>
      <c r="AB5" s="28" t="s">
        <v>140</v>
      </c>
      <c r="AC5" s="27">
        <v>0.5635</v>
      </c>
      <c r="AD5" s="28">
        <v>7</v>
      </c>
      <c r="AE5" s="28" t="s">
        <v>146</v>
      </c>
      <c r="AF5" s="28">
        <f t="shared" si="5"/>
        <v>-3</v>
      </c>
      <c r="AG5" s="28" t="e">
        <f t="shared" si="6"/>
        <v>#VALUE!</v>
      </c>
    </row>
    <row r="6" spans="1:33" ht="42.75" x14ac:dyDescent="0.2">
      <c r="A6" s="21" t="s">
        <v>15</v>
      </c>
      <c r="B6" s="25">
        <v>0.68600000000000005</v>
      </c>
      <c r="C6" s="21">
        <v>3</v>
      </c>
      <c r="D6" s="21">
        <v>4500</v>
      </c>
      <c r="E6" s="21" t="s">
        <v>16</v>
      </c>
      <c r="F6" s="26">
        <v>0.70589999999999997</v>
      </c>
      <c r="G6" s="21">
        <v>1</v>
      </c>
      <c r="H6" s="21">
        <v>2500</v>
      </c>
      <c r="I6" s="21">
        <f t="shared" si="7"/>
        <v>2</v>
      </c>
      <c r="J6" s="21">
        <f t="shared" si="0"/>
        <v>2000</v>
      </c>
      <c r="K6" s="21" t="s">
        <v>15</v>
      </c>
      <c r="L6" s="25">
        <v>0.77139999999999997</v>
      </c>
      <c r="M6" s="21">
        <v>3</v>
      </c>
      <c r="N6" s="21">
        <v>4500</v>
      </c>
      <c r="O6" s="21" t="s">
        <v>16</v>
      </c>
      <c r="P6" s="26">
        <v>0.90590000000000004</v>
      </c>
      <c r="Q6" s="21">
        <v>3</v>
      </c>
      <c r="R6" s="21">
        <v>3500</v>
      </c>
      <c r="S6" s="21">
        <f t="shared" si="1"/>
        <v>0</v>
      </c>
      <c r="T6" s="21">
        <f t="shared" si="2"/>
        <v>1000</v>
      </c>
      <c r="U6" s="26">
        <v>0.77159999999999995</v>
      </c>
      <c r="V6" s="21">
        <v>3</v>
      </c>
      <c r="W6" s="21">
        <v>4500</v>
      </c>
      <c r="X6" s="21">
        <f t="shared" si="3"/>
        <v>0</v>
      </c>
      <c r="Y6" s="21">
        <f t="shared" si="4"/>
        <v>0</v>
      </c>
      <c r="Z6" s="27">
        <v>0.59089999999999998</v>
      </c>
      <c r="AA6" s="28">
        <v>5</v>
      </c>
      <c r="AB6" s="28" t="s">
        <v>140</v>
      </c>
      <c r="AC6" s="27"/>
      <c r="AD6" s="28"/>
      <c r="AE6" s="28"/>
      <c r="AF6" s="28">
        <f t="shared" si="5"/>
        <v>5</v>
      </c>
      <c r="AG6" s="28" t="e">
        <f t="shared" si="6"/>
        <v>#VALUE!</v>
      </c>
    </row>
    <row r="7" spans="1:33" ht="57" x14ac:dyDescent="0.2">
      <c r="A7" s="21" t="s">
        <v>108</v>
      </c>
      <c r="B7" s="25">
        <v>0.75249999999999995</v>
      </c>
      <c r="C7" s="21">
        <v>2</v>
      </c>
      <c r="D7" s="21">
        <v>2500</v>
      </c>
      <c r="E7" s="21" t="s">
        <v>109</v>
      </c>
      <c r="F7" s="26">
        <v>0.77210000000000001</v>
      </c>
      <c r="G7" s="21">
        <v>1</v>
      </c>
      <c r="H7" s="21">
        <v>2500</v>
      </c>
      <c r="I7" s="21">
        <f t="shared" si="7"/>
        <v>1</v>
      </c>
      <c r="J7" s="21">
        <f t="shared" si="0"/>
        <v>0</v>
      </c>
      <c r="K7" s="21" t="s">
        <v>108</v>
      </c>
      <c r="L7" s="25">
        <v>0.81179999999999997</v>
      </c>
      <c r="M7" s="21">
        <v>2</v>
      </c>
      <c r="N7" s="21">
        <v>2500</v>
      </c>
      <c r="O7" s="21" t="s">
        <v>109</v>
      </c>
      <c r="P7" s="26">
        <v>0.83430000000000004</v>
      </c>
      <c r="Q7" s="21">
        <v>2</v>
      </c>
      <c r="R7" s="21">
        <v>2500</v>
      </c>
      <c r="S7" s="21">
        <f t="shared" si="1"/>
        <v>0</v>
      </c>
      <c r="T7" s="21">
        <f t="shared" si="2"/>
        <v>0</v>
      </c>
      <c r="U7" s="26">
        <v>0.81059999999999999</v>
      </c>
      <c r="V7" s="21">
        <v>2</v>
      </c>
      <c r="W7" s="21">
        <v>2500</v>
      </c>
      <c r="X7" s="21">
        <f t="shared" si="3"/>
        <v>0</v>
      </c>
      <c r="Y7" s="21">
        <f t="shared" si="4"/>
        <v>0</v>
      </c>
      <c r="Z7" s="27">
        <v>0.64039999999999997</v>
      </c>
      <c r="AA7" s="28">
        <v>3</v>
      </c>
      <c r="AB7" s="28">
        <v>4000</v>
      </c>
      <c r="AC7" s="27"/>
      <c r="AD7" s="28"/>
      <c r="AE7" s="28"/>
      <c r="AF7" s="28">
        <f t="shared" si="5"/>
        <v>3</v>
      </c>
      <c r="AG7" s="28">
        <f t="shared" si="6"/>
        <v>4000</v>
      </c>
    </row>
    <row r="8" spans="1:33" ht="42.75" x14ac:dyDescent="0.2">
      <c r="A8" s="21" t="s">
        <v>17</v>
      </c>
      <c r="B8" s="25">
        <v>0.6371</v>
      </c>
      <c r="C8" s="21">
        <v>4</v>
      </c>
      <c r="D8" s="21" t="s">
        <v>136</v>
      </c>
      <c r="E8" s="21" t="s">
        <v>18</v>
      </c>
      <c r="F8" s="26">
        <v>0.62660000000000005</v>
      </c>
      <c r="G8" s="21">
        <v>2</v>
      </c>
      <c r="H8" s="21">
        <v>3000</v>
      </c>
      <c r="I8" s="21">
        <f t="shared" si="7"/>
        <v>2</v>
      </c>
      <c r="J8" s="21" t="e">
        <f t="shared" si="0"/>
        <v>#VALUE!</v>
      </c>
      <c r="K8" s="21" t="s">
        <v>17</v>
      </c>
      <c r="L8" s="25">
        <v>0.73809999999999998</v>
      </c>
      <c r="M8" s="21">
        <v>3</v>
      </c>
      <c r="N8" s="21">
        <v>4500</v>
      </c>
      <c r="O8" s="21" t="s">
        <v>18</v>
      </c>
      <c r="P8" s="26">
        <v>0.74390000000000001</v>
      </c>
      <c r="Q8" s="21">
        <v>5</v>
      </c>
      <c r="R8" s="21" t="s">
        <v>146</v>
      </c>
      <c r="S8" s="21">
        <f t="shared" si="1"/>
        <v>-2</v>
      </c>
      <c r="T8" s="21" t="e">
        <f t="shared" si="2"/>
        <v>#VALUE!</v>
      </c>
      <c r="U8" s="26">
        <v>0.73960000000000004</v>
      </c>
      <c r="V8" s="21">
        <v>3</v>
      </c>
      <c r="W8" s="21">
        <v>4500</v>
      </c>
      <c r="X8" s="21">
        <f t="shared" si="3"/>
        <v>0</v>
      </c>
      <c r="Y8" s="21">
        <f t="shared" si="4"/>
        <v>0</v>
      </c>
      <c r="Z8" s="27">
        <v>0.55830000000000002</v>
      </c>
      <c r="AA8" s="28">
        <v>3</v>
      </c>
      <c r="AB8" s="28" t="s">
        <v>140</v>
      </c>
      <c r="AC8" s="27"/>
      <c r="AD8" s="28"/>
      <c r="AE8" s="28"/>
      <c r="AF8" s="28">
        <f t="shared" si="5"/>
        <v>3</v>
      </c>
      <c r="AG8" s="28" t="e">
        <f t="shared" si="6"/>
        <v>#VALUE!</v>
      </c>
    </row>
    <row r="9" spans="1:33" ht="42.75" x14ac:dyDescent="0.2">
      <c r="A9" s="21" t="s">
        <v>63</v>
      </c>
      <c r="B9" s="25">
        <v>0.59119999999999995</v>
      </c>
      <c r="C9" s="21">
        <v>1</v>
      </c>
      <c r="D9" s="21">
        <v>2500</v>
      </c>
      <c r="E9" s="21" t="s">
        <v>19</v>
      </c>
      <c r="F9" s="26">
        <v>0.57979999999999998</v>
      </c>
      <c r="G9" s="21">
        <v>1</v>
      </c>
      <c r="H9" s="21">
        <v>2500</v>
      </c>
      <c r="I9" s="21">
        <f t="shared" si="7"/>
        <v>0</v>
      </c>
      <c r="J9" s="21">
        <f t="shared" si="0"/>
        <v>0</v>
      </c>
      <c r="K9" s="21" t="s">
        <v>63</v>
      </c>
      <c r="L9" s="25">
        <v>0.71179999999999999</v>
      </c>
      <c r="M9" s="21">
        <v>1</v>
      </c>
      <c r="N9" s="21">
        <v>2500</v>
      </c>
      <c r="O9" s="21" t="s">
        <v>19</v>
      </c>
      <c r="P9" s="26">
        <v>0.71450000000000002</v>
      </c>
      <c r="Q9" s="21">
        <v>4</v>
      </c>
      <c r="R9" s="21" t="s">
        <v>146</v>
      </c>
      <c r="S9" s="21">
        <f t="shared" si="1"/>
        <v>-3</v>
      </c>
      <c r="T9" s="21" t="e">
        <f t="shared" si="2"/>
        <v>#VALUE!</v>
      </c>
      <c r="U9" s="26">
        <v>0.7117</v>
      </c>
      <c r="V9" s="21">
        <v>1</v>
      </c>
      <c r="W9" s="21">
        <v>2500</v>
      </c>
      <c r="X9" s="21">
        <f t="shared" si="3"/>
        <v>0</v>
      </c>
      <c r="Y9" s="21">
        <f t="shared" si="4"/>
        <v>0</v>
      </c>
      <c r="Z9" s="27">
        <v>0.53739999999999999</v>
      </c>
      <c r="AA9" s="28">
        <v>6</v>
      </c>
      <c r="AB9" s="28" t="s">
        <v>140</v>
      </c>
      <c r="AC9" s="27"/>
      <c r="AD9" s="28"/>
      <c r="AE9" s="28"/>
      <c r="AF9" s="28">
        <f t="shared" si="5"/>
        <v>6</v>
      </c>
      <c r="AG9" s="28" t="e">
        <f t="shared" si="6"/>
        <v>#VALUE!</v>
      </c>
    </row>
    <row r="10" spans="1:33" ht="71.25" x14ac:dyDescent="0.2">
      <c r="A10" s="21" t="s">
        <v>64</v>
      </c>
      <c r="B10" s="25">
        <v>0.75680000000000003</v>
      </c>
      <c r="C10" s="21">
        <v>1</v>
      </c>
      <c r="D10" s="21">
        <v>2500</v>
      </c>
      <c r="E10" s="21" t="s">
        <v>20</v>
      </c>
      <c r="F10" s="26">
        <v>0.74199999999999999</v>
      </c>
      <c r="G10" s="21">
        <v>1</v>
      </c>
      <c r="H10" s="21">
        <v>2500</v>
      </c>
      <c r="I10" s="21">
        <f t="shared" si="7"/>
        <v>0</v>
      </c>
      <c r="J10" s="21">
        <f t="shared" si="0"/>
        <v>0</v>
      </c>
      <c r="K10" s="21" t="s">
        <v>64</v>
      </c>
      <c r="L10" s="25">
        <v>0.82179999999999997</v>
      </c>
      <c r="M10" s="21">
        <v>1</v>
      </c>
      <c r="N10" s="21">
        <v>2500</v>
      </c>
      <c r="O10" s="21" t="s">
        <v>20</v>
      </c>
      <c r="P10" s="26">
        <v>0.88170000000000004</v>
      </c>
      <c r="Q10" s="21">
        <v>3</v>
      </c>
      <c r="R10" s="21">
        <v>4500</v>
      </c>
      <c r="S10" s="21">
        <f t="shared" si="1"/>
        <v>-2</v>
      </c>
      <c r="T10" s="21">
        <f t="shared" si="2"/>
        <v>-2000</v>
      </c>
      <c r="U10" s="26">
        <v>0.8226</v>
      </c>
      <c r="V10" s="21">
        <v>1</v>
      </c>
      <c r="W10" s="21">
        <v>2500</v>
      </c>
      <c r="X10" s="21">
        <f t="shared" si="3"/>
        <v>0</v>
      </c>
      <c r="Y10" s="21">
        <f t="shared" si="4"/>
        <v>0</v>
      </c>
      <c r="Z10" s="27">
        <v>0.62429999999999997</v>
      </c>
      <c r="AA10" s="28">
        <v>1</v>
      </c>
      <c r="AB10" s="28">
        <v>2500</v>
      </c>
      <c r="AC10" s="27"/>
      <c r="AD10" s="28"/>
      <c r="AE10" s="28"/>
      <c r="AF10" s="28">
        <f t="shared" si="5"/>
        <v>1</v>
      </c>
      <c r="AG10" s="28">
        <f t="shared" si="6"/>
        <v>2500</v>
      </c>
    </row>
    <row r="11" spans="1:33" ht="42.75" x14ac:dyDescent="0.2">
      <c r="A11" s="21" t="s">
        <v>65</v>
      </c>
      <c r="B11" s="25">
        <v>0.66200000000000003</v>
      </c>
      <c r="C11" s="21">
        <v>4</v>
      </c>
      <c r="D11" s="21" t="s">
        <v>136</v>
      </c>
      <c r="E11" s="21" t="s">
        <v>21</v>
      </c>
      <c r="F11" s="26">
        <v>0.67149999999999999</v>
      </c>
      <c r="G11" s="21">
        <v>2</v>
      </c>
      <c r="H11" s="21">
        <v>2500</v>
      </c>
      <c r="I11" s="21">
        <f t="shared" si="7"/>
        <v>2</v>
      </c>
      <c r="J11" s="21" t="e">
        <f t="shared" si="0"/>
        <v>#VALUE!</v>
      </c>
      <c r="K11" s="21" t="s">
        <v>65</v>
      </c>
      <c r="L11" s="25">
        <v>0.75560000000000005</v>
      </c>
      <c r="M11" s="21">
        <v>4</v>
      </c>
      <c r="N11" s="21" t="s">
        <v>136</v>
      </c>
      <c r="O11" s="21" t="s">
        <v>21</v>
      </c>
      <c r="P11" s="26">
        <v>0.76700000000000002</v>
      </c>
      <c r="Q11" s="21">
        <v>4</v>
      </c>
      <c r="R11" s="21" t="s">
        <v>146</v>
      </c>
      <c r="S11" s="21">
        <f t="shared" si="1"/>
        <v>0</v>
      </c>
      <c r="T11" s="21" t="e">
        <f t="shared" si="2"/>
        <v>#VALUE!</v>
      </c>
      <c r="U11" s="26">
        <v>0.75460000000000005</v>
      </c>
      <c r="V11" s="21">
        <v>5</v>
      </c>
      <c r="W11" s="21" t="s">
        <v>146</v>
      </c>
      <c r="X11" s="21">
        <f t="shared" si="3"/>
        <v>-1</v>
      </c>
      <c r="Y11" s="21" t="e">
        <f t="shared" si="4"/>
        <v>#VALUE!</v>
      </c>
      <c r="Z11" s="27">
        <v>0.57199999999999995</v>
      </c>
      <c r="AA11" s="28">
        <v>4</v>
      </c>
      <c r="AB11" s="28" t="s">
        <v>140</v>
      </c>
      <c r="AC11" s="27"/>
      <c r="AD11" s="28"/>
      <c r="AE11" s="28"/>
      <c r="AF11" s="28">
        <f t="shared" si="5"/>
        <v>4</v>
      </c>
      <c r="AG11" s="28" t="e">
        <f t="shared" si="6"/>
        <v>#VALUE!</v>
      </c>
    </row>
    <row r="12" spans="1:33" ht="57" x14ac:dyDescent="0.2">
      <c r="A12" s="21" t="s">
        <v>66</v>
      </c>
      <c r="B12" s="25">
        <v>0.73129999999999995</v>
      </c>
      <c r="C12" s="21">
        <v>1</v>
      </c>
      <c r="D12" s="21">
        <v>2500</v>
      </c>
      <c r="E12" s="21" t="s">
        <v>22</v>
      </c>
      <c r="F12" s="26">
        <v>0.75670000000000004</v>
      </c>
      <c r="G12" s="21">
        <v>1</v>
      </c>
      <c r="H12" s="21">
        <v>2500</v>
      </c>
      <c r="I12" s="21">
        <f t="shared" si="7"/>
        <v>0</v>
      </c>
      <c r="J12" s="21">
        <f t="shared" si="0"/>
        <v>0</v>
      </c>
      <c r="K12" s="21" t="s">
        <v>66</v>
      </c>
      <c r="L12" s="25">
        <v>0.81110000000000004</v>
      </c>
      <c r="M12" s="21">
        <v>1</v>
      </c>
      <c r="N12" s="21">
        <v>2500</v>
      </c>
      <c r="O12" s="21" t="s">
        <v>22</v>
      </c>
      <c r="P12" s="26">
        <v>0.8468</v>
      </c>
      <c r="Q12" s="21">
        <v>1</v>
      </c>
      <c r="R12" s="21">
        <v>2500</v>
      </c>
      <c r="S12" s="21">
        <f t="shared" si="1"/>
        <v>0</v>
      </c>
      <c r="T12" s="21">
        <f t="shared" si="2"/>
        <v>0</v>
      </c>
      <c r="U12" s="26">
        <v>0.81489999999999996</v>
      </c>
      <c r="V12" s="21">
        <v>1</v>
      </c>
      <c r="W12" s="21">
        <v>2500</v>
      </c>
      <c r="X12" s="21">
        <f t="shared" si="3"/>
        <v>0</v>
      </c>
      <c r="Y12" s="21">
        <f t="shared" si="4"/>
        <v>0</v>
      </c>
      <c r="Z12" s="27">
        <v>0.68959999999999999</v>
      </c>
      <c r="AA12" s="28">
        <v>1</v>
      </c>
      <c r="AB12" s="28">
        <v>2500</v>
      </c>
      <c r="AC12" s="27"/>
      <c r="AD12" s="28"/>
      <c r="AE12" s="28"/>
      <c r="AF12" s="28">
        <f t="shared" si="5"/>
        <v>1</v>
      </c>
      <c r="AG12" s="28">
        <f t="shared" si="6"/>
        <v>2500</v>
      </c>
    </row>
    <row r="13" spans="1:33" ht="71.25" x14ac:dyDescent="0.2">
      <c r="A13" s="21" t="s">
        <v>67</v>
      </c>
      <c r="B13" s="25">
        <v>0.69120000000000004</v>
      </c>
      <c r="C13" s="21">
        <v>5</v>
      </c>
      <c r="D13" s="21" t="s">
        <v>136</v>
      </c>
      <c r="E13" s="21" t="s">
        <v>23</v>
      </c>
      <c r="F13" s="26">
        <v>0.68979999999999997</v>
      </c>
      <c r="G13" s="21">
        <v>5</v>
      </c>
      <c r="H13" s="21" t="s">
        <v>146</v>
      </c>
      <c r="I13" s="21">
        <f t="shared" si="7"/>
        <v>0</v>
      </c>
      <c r="J13" s="21" t="e">
        <f t="shared" si="0"/>
        <v>#VALUE!</v>
      </c>
      <c r="K13" s="21" t="s">
        <v>67</v>
      </c>
      <c r="L13" s="25">
        <v>0.77590000000000003</v>
      </c>
      <c r="M13" s="21">
        <v>4</v>
      </c>
      <c r="N13" s="21" t="s">
        <v>136</v>
      </c>
      <c r="O13" s="21" t="s">
        <v>23</v>
      </c>
      <c r="P13" s="26">
        <v>0.82089999999999996</v>
      </c>
      <c r="Q13" s="21">
        <v>2</v>
      </c>
      <c r="R13" s="21">
        <v>3500</v>
      </c>
      <c r="S13" s="21">
        <f t="shared" si="1"/>
        <v>2</v>
      </c>
      <c r="T13" s="21" t="e">
        <f t="shared" si="2"/>
        <v>#VALUE!</v>
      </c>
      <c r="U13" s="26">
        <v>0.77270000000000005</v>
      </c>
      <c r="V13" s="21">
        <v>7</v>
      </c>
      <c r="W13" s="21" t="s">
        <v>146</v>
      </c>
      <c r="X13" s="21">
        <f t="shared" si="3"/>
        <v>-3</v>
      </c>
      <c r="Y13" s="21" t="e">
        <f t="shared" si="4"/>
        <v>#VALUE!</v>
      </c>
      <c r="Z13" s="27">
        <v>0.6804</v>
      </c>
      <c r="AA13" s="28">
        <v>1</v>
      </c>
      <c r="AB13" s="28">
        <v>2500</v>
      </c>
      <c r="AC13" s="27"/>
      <c r="AD13" s="28"/>
      <c r="AE13" s="28"/>
      <c r="AF13" s="28">
        <f t="shared" si="5"/>
        <v>1</v>
      </c>
      <c r="AG13" s="28">
        <f t="shared" si="6"/>
        <v>2500</v>
      </c>
    </row>
    <row r="14" spans="1:33" ht="57" x14ac:dyDescent="0.2">
      <c r="A14" s="21" t="s">
        <v>68</v>
      </c>
      <c r="B14" s="25">
        <v>0.63190000000000002</v>
      </c>
      <c r="C14" s="21">
        <v>11</v>
      </c>
      <c r="D14" s="21" t="s">
        <v>136</v>
      </c>
      <c r="E14" s="21" t="s">
        <v>24</v>
      </c>
      <c r="F14" s="26">
        <v>0.66520000000000001</v>
      </c>
      <c r="G14" s="21">
        <v>10</v>
      </c>
      <c r="H14" s="21" t="s">
        <v>146</v>
      </c>
      <c r="I14" s="21">
        <f t="shared" si="7"/>
        <v>1</v>
      </c>
      <c r="J14" s="21" t="e">
        <f t="shared" si="0"/>
        <v>#VALUE!</v>
      </c>
      <c r="K14" s="21" t="s">
        <v>68</v>
      </c>
      <c r="L14" s="25">
        <v>0.73129999999999995</v>
      </c>
      <c r="M14" s="21">
        <v>11</v>
      </c>
      <c r="N14" s="21" t="s">
        <v>136</v>
      </c>
      <c r="O14" s="21" t="s">
        <v>24</v>
      </c>
      <c r="P14" s="26">
        <v>0.78239999999999998</v>
      </c>
      <c r="Q14" s="21">
        <v>8</v>
      </c>
      <c r="R14" s="21" t="s">
        <v>146</v>
      </c>
      <c r="S14" s="21">
        <f t="shared" si="1"/>
        <v>3</v>
      </c>
      <c r="T14" s="21" t="e">
        <f t="shared" si="2"/>
        <v>#VALUE!</v>
      </c>
      <c r="U14" s="26">
        <v>0.73150000000000004</v>
      </c>
      <c r="V14" s="21">
        <v>11</v>
      </c>
      <c r="W14" s="21" t="s">
        <v>146</v>
      </c>
      <c r="X14" s="21">
        <f t="shared" si="3"/>
        <v>0</v>
      </c>
      <c r="Y14" s="21" t="e">
        <f t="shared" si="4"/>
        <v>#VALUE!</v>
      </c>
      <c r="Z14" s="27">
        <v>0.56889999999999996</v>
      </c>
      <c r="AA14" s="28">
        <v>10</v>
      </c>
      <c r="AB14" s="28" t="s">
        <v>140</v>
      </c>
      <c r="AC14" s="27"/>
      <c r="AD14" s="28"/>
      <c r="AE14" s="28"/>
      <c r="AF14" s="28">
        <f t="shared" si="5"/>
        <v>10</v>
      </c>
      <c r="AG14" s="28" t="e">
        <f t="shared" si="6"/>
        <v>#VALUE!</v>
      </c>
    </row>
    <row r="15" spans="1:33" ht="42.75" x14ac:dyDescent="0.2">
      <c r="A15" s="21" t="s">
        <v>69</v>
      </c>
      <c r="B15" s="25">
        <v>0.71709999999999996</v>
      </c>
      <c r="C15" s="21">
        <v>1</v>
      </c>
      <c r="D15" s="21">
        <v>2500</v>
      </c>
      <c r="E15" s="21" t="s">
        <v>25</v>
      </c>
      <c r="F15" s="26">
        <v>0.70720000000000005</v>
      </c>
      <c r="G15" s="21">
        <v>1</v>
      </c>
      <c r="H15" s="21">
        <v>2500</v>
      </c>
      <c r="I15" s="21">
        <f t="shared" si="7"/>
        <v>0</v>
      </c>
      <c r="J15" s="21">
        <f t="shared" si="0"/>
        <v>0</v>
      </c>
      <c r="K15" s="21" t="s">
        <v>69</v>
      </c>
      <c r="L15" s="25">
        <v>0.79520000000000002</v>
      </c>
      <c r="M15" s="21">
        <v>1</v>
      </c>
      <c r="N15" s="21">
        <v>2500</v>
      </c>
      <c r="O15" s="21" t="s">
        <v>25</v>
      </c>
      <c r="P15" s="26">
        <v>0.79510000000000003</v>
      </c>
      <c r="Q15" s="21">
        <v>4</v>
      </c>
      <c r="R15" s="21" t="s">
        <v>146</v>
      </c>
      <c r="S15" s="21">
        <f t="shared" si="1"/>
        <v>-3</v>
      </c>
      <c r="T15" s="21" t="e">
        <f t="shared" si="2"/>
        <v>#VALUE!</v>
      </c>
      <c r="U15" s="26">
        <v>0.75590000000000002</v>
      </c>
      <c r="V15" s="21">
        <v>1</v>
      </c>
      <c r="W15" s="21">
        <v>2500</v>
      </c>
      <c r="X15" s="21">
        <f t="shared" si="3"/>
        <v>0</v>
      </c>
      <c r="Y15" s="21">
        <f t="shared" si="4"/>
        <v>0</v>
      </c>
      <c r="Z15" s="27">
        <v>0.56020000000000003</v>
      </c>
      <c r="AA15" s="28">
        <v>11</v>
      </c>
      <c r="AB15" s="28" t="s">
        <v>140</v>
      </c>
      <c r="AC15" s="27"/>
      <c r="AD15" s="28"/>
      <c r="AE15" s="28"/>
      <c r="AF15" s="28">
        <f t="shared" si="5"/>
        <v>11</v>
      </c>
      <c r="AG15" s="28" t="e">
        <f t="shared" si="6"/>
        <v>#VALUE!</v>
      </c>
    </row>
    <row r="16" spans="1:33" ht="42.75" x14ac:dyDescent="0.2">
      <c r="A16" s="21" t="s">
        <v>141</v>
      </c>
      <c r="B16" s="25">
        <v>0.7258</v>
      </c>
      <c r="C16" s="21">
        <v>1</v>
      </c>
      <c r="D16" s="21">
        <v>2500</v>
      </c>
      <c r="E16" s="21" t="s">
        <v>26</v>
      </c>
      <c r="F16" s="26">
        <v>0.72089999999999999</v>
      </c>
      <c r="G16" s="21">
        <v>1</v>
      </c>
      <c r="H16" s="21">
        <v>2500</v>
      </c>
      <c r="I16" s="21">
        <f t="shared" si="7"/>
        <v>0</v>
      </c>
      <c r="J16" s="21">
        <f t="shared" si="0"/>
        <v>0</v>
      </c>
      <c r="K16" s="21" t="s">
        <v>70</v>
      </c>
      <c r="L16" s="25">
        <v>0.8044</v>
      </c>
      <c r="M16" s="21">
        <v>1</v>
      </c>
      <c r="N16" s="21">
        <v>2500</v>
      </c>
      <c r="O16" s="21" t="s">
        <v>26</v>
      </c>
      <c r="P16" s="26">
        <v>0.79610000000000003</v>
      </c>
      <c r="Q16" s="21">
        <v>2</v>
      </c>
      <c r="R16" s="21">
        <v>2500</v>
      </c>
      <c r="S16" s="21">
        <f t="shared" si="1"/>
        <v>-1</v>
      </c>
      <c r="T16" s="21">
        <f t="shared" si="2"/>
        <v>0</v>
      </c>
      <c r="U16" s="26">
        <v>0.8044</v>
      </c>
      <c r="V16" s="21">
        <v>1</v>
      </c>
      <c r="W16" s="21">
        <v>2500</v>
      </c>
      <c r="X16" s="21">
        <f t="shared" si="3"/>
        <v>0</v>
      </c>
      <c r="Y16" s="21">
        <f t="shared" si="4"/>
        <v>0</v>
      </c>
      <c r="Z16" s="27">
        <v>0.64339999999999997</v>
      </c>
      <c r="AA16" s="28">
        <v>1</v>
      </c>
      <c r="AB16" s="28">
        <v>2500</v>
      </c>
      <c r="AC16" s="27"/>
      <c r="AD16" s="28"/>
      <c r="AE16" s="28"/>
      <c r="AF16" s="28">
        <f t="shared" si="5"/>
        <v>1</v>
      </c>
      <c r="AG16" s="28">
        <f t="shared" si="6"/>
        <v>2500</v>
      </c>
    </row>
    <row r="17" spans="1:33" ht="57" x14ac:dyDescent="0.2">
      <c r="A17" s="21" t="s">
        <v>71</v>
      </c>
      <c r="B17" s="25">
        <v>0.69199999999999995</v>
      </c>
      <c r="C17" s="21">
        <v>6</v>
      </c>
      <c r="D17" s="21" t="s">
        <v>136</v>
      </c>
      <c r="E17" s="21" t="s">
        <v>27</v>
      </c>
      <c r="F17" s="26">
        <v>0.71599999999999997</v>
      </c>
      <c r="G17" s="21">
        <v>2</v>
      </c>
      <c r="H17" s="21">
        <v>3000</v>
      </c>
      <c r="I17" s="21">
        <f t="shared" si="7"/>
        <v>4</v>
      </c>
      <c r="J17" s="21" t="e">
        <f t="shared" si="0"/>
        <v>#VALUE!</v>
      </c>
      <c r="K17" s="21" t="s">
        <v>71</v>
      </c>
      <c r="L17" s="25">
        <v>0.77490000000000003</v>
      </c>
      <c r="M17" s="21">
        <v>5</v>
      </c>
      <c r="N17" s="21" t="s">
        <v>136</v>
      </c>
      <c r="O17" s="21" t="s">
        <v>27</v>
      </c>
      <c r="P17" s="26">
        <v>0.8286</v>
      </c>
      <c r="Q17" s="21">
        <v>1</v>
      </c>
      <c r="R17" s="21">
        <v>2500</v>
      </c>
      <c r="S17" s="21">
        <f t="shared" si="1"/>
        <v>4</v>
      </c>
      <c r="T17" s="21" t="e">
        <f t="shared" si="2"/>
        <v>#VALUE!</v>
      </c>
      <c r="U17" s="26">
        <v>0.77600000000000002</v>
      </c>
      <c r="V17" s="21">
        <v>5</v>
      </c>
      <c r="W17" s="21" t="s">
        <v>146</v>
      </c>
      <c r="X17" s="21">
        <f t="shared" si="3"/>
        <v>0</v>
      </c>
      <c r="Y17" s="21" t="e">
        <f t="shared" si="4"/>
        <v>#VALUE!</v>
      </c>
      <c r="Z17" s="27">
        <v>0.58350000000000002</v>
      </c>
      <c r="AA17" s="28">
        <v>7</v>
      </c>
      <c r="AB17" s="28" t="s">
        <v>140</v>
      </c>
      <c r="AC17" s="27"/>
      <c r="AD17" s="28"/>
      <c r="AE17" s="28"/>
      <c r="AF17" s="28">
        <f t="shared" si="5"/>
        <v>7</v>
      </c>
      <c r="AG17" s="28" t="e">
        <f t="shared" si="6"/>
        <v>#VALUE!</v>
      </c>
    </row>
    <row r="18" spans="1:33" ht="42.75" x14ac:dyDescent="0.2">
      <c r="A18" s="21" t="s">
        <v>72</v>
      </c>
      <c r="B18" s="25">
        <v>0.68279999999999996</v>
      </c>
      <c r="C18" s="21">
        <v>1</v>
      </c>
      <c r="D18" s="21">
        <v>2500</v>
      </c>
      <c r="E18" s="21" t="s">
        <v>28</v>
      </c>
      <c r="F18" s="26">
        <v>0.65529999999999999</v>
      </c>
      <c r="G18" s="21">
        <v>2</v>
      </c>
      <c r="H18" s="21">
        <v>3500</v>
      </c>
      <c r="I18" s="21">
        <f t="shared" si="7"/>
        <v>-1</v>
      </c>
      <c r="J18" s="21">
        <f t="shared" si="0"/>
        <v>-1000</v>
      </c>
      <c r="K18" s="21" t="s">
        <v>72</v>
      </c>
      <c r="L18" s="25">
        <v>0.7641</v>
      </c>
      <c r="M18" s="21">
        <v>2</v>
      </c>
      <c r="N18" s="21">
        <v>3000</v>
      </c>
      <c r="O18" s="21" t="s">
        <v>28</v>
      </c>
      <c r="P18" s="26">
        <v>0.77590000000000003</v>
      </c>
      <c r="Q18" s="21">
        <v>2</v>
      </c>
      <c r="R18" s="21">
        <v>3000</v>
      </c>
      <c r="S18" s="21">
        <f t="shared" si="1"/>
        <v>0</v>
      </c>
      <c r="T18" s="21">
        <f t="shared" si="2"/>
        <v>0</v>
      </c>
      <c r="U18" s="26">
        <v>0.76470000000000005</v>
      </c>
      <c r="V18" s="21">
        <v>2</v>
      </c>
      <c r="W18" s="21">
        <v>3000</v>
      </c>
      <c r="X18" s="21">
        <f t="shared" si="3"/>
        <v>0</v>
      </c>
      <c r="Y18" s="21">
        <f t="shared" si="4"/>
        <v>0</v>
      </c>
      <c r="Z18" s="27">
        <v>0.57779999999999998</v>
      </c>
      <c r="AA18" s="28">
        <v>5</v>
      </c>
      <c r="AB18" s="28" t="s">
        <v>140</v>
      </c>
      <c r="AC18" s="27"/>
      <c r="AD18" s="28"/>
      <c r="AE18" s="28"/>
      <c r="AF18" s="28">
        <f t="shared" si="5"/>
        <v>5</v>
      </c>
      <c r="AG18" s="28" t="e">
        <f t="shared" si="6"/>
        <v>#VALUE!</v>
      </c>
    </row>
    <row r="19" spans="1:33" ht="71.25" x14ac:dyDescent="0.2">
      <c r="A19" s="21" t="s">
        <v>73</v>
      </c>
      <c r="B19" s="25">
        <v>0.70820000000000005</v>
      </c>
      <c r="C19" s="21">
        <v>4</v>
      </c>
      <c r="D19" s="21" t="s">
        <v>136</v>
      </c>
      <c r="E19" s="21" t="s">
        <v>29</v>
      </c>
      <c r="F19" s="26">
        <v>0.67659999999999998</v>
      </c>
      <c r="G19" s="21">
        <v>6</v>
      </c>
      <c r="H19" s="21" t="s">
        <v>146</v>
      </c>
      <c r="I19" s="21">
        <f t="shared" si="7"/>
        <v>-2</v>
      </c>
      <c r="J19" s="21" t="e">
        <f t="shared" si="0"/>
        <v>#VALUE!</v>
      </c>
      <c r="K19" s="21" t="s">
        <v>152</v>
      </c>
      <c r="L19" s="25">
        <v>0.78110000000000002</v>
      </c>
      <c r="M19" s="21">
        <v>5</v>
      </c>
      <c r="N19" s="21" t="s">
        <v>136</v>
      </c>
      <c r="O19" s="21" t="s">
        <v>29</v>
      </c>
      <c r="P19" s="26">
        <v>0.78220000000000001</v>
      </c>
      <c r="Q19" s="21">
        <v>8</v>
      </c>
      <c r="R19" s="21" t="s">
        <v>146</v>
      </c>
      <c r="S19" s="21">
        <f t="shared" si="1"/>
        <v>-3</v>
      </c>
      <c r="T19" s="21" t="e">
        <f t="shared" si="2"/>
        <v>#VALUE!</v>
      </c>
      <c r="U19" s="26">
        <v>0.78180000000000005</v>
      </c>
      <c r="V19" s="21">
        <v>5</v>
      </c>
      <c r="W19" s="21" t="s">
        <v>146</v>
      </c>
      <c r="X19" s="21">
        <f t="shared" si="3"/>
        <v>0</v>
      </c>
      <c r="Y19" s="21" t="e">
        <f t="shared" si="4"/>
        <v>#VALUE!</v>
      </c>
      <c r="Z19" s="27">
        <v>0.59360000000000002</v>
      </c>
      <c r="AA19" s="28">
        <v>7</v>
      </c>
      <c r="AB19" s="28" t="s">
        <v>140</v>
      </c>
      <c r="AC19" s="27"/>
      <c r="AD19" s="28"/>
      <c r="AE19" s="28"/>
      <c r="AF19" s="28">
        <f t="shared" si="5"/>
        <v>7</v>
      </c>
      <c r="AG19" s="28" t="e">
        <f t="shared" si="6"/>
        <v>#VALUE!</v>
      </c>
    </row>
    <row r="20" spans="1:33" ht="71.25" x14ac:dyDescent="0.2">
      <c r="A20" s="21" t="s">
        <v>74</v>
      </c>
      <c r="B20" s="25">
        <v>0.63539999999999996</v>
      </c>
      <c r="C20" s="21">
        <v>11</v>
      </c>
      <c r="D20" s="21" t="s">
        <v>136</v>
      </c>
      <c r="E20" s="21" t="s">
        <v>30</v>
      </c>
      <c r="F20" s="26">
        <v>0.65200000000000002</v>
      </c>
      <c r="G20" s="21">
        <v>8</v>
      </c>
      <c r="H20" s="21" t="s">
        <v>146</v>
      </c>
      <c r="I20" s="21">
        <f t="shared" si="7"/>
        <v>3</v>
      </c>
      <c r="J20" s="21" t="e">
        <f t="shared" si="0"/>
        <v>#VALUE!</v>
      </c>
      <c r="K20" s="21" t="s">
        <v>74</v>
      </c>
      <c r="L20" s="25">
        <v>0.74150000000000005</v>
      </c>
      <c r="M20" s="21">
        <v>11</v>
      </c>
      <c r="N20" s="21" t="s">
        <v>136</v>
      </c>
      <c r="O20" s="21" t="s">
        <v>30</v>
      </c>
      <c r="P20" s="26">
        <v>0.80989999999999995</v>
      </c>
      <c r="Q20" s="21">
        <v>1</v>
      </c>
      <c r="R20" s="21">
        <v>2500</v>
      </c>
      <c r="S20" s="21">
        <f t="shared" si="1"/>
        <v>10</v>
      </c>
      <c r="T20" s="21" t="e">
        <f t="shared" si="2"/>
        <v>#VALUE!</v>
      </c>
      <c r="U20" s="26">
        <v>0.74260000000000004</v>
      </c>
      <c r="V20" s="21">
        <v>11</v>
      </c>
      <c r="W20" s="21" t="s">
        <v>146</v>
      </c>
      <c r="X20" s="21">
        <f t="shared" si="3"/>
        <v>0</v>
      </c>
      <c r="Y20" s="21" t="e">
        <f t="shared" si="4"/>
        <v>#VALUE!</v>
      </c>
      <c r="Z20" s="27">
        <v>0.60289999999999999</v>
      </c>
      <c r="AA20" s="28">
        <v>2</v>
      </c>
      <c r="AB20" s="28">
        <v>3500</v>
      </c>
      <c r="AC20" s="27"/>
      <c r="AD20" s="28"/>
      <c r="AE20" s="28"/>
      <c r="AF20" s="28">
        <f t="shared" si="5"/>
        <v>2</v>
      </c>
      <c r="AG20" s="28">
        <f t="shared" si="6"/>
        <v>3500</v>
      </c>
    </row>
    <row r="21" spans="1:33" ht="71.25" x14ac:dyDescent="0.2">
      <c r="A21" s="21" t="s">
        <v>110</v>
      </c>
      <c r="B21" s="25">
        <v>0.6169</v>
      </c>
      <c r="C21" s="21">
        <v>11</v>
      </c>
      <c r="D21" s="21" t="s">
        <v>136</v>
      </c>
      <c r="E21" s="21" t="s">
        <v>111</v>
      </c>
      <c r="F21" s="26">
        <v>0.65680000000000005</v>
      </c>
      <c r="G21" s="21">
        <v>6</v>
      </c>
      <c r="H21" s="21" t="s">
        <v>146</v>
      </c>
      <c r="I21" s="21">
        <f t="shared" si="7"/>
        <v>5</v>
      </c>
      <c r="J21" s="21" t="e">
        <f t="shared" si="0"/>
        <v>#VALUE!</v>
      </c>
      <c r="K21" s="21" t="s">
        <v>110</v>
      </c>
      <c r="L21" s="25">
        <v>0.72909999999999997</v>
      </c>
      <c r="M21" s="21">
        <v>11</v>
      </c>
      <c r="N21" s="21" t="s">
        <v>136</v>
      </c>
      <c r="O21" s="21" t="s">
        <v>111</v>
      </c>
      <c r="P21" s="26">
        <v>0.74666999999999994</v>
      </c>
      <c r="Q21" s="21">
        <v>11</v>
      </c>
      <c r="R21" s="21" t="s">
        <v>146</v>
      </c>
      <c r="S21" s="21">
        <f t="shared" si="1"/>
        <v>0</v>
      </c>
      <c r="T21" s="21" t="e">
        <f t="shared" si="2"/>
        <v>#VALUE!</v>
      </c>
      <c r="U21" s="26">
        <v>0.72809999999999997</v>
      </c>
      <c r="V21" s="21">
        <v>11</v>
      </c>
      <c r="W21" s="21" t="s">
        <v>146</v>
      </c>
      <c r="X21" s="21">
        <f t="shared" si="3"/>
        <v>0</v>
      </c>
      <c r="Y21" s="21" t="e">
        <f t="shared" si="4"/>
        <v>#VALUE!</v>
      </c>
      <c r="Z21" s="27">
        <v>0.55269999999999997</v>
      </c>
      <c r="AA21" s="28">
        <v>9</v>
      </c>
      <c r="AB21" s="28" t="s">
        <v>140</v>
      </c>
      <c r="AC21" s="27"/>
      <c r="AD21" s="28"/>
      <c r="AE21" s="28"/>
      <c r="AF21" s="28">
        <f t="shared" si="5"/>
        <v>9</v>
      </c>
      <c r="AG21" s="28" t="e">
        <f t="shared" si="6"/>
        <v>#VALUE!</v>
      </c>
    </row>
    <row r="22" spans="1:33" ht="71.25" x14ac:dyDescent="0.2">
      <c r="A22" s="21" t="s">
        <v>105</v>
      </c>
      <c r="B22" s="25">
        <v>0.79600000000000004</v>
      </c>
      <c r="C22" s="21">
        <v>1</v>
      </c>
      <c r="D22" s="21">
        <v>2500</v>
      </c>
      <c r="E22" s="21" t="s">
        <v>31</v>
      </c>
      <c r="F22" s="26">
        <v>0.78900000000000003</v>
      </c>
      <c r="G22" s="21">
        <v>1</v>
      </c>
      <c r="H22" s="21">
        <v>2500</v>
      </c>
      <c r="I22" s="21">
        <f t="shared" si="7"/>
        <v>0</v>
      </c>
      <c r="J22" s="21">
        <f t="shared" si="0"/>
        <v>0</v>
      </c>
      <c r="K22" s="21" t="s">
        <v>105</v>
      </c>
      <c r="L22" s="25">
        <v>0.83320000000000005</v>
      </c>
      <c r="M22" s="21">
        <v>1</v>
      </c>
      <c r="N22" s="21">
        <v>2500</v>
      </c>
      <c r="O22" s="21" t="s">
        <v>31</v>
      </c>
      <c r="P22" s="26">
        <v>0.82730000000000004</v>
      </c>
      <c r="Q22" s="21">
        <v>1</v>
      </c>
      <c r="R22" s="21">
        <v>2500</v>
      </c>
      <c r="S22" s="21">
        <f t="shared" si="1"/>
        <v>0</v>
      </c>
      <c r="T22" s="21">
        <f t="shared" si="2"/>
        <v>0</v>
      </c>
      <c r="U22" s="26">
        <v>0.8337</v>
      </c>
      <c r="V22" s="21">
        <v>1</v>
      </c>
      <c r="W22" s="21">
        <v>2500</v>
      </c>
      <c r="X22" s="21">
        <f t="shared" si="3"/>
        <v>0</v>
      </c>
      <c r="Y22" s="21">
        <f t="shared" si="4"/>
        <v>0</v>
      </c>
      <c r="Z22" s="27">
        <v>0.69269999999999998</v>
      </c>
      <c r="AA22" s="28">
        <v>1</v>
      </c>
      <c r="AB22" s="28">
        <v>2500</v>
      </c>
      <c r="AC22" s="27"/>
      <c r="AD22" s="28"/>
      <c r="AE22" s="28"/>
      <c r="AF22" s="28">
        <f t="shared" si="5"/>
        <v>1</v>
      </c>
      <c r="AG22" s="28">
        <f t="shared" si="6"/>
        <v>2500</v>
      </c>
    </row>
    <row r="23" spans="1:33" ht="42.75" x14ac:dyDescent="0.2">
      <c r="A23" s="21" t="s">
        <v>104</v>
      </c>
      <c r="B23" s="25">
        <v>0.67310000000000003</v>
      </c>
      <c r="C23" s="21">
        <v>11</v>
      </c>
      <c r="D23" s="21" t="s">
        <v>136</v>
      </c>
      <c r="E23" s="21" t="s">
        <v>32</v>
      </c>
      <c r="F23" s="26">
        <v>0.7147</v>
      </c>
      <c r="G23" s="21">
        <v>5</v>
      </c>
      <c r="H23" s="21" t="s">
        <v>146</v>
      </c>
      <c r="I23" s="21">
        <f t="shared" si="7"/>
        <v>6</v>
      </c>
      <c r="J23" s="21" t="e">
        <f t="shared" si="0"/>
        <v>#VALUE!</v>
      </c>
      <c r="K23" s="21" t="s">
        <v>104</v>
      </c>
      <c r="L23" s="25">
        <v>0.76170000000000004</v>
      </c>
      <c r="M23" s="21">
        <v>11</v>
      </c>
      <c r="N23" s="21" t="s">
        <v>136</v>
      </c>
      <c r="O23" s="21" t="s">
        <v>32</v>
      </c>
      <c r="P23" s="26">
        <v>0.79630000000000001</v>
      </c>
      <c r="Q23" s="21">
        <v>11</v>
      </c>
      <c r="R23" s="21" t="s">
        <v>146</v>
      </c>
      <c r="S23" s="21">
        <f t="shared" si="1"/>
        <v>0</v>
      </c>
      <c r="T23" s="21" t="e">
        <f t="shared" si="2"/>
        <v>#VALUE!</v>
      </c>
      <c r="U23" s="26">
        <v>0.76039999999999996</v>
      </c>
      <c r="V23" s="21">
        <v>11</v>
      </c>
      <c r="W23" s="21" t="s">
        <v>146</v>
      </c>
      <c r="X23" s="21">
        <f t="shared" si="3"/>
        <v>0</v>
      </c>
      <c r="Y23" s="21" t="e">
        <f t="shared" si="4"/>
        <v>#VALUE!</v>
      </c>
      <c r="Z23" s="27">
        <v>0.5776</v>
      </c>
      <c r="AA23" s="28">
        <v>11</v>
      </c>
      <c r="AB23" s="28" t="s">
        <v>140</v>
      </c>
      <c r="AC23" s="27"/>
      <c r="AD23" s="28"/>
      <c r="AE23" s="28"/>
      <c r="AF23" s="28">
        <f t="shared" si="5"/>
        <v>11</v>
      </c>
      <c r="AG23" s="28" t="e">
        <f t="shared" si="6"/>
        <v>#VALUE!</v>
      </c>
    </row>
    <row r="24" spans="1:33" ht="57" x14ac:dyDescent="0.2">
      <c r="A24" s="21" t="s">
        <v>103</v>
      </c>
      <c r="B24" s="25">
        <v>0.63739999999999997</v>
      </c>
      <c r="C24" s="21">
        <v>3</v>
      </c>
      <c r="D24" s="21">
        <v>4500</v>
      </c>
      <c r="E24" s="21" t="s">
        <v>33</v>
      </c>
      <c r="F24" s="26">
        <v>0.64649999999999996</v>
      </c>
      <c r="G24" s="21">
        <v>1</v>
      </c>
      <c r="H24" s="21">
        <v>2500</v>
      </c>
      <c r="I24" s="21">
        <f t="shared" si="7"/>
        <v>2</v>
      </c>
      <c r="J24" s="21">
        <f t="shared" si="0"/>
        <v>2000</v>
      </c>
      <c r="K24" s="21" t="s">
        <v>103</v>
      </c>
      <c r="L24" s="25">
        <v>0.74080000000000001</v>
      </c>
      <c r="M24" s="21">
        <v>4</v>
      </c>
      <c r="N24" s="21" t="s">
        <v>136</v>
      </c>
      <c r="O24" s="21" t="s">
        <v>33</v>
      </c>
      <c r="P24" s="26">
        <v>0.75249999999999995</v>
      </c>
      <c r="Q24" s="21">
        <v>4</v>
      </c>
      <c r="R24" s="21" t="s">
        <v>146</v>
      </c>
      <c r="S24" s="21">
        <f t="shared" si="1"/>
        <v>0</v>
      </c>
      <c r="T24" s="21" t="e">
        <f t="shared" si="2"/>
        <v>#VALUE!</v>
      </c>
      <c r="U24" s="26">
        <v>0.74009999999999998</v>
      </c>
      <c r="V24" s="21">
        <v>5</v>
      </c>
      <c r="W24" s="21" t="s">
        <v>146</v>
      </c>
      <c r="X24" s="21">
        <f t="shared" si="3"/>
        <v>-1</v>
      </c>
      <c r="Y24" s="21" t="e">
        <f t="shared" si="4"/>
        <v>#VALUE!</v>
      </c>
      <c r="Z24" s="27">
        <v>0.56169999999999998</v>
      </c>
      <c r="AA24" s="28">
        <v>3</v>
      </c>
      <c r="AB24" s="28">
        <v>4500</v>
      </c>
      <c r="AC24" s="27"/>
      <c r="AD24" s="28"/>
      <c r="AE24" s="28"/>
      <c r="AF24" s="28">
        <f t="shared" si="5"/>
        <v>3</v>
      </c>
      <c r="AG24" s="28">
        <f t="shared" si="6"/>
        <v>4500</v>
      </c>
    </row>
    <row r="25" spans="1:33" ht="42.75" x14ac:dyDescent="0.2">
      <c r="A25" s="21" t="s">
        <v>102</v>
      </c>
      <c r="B25" s="25">
        <v>0.72819999999999996</v>
      </c>
      <c r="C25" s="21">
        <v>5</v>
      </c>
      <c r="D25" s="21" t="s">
        <v>136</v>
      </c>
      <c r="E25" s="21" t="s">
        <v>34</v>
      </c>
      <c r="F25" s="26">
        <v>0.76549999999999996</v>
      </c>
      <c r="G25" s="21">
        <v>2</v>
      </c>
      <c r="H25" s="21">
        <v>3000</v>
      </c>
      <c r="I25" s="21">
        <f t="shared" si="7"/>
        <v>3</v>
      </c>
      <c r="J25" s="21" t="e">
        <f t="shared" si="0"/>
        <v>#VALUE!</v>
      </c>
      <c r="K25" s="21" t="s">
        <v>102</v>
      </c>
      <c r="L25" s="25">
        <v>0.81010000000000004</v>
      </c>
      <c r="M25" s="21">
        <v>4</v>
      </c>
      <c r="N25" s="21" t="s">
        <v>136</v>
      </c>
      <c r="O25" s="21" t="s">
        <v>34</v>
      </c>
      <c r="P25" s="26">
        <v>0.83340000000000003</v>
      </c>
      <c r="Q25" s="21">
        <v>1</v>
      </c>
      <c r="R25" s="21">
        <v>2500</v>
      </c>
      <c r="S25" s="21">
        <f t="shared" si="1"/>
        <v>3</v>
      </c>
      <c r="T25" s="21" t="e">
        <f t="shared" si="2"/>
        <v>#VALUE!</v>
      </c>
      <c r="U25" s="26">
        <v>0.81289999999999996</v>
      </c>
      <c r="V25" s="21">
        <v>3</v>
      </c>
      <c r="W25" s="21">
        <v>4500</v>
      </c>
      <c r="X25" s="21">
        <f t="shared" si="3"/>
        <v>1</v>
      </c>
      <c r="Y25" s="21" t="e">
        <f t="shared" si="4"/>
        <v>#VALUE!</v>
      </c>
      <c r="Z25" s="27">
        <v>0.61719999999999997</v>
      </c>
      <c r="AA25" s="28">
        <v>7</v>
      </c>
      <c r="AB25" s="28" t="s">
        <v>140</v>
      </c>
      <c r="AC25" s="27"/>
      <c r="AD25" s="28"/>
      <c r="AE25" s="28"/>
      <c r="AF25" s="28">
        <f t="shared" si="5"/>
        <v>7</v>
      </c>
      <c r="AG25" s="28" t="e">
        <f t="shared" si="6"/>
        <v>#VALUE!</v>
      </c>
    </row>
    <row r="26" spans="1:33" ht="42.75" x14ac:dyDescent="0.2">
      <c r="A26" s="21" t="s">
        <v>101</v>
      </c>
      <c r="B26" s="25">
        <v>0.76790000000000003</v>
      </c>
      <c r="C26" s="21">
        <v>2</v>
      </c>
      <c r="D26" s="21">
        <v>3000</v>
      </c>
      <c r="E26" s="21" t="s">
        <v>35</v>
      </c>
      <c r="F26" s="26">
        <v>0.78210000000000002</v>
      </c>
      <c r="G26" s="21">
        <v>1</v>
      </c>
      <c r="H26" s="21">
        <v>2500</v>
      </c>
      <c r="I26" s="21">
        <f t="shared" si="7"/>
        <v>1</v>
      </c>
      <c r="J26" s="21">
        <f t="shared" si="0"/>
        <v>500</v>
      </c>
      <c r="K26" s="21" t="s">
        <v>101</v>
      </c>
      <c r="L26" s="25">
        <v>0.82</v>
      </c>
      <c r="M26" s="21">
        <v>5</v>
      </c>
      <c r="N26" s="21" t="s">
        <v>136</v>
      </c>
      <c r="O26" s="21" t="s">
        <v>35</v>
      </c>
      <c r="P26" s="26">
        <v>0.85109999999999997</v>
      </c>
      <c r="Q26" s="21">
        <v>4</v>
      </c>
      <c r="R26" s="21" t="s">
        <v>146</v>
      </c>
      <c r="S26" s="21">
        <f t="shared" si="1"/>
        <v>1</v>
      </c>
      <c r="T26" s="21" t="e">
        <f t="shared" si="2"/>
        <v>#VALUE!</v>
      </c>
      <c r="U26" s="26">
        <v>0.82220000000000004</v>
      </c>
      <c r="V26" s="21">
        <v>4</v>
      </c>
      <c r="W26" s="21" t="s">
        <v>146</v>
      </c>
      <c r="X26" s="21">
        <f t="shared" si="3"/>
        <v>1</v>
      </c>
      <c r="Y26" s="21" t="e">
        <f t="shared" si="4"/>
        <v>#VALUE!</v>
      </c>
      <c r="Z26" s="27">
        <v>0.65459999999999996</v>
      </c>
      <c r="AA26" s="28">
        <v>5</v>
      </c>
      <c r="AB26" s="28" t="s">
        <v>140</v>
      </c>
      <c r="AC26" s="27"/>
      <c r="AD26" s="28"/>
      <c r="AE26" s="28"/>
      <c r="AF26" s="28">
        <f t="shared" si="5"/>
        <v>5</v>
      </c>
      <c r="AG26" s="28" t="e">
        <f t="shared" si="6"/>
        <v>#VALUE!</v>
      </c>
    </row>
    <row r="27" spans="1:33" ht="28.5" x14ac:dyDescent="0.2">
      <c r="A27" s="21" t="s">
        <v>100</v>
      </c>
      <c r="B27" s="25">
        <v>0.72219999999999995</v>
      </c>
      <c r="C27" s="21">
        <v>1</v>
      </c>
      <c r="D27" s="21">
        <v>2500</v>
      </c>
      <c r="E27" s="21" t="s">
        <v>36</v>
      </c>
      <c r="F27" s="26">
        <v>0.70269999999999999</v>
      </c>
      <c r="G27" s="21">
        <v>2</v>
      </c>
      <c r="H27" s="21">
        <v>3500</v>
      </c>
      <c r="I27" s="21">
        <f t="shared" si="7"/>
        <v>-1</v>
      </c>
      <c r="J27" s="21">
        <f t="shared" si="0"/>
        <v>-1000</v>
      </c>
      <c r="K27" s="21" t="s">
        <v>100</v>
      </c>
      <c r="L27" s="25">
        <v>0.80559999999999998</v>
      </c>
      <c r="M27" s="21">
        <v>1</v>
      </c>
      <c r="N27" s="21">
        <v>2500</v>
      </c>
      <c r="O27" s="21" t="s">
        <v>36</v>
      </c>
      <c r="P27" s="26">
        <v>0.90559999999999996</v>
      </c>
      <c r="Q27" s="21">
        <v>5</v>
      </c>
      <c r="R27" s="21" t="s">
        <v>146</v>
      </c>
      <c r="S27" s="21">
        <f t="shared" si="1"/>
        <v>-4</v>
      </c>
      <c r="T27" s="21" t="e">
        <f t="shared" si="2"/>
        <v>#VALUE!</v>
      </c>
      <c r="U27" s="26">
        <v>0.8054</v>
      </c>
      <c r="V27" s="21">
        <v>1</v>
      </c>
      <c r="W27" s="21">
        <v>2500</v>
      </c>
      <c r="X27" s="21">
        <f t="shared" si="3"/>
        <v>0</v>
      </c>
      <c r="Y27" s="21">
        <f t="shared" si="4"/>
        <v>0</v>
      </c>
      <c r="Z27" s="27">
        <v>0.64259999999999995</v>
      </c>
      <c r="AA27" s="28">
        <v>1</v>
      </c>
      <c r="AB27" s="28">
        <v>2500</v>
      </c>
      <c r="AC27" s="27"/>
      <c r="AD27" s="28"/>
      <c r="AE27" s="28"/>
      <c r="AF27" s="28">
        <f t="shared" si="5"/>
        <v>1</v>
      </c>
      <c r="AG27" s="28">
        <f t="shared" si="6"/>
        <v>2500</v>
      </c>
    </row>
    <row r="28" spans="1:33" ht="42.75" x14ac:dyDescent="0.2">
      <c r="A28" s="21" t="s">
        <v>99</v>
      </c>
      <c r="B28" s="25">
        <v>0.72050000000000003</v>
      </c>
      <c r="C28" s="21">
        <v>5</v>
      </c>
      <c r="D28" s="21" t="s">
        <v>136</v>
      </c>
      <c r="E28" s="21" t="s">
        <v>37</v>
      </c>
      <c r="F28" s="26">
        <v>0.72989999999999999</v>
      </c>
      <c r="G28" s="21">
        <v>3</v>
      </c>
      <c r="H28" s="21">
        <v>3500</v>
      </c>
      <c r="I28" s="21">
        <f t="shared" si="7"/>
        <v>2</v>
      </c>
      <c r="J28" s="21" t="e">
        <f t="shared" si="0"/>
        <v>#VALUE!</v>
      </c>
      <c r="K28" s="21" t="s">
        <v>99</v>
      </c>
      <c r="L28" s="25">
        <v>0.80469999999999997</v>
      </c>
      <c r="M28" s="21">
        <v>3</v>
      </c>
      <c r="N28" s="21">
        <v>3000</v>
      </c>
      <c r="O28" s="21" t="s">
        <v>37</v>
      </c>
      <c r="P28" s="26">
        <v>0.78620000000000001</v>
      </c>
      <c r="Q28" s="21">
        <v>5</v>
      </c>
      <c r="R28" s="21" t="s">
        <v>146</v>
      </c>
      <c r="S28" s="21">
        <f t="shared" si="1"/>
        <v>-2</v>
      </c>
      <c r="T28" s="21" t="e">
        <f t="shared" si="2"/>
        <v>#VALUE!</v>
      </c>
      <c r="U28" s="26">
        <v>0.80410000000000004</v>
      </c>
      <c r="V28" s="21">
        <v>3</v>
      </c>
      <c r="W28" s="21">
        <v>3500</v>
      </c>
      <c r="X28" s="21">
        <f t="shared" si="3"/>
        <v>0</v>
      </c>
      <c r="Y28" s="21">
        <f t="shared" si="4"/>
        <v>-500</v>
      </c>
      <c r="Z28" s="27">
        <v>0.65680000000000005</v>
      </c>
      <c r="AA28" s="28">
        <v>3</v>
      </c>
      <c r="AB28" s="28">
        <v>3000</v>
      </c>
      <c r="AC28" s="27"/>
      <c r="AD28" s="28"/>
      <c r="AE28" s="28"/>
      <c r="AF28" s="28">
        <f t="shared" si="5"/>
        <v>3</v>
      </c>
      <c r="AG28" s="28">
        <f t="shared" si="6"/>
        <v>3000</v>
      </c>
    </row>
    <row r="29" spans="1:33" ht="57" x14ac:dyDescent="0.2">
      <c r="A29" s="21" t="s">
        <v>98</v>
      </c>
      <c r="B29" s="25">
        <v>0.75729999999999997</v>
      </c>
      <c r="C29" s="21">
        <v>2</v>
      </c>
      <c r="D29" s="21">
        <v>2500</v>
      </c>
      <c r="E29" s="21" t="s">
        <v>38</v>
      </c>
      <c r="F29" s="26">
        <v>0.78110000000000002</v>
      </c>
      <c r="G29" s="21">
        <v>1</v>
      </c>
      <c r="H29" s="21">
        <v>2500</v>
      </c>
      <c r="I29" s="21">
        <f t="shared" si="7"/>
        <v>1</v>
      </c>
      <c r="J29" s="21">
        <f t="shared" si="0"/>
        <v>0</v>
      </c>
      <c r="K29" s="21" t="s">
        <v>98</v>
      </c>
      <c r="L29" s="25">
        <v>0.8216</v>
      </c>
      <c r="M29" s="21">
        <v>1</v>
      </c>
      <c r="N29" s="21">
        <v>2500</v>
      </c>
      <c r="O29" s="21" t="s">
        <v>38</v>
      </c>
      <c r="P29" s="26">
        <v>0.83179999999999998</v>
      </c>
      <c r="Q29" s="21">
        <v>4</v>
      </c>
      <c r="R29" s="21">
        <v>4500</v>
      </c>
      <c r="S29" s="21">
        <f t="shared" si="1"/>
        <v>-3</v>
      </c>
      <c r="T29" s="21">
        <f t="shared" si="2"/>
        <v>-2000</v>
      </c>
      <c r="U29" s="26">
        <v>0.82250000000000001</v>
      </c>
      <c r="V29" s="21">
        <v>1</v>
      </c>
      <c r="W29" s="21">
        <v>2500</v>
      </c>
      <c r="X29" s="21">
        <f t="shared" si="3"/>
        <v>0</v>
      </c>
      <c r="Y29" s="21">
        <f t="shared" si="4"/>
        <v>0</v>
      </c>
      <c r="Z29" s="27">
        <v>0.67149999999999999</v>
      </c>
      <c r="AA29" s="28">
        <v>1</v>
      </c>
      <c r="AB29" s="28">
        <v>2500</v>
      </c>
      <c r="AC29" s="27"/>
      <c r="AD29" s="28"/>
      <c r="AE29" s="28"/>
      <c r="AF29" s="28">
        <f t="shared" si="5"/>
        <v>1</v>
      </c>
      <c r="AG29" s="28">
        <f t="shared" si="6"/>
        <v>2500</v>
      </c>
    </row>
    <row r="30" spans="1:33" ht="42.75" x14ac:dyDescent="0.2">
      <c r="A30" s="21" t="s">
        <v>97</v>
      </c>
      <c r="B30" s="25">
        <v>0.76539999999999997</v>
      </c>
      <c r="C30" s="21">
        <v>1</v>
      </c>
      <c r="D30" s="21">
        <v>2500</v>
      </c>
      <c r="E30" s="21" t="s">
        <v>39</v>
      </c>
      <c r="F30" s="26">
        <v>0.74839999999999995</v>
      </c>
      <c r="G30" s="21">
        <v>1</v>
      </c>
      <c r="H30" s="21">
        <v>2500</v>
      </c>
      <c r="I30" s="21">
        <f t="shared" si="7"/>
        <v>0</v>
      </c>
      <c r="J30" s="21">
        <f t="shared" si="0"/>
        <v>0</v>
      </c>
      <c r="K30" s="21" t="s">
        <v>97</v>
      </c>
      <c r="L30" s="25">
        <v>0.82909999999999995</v>
      </c>
      <c r="M30" s="21">
        <v>1</v>
      </c>
      <c r="N30" s="21">
        <v>2500</v>
      </c>
      <c r="O30" s="21" t="s">
        <v>39</v>
      </c>
      <c r="P30" s="26">
        <v>0.88470000000000004</v>
      </c>
      <c r="Q30" s="21">
        <v>1</v>
      </c>
      <c r="R30" s="21">
        <v>2500</v>
      </c>
      <c r="S30" s="21">
        <f t="shared" si="1"/>
        <v>0</v>
      </c>
      <c r="T30" s="21">
        <f t="shared" si="2"/>
        <v>0</v>
      </c>
      <c r="U30" s="26">
        <v>0.83</v>
      </c>
      <c r="V30" s="21">
        <v>1</v>
      </c>
      <c r="W30" s="21">
        <v>2500</v>
      </c>
      <c r="X30" s="21">
        <f t="shared" si="3"/>
        <v>0</v>
      </c>
      <c r="Y30" s="21">
        <f t="shared" si="4"/>
        <v>0</v>
      </c>
      <c r="Z30" s="27">
        <v>0.63170000000000004</v>
      </c>
      <c r="AA30" s="28">
        <v>1</v>
      </c>
      <c r="AB30" s="28">
        <v>2500</v>
      </c>
      <c r="AC30" s="27"/>
      <c r="AD30" s="28"/>
      <c r="AE30" s="28"/>
      <c r="AF30" s="28">
        <f t="shared" si="5"/>
        <v>1</v>
      </c>
      <c r="AG30" s="28">
        <f t="shared" si="6"/>
        <v>2500</v>
      </c>
    </row>
    <row r="31" spans="1:33" ht="71.650000000000006" customHeight="1" x14ac:dyDescent="0.2">
      <c r="A31" s="21" t="s">
        <v>96</v>
      </c>
      <c r="B31" s="25">
        <v>0.61950000000000005</v>
      </c>
      <c r="C31" s="21">
        <v>6</v>
      </c>
      <c r="D31" s="21" t="s">
        <v>136</v>
      </c>
      <c r="E31" s="21" t="s">
        <v>40</v>
      </c>
      <c r="F31" s="26">
        <v>0.625</v>
      </c>
      <c r="G31" s="21">
        <v>3</v>
      </c>
      <c r="H31" s="21">
        <v>4500</v>
      </c>
      <c r="I31" s="21">
        <f t="shared" si="7"/>
        <v>3</v>
      </c>
      <c r="J31" s="21" t="e">
        <f t="shared" si="0"/>
        <v>#VALUE!</v>
      </c>
      <c r="K31" s="21" t="s">
        <v>96</v>
      </c>
      <c r="L31" s="25">
        <v>0.73470000000000002</v>
      </c>
      <c r="M31" s="21">
        <v>2</v>
      </c>
      <c r="N31" s="21">
        <v>3500</v>
      </c>
      <c r="O31" s="21" t="s">
        <v>40</v>
      </c>
      <c r="P31" s="26">
        <v>0.749</v>
      </c>
      <c r="Q31" s="21">
        <v>1</v>
      </c>
      <c r="R31" s="21">
        <v>2500</v>
      </c>
      <c r="S31" s="21">
        <f t="shared" si="1"/>
        <v>1</v>
      </c>
      <c r="T31" s="21">
        <f t="shared" si="2"/>
        <v>1000</v>
      </c>
      <c r="U31" s="26">
        <v>0.73680000000000001</v>
      </c>
      <c r="V31" s="21">
        <v>2</v>
      </c>
      <c r="W31" s="21">
        <v>3500</v>
      </c>
      <c r="X31" s="21">
        <f t="shared" si="3"/>
        <v>0</v>
      </c>
      <c r="Y31" s="21">
        <f t="shared" si="4"/>
        <v>0</v>
      </c>
      <c r="Z31" s="27">
        <v>0.59940000000000004</v>
      </c>
      <c r="AA31" s="28">
        <v>1</v>
      </c>
      <c r="AB31" s="28">
        <v>2500</v>
      </c>
      <c r="AC31" s="27"/>
      <c r="AD31" s="28"/>
      <c r="AE31" s="28"/>
      <c r="AF31" s="28">
        <f t="shared" si="5"/>
        <v>1</v>
      </c>
      <c r="AG31" s="28">
        <f t="shared" si="6"/>
        <v>2500</v>
      </c>
    </row>
    <row r="32" spans="1:33" ht="54.4" customHeight="1" x14ac:dyDescent="0.2">
      <c r="A32" s="21" t="s">
        <v>95</v>
      </c>
      <c r="B32" s="25">
        <v>0.59609999999999996</v>
      </c>
      <c r="C32" s="21">
        <v>7</v>
      </c>
      <c r="D32" s="21" t="s">
        <v>136</v>
      </c>
      <c r="E32" s="21" t="s">
        <v>41</v>
      </c>
      <c r="F32" s="26">
        <v>0.5948</v>
      </c>
      <c r="G32" s="21">
        <v>4</v>
      </c>
      <c r="H32" s="21" t="s">
        <v>146</v>
      </c>
      <c r="I32" s="21">
        <f t="shared" si="7"/>
        <v>3</v>
      </c>
      <c r="J32" s="21" t="e">
        <f t="shared" si="0"/>
        <v>#VALUE!</v>
      </c>
      <c r="K32" s="21" t="s">
        <v>95</v>
      </c>
      <c r="L32" s="25">
        <v>0.7198</v>
      </c>
      <c r="M32" s="21">
        <v>6</v>
      </c>
      <c r="N32" s="21" t="s">
        <v>136</v>
      </c>
      <c r="O32" s="21" t="s">
        <v>41</v>
      </c>
      <c r="P32" s="26">
        <v>0.72189999999999999</v>
      </c>
      <c r="Q32" s="21">
        <v>6</v>
      </c>
      <c r="R32" s="21" t="s">
        <v>146</v>
      </c>
      <c r="S32" s="21">
        <f t="shared" si="1"/>
        <v>0</v>
      </c>
      <c r="T32" s="21" t="e">
        <f t="shared" si="2"/>
        <v>#VALUE!</v>
      </c>
      <c r="U32" s="26">
        <v>0.72040000000000004</v>
      </c>
      <c r="V32" s="21">
        <v>6</v>
      </c>
      <c r="W32" s="21" t="s">
        <v>146</v>
      </c>
      <c r="X32" s="21">
        <f t="shared" si="3"/>
        <v>0</v>
      </c>
      <c r="Y32" s="21" t="e">
        <f t="shared" si="4"/>
        <v>#VALUE!</v>
      </c>
      <c r="Z32" s="27">
        <v>0.54390000000000005</v>
      </c>
      <c r="AA32" s="28">
        <v>7</v>
      </c>
      <c r="AB32" s="28" t="s">
        <v>140</v>
      </c>
      <c r="AC32" s="27"/>
      <c r="AD32" s="28"/>
      <c r="AE32" s="28"/>
      <c r="AF32" s="28">
        <f t="shared" si="5"/>
        <v>7</v>
      </c>
      <c r="AG32" s="28" t="e">
        <f t="shared" si="6"/>
        <v>#VALUE!</v>
      </c>
    </row>
    <row r="33" spans="1:33" ht="42.75" x14ac:dyDescent="0.2">
      <c r="A33" s="21" t="s">
        <v>94</v>
      </c>
      <c r="B33" s="25">
        <v>0.67630000000000001</v>
      </c>
      <c r="C33" s="21">
        <v>2</v>
      </c>
      <c r="D33" s="21">
        <v>3500</v>
      </c>
      <c r="E33" s="21" t="s">
        <v>42</v>
      </c>
      <c r="F33" s="26">
        <v>0.67600000000000005</v>
      </c>
      <c r="G33" s="21">
        <v>2</v>
      </c>
      <c r="H33" s="21">
        <v>3000</v>
      </c>
      <c r="I33" s="21">
        <f t="shared" si="7"/>
        <v>0</v>
      </c>
      <c r="J33" s="21">
        <f t="shared" si="0"/>
        <v>500</v>
      </c>
      <c r="K33" s="21" t="s">
        <v>94</v>
      </c>
      <c r="L33" s="25">
        <v>0.76549999999999996</v>
      </c>
      <c r="M33" s="21">
        <v>3</v>
      </c>
      <c r="N33" s="21">
        <v>4500</v>
      </c>
      <c r="O33" s="21" t="s">
        <v>42</v>
      </c>
      <c r="P33" s="26">
        <v>0.75849999999999995</v>
      </c>
      <c r="Q33" s="21">
        <v>4</v>
      </c>
      <c r="R33" s="21" t="s">
        <v>146</v>
      </c>
      <c r="S33" s="21">
        <f t="shared" si="1"/>
        <v>-1</v>
      </c>
      <c r="T33" s="21" t="e">
        <f t="shared" si="2"/>
        <v>#VALUE!</v>
      </c>
      <c r="U33" s="26">
        <v>0.76570000000000005</v>
      </c>
      <c r="V33" s="21">
        <v>3</v>
      </c>
      <c r="W33" s="21">
        <v>4500</v>
      </c>
      <c r="X33" s="21">
        <f t="shared" si="3"/>
        <v>0</v>
      </c>
      <c r="Y33" s="21">
        <f t="shared" si="4"/>
        <v>0</v>
      </c>
      <c r="Z33" s="27">
        <v>0.58809999999999996</v>
      </c>
      <c r="AA33" s="28">
        <v>3</v>
      </c>
      <c r="AB33" s="28">
        <v>4000</v>
      </c>
      <c r="AC33" s="27"/>
      <c r="AD33" s="28"/>
      <c r="AE33" s="28"/>
      <c r="AF33" s="28">
        <f t="shared" si="5"/>
        <v>3</v>
      </c>
      <c r="AG33" s="28">
        <f t="shared" si="6"/>
        <v>4000</v>
      </c>
    </row>
    <row r="34" spans="1:33" ht="57" x14ac:dyDescent="0.2">
      <c r="A34" s="21" t="s">
        <v>93</v>
      </c>
      <c r="B34" s="25">
        <v>0.61839999999999995</v>
      </c>
      <c r="C34" s="21">
        <v>7</v>
      </c>
      <c r="D34" s="21" t="s">
        <v>136</v>
      </c>
      <c r="E34" s="21" t="s">
        <v>43</v>
      </c>
      <c r="F34" s="26">
        <v>0.61419999999999997</v>
      </c>
      <c r="G34" s="21">
        <v>5</v>
      </c>
      <c r="H34" s="21" t="s">
        <v>146</v>
      </c>
      <c r="I34" s="21">
        <f t="shared" si="7"/>
        <v>2</v>
      </c>
      <c r="J34" s="21" t="e">
        <f t="shared" si="0"/>
        <v>#VALUE!</v>
      </c>
      <c r="K34" s="21" t="s">
        <v>93</v>
      </c>
      <c r="L34" s="25">
        <v>0.73040000000000005</v>
      </c>
      <c r="M34" s="21">
        <v>7</v>
      </c>
      <c r="N34" s="21" t="s">
        <v>136</v>
      </c>
      <c r="O34" s="21" t="s">
        <v>43</v>
      </c>
      <c r="P34" s="26">
        <v>0.73009999999999997</v>
      </c>
      <c r="Q34" s="21">
        <v>6</v>
      </c>
      <c r="R34" s="21" t="s">
        <v>146</v>
      </c>
      <c r="S34" s="21">
        <f t="shared" si="1"/>
        <v>1</v>
      </c>
      <c r="T34" s="21" t="e">
        <f t="shared" si="2"/>
        <v>#VALUE!</v>
      </c>
      <c r="U34" s="26">
        <v>0.73019999999999996</v>
      </c>
      <c r="V34" s="21">
        <v>7</v>
      </c>
      <c r="W34" s="21" t="s">
        <v>146</v>
      </c>
      <c r="X34" s="21">
        <f t="shared" si="3"/>
        <v>0</v>
      </c>
      <c r="Y34" s="21" t="e">
        <f t="shared" si="4"/>
        <v>#VALUE!</v>
      </c>
      <c r="Z34" s="27">
        <v>0.55669999999999997</v>
      </c>
      <c r="AA34" s="28">
        <v>6</v>
      </c>
      <c r="AB34" s="28" t="s">
        <v>140</v>
      </c>
      <c r="AC34" s="27"/>
      <c r="AD34" s="28"/>
      <c r="AE34" s="28"/>
      <c r="AF34" s="28">
        <f t="shared" si="5"/>
        <v>6</v>
      </c>
      <c r="AG34" s="28" t="e">
        <f t="shared" si="6"/>
        <v>#VALUE!</v>
      </c>
    </row>
    <row r="35" spans="1:33" ht="28.5" x14ac:dyDescent="0.2">
      <c r="A35" s="21" t="s">
        <v>92</v>
      </c>
      <c r="B35" s="25">
        <v>0.61539999999999995</v>
      </c>
      <c r="C35" s="21">
        <v>11</v>
      </c>
      <c r="D35" s="21" t="s">
        <v>136</v>
      </c>
      <c r="E35" s="21" t="s">
        <v>44</v>
      </c>
      <c r="F35" s="26">
        <v>0.59199999999999997</v>
      </c>
      <c r="G35" s="21">
        <v>11</v>
      </c>
      <c r="H35" s="21" t="s">
        <v>146</v>
      </c>
      <c r="I35" s="21">
        <f t="shared" si="7"/>
        <v>0</v>
      </c>
      <c r="J35" s="21" t="e">
        <f t="shared" si="0"/>
        <v>#VALUE!</v>
      </c>
      <c r="K35" s="21" t="s">
        <v>92</v>
      </c>
      <c r="L35" s="25">
        <v>0.72760000000000002</v>
      </c>
      <c r="M35" s="21">
        <v>10</v>
      </c>
      <c r="N35" s="21" t="s">
        <v>136</v>
      </c>
      <c r="O35" s="21" t="s">
        <v>44</v>
      </c>
      <c r="P35" s="26">
        <v>0.71419999999999995</v>
      </c>
      <c r="Q35" s="21">
        <v>11</v>
      </c>
      <c r="R35" s="21" t="s">
        <v>146</v>
      </c>
      <c r="S35" s="21">
        <f t="shared" si="1"/>
        <v>-1</v>
      </c>
      <c r="T35" s="21" t="e">
        <f t="shared" si="2"/>
        <v>#VALUE!</v>
      </c>
      <c r="U35" s="26">
        <v>0.72650000000000003</v>
      </c>
      <c r="V35" s="21">
        <v>10</v>
      </c>
      <c r="W35" s="21" t="s">
        <v>146</v>
      </c>
      <c r="X35" s="21">
        <f t="shared" si="3"/>
        <v>0</v>
      </c>
      <c r="Y35" s="21" t="e">
        <f t="shared" si="4"/>
        <v>#VALUE!</v>
      </c>
      <c r="Z35" s="27">
        <v>0.5524</v>
      </c>
      <c r="AA35" s="28">
        <v>9</v>
      </c>
      <c r="AB35" s="28" t="s">
        <v>140</v>
      </c>
      <c r="AC35" s="27"/>
      <c r="AD35" s="28"/>
      <c r="AE35" s="28"/>
      <c r="AF35" s="28">
        <f t="shared" si="5"/>
        <v>9</v>
      </c>
      <c r="AG35" s="28" t="e">
        <f t="shared" si="6"/>
        <v>#VALUE!</v>
      </c>
    </row>
    <row r="36" spans="1:33" ht="57" x14ac:dyDescent="0.2">
      <c r="A36" s="21" t="s">
        <v>91</v>
      </c>
      <c r="B36" s="25">
        <v>0.69869999999999999</v>
      </c>
      <c r="C36" s="21">
        <v>2</v>
      </c>
      <c r="D36" s="21">
        <v>3500</v>
      </c>
      <c r="E36" s="21" t="s">
        <v>45</v>
      </c>
      <c r="F36" s="26">
        <v>0.73640000000000005</v>
      </c>
      <c r="G36" s="21">
        <v>1</v>
      </c>
      <c r="H36" s="21">
        <v>2500</v>
      </c>
      <c r="I36" s="21">
        <f t="shared" si="7"/>
        <v>1</v>
      </c>
      <c r="J36" s="21">
        <f t="shared" si="0"/>
        <v>1000</v>
      </c>
      <c r="K36" s="21" t="s">
        <v>91</v>
      </c>
      <c r="L36" s="25">
        <v>0.7843</v>
      </c>
      <c r="M36" s="21">
        <v>2</v>
      </c>
      <c r="N36" s="21">
        <v>3500</v>
      </c>
      <c r="O36" s="21" t="s">
        <v>45</v>
      </c>
      <c r="P36" s="26">
        <v>0.78710000000000002</v>
      </c>
      <c r="Q36" s="21">
        <v>1</v>
      </c>
      <c r="R36" s="21">
        <v>2500</v>
      </c>
      <c r="S36" s="21">
        <f t="shared" si="1"/>
        <v>1</v>
      </c>
      <c r="T36" s="21">
        <f t="shared" si="2"/>
        <v>1000</v>
      </c>
      <c r="U36" s="26">
        <v>0.78649999999999998</v>
      </c>
      <c r="V36" s="21">
        <v>2</v>
      </c>
      <c r="W36" s="21">
        <v>3500</v>
      </c>
      <c r="X36" s="21">
        <f t="shared" si="3"/>
        <v>0</v>
      </c>
      <c r="Y36" s="21">
        <f t="shared" si="4"/>
        <v>0</v>
      </c>
      <c r="Z36" s="27">
        <v>0.64839999999999998</v>
      </c>
      <c r="AA36" s="28">
        <v>1</v>
      </c>
      <c r="AB36" s="28">
        <v>2500</v>
      </c>
      <c r="AC36" s="27"/>
      <c r="AD36" s="28"/>
      <c r="AE36" s="28"/>
      <c r="AF36" s="28">
        <f t="shared" si="5"/>
        <v>1</v>
      </c>
      <c r="AG36" s="28">
        <f t="shared" si="6"/>
        <v>2500</v>
      </c>
    </row>
    <row r="37" spans="1:33" ht="42.75" x14ac:dyDescent="0.2">
      <c r="A37" s="21" t="s">
        <v>90</v>
      </c>
      <c r="B37" s="25">
        <v>0.60780000000000001</v>
      </c>
      <c r="C37" s="21">
        <v>7</v>
      </c>
      <c r="D37" s="21" t="s">
        <v>136</v>
      </c>
      <c r="E37" s="21" t="s">
        <v>46</v>
      </c>
      <c r="F37" s="26">
        <v>0.62419999999999998</v>
      </c>
      <c r="G37" s="21">
        <v>4</v>
      </c>
      <c r="H37" s="21" t="s">
        <v>146</v>
      </c>
      <c r="I37" s="21">
        <f t="shared" si="7"/>
        <v>3</v>
      </c>
      <c r="J37" s="21" t="e">
        <f t="shared" si="0"/>
        <v>#VALUE!</v>
      </c>
      <c r="K37" s="21" t="s">
        <v>90</v>
      </c>
      <c r="L37" s="25">
        <v>0.72419999999999995</v>
      </c>
      <c r="M37" s="21">
        <v>8</v>
      </c>
      <c r="N37" s="21" t="s">
        <v>136</v>
      </c>
      <c r="O37" s="21" t="s">
        <v>46</v>
      </c>
      <c r="P37" s="26">
        <v>0.75900000000000001</v>
      </c>
      <c r="Q37" s="21">
        <v>1</v>
      </c>
      <c r="R37" s="21">
        <v>2500</v>
      </c>
      <c r="S37" s="21">
        <f t="shared" si="1"/>
        <v>7</v>
      </c>
      <c r="T37" s="21" t="e">
        <f t="shared" si="2"/>
        <v>#VALUE!</v>
      </c>
      <c r="U37" s="26">
        <v>0.72450000000000003</v>
      </c>
      <c r="V37" s="21">
        <v>8</v>
      </c>
      <c r="W37" s="21" t="s">
        <v>146</v>
      </c>
      <c r="X37" s="21">
        <f t="shared" si="3"/>
        <v>0</v>
      </c>
      <c r="Y37" s="21" t="e">
        <f t="shared" si="4"/>
        <v>#VALUE!</v>
      </c>
      <c r="Z37" s="27">
        <v>0.58779999999999999</v>
      </c>
      <c r="AA37" s="28">
        <v>1</v>
      </c>
      <c r="AB37" s="28">
        <v>2500</v>
      </c>
      <c r="AC37" s="27"/>
      <c r="AD37" s="28"/>
      <c r="AE37" s="28"/>
      <c r="AF37" s="28">
        <f t="shared" si="5"/>
        <v>1</v>
      </c>
      <c r="AG37" s="28">
        <f t="shared" si="6"/>
        <v>2500</v>
      </c>
    </row>
    <row r="38" spans="1:33" ht="57" x14ac:dyDescent="0.2">
      <c r="A38" s="21" t="s">
        <v>89</v>
      </c>
      <c r="B38" s="25">
        <v>0.72709999999999997</v>
      </c>
      <c r="C38" s="21">
        <v>1</v>
      </c>
      <c r="D38" s="21">
        <v>2500</v>
      </c>
      <c r="E38" s="21" t="s">
        <v>47</v>
      </c>
      <c r="F38" s="26">
        <v>0.72330000000000005</v>
      </c>
      <c r="G38" s="21">
        <v>2</v>
      </c>
      <c r="H38" s="21">
        <v>3000</v>
      </c>
      <c r="I38" s="21">
        <f t="shared" si="7"/>
        <v>-1</v>
      </c>
      <c r="J38" s="21">
        <f t="shared" si="0"/>
        <v>-500</v>
      </c>
      <c r="K38" s="21" t="s">
        <v>89</v>
      </c>
      <c r="L38" s="25">
        <v>0.79310000000000003</v>
      </c>
      <c r="M38" s="21">
        <v>1</v>
      </c>
      <c r="N38" s="21">
        <v>2500</v>
      </c>
      <c r="O38" s="21" t="s">
        <v>47</v>
      </c>
      <c r="P38" s="26">
        <v>0.79690000000000005</v>
      </c>
      <c r="Q38" s="21">
        <v>1</v>
      </c>
      <c r="R38" s="21">
        <v>2500</v>
      </c>
      <c r="S38" s="21">
        <f t="shared" si="1"/>
        <v>0</v>
      </c>
      <c r="T38" s="21">
        <f t="shared" si="2"/>
        <v>0</v>
      </c>
      <c r="U38" s="26">
        <v>0.79310000000000003</v>
      </c>
      <c r="V38" s="21">
        <v>1</v>
      </c>
      <c r="W38" s="21">
        <v>2500</v>
      </c>
      <c r="X38" s="21">
        <f t="shared" si="3"/>
        <v>0</v>
      </c>
      <c r="Y38" s="21">
        <f t="shared" si="4"/>
        <v>0</v>
      </c>
      <c r="Z38" s="27">
        <v>0.63190000000000002</v>
      </c>
      <c r="AA38" s="28">
        <v>1</v>
      </c>
      <c r="AB38" s="28">
        <v>2500</v>
      </c>
      <c r="AC38" s="27"/>
      <c r="AD38" s="28"/>
      <c r="AE38" s="28"/>
      <c r="AF38" s="28">
        <f t="shared" si="5"/>
        <v>1</v>
      </c>
      <c r="AG38" s="28">
        <f t="shared" si="6"/>
        <v>2500</v>
      </c>
    </row>
    <row r="39" spans="1:33" ht="57" x14ac:dyDescent="0.2">
      <c r="A39" s="21" t="s">
        <v>88</v>
      </c>
      <c r="B39" s="25">
        <v>0.745</v>
      </c>
      <c r="C39" s="21">
        <v>2</v>
      </c>
      <c r="D39" s="21">
        <v>3500</v>
      </c>
      <c r="E39" s="21" t="s">
        <v>48</v>
      </c>
      <c r="F39" s="26">
        <v>0.74750000000000005</v>
      </c>
      <c r="G39" s="21">
        <v>2</v>
      </c>
      <c r="H39" s="21">
        <v>3500</v>
      </c>
      <c r="I39" s="21">
        <f t="shared" si="7"/>
        <v>0</v>
      </c>
      <c r="J39" s="21">
        <f t="shared" si="0"/>
        <v>0</v>
      </c>
      <c r="K39" s="21" t="s">
        <v>88</v>
      </c>
      <c r="L39" s="25">
        <v>0.80659999999999998</v>
      </c>
      <c r="M39" s="21">
        <v>1</v>
      </c>
      <c r="N39" s="21">
        <v>2500</v>
      </c>
      <c r="O39" s="21" t="s">
        <v>48</v>
      </c>
      <c r="P39" s="26">
        <v>0.80869999999999997</v>
      </c>
      <c r="Q39" s="21">
        <v>4</v>
      </c>
      <c r="R39" s="21" t="s">
        <v>146</v>
      </c>
      <c r="S39" s="21">
        <f t="shared" si="1"/>
        <v>-3</v>
      </c>
      <c r="T39" s="21" t="e">
        <f t="shared" si="2"/>
        <v>#VALUE!</v>
      </c>
      <c r="U39" s="26">
        <v>0.80900000000000005</v>
      </c>
      <c r="V39" s="21">
        <v>1</v>
      </c>
      <c r="W39" s="21">
        <v>2500</v>
      </c>
      <c r="X39" s="21">
        <f t="shared" si="3"/>
        <v>0</v>
      </c>
      <c r="Y39" s="21">
        <f t="shared" si="4"/>
        <v>0</v>
      </c>
      <c r="Z39" s="27">
        <v>0.62450000000000006</v>
      </c>
      <c r="AA39" s="28">
        <v>5</v>
      </c>
      <c r="AB39" s="28" t="s">
        <v>140</v>
      </c>
      <c r="AC39" s="27"/>
      <c r="AD39" s="28"/>
      <c r="AE39" s="28"/>
      <c r="AF39" s="28">
        <f t="shared" si="5"/>
        <v>5</v>
      </c>
      <c r="AG39" s="28" t="e">
        <f t="shared" si="6"/>
        <v>#VALUE!</v>
      </c>
    </row>
    <row r="40" spans="1:33" ht="57" x14ac:dyDescent="0.2">
      <c r="A40" s="21" t="s">
        <v>87</v>
      </c>
      <c r="B40" s="25">
        <v>0.62429999999999997</v>
      </c>
      <c r="C40" s="21">
        <v>11</v>
      </c>
      <c r="D40" s="21" t="s">
        <v>136</v>
      </c>
      <c r="E40" s="21" t="s">
        <v>32</v>
      </c>
      <c r="F40" s="26">
        <v>0.62570000000000003</v>
      </c>
      <c r="G40" s="21">
        <v>11</v>
      </c>
      <c r="H40" s="21" t="s">
        <v>146</v>
      </c>
      <c r="I40" s="21">
        <f t="shared" si="7"/>
        <v>0</v>
      </c>
      <c r="J40" s="21" t="e">
        <f t="shared" si="0"/>
        <v>#VALUE!</v>
      </c>
      <c r="K40" s="21" t="s">
        <v>87</v>
      </c>
      <c r="L40" s="25">
        <v>0.73229999999999995</v>
      </c>
      <c r="M40" s="21">
        <v>11</v>
      </c>
      <c r="N40" s="21" t="s">
        <v>136</v>
      </c>
      <c r="O40" s="21" t="s">
        <v>32</v>
      </c>
      <c r="P40" s="26">
        <v>0.7369</v>
      </c>
      <c r="Q40" s="21">
        <v>11</v>
      </c>
      <c r="R40" s="21" t="s">
        <v>146</v>
      </c>
      <c r="S40" s="21">
        <f t="shared" si="1"/>
        <v>0</v>
      </c>
      <c r="T40" s="21" t="e">
        <f t="shared" si="2"/>
        <v>#VALUE!</v>
      </c>
      <c r="U40" s="26">
        <v>0.73129999999999995</v>
      </c>
      <c r="V40" s="21">
        <v>11</v>
      </c>
      <c r="W40" s="21" t="s">
        <v>146</v>
      </c>
      <c r="X40" s="21">
        <f t="shared" si="3"/>
        <v>0</v>
      </c>
      <c r="Y40" s="21" t="e">
        <f t="shared" si="4"/>
        <v>#VALUE!</v>
      </c>
      <c r="Z40" s="27">
        <v>0.55510000000000004</v>
      </c>
      <c r="AA40" s="28">
        <v>11</v>
      </c>
      <c r="AB40" s="28" t="s">
        <v>140</v>
      </c>
      <c r="AC40" s="27"/>
      <c r="AD40" s="28"/>
      <c r="AE40" s="28"/>
      <c r="AF40" s="28">
        <f t="shared" si="5"/>
        <v>11</v>
      </c>
      <c r="AG40" s="28" t="e">
        <f t="shared" si="6"/>
        <v>#VALUE!</v>
      </c>
    </row>
    <row r="41" spans="1:33" ht="42.75" x14ac:dyDescent="0.2">
      <c r="A41" s="21" t="s">
        <v>86</v>
      </c>
      <c r="B41" s="25">
        <v>0.58809999999999996</v>
      </c>
      <c r="C41" s="21">
        <v>6</v>
      </c>
      <c r="D41" s="21" t="s">
        <v>136</v>
      </c>
      <c r="E41" s="21" t="s">
        <v>49</v>
      </c>
      <c r="F41" s="26">
        <v>0.57969999999999999</v>
      </c>
      <c r="G41" s="21">
        <v>4</v>
      </c>
      <c r="H41" s="21" t="s">
        <v>146</v>
      </c>
      <c r="I41" s="21">
        <f t="shared" si="7"/>
        <v>2</v>
      </c>
      <c r="J41" s="21" t="e">
        <f t="shared" si="0"/>
        <v>#VALUE!</v>
      </c>
      <c r="K41" s="21" t="s">
        <v>86</v>
      </c>
      <c r="L41" s="25">
        <v>0.71630000000000005</v>
      </c>
      <c r="M41" s="21">
        <v>3</v>
      </c>
      <c r="N41" s="21">
        <v>4500</v>
      </c>
      <c r="O41" s="21" t="s">
        <v>49</v>
      </c>
      <c r="P41" s="26">
        <v>0.72619999999999996</v>
      </c>
      <c r="Q41" s="21">
        <v>1</v>
      </c>
      <c r="R41" s="21">
        <v>2500</v>
      </c>
      <c r="S41" s="21">
        <f t="shared" si="1"/>
        <v>2</v>
      </c>
      <c r="T41" s="21">
        <f t="shared" si="2"/>
        <v>2000</v>
      </c>
      <c r="U41" s="26">
        <v>0.71840000000000004</v>
      </c>
      <c r="V41" s="21">
        <v>3</v>
      </c>
      <c r="W41" s="21">
        <v>4500</v>
      </c>
      <c r="X41" s="21">
        <f t="shared" si="3"/>
        <v>0</v>
      </c>
      <c r="Y41" s="21">
        <f t="shared" si="4"/>
        <v>0</v>
      </c>
      <c r="Z41" s="27">
        <v>0.57720000000000005</v>
      </c>
      <c r="AA41" s="28">
        <v>1</v>
      </c>
      <c r="AB41" s="28">
        <v>2500</v>
      </c>
      <c r="AC41" s="27"/>
      <c r="AD41" s="28"/>
      <c r="AE41" s="28"/>
      <c r="AF41" s="28">
        <f t="shared" si="5"/>
        <v>1</v>
      </c>
      <c r="AG41" s="28">
        <f t="shared" si="6"/>
        <v>2500</v>
      </c>
    </row>
    <row r="42" spans="1:33" ht="42.75" x14ac:dyDescent="0.2">
      <c r="A42" s="21" t="s">
        <v>85</v>
      </c>
      <c r="B42" s="25">
        <v>0.67379999999999995</v>
      </c>
      <c r="C42" s="21">
        <v>1</v>
      </c>
      <c r="D42" s="21">
        <v>2500</v>
      </c>
      <c r="E42" s="21" t="s">
        <v>50</v>
      </c>
      <c r="F42" s="26">
        <v>0.64410000000000001</v>
      </c>
      <c r="G42" s="21">
        <v>2</v>
      </c>
      <c r="H42" s="21">
        <v>3500</v>
      </c>
      <c r="I42" s="21">
        <f t="shared" si="7"/>
        <v>-1</v>
      </c>
      <c r="J42" s="21">
        <f t="shared" si="0"/>
        <v>-1000</v>
      </c>
      <c r="K42" s="21" t="s">
        <v>85</v>
      </c>
      <c r="L42" s="25">
        <v>0.75829999999999997</v>
      </c>
      <c r="M42" s="21">
        <v>2</v>
      </c>
      <c r="N42" s="21">
        <v>3000</v>
      </c>
      <c r="O42" s="21" t="s">
        <v>50</v>
      </c>
      <c r="P42" s="26">
        <v>0.75529999999999997</v>
      </c>
      <c r="Q42" s="21">
        <v>3</v>
      </c>
      <c r="R42" s="21" t="s">
        <v>146</v>
      </c>
      <c r="S42" s="21">
        <f t="shared" si="1"/>
        <v>-1</v>
      </c>
      <c r="T42" s="21" t="e">
        <f t="shared" si="2"/>
        <v>#VALUE!</v>
      </c>
      <c r="U42" s="26">
        <v>0.75890000000000002</v>
      </c>
      <c r="V42" s="21">
        <v>2</v>
      </c>
      <c r="W42" s="21">
        <v>3000</v>
      </c>
      <c r="X42" s="21">
        <f t="shared" si="3"/>
        <v>0</v>
      </c>
      <c r="Y42" s="21">
        <f t="shared" si="4"/>
        <v>0</v>
      </c>
      <c r="Z42" s="27">
        <v>0.57330000000000003</v>
      </c>
      <c r="AA42" s="28">
        <v>4</v>
      </c>
      <c r="AB42" s="28" t="s">
        <v>140</v>
      </c>
      <c r="AC42" s="27"/>
      <c r="AD42" s="28"/>
      <c r="AE42" s="28"/>
      <c r="AF42" s="28">
        <f t="shared" si="5"/>
        <v>4</v>
      </c>
      <c r="AG42" s="28" t="e">
        <f t="shared" si="6"/>
        <v>#VALUE!</v>
      </c>
    </row>
    <row r="43" spans="1:33" ht="42.75" x14ac:dyDescent="0.2">
      <c r="A43" s="21" t="s">
        <v>84</v>
      </c>
      <c r="B43" s="25">
        <v>0.78200000000000003</v>
      </c>
      <c r="C43" s="21">
        <v>1</v>
      </c>
      <c r="D43" s="21">
        <v>2500</v>
      </c>
      <c r="E43" s="21" t="s">
        <v>51</v>
      </c>
      <c r="F43" s="26">
        <v>0.75829999999999997</v>
      </c>
      <c r="G43" s="21">
        <v>1</v>
      </c>
      <c r="H43" s="21">
        <v>2500</v>
      </c>
      <c r="I43" s="21">
        <f t="shared" si="7"/>
        <v>0</v>
      </c>
      <c r="J43" s="21">
        <f t="shared" si="0"/>
        <v>0</v>
      </c>
      <c r="K43" s="21" t="s">
        <v>84</v>
      </c>
      <c r="L43" s="25">
        <v>0.82830000000000004</v>
      </c>
      <c r="M43" s="21">
        <v>2</v>
      </c>
      <c r="N43" s="21">
        <v>2500</v>
      </c>
      <c r="O43" s="21" t="s">
        <v>51</v>
      </c>
      <c r="P43" s="26">
        <v>0.83660000000000001</v>
      </c>
      <c r="Q43" s="21">
        <v>3</v>
      </c>
      <c r="R43" s="21">
        <v>3500</v>
      </c>
      <c r="S43" s="21">
        <f t="shared" si="1"/>
        <v>-1</v>
      </c>
      <c r="T43" s="21">
        <f t="shared" si="2"/>
        <v>-1000</v>
      </c>
      <c r="U43" s="26">
        <v>0.83260000000000001</v>
      </c>
      <c r="V43" s="21">
        <v>2</v>
      </c>
      <c r="W43" s="21">
        <v>2500</v>
      </c>
      <c r="X43" s="21">
        <f t="shared" si="3"/>
        <v>0</v>
      </c>
      <c r="Y43" s="21">
        <f t="shared" si="4"/>
        <v>0</v>
      </c>
      <c r="Z43" s="27">
        <v>0.68149999999999999</v>
      </c>
      <c r="AA43" s="28">
        <v>3</v>
      </c>
      <c r="AB43" s="28">
        <v>3500</v>
      </c>
      <c r="AC43" s="27"/>
      <c r="AD43" s="28"/>
      <c r="AE43" s="28"/>
      <c r="AF43" s="28">
        <f t="shared" si="5"/>
        <v>3</v>
      </c>
      <c r="AG43" s="28">
        <f t="shared" si="6"/>
        <v>3500</v>
      </c>
    </row>
    <row r="44" spans="1:33" ht="42.75" x14ac:dyDescent="0.2">
      <c r="A44" s="21" t="s">
        <v>83</v>
      </c>
      <c r="B44" s="25">
        <v>0.67930000000000001</v>
      </c>
      <c r="C44" s="21">
        <v>3</v>
      </c>
      <c r="D44" s="21">
        <v>4000</v>
      </c>
      <c r="E44" s="21" t="s">
        <v>52</v>
      </c>
      <c r="F44" s="26">
        <v>0.6643</v>
      </c>
      <c r="G44" s="21">
        <v>4</v>
      </c>
      <c r="H44" s="21" t="s">
        <v>146</v>
      </c>
      <c r="I44" s="21">
        <f t="shared" si="7"/>
        <v>-1</v>
      </c>
      <c r="J44" s="21" t="e">
        <f t="shared" si="0"/>
        <v>#VALUE!</v>
      </c>
      <c r="K44" s="21" t="s">
        <v>83</v>
      </c>
      <c r="L44" s="25">
        <v>0.76590000000000003</v>
      </c>
      <c r="M44" s="21">
        <v>3</v>
      </c>
      <c r="N44" s="21">
        <v>3500</v>
      </c>
      <c r="O44" s="21" t="s">
        <v>52</v>
      </c>
      <c r="P44" s="26">
        <v>0.78310000000000002</v>
      </c>
      <c r="Q44" s="21">
        <v>2</v>
      </c>
      <c r="R44" s="21">
        <v>2500</v>
      </c>
      <c r="S44" s="21">
        <f t="shared" si="1"/>
        <v>1</v>
      </c>
      <c r="T44" s="21">
        <f t="shared" si="2"/>
        <v>1000</v>
      </c>
      <c r="U44" s="26">
        <v>0.76449999999999996</v>
      </c>
      <c r="V44" s="21">
        <v>4</v>
      </c>
      <c r="W44" s="21" t="s">
        <v>146</v>
      </c>
      <c r="X44" s="21">
        <f t="shared" si="3"/>
        <v>-1</v>
      </c>
      <c r="Y44" s="21" t="e">
        <f t="shared" si="4"/>
        <v>#VALUE!</v>
      </c>
      <c r="Z44" s="27">
        <v>0.58589999999999998</v>
      </c>
      <c r="AA44" s="28">
        <v>4</v>
      </c>
      <c r="AB44" s="28">
        <v>4500</v>
      </c>
      <c r="AC44" s="27"/>
      <c r="AD44" s="28"/>
      <c r="AE44" s="28"/>
      <c r="AF44" s="28">
        <f t="shared" si="5"/>
        <v>4</v>
      </c>
      <c r="AG44" s="28">
        <f t="shared" si="6"/>
        <v>4500</v>
      </c>
    </row>
    <row r="45" spans="1:33" ht="42.75" x14ac:dyDescent="0.2">
      <c r="A45" s="21" t="s">
        <v>82</v>
      </c>
      <c r="B45" s="25">
        <v>0.65380000000000005</v>
      </c>
      <c r="C45" s="21">
        <v>2</v>
      </c>
      <c r="D45" s="21">
        <v>3000</v>
      </c>
      <c r="E45" s="21" t="s">
        <v>53</v>
      </c>
      <c r="F45" s="26">
        <v>0.62819999999999998</v>
      </c>
      <c r="G45" s="21">
        <v>5</v>
      </c>
      <c r="H45" s="21" t="s">
        <v>146</v>
      </c>
      <c r="I45" s="21">
        <f t="shared" si="7"/>
        <v>-3</v>
      </c>
      <c r="J45" s="21" t="e">
        <f t="shared" si="0"/>
        <v>#VALUE!</v>
      </c>
      <c r="K45" s="21" t="s">
        <v>82</v>
      </c>
      <c r="L45" s="25">
        <v>0.75580000000000003</v>
      </c>
      <c r="M45" s="21">
        <v>1</v>
      </c>
      <c r="N45" s="21">
        <v>2500</v>
      </c>
      <c r="O45" s="21" t="s">
        <v>53</v>
      </c>
      <c r="P45" s="26">
        <v>0.76070000000000004</v>
      </c>
      <c r="Q45" s="21">
        <v>1</v>
      </c>
      <c r="R45" s="21">
        <v>2500</v>
      </c>
      <c r="S45" s="21">
        <f t="shared" si="1"/>
        <v>0</v>
      </c>
      <c r="T45" s="21">
        <f t="shared" si="2"/>
        <v>0</v>
      </c>
      <c r="U45" s="26">
        <v>0.75619999999999998</v>
      </c>
      <c r="V45" s="21">
        <v>1</v>
      </c>
      <c r="W45" s="21">
        <v>2500</v>
      </c>
      <c r="X45" s="21">
        <f t="shared" si="3"/>
        <v>0</v>
      </c>
      <c r="Y45" s="21">
        <f t="shared" si="4"/>
        <v>0</v>
      </c>
      <c r="Z45" s="27">
        <v>0.58460000000000001</v>
      </c>
      <c r="AA45" s="28">
        <v>1</v>
      </c>
      <c r="AB45" s="28">
        <v>2500</v>
      </c>
      <c r="AC45" s="27"/>
      <c r="AD45" s="28"/>
      <c r="AE45" s="28"/>
      <c r="AF45" s="28">
        <f t="shared" si="5"/>
        <v>1</v>
      </c>
      <c r="AG45" s="28">
        <f t="shared" si="6"/>
        <v>2500</v>
      </c>
    </row>
    <row r="46" spans="1:33" ht="57" x14ac:dyDescent="0.2">
      <c r="A46" s="21" t="s">
        <v>81</v>
      </c>
      <c r="B46" s="25">
        <v>0.64829999999999999</v>
      </c>
      <c r="C46" s="21">
        <v>6</v>
      </c>
      <c r="D46" s="21" t="s">
        <v>136</v>
      </c>
      <c r="E46" s="21" t="s">
        <v>54</v>
      </c>
      <c r="F46" s="26">
        <v>0.6452</v>
      </c>
      <c r="G46" s="21">
        <v>5</v>
      </c>
      <c r="H46" s="21" t="s">
        <v>146</v>
      </c>
      <c r="I46" s="21">
        <f t="shared" si="7"/>
        <v>1</v>
      </c>
      <c r="J46" s="21" t="e">
        <f t="shared" si="0"/>
        <v>#VALUE!</v>
      </c>
      <c r="K46" s="21" t="s">
        <v>81</v>
      </c>
      <c r="L46" s="25">
        <v>0.74009999999999998</v>
      </c>
      <c r="M46" s="21">
        <v>8</v>
      </c>
      <c r="N46" s="21" t="s">
        <v>136</v>
      </c>
      <c r="O46" s="21" t="s">
        <v>54</v>
      </c>
      <c r="P46" s="26">
        <v>0.76649999999999996</v>
      </c>
      <c r="Q46" s="21">
        <v>4</v>
      </c>
      <c r="R46" s="21" t="s">
        <v>146</v>
      </c>
      <c r="S46" s="21">
        <f t="shared" si="1"/>
        <v>4</v>
      </c>
      <c r="T46" s="21" t="e">
        <f t="shared" si="2"/>
        <v>#VALUE!</v>
      </c>
      <c r="U46" s="26">
        <v>0.74139999999999995</v>
      </c>
      <c r="V46" s="21">
        <v>8</v>
      </c>
      <c r="W46" s="21" t="s">
        <v>146</v>
      </c>
      <c r="X46" s="21">
        <f t="shared" si="3"/>
        <v>0</v>
      </c>
      <c r="Y46" s="21" t="e">
        <f t="shared" si="4"/>
        <v>#VALUE!</v>
      </c>
      <c r="Z46" s="27">
        <v>0.55620000000000003</v>
      </c>
      <c r="AA46" s="28">
        <v>9</v>
      </c>
      <c r="AB46" s="28" t="s">
        <v>140</v>
      </c>
      <c r="AC46" s="27"/>
      <c r="AD46" s="28"/>
      <c r="AE46" s="28"/>
      <c r="AF46" s="28">
        <f t="shared" si="5"/>
        <v>9</v>
      </c>
      <c r="AG46" s="28" t="e">
        <f t="shared" si="6"/>
        <v>#VALUE!</v>
      </c>
    </row>
    <row r="47" spans="1:33" ht="42.75" x14ac:dyDescent="0.2">
      <c r="A47" s="21" t="s">
        <v>80</v>
      </c>
      <c r="B47" s="25">
        <v>0.70330000000000004</v>
      </c>
      <c r="C47" s="21">
        <v>2</v>
      </c>
      <c r="D47" s="21">
        <v>2500</v>
      </c>
      <c r="E47" s="21" t="s">
        <v>55</v>
      </c>
      <c r="F47" s="26">
        <v>0.70530000000000004</v>
      </c>
      <c r="G47" s="21">
        <v>3</v>
      </c>
      <c r="H47" s="21">
        <v>4500</v>
      </c>
      <c r="I47" s="21">
        <f t="shared" si="7"/>
        <v>-1</v>
      </c>
      <c r="J47" s="21">
        <f t="shared" si="0"/>
        <v>-2000</v>
      </c>
      <c r="K47" s="21" t="s">
        <v>80</v>
      </c>
      <c r="L47" s="25">
        <v>0.78549999999999998</v>
      </c>
      <c r="M47" s="21">
        <v>2</v>
      </c>
      <c r="N47" s="21">
        <v>2500</v>
      </c>
      <c r="O47" s="21" t="s">
        <v>55</v>
      </c>
      <c r="P47" s="26">
        <v>0.78139999999999998</v>
      </c>
      <c r="Q47" s="21">
        <v>6</v>
      </c>
      <c r="R47" s="21" t="s">
        <v>146</v>
      </c>
      <c r="S47" s="21">
        <f t="shared" si="1"/>
        <v>-4</v>
      </c>
      <c r="T47" s="21" t="e">
        <f t="shared" si="2"/>
        <v>#VALUE!</v>
      </c>
      <c r="U47" s="26">
        <v>0.78549999999999998</v>
      </c>
      <c r="V47" s="21">
        <v>2</v>
      </c>
      <c r="W47" s="21">
        <v>2500</v>
      </c>
      <c r="X47" s="21">
        <f t="shared" si="3"/>
        <v>0</v>
      </c>
      <c r="Y47" s="21">
        <f t="shared" si="4"/>
        <v>0</v>
      </c>
      <c r="Z47" s="27">
        <v>0.62129999999999996</v>
      </c>
      <c r="AA47" s="28">
        <v>3</v>
      </c>
      <c r="AB47" s="28">
        <v>4500</v>
      </c>
      <c r="AC47" s="27"/>
      <c r="AD47" s="28"/>
      <c r="AE47" s="28"/>
      <c r="AF47" s="28">
        <f t="shared" si="5"/>
        <v>3</v>
      </c>
      <c r="AG47" s="28">
        <f t="shared" si="6"/>
        <v>4500</v>
      </c>
    </row>
    <row r="48" spans="1:33" ht="42.75" x14ac:dyDescent="0.2">
      <c r="A48" s="21" t="s">
        <v>79</v>
      </c>
      <c r="B48" s="25">
        <v>0.67269999999999996</v>
      </c>
      <c r="C48" s="21">
        <v>8</v>
      </c>
      <c r="D48" s="21" t="s">
        <v>136</v>
      </c>
      <c r="E48" s="21" t="s">
        <v>56</v>
      </c>
      <c r="F48" s="26">
        <v>0.69969999999999999</v>
      </c>
      <c r="G48" s="21">
        <v>4</v>
      </c>
      <c r="H48" s="21" t="s">
        <v>146</v>
      </c>
      <c r="I48" s="21">
        <f t="shared" si="7"/>
        <v>4</v>
      </c>
      <c r="J48" s="21" t="e">
        <f t="shared" si="0"/>
        <v>#VALUE!</v>
      </c>
      <c r="K48" s="21" t="s">
        <v>79</v>
      </c>
      <c r="L48" s="25">
        <v>0.76780000000000004</v>
      </c>
      <c r="M48" s="21">
        <v>6</v>
      </c>
      <c r="N48" s="21" t="s">
        <v>136</v>
      </c>
      <c r="O48" s="21" t="s">
        <v>56</v>
      </c>
      <c r="P48" s="26">
        <v>0.78800000000000003</v>
      </c>
      <c r="Q48" s="21">
        <v>3</v>
      </c>
      <c r="R48" s="21">
        <v>4500</v>
      </c>
      <c r="S48" s="21">
        <f t="shared" si="1"/>
        <v>3</v>
      </c>
      <c r="T48" s="21" t="e">
        <f t="shared" si="2"/>
        <v>#VALUE!</v>
      </c>
      <c r="U48" s="26">
        <v>0.77080000000000004</v>
      </c>
      <c r="V48" s="21">
        <v>5</v>
      </c>
      <c r="W48" s="21" t="s">
        <v>146</v>
      </c>
      <c r="X48" s="21">
        <f t="shared" si="3"/>
        <v>1</v>
      </c>
      <c r="Y48" s="21" t="e">
        <f t="shared" si="4"/>
        <v>#VALUE!</v>
      </c>
      <c r="Z48" s="27">
        <v>0.5776</v>
      </c>
      <c r="AA48" s="28">
        <v>8</v>
      </c>
      <c r="AB48" s="28" t="s">
        <v>140</v>
      </c>
      <c r="AC48" s="27"/>
      <c r="AD48" s="28"/>
      <c r="AE48" s="28"/>
      <c r="AF48" s="28">
        <f t="shared" si="5"/>
        <v>8</v>
      </c>
      <c r="AG48" s="28" t="e">
        <f t="shared" si="6"/>
        <v>#VALUE!</v>
      </c>
    </row>
    <row r="49" spans="1:33" ht="42.75" x14ac:dyDescent="0.2">
      <c r="A49" s="21" t="s">
        <v>78</v>
      </c>
      <c r="B49" s="25">
        <v>0.73360000000000003</v>
      </c>
      <c r="C49" s="21">
        <v>1</v>
      </c>
      <c r="D49" s="21">
        <v>2500</v>
      </c>
      <c r="E49" s="21" t="s">
        <v>57</v>
      </c>
      <c r="F49" s="26">
        <v>0.76249999999999996</v>
      </c>
      <c r="G49" s="21">
        <v>1</v>
      </c>
      <c r="H49" s="21">
        <v>2500</v>
      </c>
      <c r="I49" s="21">
        <f t="shared" si="7"/>
        <v>0</v>
      </c>
      <c r="J49" s="21">
        <f t="shared" si="0"/>
        <v>0</v>
      </c>
      <c r="K49" s="21" t="s">
        <v>78</v>
      </c>
      <c r="L49" s="25">
        <v>0.7994</v>
      </c>
      <c r="M49" s="21">
        <v>1</v>
      </c>
      <c r="N49" s="21">
        <v>2500</v>
      </c>
      <c r="O49" s="21" t="s">
        <v>57</v>
      </c>
      <c r="P49" s="26">
        <v>0.86819999999999997</v>
      </c>
      <c r="Q49" s="21">
        <v>5</v>
      </c>
      <c r="R49" s="21" t="s">
        <v>146</v>
      </c>
      <c r="S49" s="21">
        <f t="shared" si="1"/>
        <v>-4</v>
      </c>
      <c r="T49" s="21" t="e">
        <f t="shared" si="2"/>
        <v>#VALUE!</v>
      </c>
      <c r="U49" s="26">
        <v>0.7984</v>
      </c>
      <c r="V49" s="21">
        <v>1</v>
      </c>
      <c r="W49" s="21">
        <v>2500</v>
      </c>
      <c r="X49" s="21">
        <f t="shared" si="3"/>
        <v>0</v>
      </c>
      <c r="Y49" s="21">
        <f t="shared" si="4"/>
        <v>0</v>
      </c>
      <c r="Z49" s="27">
        <v>0.61019999999999996</v>
      </c>
      <c r="AA49" s="28">
        <v>2</v>
      </c>
      <c r="AB49" s="28">
        <v>3000</v>
      </c>
      <c r="AC49" s="27"/>
      <c r="AD49" s="28"/>
      <c r="AE49" s="28"/>
      <c r="AF49" s="28">
        <f t="shared" si="5"/>
        <v>2</v>
      </c>
      <c r="AG49" s="28">
        <f t="shared" si="6"/>
        <v>3000</v>
      </c>
    </row>
    <row r="50" spans="1:33" ht="57" x14ac:dyDescent="0.2">
      <c r="A50" s="21" t="s">
        <v>77</v>
      </c>
      <c r="B50" s="25">
        <v>0.64159999999999995</v>
      </c>
      <c r="C50" s="21">
        <v>10</v>
      </c>
      <c r="D50" s="21" t="s">
        <v>136</v>
      </c>
      <c r="E50" s="21" t="s">
        <v>58</v>
      </c>
      <c r="F50" s="26">
        <v>0.66910000000000003</v>
      </c>
      <c r="G50" s="21">
        <v>9</v>
      </c>
      <c r="H50" s="21" t="s">
        <v>146</v>
      </c>
      <c r="I50" s="21">
        <f t="shared" si="7"/>
        <v>1</v>
      </c>
      <c r="J50" s="21" t="e">
        <f t="shared" si="0"/>
        <v>#VALUE!</v>
      </c>
      <c r="K50" s="21" t="s">
        <v>77</v>
      </c>
      <c r="L50" s="25">
        <v>0.74319999999999997</v>
      </c>
      <c r="M50" s="21">
        <v>10</v>
      </c>
      <c r="N50" s="21" t="s">
        <v>136</v>
      </c>
      <c r="O50" s="21" t="s">
        <v>58</v>
      </c>
      <c r="P50" s="26">
        <v>0.75539999999999996</v>
      </c>
      <c r="Q50" s="21">
        <v>11</v>
      </c>
      <c r="R50" s="21" t="s">
        <v>146</v>
      </c>
      <c r="S50" s="21">
        <f t="shared" si="1"/>
        <v>-1</v>
      </c>
      <c r="T50" s="21" t="e">
        <f t="shared" si="2"/>
        <v>#VALUE!</v>
      </c>
      <c r="U50" s="26">
        <v>0.74250000000000005</v>
      </c>
      <c r="V50" s="21">
        <v>10</v>
      </c>
      <c r="W50" s="21" t="s">
        <v>146</v>
      </c>
      <c r="X50" s="21">
        <f t="shared" si="3"/>
        <v>0</v>
      </c>
      <c r="Y50" s="21" t="e">
        <f t="shared" si="4"/>
        <v>#VALUE!</v>
      </c>
      <c r="Z50" s="27">
        <v>0.56379999999999997</v>
      </c>
      <c r="AA50" s="28">
        <v>9</v>
      </c>
      <c r="AB50" s="28" t="s">
        <v>140</v>
      </c>
      <c r="AC50" s="27"/>
      <c r="AD50" s="28"/>
      <c r="AE50" s="28"/>
      <c r="AF50" s="28">
        <f t="shared" si="5"/>
        <v>9</v>
      </c>
      <c r="AG50" s="28" t="e">
        <f t="shared" si="6"/>
        <v>#VALUE!</v>
      </c>
    </row>
    <row r="51" spans="1:33" ht="42.75" x14ac:dyDescent="0.2">
      <c r="A51" s="21" t="s">
        <v>76</v>
      </c>
      <c r="B51" s="25">
        <v>0.75919999999999999</v>
      </c>
      <c r="C51" s="21">
        <v>1</v>
      </c>
      <c r="D51" s="21">
        <v>2500</v>
      </c>
      <c r="E51" s="21" t="s">
        <v>59</v>
      </c>
      <c r="F51" s="26">
        <v>0.7611</v>
      </c>
      <c r="G51" s="21">
        <v>1</v>
      </c>
      <c r="H51" s="21">
        <v>2500</v>
      </c>
      <c r="I51" s="21">
        <f t="shared" si="7"/>
        <v>0</v>
      </c>
      <c r="J51" s="21">
        <f t="shared" si="0"/>
        <v>0</v>
      </c>
      <c r="K51" s="21" t="s">
        <v>76</v>
      </c>
      <c r="L51" s="25">
        <v>0.81389999999999996</v>
      </c>
      <c r="M51" s="21">
        <v>1</v>
      </c>
      <c r="N51" s="21">
        <v>2500</v>
      </c>
      <c r="O51" s="21" t="s">
        <v>59</v>
      </c>
      <c r="P51" s="26">
        <v>0.8377</v>
      </c>
      <c r="Q51" s="21">
        <v>4</v>
      </c>
      <c r="R51" s="21" t="s">
        <v>146</v>
      </c>
      <c r="S51" s="21">
        <f t="shared" si="1"/>
        <v>-3</v>
      </c>
      <c r="T51" s="21" t="e">
        <f t="shared" si="2"/>
        <v>#VALUE!</v>
      </c>
      <c r="U51" s="26">
        <v>0.8155</v>
      </c>
      <c r="V51" s="21">
        <v>1</v>
      </c>
      <c r="W51" s="21">
        <v>2500</v>
      </c>
      <c r="X51" s="21">
        <f t="shared" si="3"/>
        <v>0</v>
      </c>
      <c r="Y51" s="21">
        <f t="shared" si="4"/>
        <v>0</v>
      </c>
      <c r="Z51" s="27">
        <v>0.63360000000000005</v>
      </c>
      <c r="AA51" s="28">
        <v>1</v>
      </c>
      <c r="AB51" s="28">
        <v>2500</v>
      </c>
      <c r="AC51" s="27"/>
      <c r="AD51" s="28"/>
      <c r="AE51" s="28"/>
      <c r="AF51" s="28">
        <f t="shared" si="5"/>
        <v>1</v>
      </c>
      <c r="AG51" s="28">
        <f t="shared" si="6"/>
        <v>2500</v>
      </c>
    </row>
    <row r="52" spans="1:33" ht="28.5" x14ac:dyDescent="0.2">
      <c r="A52" s="21" t="s">
        <v>75</v>
      </c>
      <c r="B52" s="25">
        <v>0.71460000000000001</v>
      </c>
      <c r="C52" s="21">
        <v>1</v>
      </c>
      <c r="D52" s="21">
        <v>2500</v>
      </c>
      <c r="E52" s="21" t="s">
        <v>60</v>
      </c>
      <c r="F52" s="26">
        <v>0.72360000000000002</v>
      </c>
      <c r="G52" s="21">
        <v>1</v>
      </c>
      <c r="H52" s="21">
        <v>2500</v>
      </c>
      <c r="I52" s="21">
        <f t="shared" si="7"/>
        <v>0</v>
      </c>
      <c r="J52" s="21">
        <f t="shared" si="0"/>
        <v>0</v>
      </c>
      <c r="K52" s="21" t="s">
        <v>75</v>
      </c>
      <c r="L52" s="25">
        <v>0.79700000000000004</v>
      </c>
      <c r="M52" s="21">
        <v>1</v>
      </c>
      <c r="N52" s="21">
        <v>2500</v>
      </c>
      <c r="O52" s="21" t="s">
        <v>60</v>
      </c>
      <c r="P52" s="26">
        <v>0.83430000000000004</v>
      </c>
      <c r="Q52" s="21">
        <v>1</v>
      </c>
      <c r="R52" s="21">
        <v>2500</v>
      </c>
      <c r="S52" s="21">
        <f t="shared" si="1"/>
        <v>0</v>
      </c>
      <c r="T52" s="21">
        <f t="shared" si="2"/>
        <v>0</v>
      </c>
      <c r="U52" s="26">
        <v>0.80779999999999996</v>
      </c>
      <c r="V52" s="21">
        <v>1</v>
      </c>
      <c r="W52" s="21">
        <v>2500</v>
      </c>
      <c r="X52" s="21">
        <f t="shared" si="3"/>
        <v>0</v>
      </c>
      <c r="Y52" s="21">
        <f t="shared" si="4"/>
        <v>0</v>
      </c>
      <c r="Z52" s="27">
        <v>0.63600000000000001</v>
      </c>
      <c r="AA52" s="28">
        <v>1</v>
      </c>
      <c r="AB52" s="28">
        <v>2500</v>
      </c>
      <c r="AC52" s="27"/>
      <c r="AD52" s="28"/>
      <c r="AE52" s="28"/>
      <c r="AF52" s="28">
        <f t="shared" si="5"/>
        <v>1</v>
      </c>
      <c r="AG52" s="28">
        <f t="shared" si="6"/>
        <v>2500</v>
      </c>
    </row>
    <row r="53" spans="1:33" x14ac:dyDescent="0.2">
      <c r="A53" s="28"/>
      <c r="B53" s="28"/>
      <c r="C53" s="28"/>
      <c r="D53" s="28"/>
      <c r="E53" s="28"/>
      <c r="F53" s="29"/>
      <c r="G53" s="28"/>
      <c r="H53" s="28"/>
      <c r="I53" s="28">
        <f>AVERAGE(I50,I48,I47,I44:I46,I42,I41,I37:I38,I36,I34,I32,I31,I23:I29,I17:I21,I14,I11,I4:I8)</f>
        <v>1.2727272727272727</v>
      </c>
      <c r="J53" s="28">
        <f>AVERAGE(J47,J42,J38,J36,J33,J27,J26,J24,J18,J6)</f>
        <v>50</v>
      </c>
      <c r="K53" s="28"/>
      <c r="L53" s="28"/>
      <c r="M53" s="28"/>
      <c r="N53" s="28"/>
      <c r="O53" s="28"/>
      <c r="P53" s="29"/>
      <c r="Q53" s="28"/>
      <c r="R53" s="28"/>
      <c r="S53" s="28">
        <f>AVERAGE(S51,S50,S49,S48,S47,S46,S44,S43,S42,S41,S39,S37,S36,S35,S34,S33,S31,S29,S28,S27,S26,S25,S20,S19,S17,S16,S15,S14,S13,S10,S9,S8,S5,S4,S3)</f>
        <v>-0.34285714285714286</v>
      </c>
      <c r="T53" s="28">
        <f>AVERAGE(T6,T10,T29,T31,T36,T41,T43,T44)</f>
        <v>125</v>
      </c>
      <c r="U53" s="29"/>
      <c r="V53" s="28"/>
      <c r="W53" s="28"/>
      <c r="X53" s="28">
        <f>AVERAGE(X11,X13,X24,X25,X26,X44,X48)</f>
        <v>-0.42857142857142855</v>
      </c>
      <c r="Y53" s="28">
        <f>AVERAGE(Y28)</f>
        <v>-500</v>
      </c>
      <c r="Z53" s="27"/>
      <c r="AA53" s="28"/>
      <c r="AB53" s="28"/>
      <c r="AC53" s="27"/>
      <c r="AD53" s="28"/>
      <c r="AE53" s="28"/>
      <c r="AF53" s="28"/>
      <c r="AG53" s="28"/>
    </row>
  </sheetData>
  <autoFilter ref="A2:AB53" xr:uid="{0B33B078-8606-4F65-8FC2-57EF1DB24642}"/>
  <mergeCells count="11">
    <mergeCell ref="AC1:AE1"/>
    <mergeCell ref="AF1:AG1"/>
    <mergeCell ref="U1:W1"/>
    <mergeCell ref="X1:Y1"/>
    <mergeCell ref="B1:E1"/>
    <mergeCell ref="L1:O1"/>
    <mergeCell ref="Z1:AB1"/>
    <mergeCell ref="F1:H1"/>
    <mergeCell ref="I1:J1"/>
    <mergeCell ref="P1:R1"/>
    <mergeCell ref="S1:T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5AEE-D254-4BDA-9D85-F9B4AF005109}">
  <dimension ref="A1:N52"/>
  <sheetViews>
    <sheetView topLeftCell="A39" workbookViewId="0">
      <selection activeCell="L3" sqref="L3:N52"/>
    </sheetView>
  </sheetViews>
  <sheetFormatPr defaultColWidth="9.125" defaultRowHeight="14.25" x14ac:dyDescent="0.2"/>
  <cols>
    <col min="1" max="1" width="16.625" style="12" customWidth="1"/>
    <col min="2" max="2" width="6.875" style="12" hidden="1" customWidth="1"/>
    <col min="3" max="4" width="7.125" style="12" hidden="1" customWidth="1"/>
    <col min="5" max="5" width="15.625" style="12" hidden="1" customWidth="1"/>
    <col min="6" max="6" width="6.125" style="12" hidden="1" customWidth="1"/>
    <col min="7" max="7" width="14.75" style="12" hidden="1" customWidth="1"/>
    <col min="8" max="8" width="6.875" style="12" hidden="1" customWidth="1"/>
    <col min="9" max="10" width="7.125" style="12" hidden="1" customWidth="1"/>
    <col min="11" max="11" width="14.875" style="12" customWidth="1"/>
    <col min="12" max="12" width="9.125" style="14"/>
    <col min="13" max="16384" width="9.125" style="12"/>
  </cols>
  <sheetData>
    <row r="1" spans="1:14" x14ac:dyDescent="0.2">
      <c r="A1" s="5" t="s">
        <v>137</v>
      </c>
      <c r="B1" s="30" t="s">
        <v>135</v>
      </c>
      <c r="C1" s="30"/>
      <c r="D1" s="30"/>
      <c r="E1" s="30"/>
      <c r="F1" s="1"/>
      <c r="G1" s="5" t="s">
        <v>137</v>
      </c>
      <c r="H1" s="30" t="s">
        <v>129</v>
      </c>
      <c r="I1" s="30"/>
      <c r="J1" s="30"/>
      <c r="K1" s="30"/>
      <c r="L1" s="31" t="s">
        <v>139</v>
      </c>
      <c r="M1" s="31"/>
      <c r="N1" s="31"/>
    </row>
    <row r="2" spans="1:14" x14ac:dyDescent="0.2">
      <c r="A2" s="1"/>
      <c r="B2" s="8" t="s">
        <v>131</v>
      </c>
      <c r="C2" s="5" t="s">
        <v>132</v>
      </c>
      <c r="D2" s="5" t="s">
        <v>133</v>
      </c>
      <c r="E2" s="1" t="s">
        <v>7</v>
      </c>
      <c r="F2" s="1"/>
      <c r="G2" s="1"/>
      <c r="H2" s="8" t="s">
        <v>131</v>
      </c>
      <c r="I2" s="5" t="s">
        <v>132</v>
      </c>
      <c r="J2" s="5" t="s">
        <v>133</v>
      </c>
      <c r="K2" s="1" t="s">
        <v>7</v>
      </c>
      <c r="L2" s="13" t="s">
        <v>131</v>
      </c>
      <c r="M2" s="5" t="s">
        <v>132</v>
      </c>
      <c r="N2" s="5" t="s">
        <v>133</v>
      </c>
    </row>
    <row r="3" spans="1:14" ht="42.75" x14ac:dyDescent="0.2">
      <c r="A3" s="1" t="s">
        <v>8</v>
      </c>
      <c r="B3" s="7"/>
      <c r="C3" s="5"/>
      <c r="D3" s="1"/>
      <c r="E3" s="1" t="s">
        <v>61</v>
      </c>
      <c r="F3" s="1"/>
      <c r="G3" s="1" t="s">
        <v>8</v>
      </c>
      <c r="H3" s="7"/>
      <c r="I3" s="5"/>
      <c r="J3" s="1"/>
      <c r="K3" s="1" t="s">
        <v>61</v>
      </c>
      <c r="L3" s="14">
        <v>0.86460000000000004</v>
      </c>
      <c r="M3" s="12">
        <v>2</v>
      </c>
      <c r="N3" s="12">
        <v>2500</v>
      </c>
    </row>
    <row r="4" spans="1:14" ht="57" x14ac:dyDescent="0.2">
      <c r="A4" s="1" t="s">
        <v>10</v>
      </c>
      <c r="B4" s="7"/>
      <c r="C4" s="1"/>
      <c r="D4" s="1"/>
      <c r="E4" s="1" t="s">
        <v>11</v>
      </c>
      <c r="F4" s="1"/>
      <c r="G4" s="1" t="s">
        <v>10</v>
      </c>
      <c r="H4" s="7"/>
      <c r="I4" s="1"/>
      <c r="J4" s="1"/>
      <c r="K4" s="1" t="s">
        <v>11</v>
      </c>
      <c r="L4" s="14">
        <v>0.83009999999999995</v>
      </c>
      <c r="M4" s="12">
        <v>2</v>
      </c>
      <c r="N4" s="12">
        <v>2500</v>
      </c>
    </row>
    <row r="5" spans="1:14" ht="42.75" x14ac:dyDescent="0.2">
      <c r="A5" s="1" t="s">
        <v>12</v>
      </c>
      <c r="B5" s="7"/>
      <c r="C5" s="1"/>
      <c r="D5" s="1"/>
      <c r="E5" s="1" t="s">
        <v>14</v>
      </c>
      <c r="F5" s="1"/>
      <c r="G5" s="1" t="s">
        <v>12</v>
      </c>
      <c r="H5" s="7"/>
      <c r="I5" s="1"/>
      <c r="J5" s="1"/>
      <c r="K5" s="1" t="s">
        <v>14</v>
      </c>
      <c r="L5" s="14">
        <v>0.55349999999999999</v>
      </c>
      <c r="M5" s="12">
        <v>9</v>
      </c>
      <c r="N5" s="12" t="s">
        <v>136</v>
      </c>
    </row>
    <row r="6" spans="1:14" ht="42.75" x14ac:dyDescent="0.2">
      <c r="A6" s="1" t="s">
        <v>15</v>
      </c>
      <c r="B6" s="7"/>
      <c r="C6" s="1"/>
      <c r="D6" s="1"/>
      <c r="E6" s="1" t="s">
        <v>16</v>
      </c>
      <c r="F6" s="1"/>
      <c r="G6" s="1" t="s">
        <v>15</v>
      </c>
      <c r="H6" s="7"/>
      <c r="I6" s="1"/>
      <c r="J6" s="1"/>
      <c r="K6" s="1" t="s">
        <v>16</v>
      </c>
      <c r="L6" s="14">
        <v>0.5474</v>
      </c>
      <c r="M6" s="12">
        <v>7</v>
      </c>
      <c r="N6" s="12" t="s">
        <v>136</v>
      </c>
    </row>
    <row r="7" spans="1:14" ht="85.5" x14ac:dyDescent="0.2">
      <c r="A7" s="1" t="s">
        <v>108</v>
      </c>
      <c r="B7" s="7"/>
      <c r="C7" s="1"/>
      <c r="D7" s="1"/>
      <c r="E7" s="1" t="s">
        <v>109</v>
      </c>
      <c r="F7" s="1"/>
      <c r="G7" s="1" t="s">
        <v>108</v>
      </c>
      <c r="H7" s="7"/>
      <c r="I7" s="1"/>
      <c r="J7" s="1"/>
      <c r="K7" s="1" t="s">
        <v>109</v>
      </c>
      <c r="L7" s="14">
        <v>0.90039999999999998</v>
      </c>
      <c r="M7" s="12">
        <v>2</v>
      </c>
      <c r="N7" s="12">
        <v>2500</v>
      </c>
    </row>
    <row r="8" spans="1:14" ht="57" x14ac:dyDescent="0.2">
      <c r="A8" s="1" t="s">
        <v>17</v>
      </c>
      <c r="B8" s="7"/>
      <c r="C8" s="1"/>
      <c r="D8" s="1"/>
      <c r="E8" s="1" t="s">
        <v>18</v>
      </c>
      <c r="F8" s="1"/>
      <c r="G8" s="1" t="s">
        <v>17</v>
      </c>
      <c r="H8" s="7"/>
      <c r="I8" s="1"/>
      <c r="J8" s="1"/>
      <c r="K8" s="1" t="s">
        <v>18</v>
      </c>
      <c r="L8" s="14">
        <v>0.5887</v>
      </c>
      <c r="M8" s="12">
        <v>4</v>
      </c>
      <c r="N8" s="12">
        <v>4500</v>
      </c>
    </row>
    <row r="9" spans="1:14" ht="57" x14ac:dyDescent="0.2">
      <c r="A9" s="1" t="s">
        <v>63</v>
      </c>
      <c r="B9" s="7"/>
      <c r="C9" s="1"/>
      <c r="D9" s="1"/>
      <c r="E9" s="1" t="s">
        <v>19</v>
      </c>
      <c r="F9" s="1"/>
      <c r="G9" s="1" t="s">
        <v>63</v>
      </c>
      <c r="H9" s="7"/>
      <c r="I9" s="1"/>
      <c r="J9" s="1"/>
      <c r="K9" s="1" t="s">
        <v>19</v>
      </c>
      <c r="L9" s="14">
        <v>0.56620000000000004</v>
      </c>
      <c r="M9" s="12">
        <v>3</v>
      </c>
      <c r="N9" s="12">
        <v>3500</v>
      </c>
    </row>
    <row r="10" spans="1:14" ht="114" x14ac:dyDescent="0.2">
      <c r="A10" s="1" t="s">
        <v>64</v>
      </c>
      <c r="B10" s="7"/>
      <c r="C10" s="1"/>
      <c r="D10" s="1"/>
      <c r="E10" s="1" t="s">
        <v>20</v>
      </c>
      <c r="F10" s="1"/>
      <c r="G10" s="1" t="s">
        <v>64</v>
      </c>
      <c r="H10" s="7"/>
      <c r="I10" s="1"/>
      <c r="J10" s="1"/>
      <c r="K10" s="1" t="s">
        <v>20</v>
      </c>
      <c r="L10" s="14">
        <v>0.53600000000000003</v>
      </c>
      <c r="M10" s="12">
        <v>12</v>
      </c>
      <c r="N10" s="12" t="s">
        <v>136</v>
      </c>
    </row>
    <row r="11" spans="1:14" ht="57" x14ac:dyDescent="0.2">
      <c r="A11" s="1" t="s">
        <v>65</v>
      </c>
      <c r="B11" s="7"/>
      <c r="C11" s="1"/>
      <c r="D11" s="1"/>
      <c r="E11" s="1" t="s">
        <v>21</v>
      </c>
      <c r="F11" s="1"/>
      <c r="G11" s="1" t="s">
        <v>65</v>
      </c>
      <c r="H11" s="7"/>
      <c r="I11" s="1"/>
      <c r="J11" s="1"/>
      <c r="K11" s="1" t="s">
        <v>21</v>
      </c>
      <c r="L11" s="14">
        <v>0.63519999999999999</v>
      </c>
      <c r="M11" s="12">
        <v>3</v>
      </c>
      <c r="N11" s="12">
        <v>3500</v>
      </c>
    </row>
    <row r="12" spans="1:14" ht="57" x14ac:dyDescent="0.2">
      <c r="A12" s="1" t="s">
        <v>66</v>
      </c>
      <c r="B12" s="7"/>
      <c r="C12" s="1"/>
      <c r="D12" s="1"/>
      <c r="E12" s="1" t="s">
        <v>22</v>
      </c>
      <c r="F12" s="1"/>
      <c r="G12" s="1" t="s">
        <v>66</v>
      </c>
      <c r="H12" s="7"/>
      <c r="I12" s="1"/>
      <c r="J12" s="1"/>
      <c r="K12" s="1" t="s">
        <v>22</v>
      </c>
      <c r="L12" s="14">
        <v>0.53039999999999998</v>
      </c>
      <c r="M12" s="12">
        <v>12</v>
      </c>
      <c r="N12" s="12" t="s">
        <v>136</v>
      </c>
    </row>
    <row r="13" spans="1:14" ht="85.5" x14ac:dyDescent="0.2">
      <c r="A13" s="1" t="s">
        <v>67</v>
      </c>
      <c r="B13" s="7"/>
      <c r="C13" s="1"/>
      <c r="D13" s="1"/>
      <c r="E13" s="1" t="s">
        <v>23</v>
      </c>
      <c r="F13" s="1"/>
      <c r="G13" s="1" t="s">
        <v>67</v>
      </c>
      <c r="H13" s="7"/>
      <c r="I13" s="1"/>
      <c r="J13" s="1"/>
      <c r="K13" s="1" t="s">
        <v>23</v>
      </c>
      <c r="L13" s="14">
        <v>0.56100000000000005</v>
      </c>
      <c r="M13" s="12">
        <v>7</v>
      </c>
      <c r="N13" s="12" t="s">
        <v>136</v>
      </c>
    </row>
    <row r="14" spans="1:14" ht="57" x14ac:dyDescent="0.2">
      <c r="A14" s="1" t="s">
        <v>68</v>
      </c>
      <c r="B14" s="7"/>
      <c r="C14" s="1"/>
      <c r="D14" s="1"/>
      <c r="E14" s="1" t="s">
        <v>24</v>
      </c>
      <c r="F14" s="1"/>
      <c r="G14" s="1" t="s">
        <v>68</v>
      </c>
      <c r="H14" s="7"/>
      <c r="I14" s="1"/>
      <c r="J14" s="1"/>
      <c r="K14" s="1" t="s">
        <v>24</v>
      </c>
      <c r="L14" s="14">
        <v>0.58309999999999995</v>
      </c>
      <c r="M14" s="12">
        <v>7</v>
      </c>
      <c r="N14" s="12" t="s">
        <v>136</v>
      </c>
    </row>
    <row r="15" spans="1:14" ht="42.75" x14ac:dyDescent="0.2">
      <c r="A15" s="1" t="s">
        <v>69</v>
      </c>
      <c r="B15" s="7"/>
      <c r="C15" s="1"/>
      <c r="D15" s="1"/>
      <c r="E15" s="1" t="s">
        <v>25</v>
      </c>
      <c r="F15" s="1"/>
      <c r="G15" s="1" t="s">
        <v>69</v>
      </c>
      <c r="H15" s="7"/>
      <c r="I15" s="1"/>
      <c r="J15" s="1"/>
      <c r="K15" s="1" t="s">
        <v>25</v>
      </c>
      <c r="L15" s="14">
        <v>0.55349999999999999</v>
      </c>
      <c r="M15" s="12">
        <v>8</v>
      </c>
      <c r="N15" s="12" t="s">
        <v>136</v>
      </c>
    </row>
    <row r="16" spans="1:14" ht="42.75" x14ac:dyDescent="0.2">
      <c r="A16" s="1" t="s">
        <v>70</v>
      </c>
      <c r="B16" s="7"/>
      <c r="C16" s="1"/>
      <c r="D16" s="1"/>
      <c r="E16" s="1" t="s">
        <v>26</v>
      </c>
      <c r="F16" s="1"/>
      <c r="G16" s="1" t="s">
        <v>70</v>
      </c>
      <c r="H16" s="7"/>
      <c r="I16" s="1"/>
      <c r="J16" s="1"/>
      <c r="K16" s="1" t="s">
        <v>26</v>
      </c>
      <c r="L16" s="14">
        <v>0.55379999999999996</v>
      </c>
      <c r="M16" s="12">
        <v>7</v>
      </c>
      <c r="N16" s="12" t="s">
        <v>136</v>
      </c>
    </row>
    <row r="17" spans="1:14" ht="85.5" x14ac:dyDescent="0.2">
      <c r="A17" s="1" t="s">
        <v>71</v>
      </c>
      <c r="B17" s="7"/>
      <c r="C17" s="1"/>
      <c r="D17" s="1"/>
      <c r="E17" s="1" t="s">
        <v>27</v>
      </c>
      <c r="F17" s="1"/>
      <c r="G17" s="1" t="s">
        <v>71</v>
      </c>
      <c r="H17" s="7"/>
      <c r="I17" s="1"/>
      <c r="J17" s="1"/>
      <c r="K17" s="1" t="s">
        <v>27</v>
      </c>
      <c r="L17" s="14">
        <v>0.53669999999999995</v>
      </c>
      <c r="M17" s="12">
        <v>10</v>
      </c>
      <c r="N17" s="12" t="s">
        <v>136</v>
      </c>
    </row>
    <row r="18" spans="1:14" ht="57" x14ac:dyDescent="0.2">
      <c r="A18" s="1" t="s">
        <v>72</v>
      </c>
      <c r="B18" s="7"/>
      <c r="C18" s="1"/>
      <c r="D18" s="1"/>
      <c r="E18" s="1" t="s">
        <v>28</v>
      </c>
      <c r="F18" s="1"/>
      <c r="G18" s="1" t="s">
        <v>72</v>
      </c>
      <c r="H18" s="7"/>
      <c r="I18" s="1"/>
      <c r="J18" s="1"/>
      <c r="K18" s="1" t="s">
        <v>28</v>
      </c>
      <c r="L18" s="14">
        <v>0.61109999999999998</v>
      </c>
      <c r="M18" s="12">
        <v>3</v>
      </c>
      <c r="N18" s="12">
        <v>3500</v>
      </c>
    </row>
    <row r="19" spans="1:14" ht="71.25" x14ac:dyDescent="0.2">
      <c r="A19" s="1" t="s">
        <v>73</v>
      </c>
      <c r="B19" s="7"/>
      <c r="C19" s="1"/>
      <c r="D19" s="1"/>
      <c r="E19" s="1" t="s">
        <v>29</v>
      </c>
      <c r="F19" s="1"/>
      <c r="G19" s="1" t="s">
        <v>73</v>
      </c>
      <c r="H19" s="7"/>
      <c r="I19" s="1"/>
      <c r="J19" s="1"/>
      <c r="K19" s="1" t="s">
        <v>29</v>
      </c>
      <c r="L19" s="14">
        <v>0.53369999999999995</v>
      </c>
      <c r="M19" s="12">
        <v>11</v>
      </c>
      <c r="N19" s="12" t="s">
        <v>136</v>
      </c>
    </row>
    <row r="20" spans="1:14" ht="85.5" x14ac:dyDescent="0.2">
      <c r="A20" s="1" t="s">
        <v>74</v>
      </c>
      <c r="B20" s="7"/>
      <c r="C20" s="1"/>
      <c r="D20" s="1"/>
      <c r="E20" s="1" t="s">
        <v>30</v>
      </c>
      <c r="F20" s="1"/>
      <c r="G20" s="1" t="s">
        <v>74</v>
      </c>
      <c r="H20" s="7"/>
      <c r="I20" s="1"/>
      <c r="J20" s="1"/>
      <c r="K20" s="1" t="s">
        <v>30</v>
      </c>
      <c r="L20" s="14">
        <v>0.5907</v>
      </c>
      <c r="M20" s="12">
        <v>7</v>
      </c>
      <c r="N20" s="12" t="s">
        <v>136</v>
      </c>
    </row>
    <row r="21" spans="1:14" ht="99.75" x14ac:dyDescent="0.2">
      <c r="A21" s="1" t="s">
        <v>110</v>
      </c>
      <c r="B21" s="7"/>
      <c r="C21" s="1"/>
      <c r="D21" s="1"/>
      <c r="E21" s="1" t="s">
        <v>111</v>
      </c>
      <c r="F21" s="1"/>
      <c r="G21" s="1" t="s">
        <v>110</v>
      </c>
      <c r="H21" s="7"/>
      <c r="I21" s="1"/>
      <c r="J21" s="1"/>
      <c r="K21" s="1" t="s">
        <v>111</v>
      </c>
      <c r="L21" s="14">
        <v>0.96850000000000003</v>
      </c>
      <c r="M21" s="12">
        <v>1</v>
      </c>
      <c r="N21" s="12">
        <v>2500</v>
      </c>
    </row>
    <row r="22" spans="1:14" ht="71.25" x14ac:dyDescent="0.2">
      <c r="A22" s="1" t="s">
        <v>105</v>
      </c>
      <c r="B22" s="7"/>
      <c r="C22" s="1"/>
      <c r="D22" s="1"/>
      <c r="E22" s="1" t="s">
        <v>31</v>
      </c>
      <c r="F22" s="1"/>
      <c r="G22" s="1" t="s">
        <v>105</v>
      </c>
      <c r="H22" s="7"/>
      <c r="I22" s="1"/>
      <c r="J22" s="1"/>
      <c r="K22" s="1" t="s">
        <v>31</v>
      </c>
      <c r="L22" s="14">
        <v>0.54530000000000001</v>
      </c>
      <c r="M22" s="12">
        <v>7</v>
      </c>
      <c r="N22" s="12" t="s">
        <v>136</v>
      </c>
    </row>
    <row r="23" spans="1:14" ht="42.75" x14ac:dyDescent="0.2">
      <c r="A23" s="1" t="s">
        <v>104</v>
      </c>
      <c r="B23" s="7"/>
      <c r="C23" s="1"/>
      <c r="D23" s="1"/>
      <c r="E23" s="1" t="s">
        <v>32</v>
      </c>
      <c r="F23" s="1"/>
      <c r="G23" s="1" t="s">
        <v>104</v>
      </c>
      <c r="H23" s="7"/>
      <c r="I23" s="1"/>
      <c r="J23" s="1"/>
      <c r="K23" s="1" t="s">
        <v>32</v>
      </c>
      <c r="L23" s="14">
        <v>0.95550000000000002</v>
      </c>
      <c r="M23" s="12">
        <v>1</v>
      </c>
      <c r="N23" s="12">
        <v>2500</v>
      </c>
    </row>
    <row r="24" spans="1:14" ht="71.25" x14ac:dyDescent="0.2">
      <c r="A24" s="1" t="s">
        <v>103</v>
      </c>
      <c r="B24" s="7"/>
      <c r="C24" s="1"/>
      <c r="D24" s="1"/>
      <c r="E24" s="1" t="s">
        <v>33</v>
      </c>
      <c r="F24" s="1"/>
      <c r="G24" s="1" t="s">
        <v>103</v>
      </c>
      <c r="H24" s="7"/>
      <c r="I24" s="1"/>
      <c r="J24" s="1"/>
      <c r="K24" s="1" t="s">
        <v>33</v>
      </c>
      <c r="L24" s="14">
        <v>0.61919999999999997</v>
      </c>
      <c r="M24" s="12">
        <v>4</v>
      </c>
      <c r="N24" s="12">
        <v>4000</v>
      </c>
    </row>
    <row r="25" spans="1:14" ht="57" x14ac:dyDescent="0.2">
      <c r="A25" s="1" t="s">
        <v>102</v>
      </c>
      <c r="B25" s="7"/>
      <c r="C25" s="1"/>
      <c r="D25" s="1"/>
      <c r="E25" s="1" t="s">
        <v>34</v>
      </c>
      <c r="F25" s="1"/>
      <c r="G25" s="1" t="s">
        <v>102</v>
      </c>
      <c r="H25" s="7"/>
      <c r="I25" s="1"/>
      <c r="J25" s="1"/>
      <c r="K25" s="1" t="s">
        <v>34</v>
      </c>
      <c r="L25" s="14">
        <v>0.5423</v>
      </c>
      <c r="M25" s="12">
        <v>10</v>
      </c>
      <c r="N25" s="12" t="s">
        <v>136</v>
      </c>
    </row>
    <row r="26" spans="1:14" ht="57" x14ac:dyDescent="0.2">
      <c r="A26" s="1" t="s">
        <v>101</v>
      </c>
      <c r="B26" s="7"/>
      <c r="C26" s="1"/>
      <c r="D26" s="1"/>
      <c r="E26" s="1" t="s">
        <v>35</v>
      </c>
      <c r="F26" s="1"/>
      <c r="G26" s="1" t="s">
        <v>101</v>
      </c>
      <c r="H26" s="7"/>
      <c r="I26" s="1"/>
      <c r="J26" s="1"/>
      <c r="K26" s="1" t="s">
        <v>35</v>
      </c>
      <c r="L26" s="14">
        <v>0.56459999999999999</v>
      </c>
      <c r="M26" s="12">
        <v>4</v>
      </c>
      <c r="N26" s="12">
        <v>4500</v>
      </c>
    </row>
    <row r="27" spans="1:14" ht="28.5" x14ac:dyDescent="0.2">
      <c r="A27" s="1" t="s">
        <v>100</v>
      </c>
      <c r="B27" s="7"/>
      <c r="C27" s="1"/>
      <c r="D27" s="1"/>
      <c r="E27" s="1" t="s">
        <v>36</v>
      </c>
      <c r="F27" s="1"/>
      <c r="G27" s="1" t="s">
        <v>100</v>
      </c>
      <c r="H27" s="7"/>
      <c r="I27" s="1"/>
      <c r="J27" s="1"/>
      <c r="K27" s="1" t="s">
        <v>36</v>
      </c>
      <c r="L27" s="14">
        <v>0.54720000000000002</v>
      </c>
      <c r="M27" s="12">
        <v>8</v>
      </c>
      <c r="N27" s="12" t="s">
        <v>136</v>
      </c>
    </row>
    <row r="28" spans="1:14" ht="42.75" x14ac:dyDescent="0.2">
      <c r="A28" s="1" t="s">
        <v>99</v>
      </c>
      <c r="B28" s="7"/>
      <c r="C28" s="1"/>
      <c r="D28" s="1"/>
      <c r="E28" s="1" t="s">
        <v>37</v>
      </c>
      <c r="F28" s="1"/>
      <c r="G28" s="1" t="s">
        <v>99</v>
      </c>
      <c r="H28" s="7"/>
      <c r="I28" s="1"/>
      <c r="J28" s="1"/>
      <c r="K28" s="1" t="s">
        <v>37</v>
      </c>
      <c r="L28" s="14">
        <v>0.54490000000000005</v>
      </c>
      <c r="M28" s="12">
        <v>7</v>
      </c>
      <c r="N28" s="12" t="s">
        <v>136</v>
      </c>
    </row>
    <row r="29" spans="1:14" ht="71.25" x14ac:dyDescent="0.2">
      <c r="A29" s="1" t="s">
        <v>98</v>
      </c>
      <c r="B29" s="7"/>
      <c r="C29" s="1"/>
      <c r="D29" s="1"/>
      <c r="E29" s="1" t="s">
        <v>38</v>
      </c>
      <c r="F29" s="1"/>
      <c r="G29" s="1" t="s">
        <v>98</v>
      </c>
      <c r="H29" s="7"/>
      <c r="I29" s="1"/>
      <c r="J29" s="1"/>
      <c r="K29" s="1" t="s">
        <v>38</v>
      </c>
      <c r="L29" s="14">
        <v>0.54600000000000004</v>
      </c>
      <c r="M29" s="12">
        <v>8</v>
      </c>
      <c r="N29" s="12" t="s">
        <v>136</v>
      </c>
    </row>
    <row r="30" spans="1:14" ht="42.75" x14ac:dyDescent="0.2">
      <c r="A30" s="1" t="s">
        <v>97</v>
      </c>
      <c r="B30" s="7"/>
      <c r="C30" s="1"/>
      <c r="D30" s="1"/>
      <c r="E30" s="1" t="s">
        <v>39</v>
      </c>
      <c r="F30" s="1"/>
      <c r="G30" s="1" t="s">
        <v>97</v>
      </c>
      <c r="H30" s="7"/>
      <c r="I30" s="1"/>
      <c r="J30" s="1"/>
      <c r="K30" s="1" t="s">
        <v>39</v>
      </c>
      <c r="L30" s="14">
        <v>0.53839999999999999</v>
      </c>
      <c r="M30" s="12">
        <v>12</v>
      </c>
      <c r="N30" s="12" t="s">
        <v>136</v>
      </c>
    </row>
    <row r="31" spans="1:14" ht="99.75" x14ac:dyDescent="0.2">
      <c r="A31" s="1" t="s">
        <v>96</v>
      </c>
      <c r="B31" s="7"/>
      <c r="C31" s="1"/>
      <c r="D31" s="1"/>
      <c r="E31" s="1" t="s">
        <v>40</v>
      </c>
      <c r="F31" s="1"/>
      <c r="G31" s="1" t="s">
        <v>96</v>
      </c>
      <c r="H31" s="7"/>
      <c r="I31" s="1"/>
      <c r="J31" s="1"/>
      <c r="K31" s="1" t="s">
        <v>40</v>
      </c>
      <c r="L31" s="14">
        <v>0.57720000000000005</v>
      </c>
      <c r="M31" s="12">
        <v>7</v>
      </c>
      <c r="N31" s="12" t="s">
        <v>136</v>
      </c>
    </row>
    <row r="32" spans="1:14" ht="85.5" x14ac:dyDescent="0.2">
      <c r="A32" s="1" t="s">
        <v>95</v>
      </c>
      <c r="B32" s="7"/>
      <c r="C32" s="1"/>
      <c r="D32" s="1"/>
      <c r="E32" s="1" t="s">
        <v>41</v>
      </c>
      <c r="F32" s="1"/>
      <c r="G32" s="1" t="s">
        <v>95</v>
      </c>
      <c r="H32" s="7"/>
      <c r="I32" s="1"/>
      <c r="J32" s="1"/>
      <c r="K32" s="1" t="s">
        <v>41</v>
      </c>
      <c r="L32" s="14">
        <v>0.53949999999999998</v>
      </c>
      <c r="M32" s="12">
        <v>10</v>
      </c>
      <c r="N32" s="12" t="s">
        <v>136</v>
      </c>
    </row>
    <row r="33" spans="1:14" ht="57" x14ac:dyDescent="0.2">
      <c r="A33" s="1" t="s">
        <v>94</v>
      </c>
      <c r="B33" s="7"/>
      <c r="C33" s="1"/>
      <c r="D33" s="1"/>
      <c r="E33" s="1" t="s">
        <v>42</v>
      </c>
      <c r="F33" s="1"/>
      <c r="G33" s="1" t="s">
        <v>94</v>
      </c>
      <c r="H33" s="7"/>
      <c r="I33" s="1"/>
      <c r="J33" s="1"/>
      <c r="K33" s="1" t="s">
        <v>42</v>
      </c>
      <c r="L33" s="14">
        <v>0.54310000000000003</v>
      </c>
      <c r="M33" s="12">
        <v>9</v>
      </c>
      <c r="N33" s="12" t="s">
        <v>136</v>
      </c>
    </row>
    <row r="34" spans="1:14" ht="85.5" x14ac:dyDescent="0.2">
      <c r="A34" s="1" t="s">
        <v>93</v>
      </c>
      <c r="B34" s="7"/>
      <c r="C34" s="1"/>
      <c r="D34" s="1"/>
      <c r="E34" s="1" t="s">
        <v>43</v>
      </c>
      <c r="F34" s="1"/>
      <c r="G34" s="1" t="s">
        <v>93</v>
      </c>
      <c r="H34" s="7"/>
      <c r="I34" s="1"/>
      <c r="J34" s="1"/>
      <c r="K34" s="1" t="s">
        <v>43</v>
      </c>
      <c r="L34" s="14">
        <v>0.54290000000000005</v>
      </c>
      <c r="M34" s="12">
        <v>9</v>
      </c>
      <c r="N34" s="12" t="s">
        <v>136</v>
      </c>
    </row>
    <row r="35" spans="1:14" ht="28.5" x14ac:dyDescent="0.2">
      <c r="A35" s="1" t="s">
        <v>92</v>
      </c>
      <c r="B35" s="7"/>
      <c r="C35" s="1"/>
      <c r="D35" s="1"/>
      <c r="E35" s="1" t="s">
        <v>44</v>
      </c>
      <c r="F35" s="1"/>
      <c r="G35" s="1" t="s">
        <v>92</v>
      </c>
      <c r="H35" s="7"/>
      <c r="I35" s="1"/>
      <c r="J35" s="1"/>
      <c r="K35" s="1" t="s">
        <v>44</v>
      </c>
      <c r="L35" s="14">
        <v>0.96450000000000002</v>
      </c>
      <c r="M35" s="12">
        <v>1</v>
      </c>
      <c r="N35" s="12">
        <v>2500</v>
      </c>
    </row>
    <row r="36" spans="1:14" ht="57" x14ac:dyDescent="0.2">
      <c r="A36" s="1" t="s">
        <v>91</v>
      </c>
      <c r="B36" s="7"/>
      <c r="C36" s="1"/>
      <c r="D36" s="1"/>
      <c r="E36" s="1" t="s">
        <v>45</v>
      </c>
      <c r="F36" s="1"/>
      <c r="G36" s="1" t="s">
        <v>91</v>
      </c>
      <c r="H36" s="7"/>
      <c r="I36" s="1"/>
      <c r="J36" s="1"/>
      <c r="K36" s="1" t="s">
        <v>45</v>
      </c>
      <c r="L36" s="14">
        <v>0.5484</v>
      </c>
      <c r="M36" s="12">
        <v>11</v>
      </c>
      <c r="N36" s="12" t="s">
        <v>136</v>
      </c>
    </row>
    <row r="37" spans="1:14" ht="57" x14ac:dyDescent="0.2">
      <c r="A37" s="1" t="s">
        <v>90</v>
      </c>
      <c r="B37" s="7"/>
      <c r="C37" s="1"/>
      <c r="D37" s="1"/>
      <c r="E37" s="1" t="s">
        <v>46</v>
      </c>
      <c r="F37" s="1"/>
      <c r="G37" s="1" t="s">
        <v>90</v>
      </c>
      <c r="H37" s="7"/>
      <c r="I37" s="1"/>
      <c r="J37" s="1"/>
      <c r="K37" s="1" t="s">
        <v>46</v>
      </c>
      <c r="L37" s="14">
        <v>0.61260000000000003</v>
      </c>
      <c r="M37" s="12">
        <v>4</v>
      </c>
      <c r="N37" s="12" t="s">
        <v>136</v>
      </c>
    </row>
    <row r="38" spans="1:14" ht="71.25" x14ac:dyDescent="0.2">
      <c r="A38" s="1" t="s">
        <v>89</v>
      </c>
      <c r="B38" s="7"/>
      <c r="C38" s="1"/>
      <c r="D38" s="1"/>
      <c r="E38" s="1" t="s">
        <v>47</v>
      </c>
      <c r="F38" s="1"/>
      <c r="G38" s="1" t="s">
        <v>89</v>
      </c>
      <c r="H38" s="7"/>
      <c r="I38" s="1"/>
      <c r="J38" s="1"/>
      <c r="K38" s="1" t="s">
        <v>47</v>
      </c>
      <c r="L38" s="14">
        <v>0.56659999999999999</v>
      </c>
      <c r="M38" s="12">
        <v>7</v>
      </c>
      <c r="N38" s="12" t="s">
        <v>136</v>
      </c>
    </row>
    <row r="39" spans="1:14" ht="57" x14ac:dyDescent="0.2">
      <c r="A39" s="1" t="s">
        <v>88</v>
      </c>
      <c r="B39" s="7"/>
      <c r="C39" s="1"/>
      <c r="D39" s="1"/>
      <c r="E39" s="1" t="s">
        <v>48</v>
      </c>
      <c r="F39" s="1"/>
      <c r="G39" s="1" t="s">
        <v>88</v>
      </c>
      <c r="H39" s="7"/>
      <c r="I39" s="1"/>
      <c r="J39" s="1"/>
      <c r="K39" s="1" t="s">
        <v>48</v>
      </c>
      <c r="L39" s="14">
        <v>0.54059999999999997</v>
      </c>
      <c r="M39" s="12">
        <v>11</v>
      </c>
      <c r="N39" s="12" t="s">
        <v>136</v>
      </c>
    </row>
    <row r="40" spans="1:14" ht="57" x14ac:dyDescent="0.2">
      <c r="A40" s="1" t="s">
        <v>87</v>
      </c>
      <c r="B40" s="7"/>
      <c r="C40" s="1"/>
      <c r="D40" s="1"/>
      <c r="E40" s="1" t="s">
        <v>32</v>
      </c>
      <c r="F40" s="1"/>
      <c r="G40" s="1" t="s">
        <v>87</v>
      </c>
      <c r="H40" s="7"/>
      <c r="I40" s="1"/>
      <c r="J40" s="1"/>
      <c r="K40" s="1" t="s">
        <v>32</v>
      </c>
      <c r="L40" s="14">
        <v>0.91210000000000002</v>
      </c>
      <c r="M40" s="12">
        <v>2</v>
      </c>
      <c r="N40" s="12">
        <v>2500</v>
      </c>
    </row>
    <row r="41" spans="1:14" ht="57" x14ac:dyDescent="0.2">
      <c r="A41" s="1" t="s">
        <v>86</v>
      </c>
      <c r="B41" s="7"/>
      <c r="C41" s="1"/>
      <c r="D41" s="1"/>
      <c r="E41" s="1" t="s">
        <v>49</v>
      </c>
      <c r="F41" s="1"/>
      <c r="G41" s="1" t="s">
        <v>86</v>
      </c>
      <c r="H41" s="7"/>
      <c r="I41" s="1"/>
      <c r="J41" s="1"/>
      <c r="K41" s="1" t="s">
        <v>49</v>
      </c>
      <c r="L41" s="14">
        <v>0.55910000000000004</v>
      </c>
      <c r="M41" s="12">
        <v>10</v>
      </c>
      <c r="N41" s="12" t="s">
        <v>136</v>
      </c>
    </row>
    <row r="42" spans="1:14" ht="57" x14ac:dyDescent="0.2">
      <c r="A42" s="1" t="s">
        <v>85</v>
      </c>
      <c r="B42" s="7"/>
      <c r="C42" s="1"/>
      <c r="D42" s="1"/>
      <c r="E42" s="1" t="s">
        <v>50</v>
      </c>
      <c r="F42" s="1"/>
      <c r="G42" s="1" t="s">
        <v>85</v>
      </c>
      <c r="H42" s="7"/>
      <c r="I42" s="1"/>
      <c r="J42" s="1"/>
      <c r="K42" s="1" t="s">
        <v>50</v>
      </c>
      <c r="L42" s="14">
        <v>0.60760000000000003</v>
      </c>
      <c r="M42" s="12">
        <v>3</v>
      </c>
      <c r="N42" s="12">
        <v>3500</v>
      </c>
    </row>
    <row r="43" spans="1:14" ht="71.25" x14ac:dyDescent="0.2">
      <c r="A43" s="1" t="s">
        <v>84</v>
      </c>
      <c r="B43" s="7"/>
      <c r="C43" s="1"/>
      <c r="D43" s="1"/>
      <c r="E43" s="1" t="s">
        <v>51</v>
      </c>
      <c r="F43" s="1"/>
      <c r="G43" s="1" t="s">
        <v>84</v>
      </c>
      <c r="H43" s="7"/>
      <c r="I43" s="1"/>
      <c r="J43" s="1"/>
      <c r="K43" s="1" t="s">
        <v>51</v>
      </c>
      <c r="L43" s="14">
        <v>0.60419999999999996</v>
      </c>
      <c r="M43" s="12">
        <v>3</v>
      </c>
      <c r="N43" s="12">
        <v>3500</v>
      </c>
    </row>
    <row r="44" spans="1:14" ht="57" x14ac:dyDescent="0.2">
      <c r="A44" s="1" t="s">
        <v>83</v>
      </c>
      <c r="B44" s="7"/>
      <c r="C44" s="1"/>
      <c r="D44" s="1"/>
      <c r="E44" s="1" t="s">
        <v>52</v>
      </c>
      <c r="F44" s="1"/>
      <c r="G44" s="1" t="s">
        <v>83</v>
      </c>
      <c r="H44" s="7"/>
      <c r="I44" s="1"/>
      <c r="J44" s="1"/>
      <c r="K44" s="1" t="s">
        <v>52</v>
      </c>
      <c r="L44" s="14">
        <v>0.86439999999999995</v>
      </c>
      <c r="M44" s="12">
        <v>2</v>
      </c>
      <c r="N44" s="12">
        <v>2500</v>
      </c>
    </row>
    <row r="45" spans="1:14" ht="42.75" x14ac:dyDescent="0.2">
      <c r="A45" s="1" t="s">
        <v>82</v>
      </c>
      <c r="B45" s="7"/>
      <c r="C45" s="1"/>
      <c r="D45" s="1"/>
      <c r="E45" s="1" t="s">
        <v>53</v>
      </c>
      <c r="F45" s="1"/>
      <c r="G45" s="1" t="s">
        <v>82</v>
      </c>
      <c r="H45" s="7"/>
      <c r="I45" s="1"/>
      <c r="J45" s="1"/>
      <c r="K45" s="1" t="s">
        <v>53</v>
      </c>
      <c r="L45" s="14">
        <v>0.56100000000000005</v>
      </c>
      <c r="M45" s="12">
        <v>8</v>
      </c>
      <c r="N45" s="12" t="s">
        <v>136</v>
      </c>
    </row>
    <row r="46" spans="1:14" ht="57" x14ac:dyDescent="0.2">
      <c r="A46" s="1" t="s">
        <v>81</v>
      </c>
      <c r="B46" s="7"/>
      <c r="C46" s="1"/>
      <c r="D46" s="1"/>
      <c r="E46" s="1" t="s">
        <v>54</v>
      </c>
      <c r="F46" s="1"/>
      <c r="G46" s="1" t="s">
        <v>81</v>
      </c>
      <c r="H46" s="7"/>
      <c r="I46" s="1"/>
      <c r="J46" s="1"/>
      <c r="K46" s="1" t="s">
        <v>54</v>
      </c>
      <c r="L46" s="14">
        <v>0.62590000000000001</v>
      </c>
      <c r="M46" s="12">
        <v>6</v>
      </c>
      <c r="N46" s="12" t="s">
        <v>136</v>
      </c>
    </row>
    <row r="47" spans="1:14" ht="42.75" x14ac:dyDescent="0.2">
      <c r="A47" s="1" t="s">
        <v>80</v>
      </c>
      <c r="B47" s="7"/>
      <c r="C47" s="1"/>
      <c r="D47" s="1"/>
      <c r="E47" s="1" t="s">
        <v>55</v>
      </c>
      <c r="F47" s="1"/>
      <c r="G47" s="1" t="s">
        <v>80</v>
      </c>
      <c r="H47" s="7"/>
      <c r="I47" s="1"/>
      <c r="J47" s="1"/>
      <c r="K47" s="1" t="s">
        <v>55</v>
      </c>
      <c r="L47" s="14">
        <v>0.55210000000000004</v>
      </c>
      <c r="M47" s="12">
        <v>8</v>
      </c>
      <c r="N47" s="12" t="s">
        <v>136</v>
      </c>
    </row>
    <row r="48" spans="1:14" ht="42.75" x14ac:dyDescent="0.2">
      <c r="A48" s="1" t="s">
        <v>79</v>
      </c>
      <c r="B48" s="7"/>
      <c r="C48" s="1"/>
      <c r="D48" s="1"/>
      <c r="E48" s="1" t="s">
        <v>56</v>
      </c>
      <c r="F48" s="1"/>
      <c r="G48" s="1" t="s">
        <v>79</v>
      </c>
      <c r="H48" s="7"/>
      <c r="I48" s="1"/>
      <c r="J48" s="1"/>
      <c r="K48" s="1" t="s">
        <v>56</v>
      </c>
      <c r="L48" s="14">
        <v>0.52929999999999999</v>
      </c>
      <c r="M48" s="12">
        <v>10</v>
      </c>
      <c r="N48" s="12" t="s">
        <v>136</v>
      </c>
    </row>
    <row r="49" spans="1:14" ht="57" x14ac:dyDescent="0.2">
      <c r="A49" s="1" t="s">
        <v>78</v>
      </c>
      <c r="B49" s="7"/>
      <c r="C49" s="1"/>
      <c r="D49" s="1"/>
      <c r="E49" s="1" t="s">
        <v>57</v>
      </c>
      <c r="F49" s="1"/>
      <c r="G49" s="1" t="s">
        <v>78</v>
      </c>
      <c r="H49" s="7"/>
      <c r="I49" s="1"/>
      <c r="J49" s="1"/>
      <c r="K49" s="1" t="s">
        <v>57</v>
      </c>
      <c r="L49" s="14">
        <v>0.60360000000000003</v>
      </c>
      <c r="M49" s="12">
        <v>4</v>
      </c>
      <c r="N49" s="12">
        <v>4500</v>
      </c>
    </row>
    <row r="50" spans="1:14" ht="85.5" x14ac:dyDescent="0.2">
      <c r="A50" s="1" t="s">
        <v>77</v>
      </c>
      <c r="B50" s="7"/>
      <c r="C50" s="1"/>
      <c r="D50" s="1"/>
      <c r="E50" s="1" t="s">
        <v>58</v>
      </c>
      <c r="F50" s="1"/>
      <c r="G50" s="1" t="s">
        <v>77</v>
      </c>
      <c r="H50" s="7"/>
      <c r="I50" s="1"/>
      <c r="J50" s="1"/>
      <c r="K50" s="1" t="s">
        <v>58</v>
      </c>
      <c r="L50" s="14">
        <v>0.94599999999999995</v>
      </c>
      <c r="M50" s="12">
        <v>2</v>
      </c>
      <c r="N50" s="12">
        <v>2500</v>
      </c>
    </row>
    <row r="51" spans="1:14" ht="71.25" x14ac:dyDescent="0.2">
      <c r="A51" s="1" t="s">
        <v>76</v>
      </c>
      <c r="B51" s="7"/>
      <c r="C51" s="1"/>
      <c r="D51" s="1"/>
      <c r="E51" s="1" t="s">
        <v>59</v>
      </c>
      <c r="F51" s="1"/>
      <c r="G51" s="1" t="s">
        <v>76</v>
      </c>
      <c r="H51" s="7"/>
      <c r="I51" s="1"/>
      <c r="J51" s="1"/>
      <c r="K51" s="1" t="s">
        <v>59</v>
      </c>
      <c r="L51" s="14">
        <v>0.60909999999999997</v>
      </c>
      <c r="M51" s="12">
        <v>3</v>
      </c>
      <c r="N51" s="12">
        <v>3500</v>
      </c>
    </row>
    <row r="52" spans="1:14" ht="42.75" x14ac:dyDescent="0.2">
      <c r="A52" s="1" t="s">
        <v>75</v>
      </c>
      <c r="B52" s="7"/>
      <c r="C52" s="1"/>
      <c r="D52" s="1"/>
      <c r="E52" s="1" t="s">
        <v>60</v>
      </c>
      <c r="F52" s="1"/>
      <c r="G52" s="1" t="s">
        <v>75</v>
      </c>
      <c r="H52" s="7"/>
      <c r="I52" s="1"/>
      <c r="J52" s="1"/>
      <c r="K52" s="1" t="s">
        <v>60</v>
      </c>
      <c r="L52" s="14">
        <v>0.95940000000000003</v>
      </c>
      <c r="M52" s="12">
        <v>1</v>
      </c>
      <c r="N52" s="12">
        <v>2500</v>
      </c>
    </row>
  </sheetData>
  <autoFilter ref="A2:N52" xr:uid="{D3EA5AEE-D254-4BDA-9D85-F9B4AF005109}"/>
  <mergeCells count="3">
    <mergeCell ref="B1:E1"/>
    <mergeCell ref="H1:K1"/>
    <mergeCell ref="L1:N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6CAC-B547-4C5C-8949-18CDB1D97A10}">
  <dimension ref="A1:K52"/>
  <sheetViews>
    <sheetView topLeftCell="A46" workbookViewId="0">
      <selection activeCell="L18" sqref="L18"/>
    </sheetView>
  </sheetViews>
  <sheetFormatPr defaultRowHeight="14.25" x14ac:dyDescent="0.2"/>
  <cols>
    <col min="1" max="1" width="16.625" style="12" customWidth="1"/>
    <col min="2" max="2" width="9.125" style="12" customWidth="1"/>
    <col min="3" max="4" width="7.125" style="12" customWidth="1"/>
    <col min="5" max="5" width="20.375" style="12" customWidth="1"/>
    <col min="6" max="6" width="10" style="18" customWidth="1"/>
    <col min="7" max="8" width="10" style="12" customWidth="1"/>
    <col min="9" max="9" width="9" style="19"/>
  </cols>
  <sheetData>
    <row r="1" spans="1:11" x14ac:dyDescent="0.2">
      <c r="A1" s="5"/>
      <c r="B1" s="30" t="s">
        <v>135</v>
      </c>
      <c r="C1" s="30"/>
      <c r="D1" s="30"/>
      <c r="E1" s="30"/>
      <c r="F1" s="30" t="s">
        <v>145</v>
      </c>
      <c r="G1" s="30"/>
      <c r="H1" s="30"/>
      <c r="I1" s="35" t="s">
        <v>153</v>
      </c>
      <c r="J1" s="35"/>
      <c r="K1" s="35"/>
    </row>
    <row r="2" spans="1:11" x14ac:dyDescent="0.2">
      <c r="A2" s="1"/>
      <c r="B2" s="8" t="s">
        <v>131</v>
      </c>
      <c r="C2" s="5" t="s">
        <v>132</v>
      </c>
      <c r="D2" s="5" t="s">
        <v>133</v>
      </c>
      <c r="E2" s="1" t="s">
        <v>7</v>
      </c>
      <c r="F2" s="16" t="s">
        <v>131</v>
      </c>
      <c r="G2" s="5" t="s">
        <v>132</v>
      </c>
      <c r="H2" s="5" t="s">
        <v>133</v>
      </c>
      <c r="I2" s="16" t="s">
        <v>131</v>
      </c>
      <c r="J2" s="5" t="s">
        <v>132</v>
      </c>
      <c r="K2" s="5" t="s">
        <v>133</v>
      </c>
    </row>
    <row r="3" spans="1:11" ht="42.75" x14ac:dyDescent="0.2">
      <c r="A3" s="1" t="s">
        <v>130</v>
      </c>
      <c r="B3" s="7">
        <v>0.67200000000000004</v>
      </c>
      <c r="C3" s="5">
        <v>1</v>
      </c>
      <c r="D3" s="1">
        <v>2500</v>
      </c>
      <c r="E3" s="1" t="s">
        <v>61</v>
      </c>
      <c r="F3" s="17">
        <v>0.64739999999999998</v>
      </c>
      <c r="G3" s="1">
        <v>1</v>
      </c>
      <c r="H3" s="1">
        <v>2500</v>
      </c>
      <c r="I3" s="17">
        <v>0.67200000000000004</v>
      </c>
      <c r="J3" s="1">
        <v>1</v>
      </c>
      <c r="K3" s="1">
        <v>2500</v>
      </c>
    </row>
    <row r="4" spans="1:11" ht="57" x14ac:dyDescent="0.2">
      <c r="A4" s="1" t="s">
        <v>10</v>
      </c>
      <c r="B4" s="7">
        <v>0.6542</v>
      </c>
      <c r="C4" s="1">
        <v>6</v>
      </c>
      <c r="D4" s="1" t="s">
        <v>136</v>
      </c>
      <c r="E4" s="1" t="s">
        <v>11</v>
      </c>
      <c r="F4" s="17">
        <v>0.64229999999999998</v>
      </c>
      <c r="G4" s="1">
        <v>9</v>
      </c>
      <c r="H4" s="1" t="s">
        <v>146</v>
      </c>
      <c r="I4" s="19">
        <v>0.6542</v>
      </c>
      <c r="J4" s="1">
        <v>7</v>
      </c>
      <c r="K4" t="s">
        <v>136</v>
      </c>
    </row>
    <row r="5" spans="1:11" ht="28.5" x14ac:dyDescent="0.2">
      <c r="A5" s="1" t="s">
        <v>12</v>
      </c>
      <c r="B5" s="7">
        <v>0.64939999999999998</v>
      </c>
      <c r="C5" s="1">
        <v>4</v>
      </c>
      <c r="D5" s="1" t="s">
        <v>136</v>
      </c>
      <c r="E5" s="1" t="s">
        <v>14</v>
      </c>
      <c r="F5" s="17">
        <v>0.63290000000000002</v>
      </c>
      <c r="G5" s="1">
        <v>3</v>
      </c>
      <c r="H5" s="1">
        <v>4000</v>
      </c>
      <c r="I5" s="19">
        <v>0.64939999999999998</v>
      </c>
      <c r="J5" s="1">
        <v>4</v>
      </c>
      <c r="K5" t="s">
        <v>136</v>
      </c>
    </row>
    <row r="6" spans="1:11" ht="28.5" x14ac:dyDescent="0.2">
      <c r="A6" s="1" t="s">
        <v>15</v>
      </c>
      <c r="B6" s="7">
        <v>0.68600000000000005</v>
      </c>
      <c r="C6" s="1">
        <v>3</v>
      </c>
      <c r="D6" s="1">
        <v>4500</v>
      </c>
      <c r="E6" s="1" t="s">
        <v>16</v>
      </c>
      <c r="F6" s="17">
        <v>0.70589999999999997</v>
      </c>
      <c r="G6" s="1">
        <v>1</v>
      </c>
      <c r="H6" s="1">
        <v>2500</v>
      </c>
      <c r="I6" s="19">
        <v>0.68600000000000005</v>
      </c>
      <c r="J6" s="1">
        <v>3</v>
      </c>
      <c r="K6" s="1">
        <v>4500</v>
      </c>
    </row>
    <row r="7" spans="1:11" ht="57" x14ac:dyDescent="0.2">
      <c r="A7" s="1" t="s">
        <v>108</v>
      </c>
      <c r="B7" s="7">
        <v>0.75249999999999995</v>
      </c>
      <c r="C7" s="1">
        <v>2</v>
      </c>
      <c r="D7" s="1">
        <v>2500</v>
      </c>
      <c r="E7" s="1" t="s">
        <v>109</v>
      </c>
      <c r="F7" s="17">
        <v>0.77210000000000001</v>
      </c>
      <c r="G7" s="1">
        <v>1</v>
      </c>
      <c r="H7" s="1">
        <v>2500</v>
      </c>
      <c r="I7" s="19">
        <v>0.75429999999999997</v>
      </c>
      <c r="J7" s="1">
        <v>2</v>
      </c>
      <c r="K7" s="1">
        <v>2500</v>
      </c>
    </row>
    <row r="8" spans="1:11" ht="42.75" x14ac:dyDescent="0.2">
      <c r="A8" s="1" t="s">
        <v>17</v>
      </c>
      <c r="B8" s="7">
        <v>0.6371</v>
      </c>
      <c r="C8" s="1">
        <v>4</v>
      </c>
      <c r="D8" s="1" t="s">
        <v>136</v>
      </c>
      <c r="E8" s="1" t="s">
        <v>18</v>
      </c>
      <c r="F8" s="17">
        <v>0.62660000000000005</v>
      </c>
      <c r="G8" s="1">
        <v>2</v>
      </c>
      <c r="H8" s="1">
        <v>3000</v>
      </c>
      <c r="I8" s="19">
        <v>0.6371</v>
      </c>
      <c r="J8" s="1">
        <v>4</v>
      </c>
      <c r="K8" s="1" t="s">
        <v>136</v>
      </c>
    </row>
    <row r="9" spans="1:11" ht="42.75" x14ac:dyDescent="0.2">
      <c r="A9" s="1" t="s">
        <v>63</v>
      </c>
      <c r="B9" s="7">
        <v>0.59119999999999995</v>
      </c>
      <c r="C9" s="1">
        <v>1</v>
      </c>
      <c r="D9" s="1">
        <v>2500</v>
      </c>
      <c r="E9" s="1" t="s">
        <v>19</v>
      </c>
      <c r="F9" s="17">
        <v>0.57979999999999998</v>
      </c>
      <c r="G9" s="1">
        <v>1</v>
      </c>
      <c r="H9" s="1">
        <v>2500</v>
      </c>
      <c r="I9" s="19">
        <v>0.59119999999999995</v>
      </c>
      <c r="J9" s="1">
        <v>1</v>
      </c>
      <c r="K9" s="1">
        <v>2500</v>
      </c>
    </row>
    <row r="10" spans="1:11" ht="71.25" x14ac:dyDescent="0.2">
      <c r="A10" s="1" t="s">
        <v>64</v>
      </c>
      <c r="B10" s="7">
        <v>0.75680000000000003</v>
      </c>
      <c r="C10" s="1">
        <v>1</v>
      </c>
      <c r="D10" s="1">
        <v>2500</v>
      </c>
      <c r="E10" s="1" t="s">
        <v>20</v>
      </c>
      <c r="F10" s="17">
        <v>0.74199999999999999</v>
      </c>
      <c r="G10" s="1">
        <v>1</v>
      </c>
      <c r="H10" s="1">
        <v>2500</v>
      </c>
      <c r="I10" s="19">
        <v>0.75680000000000003</v>
      </c>
      <c r="J10" s="1">
        <v>1</v>
      </c>
      <c r="K10" s="1">
        <v>2500</v>
      </c>
    </row>
    <row r="11" spans="1:11" ht="42.75" x14ac:dyDescent="0.2">
      <c r="A11" s="1" t="s">
        <v>65</v>
      </c>
      <c r="B11" s="7">
        <v>0.66200000000000003</v>
      </c>
      <c r="C11" s="1">
        <v>4</v>
      </c>
      <c r="D11" s="1" t="s">
        <v>136</v>
      </c>
      <c r="E11" s="1" t="s">
        <v>21</v>
      </c>
      <c r="F11" s="17">
        <v>0.67149999999999999</v>
      </c>
      <c r="G11" s="1">
        <v>2</v>
      </c>
      <c r="H11" s="1">
        <v>2500</v>
      </c>
      <c r="I11" s="19">
        <v>0.66200000000000003</v>
      </c>
      <c r="J11" s="1">
        <v>5</v>
      </c>
      <c r="K11" s="1" t="s">
        <v>136</v>
      </c>
    </row>
    <row r="12" spans="1:11" ht="57" x14ac:dyDescent="0.2">
      <c r="A12" s="1" t="s">
        <v>66</v>
      </c>
      <c r="B12" s="7">
        <v>0.73129999999999995</v>
      </c>
      <c r="C12" s="1">
        <v>1</v>
      </c>
      <c r="D12" s="1">
        <v>2500</v>
      </c>
      <c r="E12" s="1" t="s">
        <v>22</v>
      </c>
      <c r="F12" s="17">
        <v>0.75670000000000004</v>
      </c>
      <c r="G12" s="1">
        <v>1</v>
      </c>
      <c r="H12" s="1">
        <v>2500</v>
      </c>
      <c r="I12" s="19">
        <v>0.73119999999999996</v>
      </c>
      <c r="J12" s="1">
        <v>1</v>
      </c>
      <c r="K12" s="1">
        <v>2500</v>
      </c>
    </row>
    <row r="13" spans="1:11" ht="71.25" x14ac:dyDescent="0.2">
      <c r="A13" s="1" t="s">
        <v>67</v>
      </c>
      <c r="B13" s="7">
        <v>0.69120000000000004</v>
      </c>
      <c r="C13" s="1">
        <v>5</v>
      </c>
      <c r="D13" s="1" t="s">
        <v>136</v>
      </c>
      <c r="E13" s="1" t="s">
        <v>23</v>
      </c>
      <c r="F13" s="17">
        <v>0.68979999999999997</v>
      </c>
      <c r="G13" s="1">
        <v>5</v>
      </c>
      <c r="H13" s="1" t="s">
        <v>146</v>
      </c>
      <c r="I13" s="19">
        <v>0.69120000000000004</v>
      </c>
      <c r="J13" s="1">
        <v>5</v>
      </c>
      <c r="K13" t="s">
        <v>136</v>
      </c>
    </row>
    <row r="14" spans="1:11" ht="42.75" x14ac:dyDescent="0.2">
      <c r="A14" s="1" t="s">
        <v>68</v>
      </c>
      <c r="B14" s="7">
        <v>0.63190000000000002</v>
      </c>
      <c r="C14" s="1">
        <v>11</v>
      </c>
      <c r="D14" s="1" t="s">
        <v>136</v>
      </c>
      <c r="E14" s="1" t="s">
        <v>24</v>
      </c>
      <c r="F14" s="17">
        <v>0.66520000000000001</v>
      </c>
      <c r="G14" s="1">
        <v>10</v>
      </c>
      <c r="H14" s="1" t="s">
        <v>146</v>
      </c>
      <c r="I14" s="19">
        <v>0.63190000000000002</v>
      </c>
      <c r="J14" s="1">
        <v>11</v>
      </c>
      <c r="K14" t="s">
        <v>136</v>
      </c>
    </row>
    <row r="15" spans="1:11" ht="42.75" x14ac:dyDescent="0.2">
      <c r="A15" s="1" t="s">
        <v>69</v>
      </c>
      <c r="B15" s="7">
        <v>0.71709999999999996</v>
      </c>
      <c r="C15" s="1">
        <v>1</v>
      </c>
      <c r="D15" s="1">
        <v>2500</v>
      </c>
      <c r="E15" s="1" t="s">
        <v>25</v>
      </c>
      <c r="F15" s="17">
        <v>0.70720000000000005</v>
      </c>
      <c r="G15" s="1">
        <v>1</v>
      </c>
      <c r="H15" s="1">
        <v>2500</v>
      </c>
      <c r="I15" s="19">
        <v>0.71730000000000005</v>
      </c>
      <c r="J15" s="1">
        <v>1</v>
      </c>
      <c r="K15" s="1">
        <v>2500</v>
      </c>
    </row>
    <row r="16" spans="1:11" ht="42.75" x14ac:dyDescent="0.2">
      <c r="A16" s="1" t="s">
        <v>141</v>
      </c>
      <c r="B16" s="7">
        <v>0.7258</v>
      </c>
      <c r="C16" s="1">
        <v>1</v>
      </c>
      <c r="D16" s="1">
        <v>2500</v>
      </c>
      <c r="E16" s="1" t="s">
        <v>26</v>
      </c>
      <c r="F16" s="17">
        <v>0.72089999999999999</v>
      </c>
      <c r="G16" s="1">
        <v>1</v>
      </c>
      <c r="H16" s="1">
        <v>2500</v>
      </c>
      <c r="I16" s="19">
        <v>0.7258</v>
      </c>
      <c r="J16" s="1">
        <v>1</v>
      </c>
      <c r="K16" s="1">
        <v>2500</v>
      </c>
    </row>
    <row r="17" spans="1:11" ht="57" x14ac:dyDescent="0.2">
      <c r="A17" s="1" t="s">
        <v>71</v>
      </c>
      <c r="B17" s="7">
        <v>0.69199999999999995</v>
      </c>
      <c r="C17" s="1">
        <v>6</v>
      </c>
      <c r="D17" s="1" t="s">
        <v>136</v>
      </c>
      <c r="E17" s="1" t="s">
        <v>27</v>
      </c>
      <c r="F17" s="17">
        <v>0.71599999999999997</v>
      </c>
      <c r="G17" s="1">
        <v>2</v>
      </c>
      <c r="H17" s="1">
        <v>3000</v>
      </c>
      <c r="I17" s="19">
        <v>0.69199999999999995</v>
      </c>
      <c r="J17" s="1">
        <v>6</v>
      </c>
      <c r="K17" t="s">
        <v>136</v>
      </c>
    </row>
    <row r="18" spans="1:11" ht="42.75" x14ac:dyDescent="0.2">
      <c r="A18" s="1" t="s">
        <v>72</v>
      </c>
      <c r="B18" s="7">
        <v>0.68279999999999996</v>
      </c>
      <c r="C18" s="1">
        <v>1</v>
      </c>
      <c r="D18" s="1">
        <v>2500</v>
      </c>
      <c r="E18" s="1" t="s">
        <v>28</v>
      </c>
      <c r="F18" s="17">
        <v>0.65529999999999999</v>
      </c>
      <c r="G18" s="1">
        <v>2</v>
      </c>
      <c r="H18" s="1">
        <v>3500</v>
      </c>
      <c r="I18" s="19">
        <v>0.68279999999999996</v>
      </c>
      <c r="J18" s="1">
        <v>1</v>
      </c>
      <c r="K18" s="1">
        <v>2500</v>
      </c>
    </row>
    <row r="19" spans="1:11" ht="57" x14ac:dyDescent="0.2">
      <c r="A19" s="1" t="s">
        <v>73</v>
      </c>
      <c r="B19" s="7">
        <v>0.70820000000000005</v>
      </c>
      <c r="C19" s="1">
        <v>4</v>
      </c>
      <c r="D19" s="1" t="s">
        <v>136</v>
      </c>
      <c r="E19" s="1" t="s">
        <v>29</v>
      </c>
      <c r="F19" s="17">
        <v>0.67659999999999998</v>
      </c>
      <c r="G19" s="1">
        <v>6</v>
      </c>
      <c r="H19" s="1" t="s">
        <v>146</v>
      </c>
      <c r="I19" s="19">
        <v>0.70820000000000005</v>
      </c>
      <c r="J19" s="1">
        <v>4</v>
      </c>
      <c r="K19" t="s">
        <v>136</v>
      </c>
    </row>
    <row r="20" spans="1:11" ht="57" x14ac:dyDescent="0.2">
      <c r="A20" s="1" t="s">
        <v>74</v>
      </c>
      <c r="B20" s="7">
        <v>0.63539999999999996</v>
      </c>
      <c r="C20" s="1">
        <v>11</v>
      </c>
      <c r="D20" s="1" t="s">
        <v>136</v>
      </c>
      <c r="E20" s="1" t="s">
        <v>30</v>
      </c>
      <c r="F20" s="17">
        <v>0.65200000000000002</v>
      </c>
      <c r="G20" s="1">
        <v>8</v>
      </c>
      <c r="H20" s="1" t="s">
        <v>146</v>
      </c>
      <c r="I20" s="19">
        <v>0.63539999999999996</v>
      </c>
      <c r="J20" s="1">
        <v>11</v>
      </c>
      <c r="K20" t="s">
        <v>136</v>
      </c>
    </row>
    <row r="21" spans="1:11" ht="71.25" x14ac:dyDescent="0.2">
      <c r="A21" s="1" t="s">
        <v>110</v>
      </c>
      <c r="B21" s="7">
        <v>0.6169</v>
      </c>
      <c r="C21" s="1">
        <v>11</v>
      </c>
      <c r="D21" s="1" t="s">
        <v>136</v>
      </c>
      <c r="E21" s="1" t="s">
        <v>111</v>
      </c>
      <c r="F21" s="17">
        <v>0.65680000000000005</v>
      </c>
      <c r="G21" s="1">
        <v>6</v>
      </c>
      <c r="H21" s="1" t="s">
        <v>146</v>
      </c>
      <c r="I21" s="19">
        <v>0.6169</v>
      </c>
      <c r="J21" s="1">
        <v>11</v>
      </c>
      <c r="K21" t="s">
        <v>136</v>
      </c>
    </row>
    <row r="22" spans="1:11" ht="71.25" x14ac:dyDescent="0.2">
      <c r="A22" s="1" t="s">
        <v>105</v>
      </c>
      <c r="B22" s="7">
        <v>0.79600000000000004</v>
      </c>
      <c r="C22" s="1">
        <v>1</v>
      </c>
      <c r="D22" s="1">
        <v>2500</v>
      </c>
      <c r="E22" s="1" t="s">
        <v>31</v>
      </c>
      <c r="F22" s="17">
        <v>0.78900000000000003</v>
      </c>
      <c r="G22" s="1">
        <v>1</v>
      </c>
      <c r="H22" s="1">
        <v>2500</v>
      </c>
      <c r="I22" s="19">
        <v>0.79600000000000004</v>
      </c>
      <c r="J22" s="1">
        <v>1</v>
      </c>
      <c r="K22" s="1">
        <v>2500</v>
      </c>
    </row>
    <row r="23" spans="1:11" ht="42.75" x14ac:dyDescent="0.2">
      <c r="A23" s="1" t="s">
        <v>104</v>
      </c>
      <c r="B23" s="7">
        <v>0.67310000000000003</v>
      </c>
      <c r="C23" s="1">
        <v>11</v>
      </c>
      <c r="D23" s="1" t="s">
        <v>136</v>
      </c>
      <c r="E23" s="1" t="s">
        <v>32</v>
      </c>
      <c r="F23" s="17">
        <v>0.7147</v>
      </c>
      <c r="G23" s="1">
        <v>5</v>
      </c>
      <c r="H23" s="1" t="s">
        <v>146</v>
      </c>
      <c r="I23" s="19">
        <v>0.67310000000000003</v>
      </c>
      <c r="J23" s="1">
        <v>11</v>
      </c>
      <c r="K23" t="s">
        <v>136</v>
      </c>
    </row>
    <row r="24" spans="1:11" ht="57" x14ac:dyDescent="0.2">
      <c r="A24" s="1" t="s">
        <v>103</v>
      </c>
      <c r="B24" s="7">
        <v>0.63739999999999997</v>
      </c>
      <c r="C24" s="1">
        <v>3</v>
      </c>
      <c r="D24" s="1">
        <v>4500</v>
      </c>
      <c r="E24" s="1" t="s">
        <v>33</v>
      </c>
      <c r="F24" s="17">
        <v>0.64649999999999996</v>
      </c>
      <c r="G24" s="1">
        <v>1</v>
      </c>
      <c r="H24" s="1">
        <v>2500</v>
      </c>
      <c r="I24" s="19">
        <v>0.63749999999999996</v>
      </c>
      <c r="J24" s="1">
        <v>3</v>
      </c>
      <c r="K24" s="1">
        <v>4500</v>
      </c>
    </row>
    <row r="25" spans="1:11" ht="42.75" x14ac:dyDescent="0.2">
      <c r="A25" s="1" t="s">
        <v>102</v>
      </c>
      <c r="B25" s="7">
        <v>0.72819999999999996</v>
      </c>
      <c r="C25" s="1">
        <v>5</v>
      </c>
      <c r="D25" s="1" t="s">
        <v>136</v>
      </c>
      <c r="E25" s="1" t="s">
        <v>34</v>
      </c>
      <c r="F25" s="17">
        <v>0.76549999999999996</v>
      </c>
      <c r="G25" s="1">
        <v>2</v>
      </c>
      <c r="H25" s="1">
        <v>3000</v>
      </c>
      <c r="I25" s="19">
        <v>0.72819999999999996</v>
      </c>
      <c r="J25" s="1">
        <v>5</v>
      </c>
      <c r="K25" t="s">
        <v>136</v>
      </c>
    </row>
    <row r="26" spans="1:11" ht="42.75" x14ac:dyDescent="0.2">
      <c r="A26" s="1" t="s">
        <v>101</v>
      </c>
      <c r="B26" s="7">
        <v>0.76790000000000003</v>
      </c>
      <c r="C26" s="1">
        <v>2</v>
      </c>
      <c r="D26" s="1">
        <v>3000</v>
      </c>
      <c r="E26" s="1" t="s">
        <v>35</v>
      </c>
      <c r="F26" s="17">
        <v>0.78210000000000002</v>
      </c>
      <c r="G26" s="1">
        <v>1</v>
      </c>
      <c r="H26" s="1">
        <v>2500</v>
      </c>
      <c r="I26" s="19">
        <v>0.76790000000000003</v>
      </c>
      <c r="J26" s="1">
        <v>2</v>
      </c>
      <c r="K26" s="1">
        <v>3000</v>
      </c>
    </row>
    <row r="27" spans="1:11" ht="28.5" x14ac:dyDescent="0.2">
      <c r="A27" s="1" t="s">
        <v>100</v>
      </c>
      <c r="B27" s="7">
        <v>0.72219999999999995</v>
      </c>
      <c r="C27" s="1">
        <v>1</v>
      </c>
      <c r="D27" s="1">
        <v>2500</v>
      </c>
      <c r="E27" s="1" t="s">
        <v>36</v>
      </c>
      <c r="F27" s="17">
        <v>0.70269999999999999</v>
      </c>
      <c r="G27" s="1">
        <v>2</v>
      </c>
      <c r="H27" s="1">
        <v>3500</v>
      </c>
      <c r="I27" s="19">
        <v>0.72219999999999995</v>
      </c>
      <c r="J27" s="1">
        <v>1</v>
      </c>
      <c r="K27" s="1">
        <v>2500</v>
      </c>
    </row>
    <row r="28" spans="1:11" ht="42.75" x14ac:dyDescent="0.2">
      <c r="A28" s="1" t="s">
        <v>99</v>
      </c>
      <c r="B28" s="7">
        <v>0.72050000000000003</v>
      </c>
      <c r="C28" s="1">
        <v>5</v>
      </c>
      <c r="D28" s="1" t="s">
        <v>136</v>
      </c>
      <c r="E28" s="1" t="s">
        <v>37</v>
      </c>
      <c r="F28" s="17">
        <v>0.72989999999999999</v>
      </c>
      <c r="G28" s="1">
        <v>3</v>
      </c>
      <c r="H28" s="1">
        <v>3500</v>
      </c>
      <c r="I28" s="19">
        <v>0.72050000000000003</v>
      </c>
      <c r="J28" s="1">
        <v>5</v>
      </c>
      <c r="K28" t="s">
        <v>136</v>
      </c>
    </row>
    <row r="29" spans="1:11" ht="57" x14ac:dyDescent="0.2">
      <c r="A29" s="1" t="s">
        <v>98</v>
      </c>
      <c r="B29" s="7">
        <v>0.75729999999999997</v>
      </c>
      <c r="C29" s="1">
        <v>2</v>
      </c>
      <c r="D29" s="1">
        <v>2500</v>
      </c>
      <c r="E29" s="1" t="s">
        <v>38</v>
      </c>
      <c r="F29" s="17">
        <v>0.78110000000000002</v>
      </c>
      <c r="G29" s="1">
        <v>1</v>
      </c>
      <c r="H29" s="1">
        <v>2500</v>
      </c>
      <c r="I29" s="19">
        <v>0.75729999999999997</v>
      </c>
      <c r="J29" s="1">
        <v>2</v>
      </c>
      <c r="K29" s="1">
        <v>2500</v>
      </c>
    </row>
    <row r="30" spans="1:11" ht="42.75" x14ac:dyDescent="0.2">
      <c r="A30" s="1" t="s">
        <v>97</v>
      </c>
      <c r="B30" s="7">
        <v>0.76539999999999997</v>
      </c>
      <c r="C30" s="1">
        <v>1</v>
      </c>
      <c r="D30" s="1">
        <v>2500</v>
      </c>
      <c r="E30" s="1" t="s">
        <v>39</v>
      </c>
      <c r="F30" s="17">
        <v>0.74839999999999995</v>
      </c>
      <c r="G30" s="1">
        <v>1</v>
      </c>
      <c r="H30" s="1">
        <v>2500</v>
      </c>
      <c r="I30" s="19">
        <v>0.76539999999999997</v>
      </c>
      <c r="J30" s="1">
        <v>1</v>
      </c>
      <c r="K30" s="1">
        <v>2500</v>
      </c>
    </row>
    <row r="31" spans="1:11" ht="71.25" x14ac:dyDescent="0.2">
      <c r="A31" s="1" t="s">
        <v>96</v>
      </c>
      <c r="B31" s="7">
        <v>0.61950000000000005</v>
      </c>
      <c r="C31" s="1">
        <v>6</v>
      </c>
      <c r="D31" s="1" t="s">
        <v>136</v>
      </c>
      <c r="E31" s="1" t="s">
        <v>40</v>
      </c>
      <c r="F31" s="17">
        <v>0.625</v>
      </c>
      <c r="G31" s="1">
        <v>3</v>
      </c>
      <c r="H31" s="1">
        <v>4500</v>
      </c>
      <c r="I31" s="19">
        <v>0.61950000000000005</v>
      </c>
      <c r="J31" s="1">
        <v>6</v>
      </c>
      <c r="K31" t="s">
        <v>136</v>
      </c>
    </row>
    <row r="32" spans="1:11" ht="57" x14ac:dyDescent="0.2">
      <c r="A32" s="1" t="s">
        <v>95</v>
      </c>
      <c r="B32" s="7">
        <v>0.59609999999999996</v>
      </c>
      <c r="C32" s="1">
        <v>7</v>
      </c>
      <c r="D32" s="1" t="s">
        <v>136</v>
      </c>
      <c r="E32" s="1" t="s">
        <v>41</v>
      </c>
      <c r="F32" s="17">
        <v>0.5948</v>
      </c>
      <c r="G32" s="1">
        <v>4</v>
      </c>
      <c r="H32" s="1" t="s">
        <v>146</v>
      </c>
      <c r="I32" s="19">
        <v>0.59950000000000003</v>
      </c>
      <c r="J32" s="1">
        <v>4</v>
      </c>
      <c r="K32" t="s">
        <v>136</v>
      </c>
    </row>
    <row r="33" spans="1:11" ht="42.75" x14ac:dyDescent="0.2">
      <c r="A33" s="1" t="s">
        <v>94</v>
      </c>
      <c r="B33" s="7">
        <v>0.67630000000000001</v>
      </c>
      <c r="C33" s="1">
        <v>2</v>
      </c>
      <c r="D33" s="1">
        <v>3500</v>
      </c>
      <c r="E33" s="1" t="s">
        <v>42</v>
      </c>
      <c r="F33" s="17">
        <v>0.67600000000000005</v>
      </c>
      <c r="G33" s="1">
        <v>2</v>
      </c>
      <c r="H33" s="1">
        <v>3000</v>
      </c>
      <c r="I33" s="19">
        <v>0.67630000000000001</v>
      </c>
      <c r="J33" s="1">
        <v>2</v>
      </c>
      <c r="K33" s="1">
        <v>3500</v>
      </c>
    </row>
    <row r="34" spans="1:11" ht="57" x14ac:dyDescent="0.2">
      <c r="A34" s="1" t="s">
        <v>93</v>
      </c>
      <c r="B34" s="7">
        <v>0.61839999999999995</v>
      </c>
      <c r="C34" s="1">
        <v>7</v>
      </c>
      <c r="D34" s="1" t="s">
        <v>136</v>
      </c>
      <c r="E34" s="1" t="s">
        <v>43</v>
      </c>
      <c r="F34" s="17">
        <v>0.61419999999999997</v>
      </c>
      <c r="G34" s="1">
        <v>5</v>
      </c>
      <c r="H34" s="1" t="s">
        <v>146</v>
      </c>
      <c r="I34" s="19">
        <v>0.61839999999999995</v>
      </c>
      <c r="J34" s="1">
        <v>7</v>
      </c>
      <c r="K34" t="s">
        <v>136</v>
      </c>
    </row>
    <row r="35" spans="1:11" ht="28.5" x14ac:dyDescent="0.2">
      <c r="A35" s="1" t="s">
        <v>92</v>
      </c>
      <c r="B35" s="7">
        <v>0.61539999999999995</v>
      </c>
      <c r="C35" s="1">
        <v>11</v>
      </c>
      <c r="D35" s="1" t="s">
        <v>136</v>
      </c>
      <c r="E35" s="1" t="s">
        <v>44</v>
      </c>
      <c r="F35" s="17">
        <v>0.59199999999999997</v>
      </c>
      <c r="G35" s="1">
        <v>11</v>
      </c>
      <c r="H35" s="1" t="s">
        <v>146</v>
      </c>
      <c r="I35" s="19">
        <v>0.61539999999999995</v>
      </c>
      <c r="J35" s="1">
        <v>11</v>
      </c>
      <c r="K35" t="s">
        <v>136</v>
      </c>
    </row>
    <row r="36" spans="1:11" ht="42.75" x14ac:dyDescent="0.2">
      <c r="A36" s="1" t="s">
        <v>91</v>
      </c>
      <c r="B36" s="7">
        <v>0.69869999999999999</v>
      </c>
      <c r="C36" s="1">
        <v>2</v>
      </c>
      <c r="D36" s="1">
        <v>3500</v>
      </c>
      <c r="E36" s="1" t="s">
        <v>45</v>
      </c>
      <c r="F36" s="17">
        <v>0.73640000000000005</v>
      </c>
      <c r="G36" s="1">
        <v>1</v>
      </c>
      <c r="H36" s="1">
        <v>2500</v>
      </c>
      <c r="I36" s="19">
        <v>0.69869999999999999</v>
      </c>
      <c r="J36" s="1">
        <v>2</v>
      </c>
      <c r="K36" s="1">
        <v>3500</v>
      </c>
    </row>
    <row r="37" spans="1:11" ht="42.75" x14ac:dyDescent="0.2">
      <c r="A37" s="1" t="s">
        <v>90</v>
      </c>
      <c r="B37" s="7">
        <v>0.60780000000000001</v>
      </c>
      <c r="C37" s="1">
        <v>7</v>
      </c>
      <c r="D37" s="1" t="s">
        <v>136</v>
      </c>
      <c r="E37" s="1" t="s">
        <v>46</v>
      </c>
      <c r="F37" s="17">
        <v>0.62419999999999998</v>
      </c>
      <c r="G37" s="1">
        <v>4</v>
      </c>
      <c r="H37" s="1" t="s">
        <v>146</v>
      </c>
      <c r="I37" s="19">
        <v>0.60780000000000001</v>
      </c>
      <c r="J37" s="1">
        <v>7</v>
      </c>
      <c r="K37" t="s">
        <v>136</v>
      </c>
    </row>
    <row r="38" spans="1:11" ht="42.75" x14ac:dyDescent="0.2">
      <c r="A38" s="1" t="s">
        <v>89</v>
      </c>
      <c r="B38" s="7">
        <v>0.72709999999999997</v>
      </c>
      <c r="C38" s="1">
        <v>1</v>
      </c>
      <c r="D38" s="1">
        <v>2500</v>
      </c>
      <c r="E38" s="1" t="s">
        <v>47</v>
      </c>
      <c r="F38" s="17">
        <v>0.72330000000000005</v>
      </c>
      <c r="G38" s="1">
        <v>2</v>
      </c>
      <c r="H38" s="1">
        <v>3000</v>
      </c>
      <c r="I38" s="19">
        <v>0.72709999999999997</v>
      </c>
      <c r="J38" s="1">
        <v>1</v>
      </c>
      <c r="K38" s="1">
        <v>2500</v>
      </c>
    </row>
    <row r="39" spans="1:11" ht="42.75" x14ac:dyDescent="0.2">
      <c r="A39" s="1" t="s">
        <v>88</v>
      </c>
      <c r="B39" s="7">
        <v>0.745</v>
      </c>
      <c r="C39" s="1">
        <v>2</v>
      </c>
      <c r="D39" s="1">
        <v>3500</v>
      </c>
      <c r="E39" s="1" t="s">
        <v>48</v>
      </c>
      <c r="F39" s="17">
        <v>0.74750000000000005</v>
      </c>
      <c r="G39" s="1">
        <v>2</v>
      </c>
      <c r="H39" s="1">
        <v>3500</v>
      </c>
      <c r="I39" s="19">
        <v>0.745</v>
      </c>
      <c r="J39" s="1">
        <v>2</v>
      </c>
      <c r="K39" s="1">
        <v>3500</v>
      </c>
    </row>
    <row r="40" spans="1:11" ht="57" x14ac:dyDescent="0.2">
      <c r="A40" s="1" t="s">
        <v>87</v>
      </c>
      <c r="B40" s="7">
        <v>0.62429999999999997</v>
      </c>
      <c r="C40" s="1">
        <v>11</v>
      </c>
      <c r="D40" s="1" t="s">
        <v>136</v>
      </c>
      <c r="E40" s="1" t="s">
        <v>32</v>
      </c>
      <c r="F40" s="17">
        <v>0.62570000000000003</v>
      </c>
      <c r="G40" s="1">
        <v>11</v>
      </c>
      <c r="H40" s="1" t="s">
        <v>146</v>
      </c>
      <c r="I40" s="19">
        <v>0.62429999999999997</v>
      </c>
      <c r="J40" s="1">
        <v>11</v>
      </c>
      <c r="K40" t="s">
        <v>136</v>
      </c>
    </row>
    <row r="41" spans="1:11" ht="42.75" x14ac:dyDescent="0.2">
      <c r="A41" s="1" t="s">
        <v>86</v>
      </c>
      <c r="B41" s="7">
        <v>0.58809999999999996</v>
      </c>
      <c r="C41" s="1">
        <v>6</v>
      </c>
      <c r="D41" s="1" t="s">
        <v>136</v>
      </c>
      <c r="E41" s="1" t="s">
        <v>49</v>
      </c>
      <c r="F41" s="17">
        <v>0.57969999999999999</v>
      </c>
      <c r="G41" s="1">
        <v>4</v>
      </c>
      <c r="H41" s="1" t="s">
        <v>146</v>
      </c>
      <c r="I41" s="19">
        <v>0.58809999999999996</v>
      </c>
      <c r="J41" s="1">
        <v>6</v>
      </c>
      <c r="K41" t="s">
        <v>136</v>
      </c>
    </row>
    <row r="42" spans="1:11" ht="42.75" x14ac:dyDescent="0.2">
      <c r="A42" s="1" t="s">
        <v>85</v>
      </c>
      <c r="B42" s="7">
        <v>0.67379999999999995</v>
      </c>
      <c r="C42" s="1">
        <v>1</v>
      </c>
      <c r="D42" s="1">
        <v>2500</v>
      </c>
      <c r="E42" s="1" t="s">
        <v>50</v>
      </c>
      <c r="F42" s="17">
        <v>0.64410000000000001</v>
      </c>
      <c r="G42" s="1">
        <v>2</v>
      </c>
      <c r="H42" s="1">
        <v>3500</v>
      </c>
      <c r="I42" s="19">
        <v>0.67379999999999995</v>
      </c>
      <c r="J42" s="1">
        <v>1</v>
      </c>
      <c r="K42" s="1">
        <v>2500</v>
      </c>
    </row>
    <row r="43" spans="1:11" ht="42.75" x14ac:dyDescent="0.2">
      <c r="A43" s="1" t="s">
        <v>84</v>
      </c>
      <c r="B43" s="7">
        <v>0.78200000000000003</v>
      </c>
      <c r="C43" s="1">
        <v>1</v>
      </c>
      <c r="D43" s="1">
        <v>2500</v>
      </c>
      <c r="E43" s="1" t="s">
        <v>51</v>
      </c>
      <c r="F43" s="17">
        <v>0.75829999999999997</v>
      </c>
      <c r="G43" s="1">
        <v>1</v>
      </c>
      <c r="H43" s="1">
        <v>2500</v>
      </c>
      <c r="I43" s="19">
        <v>0.78200000000000003</v>
      </c>
      <c r="J43" s="1">
        <v>1</v>
      </c>
      <c r="K43" s="1">
        <v>2500</v>
      </c>
    </row>
    <row r="44" spans="1:11" ht="42.75" x14ac:dyDescent="0.2">
      <c r="A44" s="1" t="s">
        <v>83</v>
      </c>
      <c r="B44" s="7">
        <v>0.67930000000000001</v>
      </c>
      <c r="C44" s="1">
        <v>3</v>
      </c>
      <c r="D44" s="1">
        <v>4000</v>
      </c>
      <c r="E44" s="1" t="s">
        <v>52</v>
      </c>
      <c r="F44" s="17">
        <v>0.6643</v>
      </c>
      <c r="G44" s="1">
        <v>4</v>
      </c>
      <c r="H44" s="1" t="s">
        <v>146</v>
      </c>
      <c r="I44" s="19">
        <v>0.67930000000000001</v>
      </c>
      <c r="J44" s="1">
        <v>3</v>
      </c>
      <c r="K44" s="1">
        <v>4000</v>
      </c>
    </row>
    <row r="45" spans="1:11" ht="42.75" x14ac:dyDescent="0.2">
      <c r="A45" s="1" t="s">
        <v>82</v>
      </c>
      <c r="B45" s="7">
        <v>0.65380000000000005</v>
      </c>
      <c r="C45" s="1">
        <v>2</v>
      </c>
      <c r="D45" s="1">
        <v>3000</v>
      </c>
      <c r="E45" s="1" t="s">
        <v>53</v>
      </c>
      <c r="F45" s="17">
        <v>0.62819999999999998</v>
      </c>
      <c r="G45" s="1">
        <v>5</v>
      </c>
      <c r="H45" s="1" t="s">
        <v>146</v>
      </c>
      <c r="I45" s="19">
        <v>0.65380000000000005</v>
      </c>
      <c r="J45" s="1">
        <v>2</v>
      </c>
      <c r="K45" s="1">
        <v>3000</v>
      </c>
    </row>
    <row r="46" spans="1:11" ht="42.75" x14ac:dyDescent="0.2">
      <c r="A46" s="1" t="s">
        <v>81</v>
      </c>
      <c r="B46" s="7">
        <v>0.64829999999999999</v>
      </c>
      <c r="C46" s="1">
        <v>6</v>
      </c>
      <c r="D46" s="1" t="s">
        <v>136</v>
      </c>
      <c r="E46" s="1" t="s">
        <v>54</v>
      </c>
      <c r="F46" s="17">
        <v>0.6452</v>
      </c>
      <c r="G46" s="1">
        <v>5</v>
      </c>
      <c r="H46" s="1" t="s">
        <v>146</v>
      </c>
      <c r="I46" s="19">
        <v>0.64829999999999999</v>
      </c>
      <c r="J46" s="1">
        <v>6</v>
      </c>
      <c r="K46" t="s">
        <v>136</v>
      </c>
    </row>
    <row r="47" spans="1:11" ht="42.75" x14ac:dyDescent="0.2">
      <c r="A47" s="1" t="s">
        <v>80</v>
      </c>
      <c r="B47" s="7">
        <v>0.70330000000000004</v>
      </c>
      <c r="C47" s="1">
        <v>2</v>
      </c>
      <c r="D47" s="1">
        <v>2500</v>
      </c>
      <c r="E47" s="1" t="s">
        <v>55</v>
      </c>
      <c r="F47" s="17">
        <v>0.70530000000000004</v>
      </c>
      <c r="G47" s="1">
        <v>3</v>
      </c>
      <c r="H47" s="1">
        <v>4500</v>
      </c>
      <c r="I47" s="19">
        <v>0.70330000000000004</v>
      </c>
      <c r="J47" s="1">
        <v>2</v>
      </c>
      <c r="K47" s="1">
        <v>2500</v>
      </c>
    </row>
    <row r="48" spans="1:11" ht="42.75" x14ac:dyDescent="0.2">
      <c r="A48" s="1" t="s">
        <v>79</v>
      </c>
      <c r="B48" s="7">
        <v>0.67269999999999996</v>
      </c>
      <c r="C48" s="1">
        <v>8</v>
      </c>
      <c r="D48" s="1" t="s">
        <v>136</v>
      </c>
      <c r="E48" s="1" t="s">
        <v>56</v>
      </c>
      <c r="F48" s="17">
        <v>0.69969999999999999</v>
      </c>
      <c r="G48" s="1">
        <v>4</v>
      </c>
      <c r="H48" s="1" t="s">
        <v>146</v>
      </c>
      <c r="I48" s="19">
        <v>0.67269999999999996</v>
      </c>
      <c r="J48" s="1">
        <v>8</v>
      </c>
      <c r="K48" t="s">
        <v>136</v>
      </c>
    </row>
    <row r="49" spans="1:11" ht="42.75" x14ac:dyDescent="0.2">
      <c r="A49" s="1" t="s">
        <v>78</v>
      </c>
      <c r="B49" s="7">
        <v>0.73360000000000003</v>
      </c>
      <c r="C49" s="1">
        <v>1</v>
      </c>
      <c r="D49" s="1">
        <v>2500</v>
      </c>
      <c r="E49" s="1" t="s">
        <v>57</v>
      </c>
      <c r="F49" s="17">
        <v>0.76249999999999996</v>
      </c>
      <c r="G49" s="1">
        <v>1</v>
      </c>
      <c r="H49" s="1">
        <v>2500</v>
      </c>
      <c r="I49" s="19">
        <v>0.73360000000000003</v>
      </c>
      <c r="J49" s="1">
        <v>1</v>
      </c>
      <c r="K49" s="1">
        <v>2500</v>
      </c>
    </row>
    <row r="50" spans="1:11" ht="57" x14ac:dyDescent="0.2">
      <c r="A50" s="1" t="s">
        <v>77</v>
      </c>
      <c r="B50" s="7">
        <v>0.64159999999999995</v>
      </c>
      <c r="C50" s="1">
        <v>10</v>
      </c>
      <c r="D50" s="1" t="s">
        <v>136</v>
      </c>
      <c r="E50" s="1" t="s">
        <v>58</v>
      </c>
      <c r="F50" s="17">
        <v>0.66910000000000003</v>
      </c>
      <c r="G50" s="1">
        <v>9</v>
      </c>
      <c r="H50" s="1" t="s">
        <v>146</v>
      </c>
      <c r="I50" s="19">
        <v>0.64159999999999995</v>
      </c>
      <c r="J50" s="1">
        <v>10</v>
      </c>
      <c r="K50" t="s">
        <v>136</v>
      </c>
    </row>
    <row r="51" spans="1:11" ht="42.75" x14ac:dyDescent="0.2">
      <c r="A51" s="1" t="s">
        <v>76</v>
      </c>
      <c r="B51" s="7">
        <v>0.75919999999999999</v>
      </c>
      <c r="C51" s="1">
        <v>1</v>
      </c>
      <c r="D51" s="1">
        <v>2500</v>
      </c>
      <c r="E51" s="1" t="s">
        <v>59</v>
      </c>
      <c r="F51" s="17">
        <v>0.7611</v>
      </c>
      <c r="G51" s="1">
        <v>1</v>
      </c>
      <c r="H51" s="1">
        <v>2500</v>
      </c>
      <c r="I51" s="19">
        <v>0.75919999999999999</v>
      </c>
      <c r="J51" s="1">
        <v>1</v>
      </c>
      <c r="K51" s="1">
        <v>2500</v>
      </c>
    </row>
    <row r="52" spans="1:11" ht="28.5" x14ac:dyDescent="0.2">
      <c r="A52" s="1" t="s">
        <v>75</v>
      </c>
      <c r="B52" s="7">
        <v>0.71460000000000001</v>
      </c>
      <c r="C52" s="1">
        <v>1</v>
      </c>
      <c r="D52" s="1">
        <v>2500</v>
      </c>
      <c r="E52" s="1" t="s">
        <v>60</v>
      </c>
      <c r="F52" s="17">
        <v>0.72360000000000002</v>
      </c>
      <c r="G52" s="1">
        <v>1</v>
      </c>
      <c r="H52" s="1">
        <v>2500</v>
      </c>
      <c r="I52" s="19">
        <v>0.72909999999999997</v>
      </c>
      <c r="J52" s="1">
        <v>1</v>
      </c>
      <c r="K52" s="1">
        <v>2500</v>
      </c>
    </row>
  </sheetData>
  <autoFilter ref="A2:K52" xr:uid="{CF556CAC-B547-4C5C-8949-18CDB1D97A10}"/>
  <mergeCells count="3">
    <mergeCell ref="B1:E1"/>
    <mergeCell ref="F1:H1"/>
    <mergeCell ref="I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beg-m3-CS</vt:lpstr>
      <vt:lpstr>beg-m3-mds</vt:lpstr>
      <vt:lpstr>all-minil 33m</vt:lpstr>
      <vt:lpstr>nomic</vt:lpstr>
      <vt:lpstr>mxbai-embed-</vt:lpstr>
      <vt:lpstr>bge-large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冰冰</dc:creator>
  <cp:lastModifiedBy>haolin wen</cp:lastModifiedBy>
  <dcterms:created xsi:type="dcterms:W3CDTF">2015-06-05T18:19:34Z</dcterms:created>
  <dcterms:modified xsi:type="dcterms:W3CDTF">2025-07-05T06:36:26Z</dcterms:modified>
</cp:coreProperties>
</file>