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GitHub\SIBEC_Modelled\inputsGit\"/>
    </mc:Choice>
  </mc:AlternateContent>
  <xr:revisionPtr revIDLastSave="0" documentId="13_ncr:1_{1E9A3910-2F41-4CAB-AC2F-ED00CF29A24D}" xr6:coauthVersionLast="47" xr6:coauthVersionMax="47" xr10:uidLastSave="{00000000-0000-0000-0000-000000000000}"/>
  <bookViews>
    <workbookView xWindow="41625" yWindow="690" windowWidth="31350" windowHeight="19725" activeTab="4" xr2:uid="{C44777EE-7EF2-477D-9B72-BFFF0EC7632C}"/>
  </bookViews>
  <sheets>
    <sheet name="Ba" sheetId="10" r:id="rId1"/>
    <sheet name="Bg" sheetId="11" r:id="rId2"/>
    <sheet name="Bl" sheetId="9" r:id="rId3"/>
    <sheet name="Cw" sheetId="3" r:id="rId4"/>
    <sheet name="Fdi" sheetId="22" r:id="rId5"/>
    <sheet name="Fdc" sheetId="26" r:id="rId6"/>
    <sheet name="Hm" sheetId="8" r:id="rId7"/>
    <sheet name="Hw" sheetId="1" r:id="rId8"/>
    <sheet name="La" sheetId="24" r:id="rId9"/>
    <sheet name="Lw" sheetId="17" r:id="rId10"/>
    <sheet name="Pa" sheetId="23" r:id="rId11"/>
    <sheet name="Pl" sheetId="5" r:id="rId12"/>
    <sheet name="Pw" sheetId="21" r:id="rId13"/>
    <sheet name="Py" sheetId="7" r:id="rId14"/>
    <sheet name="Sb" sheetId="25" r:id="rId15"/>
    <sheet name="Ss" sheetId="2" r:id="rId16"/>
    <sheet name="Sx" sheetId="6" r:id="rId17"/>
    <sheet name="Yc" sheetId="15" r:id="rId18"/>
    <sheet name="Ac" sheetId="14" r:id="rId19"/>
    <sheet name="At" sheetId="18" r:id="rId20"/>
    <sheet name="Dr" sheetId="12" r:id="rId21"/>
    <sheet name="Ep" sheetId="13" r:id="rId22"/>
    <sheet name="Mb" sheetId="16" r:id="rId23"/>
    <sheet name="Ra" sheetId="19" r:id="rId24"/>
    <sheet name="Bp" sheetId="20"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26" l="1"/>
  <c r="J9" i="26"/>
  <c r="K9" i="26"/>
  <c r="L9" i="26"/>
  <c r="M9" i="26"/>
  <c r="I10" i="26"/>
  <c r="J10" i="26"/>
  <c r="K10" i="26"/>
  <c r="L10" i="26"/>
  <c r="M10" i="26"/>
  <c r="I11" i="26"/>
  <c r="J11" i="26"/>
  <c r="K11" i="26"/>
  <c r="L11" i="26"/>
  <c r="M11" i="26"/>
  <c r="I12" i="26"/>
  <c r="J12" i="26"/>
  <c r="K12" i="26"/>
  <c r="L12" i="26"/>
  <c r="M12" i="26"/>
  <c r="I13" i="26"/>
  <c r="J13" i="26"/>
  <c r="K13" i="26"/>
  <c r="L13" i="26"/>
  <c r="M13" i="26"/>
</calcChain>
</file>

<file path=xl/sharedStrings.xml><?xml version="1.0" encoding="utf-8"?>
<sst xmlns="http://schemas.openxmlformats.org/spreadsheetml/2006/main" count="506" uniqueCount="26">
  <si>
    <t>A</t>
  </si>
  <si>
    <t>B</t>
  </si>
  <si>
    <t>C</t>
  </si>
  <si>
    <t>D</t>
  </si>
  <si>
    <t>E</t>
  </si>
  <si>
    <t>ED</t>
  </si>
  <si>
    <t>XD</t>
  </si>
  <si>
    <t>VD</t>
  </si>
  <si>
    <t>MD</t>
  </si>
  <si>
    <t>SD</t>
  </si>
  <si>
    <t>F</t>
  </si>
  <si>
    <t>VM</t>
  </si>
  <si>
    <t>W</t>
  </si>
  <si>
    <t>VW</t>
  </si>
  <si>
    <t>M</t>
  </si>
  <si>
    <t>aSMR</t>
  </si>
  <si>
    <t>Fdc</t>
  </si>
  <si>
    <t>VR</t>
  </si>
  <si>
    <t>R</t>
  </si>
  <si>
    <t>P</t>
  </si>
  <si>
    <t>VP</t>
  </si>
  <si>
    <t>Using the Klinka and Carter equation</t>
  </si>
  <si>
    <t>si_ratio</t>
  </si>
  <si>
    <t>snr</t>
  </si>
  <si>
    <t>asmr</t>
  </si>
  <si>
    <t>spp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</si>
</sst>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0" fontId="0" fillId="0" borderId="0" xfId="0" applyNumberFormat="1"/>
    <xf numFmtId="0" fontId="0" fillId="0" borderId="0" xfId="0" applyAlignment="1">
      <alignment horizontal="center" vertical="center"/>
    </xf>
    <xf numFmtId="2"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Fdc!$Q$28:$Q$36</c:f>
              <c:numCache>
                <c:formatCode>General</c:formatCode>
                <c:ptCount val="9"/>
                <c:pt idx="0">
                  <c:v>0</c:v>
                </c:pt>
                <c:pt idx="1">
                  <c:v>1</c:v>
                </c:pt>
                <c:pt idx="2">
                  <c:v>2</c:v>
                </c:pt>
                <c:pt idx="3">
                  <c:v>3</c:v>
                </c:pt>
                <c:pt idx="4">
                  <c:v>4</c:v>
                </c:pt>
                <c:pt idx="5">
                  <c:v>5</c:v>
                </c:pt>
                <c:pt idx="6">
                  <c:v>6</c:v>
                </c:pt>
                <c:pt idx="7">
                  <c:v>7</c:v>
                </c:pt>
                <c:pt idx="8">
                  <c:v>8</c:v>
                </c:pt>
              </c:numCache>
            </c:numRef>
          </c:cat>
          <c:val>
            <c:numRef>
              <c:f>Fdc!$R$28:$R$36</c:f>
              <c:numCache>
                <c:formatCode>General</c:formatCode>
                <c:ptCount val="9"/>
                <c:pt idx="0">
                  <c:v>35.5</c:v>
                </c:pt>
                <c:pt idx="1">
                  <c:v>18</c:v>
                </c:pt>
                <c:pt idx="2">
                  <c:v>7</c:v>
                </c:pt>
                <c:pt idx="3">
                  <c:v>3.1</c:v>
                </c:pt>
                <c:pt idx="4">
                  <c:v>1.4</c:v>
                </c:pt>
                <c:pt idx="5">
                  <c:v>0.1</c:v>
                </c:pt>
                <c:pt idx="6">
                  <c:v>0</c:v>
                </c:pt>
                <c:pt idx="7">
                  <c:v>12</c:v>
                </c:pt>
                <c:pt idx="8">
                  <c:v>35.5</c:v>
                </c:pt>
              </c:numCache>
            </c:numRef>
          </c:val>
          <c:smooth val="0"/>
          <c:extLst>
            <c:ext xmlns:c16="http://schemas.microsoft.com/office/drawing/2014/chart" uri="{C3380CC4-5D6E-409C-BE32-E72D297353CC}">
              <c16:uniqueId val="{00000000-0147-4B7A-BCB0-0BF91F0E6C0D}"/>
            </c:ext>
          </c:extLst>
        </c:ser>
        <c:dLbls>
          <c:showLegendKey val="0"/>
          <c:showVal val="0"/>
          <c:showCatName val="0"/>
          <c:showSerName val="0"/>
          <c:showPercent val="0"/>
          <c:showBubbleSize val="0"/>
        </c:dLbls>
        <c:smooth val="0"/>
        <c:axId val="1286204767"/>
        <c:axId val="1975278688"/>
      </c:lineChart>
      <c:catAx>
        <c:axId val="12862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78688"/>
        <c:crosses val="autoZero"/>
        <c:auto val="1"/>
        <c:lblAlgn val="ctr"/>
        <c:lblOffset val="100"/>
        <c:noMultiLvlLbl val="0"/>
      </c:catAx>
      <c:valAx>
        <c:axId val="197527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204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11</xdr:col>
      <xdr:colOff>409575</xdr:colOff>
      <xdr:row>6</xdr:row>
      <xdr:rowOff>38100</xdr:rowOff>
    </xdr:to>
    <xdr:sp macro="" textlink="">
      <xdr:nvSpPr>
        <xdr:cNvPr id="2" name="TextBox 1">
          <a:extLst>
            <a:ext uri="{FF2B5EF4-FFF2-40B4-BE49-F238E27FC236}">
              <a16:creationId xmlns:a16="http://schemas.microsoft.com/office/drawing/2014/main" id="{31723CA8-A1EB-4A1F-83CF-9263813DE008}"/>
            </a:ext>
          </a:extLst>
        </xdr:cNvPr>
        <xdr:cNvSpPr txBox="1"/>
      </xdr:nvSpPr>
      <xdr:spPr>
        <a:xfrm>
          <a:off x="4267200" y="190500"/>
          <a:ext cx="284797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from SIBEC</a:t>
          </a:r>
          <a:r>
            <a:rPr lang="en-CA" sz="1100" baseline="0"/>
            <a:t> CDFmm</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142875</xdr:colOff>
      <xdr:row>5</xdr:row>
      <xdr:rowOff>57150</xdr:rowOff>
    </xdr:from>
    <xdr:to>
      <xdr:col>24</xdr:col>
      <xdr:colOff>581025</xdr:colOff>
      <xdr:row>19</xdr:row>
      <xdr:rowOff>47625</xdr:rowOff>
    </xdr:to>
    <xdr:sp macro="" textlink="">
      <xdr:nvSpPr>
        <xdr:cNvPr id="2" name="TextBox 1">
          <a:extLst>
            <a:ext uri="{FF2B5EF4-FFF2-40B4-BE49-F238E27FC236}">
              <a16:creationId xmlns:a16="http://schemas.microsoft.com/office/drawing/2014/main" id="{4036A5CE-8AFC-470F-9C1B-F8D93C14B79F}"/>
            </a:ext>
          </a:extLst>
        </xdr:cNvPr>
        <xdr:cNvSpPr txBox="1"/>
      </xdr:nvSpPr>
      <xdr:spPr>
        <a:xfrm>
          <a:off x="9286875" y="1009650"/>
          <a:ext cx="5924550"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Klinka and Carter 2001. Relationships Between Coastal Douglas-fir Site Index and Synoptic</a:t>
          </a:r>
        </a:p>
        <a:p>
          <a:r>
            <a:rPr lang="en-CA" sz="1100"/>
            <a:t>Categorical Measures of Site Quality</a:t>
          </a:r>
        </a:p>
        <a:p>
          <a:r>
            <a:rPr lang="en-CA" sz="1050" b="1"/>
            <a:t> SI = 35.5 − 7.0(VD) − 1.4(MD) + 0.1(SD) + 3.1(F) + 0.0(M) − 9.4(VP) − 7.4(P) − 4.9(M) − 1.5(R) + 0.0(VR). </a:t>
          </a:r>
          <a:r>
            <a:rPr lang="en-CA" sz="1100"/>
            <a:t>This equation had a adjusted R2 = 0.85, SEE = 2.0.</a:t>
          </a:r>
        </a:p>
        <a:p>
          <a:r>
            <a:rPr lang="en-CA" sz="1100"/>
            <a:t>This equation is probably published</a:t>
          </a:r>
          <a:r>
            <a:rPr lang="en-CA" sz="1100" baseline="0"/>
            <a:t> incorrectly and should be </a:t>
          </a:r>
        </a:p>
        <a:p>
          <a:r>
            <a:rPr lang="en-CA" sz="1050" b="1">
              <a:solidFill>
                <a:schemeClr val="dk1"/>
              </a:solidFill>
              <a:effectLst/>
              <a:latin typeface="+mn-lt"/>
              <a:ea typeface="+mn-ea"/>
              <a:cs typeface="+mn-cs"/>
            </a:rPr>
            <a:t> SI = 35.5 − 7.0(VD) − 3.1 (MD) + 1.4(SD) + 0.1(F) + 0.0(M) − 9.4(VP) − 7.4(P) − 4.9(M) − 1.5(R) + 0.0(VR). </a:t>
          </a:r>
          <a:endParaRPr lang="en-CA" sz="1050"/>
        </a:p>
        <a:p>
          <a:r>
            <a:rPr lang="en-CA" sz="1100"/>
            <a:t>Here we can assume that 35.5 meters is the climatic optimum for Fdc in the CWHxm.</a:t>
          </a:r>
        </a:p>
        <a:p>
          <a:r>
            <a:rPr lang="en-CA" sz="1100"/>
            <a:t>Does not cover ED,</a:t>
          </a:r>
          <a:r>
            <a:rPr lang="en-CA" sz="1100" baseline="0"/>
            <a:t> XD, VM, or W.  Guess </a:t>
          </a:r>
          <a:r>
            <a:rPr lang="en-CA" sz="1100" baseline="0">
              <a:solidFill>
                <a:schemeClr val="dk1"/>
              </a:solidFill>
              <a:effectLst/>
              <a:latin typeface="+mn-lt"/>
              <a:ea typeface="+mn-ea"/>
              <a:cs typeface="+mn-cs"/>
            </a:rPr>
            <a:t>XD = 18, ED = 35.5, VM = 12, W = 35.5</a:t>
          </a:r>
          <a:endParaRPr lang="en-CA" sz="1100" baseline="0"/>
        </a:p>
        <a:p>
          <a:endParaRPr lang="en-CA" sz="1100" baseline="0"/>
        </a:p>
        <a:p>
          <a:r>
            <a:rPr lang="en-CA" sz="1100" baseline="0"/>
            <a:t>Probably the equation breaks down as the influence of drought or excessive moisture influences outweigh nutrient status. In the VD and MD ranges it is likely that the excessive drought hampers the ability to use the better nutrient status.</a:t>
          </a:r>
        </a:p>
        <a:p>
          <a:endParaRPr lang="en-CA" sz="1100"/>
        </a:p>
      </xdr:txBody>
    </xdr:sp>
    <xdr:clientData/>
  </xdr:twoCellAnchor>
  <xdr:twoCellAnchor>
    <xdr:from>
      <xdr:col>19</xdr:col>
      <xdr:colOff>114300</xdr:colOff>
      <xdr:row>20</xdr:row>
      <xdr:rowOff>119062</xdr:rowOff>
    </xdr:from>
    <xdr:to>
      <xdr:col>26</xdr:col>
      <xdr:colOff>419100</xdr:colOff>
      <xdr:row>35</xdr:row>
      <xdr:rowOff>4762</xdr:rowOff>
    </xdr:to>
    <xdr:graphicFrame macro="">
      <xdr:nvGraphicFramePr>
        <xdr:cNvPr id="3" name="Chart 2">
          <a:extLst>
            <a:ext uri="{FF2B5EF4-FFF2-40B4-BE49-F238E27FC236}">
              <a16:creationId xmlns:a16="http://schemas.microsoft.com/office/drawing/2014/main" id="{CC393019-D677-403B-B5E1-8C471636E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590550</xdr:colOff>
      <xdr:row>2</xdr:row>
      <xdr:rowOff>0</xdr:rowOff>
    </xdr:from>
    <xdr:to>
      <xdr:col>14</xdr:col>
      <xdr:colOff>228600</xdr:colOff>
      <xdr:row>8</xdr:row>
      <xdr:rowOff>104775</xdr:rowOff>
    </xdr:to>
    <xdr:sp macro="" textlink="">
      <xdr:nvSpPr>
        <xdr:cNvPr id="2" name="TextBox 1">
          <a:extLst>
            <a:ext uri="{FF2B5EF4-FFF2-40B4-BE49-F238E27FC236}">
              <a16:creationId xmlns:a16="http://schemas.microsoft.com/office/drawing/2014/main" id="{B5CBD06A-21A7-4B22-8D3D-9D5CE0BEB8CF}"/>
            </a:ext>
          </a:extLst>
        </xdr:cNvPr>
        <xdr:cNvSpPr txBox="1"/>
      </xdr:nvSpPr>
      <xdr:spPr>
        <a:xfrm>
          <a:off x="4857750" y="381000"/>
          <a:ext cx="3905250"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Table 5.3</a:t>
          </a:r>
          <a:r>
            <a:rPr lang="en-CA" sz="1100" baseline="0"/>
            <a:t> in New's thesis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142875</xdr:colOff>
      <xdr:row>1</xdr:row>
      <xdr:rowOff>180975</xdr:rowOff>
    </xdr:from>
    <xdr:to>
      <xdr:col>11</xdr:col>
      <xdr:colOff>447675</xdr:colOff>
      <xdr:row>8</xdr:row>
      <xdr:rowOff>47625</xdr:rowOff>
    </xdr:to>
    <xdr:sp macro="" textlink="">
      <xdr:nvSpPr>
        <xdr:cNvPr id="2" name="TextBox 1">
          <a:extLst>
            <a:ext uri="{FF2B5EF4-FFF2-40B4-BE49-F238E27FC236}">
              <a16:creationId xmlns:a16="http://schemas.microsoft.com/office/drawing/2014/main" id="{94D73C13-5660-4971-A7EA-344CD9C263DE}"/>
            </a:ext>
          </a:extLst>
        </xdr:cNvPr>
        <xdr:cNvSpPr txBox="1"/>
      </xdr:nvSpPr>
      <xdr:spPr>
        <a:xfrm>
          <a:off x="4410075" y="371475"/>
          <a:ext cx="274320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From GG Wang 1993 thesis.</a:t>
          </a:r>
        </a:p>
        <a:p>
          <a:r>
            <a:rPr lang="en-CA" sz="1100"/>
            <a:t>table 4.21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190500</xdr:colOff>
      <xdr:row>2</xdr:row>
      <xdr:rowOff>9525</xdr:rowOff>
    </xdr:from>
    <xdr:to>
      <xdr:col>11</xdr:col>
      <xdr:colOff>600075</xdr:colOff>
      <xdr:row>7</xdr:row>
      <xdr:rowOff>47625</xdr:rowOff>
    </xdr:to>
    <xdr:sp macro="" textlink="">
      <xdr:nvSpPr>
        <xdr:cNvPr id="2" name="TextBox 1">
          <a:extLst>
            <a:ext uri="{FF2B5EF4-FFF2-40B4-BE49-F238E27FC236}">
              <a16:creationId xmlns:a16="http://schemas.microsoft.com/office/drawing/2014/main" id="{31B960BE-79AF-4640-B8C8-349BBAE98687}"/>
            </a:ext>
          </a:extLst>
        </xdr:cNvPr>
        <xdr:cNvSpPr txBox="1"/>
      </xdr:nvSpPr>
      <xdr:spPr>
        <a:xfrm>
          <a:off x="4457700" y="390525"/>
          <a:ext cx="284797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from SIBEC</a:t>
          </a:r>
          <a:r>
            <a:rPr lang="en-CA" sz="1100" baseline="0"/>
            <a:t> CWHvm2</a:t>
          </a:r>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D8BE8-EA41-4608-A4D2-DA3BEA9CBA94}">
  <dimension ref="A1:F11"/>
  <sheetViews>
    <sheetView workbookViewId="0">
      <selection activeCell="C7" sqref="C7:E9"/>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v>
      </c>
      <c r="C5" s="4">
        <v>0</v>
      </c>
      <c r="D5" s="4">
        <v>0</v>
      </c>
      <c r="E5" s="4">
        <v>0</v>
      </c>
      <c r="F5" s="4">
        <v>0</v>
      </c>
    </row>
    <row r="6" spans="1:6" x14ac:dyDescent="0.25">
      <c r="A6" t="s">
        <v>9</v>
      </c>
      <c r="B6" s="4">
        <v>0.3</v>
      </c>
      <c r="C6" s="4">
        <v>0.3</v>
      </c>
      <c r="D6" s="4">
        <v>0.3</v>
      </c>
      <c r="E6" s="4">
        <v>0.3</v>
      </c>
      <c r="F6" s="4">
        <v>0.3</v>
      </c>
    </row>
    <row r="7" spans="1:6" x14ac:dyDescent="0.25">
      <c r="A7" t="s">
        <v>10</v>
      </c>
      <c r="B7" s="4">
        <v>0.7</v>
      </c>
      <c r="C7" s="4">
        <v>1</v>
      </c>
      <c r="D7" s="4">
        <v>1</v>
      </c>
      <c r="E7" s="4">
        <v>1</v>
      </c>
      <c r="F7" s="4">
        <v>0.7</v>
      </c>
    </row>
    <row r="8" spans="1:6" x14ac:dyDescent="0.25">
      <c r="A8" t="s">
        <v>14</v>
      </c>
      <c r="B8" s="4">
        <v>0.7</v>
      </c>
      <c r="C8" s="4">
        <v>1</v>
      </c>
      <c r="D8" s="4">
        <v>1</v>
      </c>
      <c r="E8" s="4">
        <v>1</v>
      </c>
      <c r="F8" s="4">
        <v>0.7</v>
      </c>
    </row>
    <row r="9" spans="1:6" x14ac:dyDescent="0.25">
      <c r="A9" t="s">
        <v>11</v>
      </c>
      <c r="B9" s="4">
        <v>0.7</v>
      </c>
      <c r="C9" s="4">
        <v>1</v>
      </c>
      <c r="D9" s="4">
        <v>1</v>
      </c>
      <c r="E9" s="4">
        <v>1</v>
      </c>
      <c r="F9" s="4">
        <v>0.7</v>
      </c>
    </row>
    <row r="10" spans="1:6" x14ac:dyDescent="0.25">
      <c r="A10" t="s">
        <v>12</v>
      </c>
      <c r="B10" s="4">
        <v>0</v>
      </c>
      <c r="C10" s="4">
        <v>0</v>
      </c>
      <c r="D10" s="4">
        <v>0.7</v>
      </c>
      <c r="E10" s="4">
        <v>0.7</v>
      </c>
      <c r="F10" s="4">
        <v>0.7</v>
      </c>
    </row>
    <row r="11" spans="1:6" x14ac:dyDescent="0.25">
      <c r="A11" t="s">
        <v>13</v>
      </c>
      <c r="B11" s="4">
        <v>0</v>
      </c>
      <c r="C11" s="4">
        <v>0</v>
      </c>
      <c r="D11" s="4">
        <v>0</v>
      </c>
      <c r="E11" s="4">
        <v>0</v>
      </c>
      <c r="F11" s="4">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F736D-8FD6-46ED-9A45-F3CB0139281B}">
  <dimension ref="A1:F11"/>
  <sheetViews>
    <sheetView workbookViewId="0">
      <selection activeCell="F15" sqref="F15"/>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4">
        <v>0</v>
      </c>
      <c r="C2" s="4">
        <v>0</v>
      </c>
      <c r="D2" s="4">
        <v>0</v>
      </c>
      <c r="E2" s="4">
        <v>0</v>
      </c>
      <c r="F2" s="4">
        <v>0</v>
      </c>
    </row>
    <row r="3" spans="1:6" x14ac:dyDescent="0.25">
      <c r="A3" t="s">
        <v>6</v>
      </c>
      <c r="B3" s="4">
        <v>0.3</v>
      </c>
      <c r="C3" s="4">
        <v>0.35</v>
      </c>
      <c r="D3" s="4">
        <v>0.4</v>
      </c>
      <c r="E3" s="4">
        <v>0.5</v>
      </c>
      <c r="F3" s="4">
        <v>0.5</v>
      </c>
    </row>
    <row r="4" spans="1:6" x14ac:dyDescent="0.25">
      <c r="A4" t="s">
        <v>7</v>
      </c>
      <c r="B4" s="4">
        <v>0.5</v>
      </c>
      <c r="C4" s="4">
        <v>0.55000000000000004</v>
      </c>
      <c r="D4" s="4">
        <v>0.6</v>
      </c>
      <c r="E4" s="4">
        <v>0.65</v>
      </c>
      <c r="F4" s="4">
        <v>0.65</v>
      </c>
    </row>
    <row r="5" spans="1:6" x14ac:dyDescent="0.25">
      <c r="A5" t="s">
        <v>8</v>
      </c>
      <c r="B5" s="4">
        <v>0.6</v>
      </c>
      <c r="C5" s="4">
        <v>0.65</v>
      </c>
      <c r="D5" s="4">
        <v>0.7</v>
      </c>
      <c r="E5" s="4">
        <v>0.75</v>
      </c>
      <c r="F5" s="4">
        <v>0.75</v>
      </c>
    </row>
    <row r="6" spans="1:6" x14ac:dyDescent="0.25">
      <c r="A6" t="s">
        <v>9</v>
      </c>
      <c r="B6" s="4">
        <v>0.7</v>
      </c>
      <c r="C6" s="4">
        <v>0.75</v>
      </c>
      <c r="D6" s="4">
        <v>0.85</v>
      </c>
      <c r="E6" s="4">
        <v>0.9</v>
      </c>
      <c r="F6" s="4">
        <v>0.9</v>
      </c>
    </row>
    <row r="7" spans="1:6" x14ac:dyDescent="0.25">
      <c r="A7" t="s">
        <v>10</v>
      </c>
      <c r="B7" s="4">
        <v>0.75</v>
      </c>
      <c r="C7" s="4">
        <v>0.8</v>
      </c>
      <c r="D7" s="4">
        <v>0.9</v>
      </c>
      <c r="E7" s="4">
        <v>0.95</v>
      </c>
      <c r="F7" s="4">
        <v>0.95</v>
      </c>
    </row>
    <row r="8" spans="1:6" x14ac:dyDescent="0.25">
      <c r="A8" t="s">
        <v>14</v>
      </c>
      <c r="B8" s="4">
        <v>0.85</v>
      </c>
      <c r="C8" s="4">
        <v>0.9</v>
      </c>
      <c r="D8" s="4">
        <v>0.95</v>
      </c>
      <c r="E8" s="4">
        <v>1</v>
      </c>
      <c r="F8" s="4">
        <v>1</v>
      </c>
    </row>
    <row r="9" spans="1:6" x14ac:dyDescent="0.25">
      <c r="A9" t="s">
        <v>11</v>
      </c>
      <c r="B9" s="4">
        <v>0.6</v>
      </c>
      <c r="C9" s="4">
        <v>0.6</v>
      </c>
      <c r="D9" s="4">
        <v>0.65</v>
      </c>
      <c r="E9" s="4">
        <v>0.75</v>
      </c>
      <c r="F9" s="4">
        <v>0.75</v>
      </c>
    </row>
    <row r="10" spans="1:6" x14ac:dyDescent="0.25">
      <c r="A10" t="s">
        <v>12</v>
      </c>
      <c r="B10" s="4">
        <v>0.6</v>
      </c>
      <c r="C10" s="4">
        <v>0.6</v>
      </c>
      <c r="D10" s="4">
        <v>0.65</v>
      </c>
      <c r="E10" s="4">
        <v>0.75</v>
      </c>
      <c r="F10" s="4">
        <v>0.75</v>
      </c>
    </row>
    <row r="11" spans="1:6" x14ac:dyDescent="0.25">
      <c r="A11" t="s">
        <v>13</v>
      </c>
      <c r="B11" s="4">
        <v>0</v>
      </c>
      <c r="C11" s="4">
        <v>0</v>
      </c>
      <c r="D11" s="4">
        <v>0</v>
      </c>
      <c r="E11" s="4">
        <v>0</v>
      </c>
      <c r="F11" s="4">
        <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FD76-F19D-40EF-915A-A0F6EB6E36A8}">
  <dimension ref="A1:F11"/>
  <sheetViews>
    <sheetView workbookViewId="0">
      <selection activeCell="F15" sqref="F15"/>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0.4</v>
      </c>
      <c r="C4" s="4">
        <v>0.4</v>
      </c>
      <c r="D4" s="4">
        <v>0.4</v>
      </c>
      <c r="E4" s="4">
        <v>0.4</v>
      </c>
      <c r="F4" s="4">
        <v>0.4</v>
      </c>
    </row>
    <row r="5" spans="1:6" x14ac:dyDescent="0.25">
      <c r="A5" t="s">
        <v>8</v>
      </c>
      <c r="B5" s="4">
        <v>0.5</v>
      </c>
      <c r="C5" s="4">
        <v>0.6</v>
      </c>
      <c r="D5" s="4">
        <v>0.6</v>
      </c>
      <c r="E5" s="4">
        <v>0.6</v>
      </c>
      <c r="F5" s="4">
        <v>0.6</v>
      </c>
    </row>
    <row r="6" spans="1:6" x14ac:dyDescent="0.25">
      <c r="A6" t="s">
        <v>9</v>
      </c>
      <c r="B6" s="4">
        <v>0.6</v>
      </c>
      <c r="C6" s="4">
        <v>0.8</v>
      </c>
      <c r="D6" s="4">
        <v>0.85</v>
      </c>
      <c r="E6" s="4">
        <v>1</v>
      </c>
      <c r="F6" s="4">
        <v>1</v>
      </c>
    </row>
    <row r="7" spans="1:6" x14ac:dyDescent="0.25">
      <c r="A7" t="s">
        <v>10</v>
      </c>
      <c r="B7" s="4">
        <v>0.6</v>
      </c>
      <c r="C7" s="4">
        <v>0.8</v>
      </c>
      <c r="D7" s="4">
        <v>0.85</v>
      </c>
      <c r="E7" s="4">
        <v>0.85</v>
      </c>
      <c r="F7" s="4">
        <v>0.85</v>
      </c>
    </row>
    <row r="8" spans="1:6" x14ac:dyDescent="0.25">
      <c r="A8" t="s">
        <v>14</v>
      </c>
      <c r="B8" s="4">
        <v>0.4</v>
      </c>
      <c r="C8" s="4">
        <v>0.4</v>
      </c>
      <c r="D8" s="4">
        <v>0.4</v>
      </c>
      <c r="E8" s="4">
        <v>0.4</v>
      </c>
      <c r="F8" s="4">
        <v>0.4</v>
      </c>
    </row>
    <row r="9" spans="1:6" x14ac:dyDescent="0.25">
      <c r="A9" t="s">
        <v>11</v>
      </c>
      <c r="B9" s="4">
        <v>0</v>
      </c>
      <c r="C9" s="4">
        <v>0</v>
      </c>
      <c r="D9" s="4">
        <v>0</v>
      </c>
      <c r="E9" s="4">
        <v>0</v>
      </c>
      <c r="F9" s="4">
        <v>0</v>
      </c>
    </row>
    <row r="10" spans="1:6" x14ac:dyDescent="0.25">
      <c r="A10" t="s">
        <v>12</v>
      </c>
      <c r="B10" s="4">
        <v>0</v>
      </c>
      <c r="C10" s="4">
        <v>0</v>
      </c>
      <c r="D10" s="4">
        <v>0</v>
      </c>
      <c r="E10" s="4">
        <v>0</v>
      </c>
      <c r="F10" s="4">
        <v>0</v>
      </c>
    </row>
    <row r="11" spans="1:6" x14ac:dyDescent="0.25">
      <c r="A11" t="s">
        <v>13</v>
      </c>
      <c r="B11" s="4">
        <v>0</v>
      </c>
      <c r="C11" s="4">
        <v>0</v>
      </c>
      <c r="D11" s="4">
        <v>0</v>
      </c>
      <c r="E11" s="4">
        <v>0</v>
      </c>
      <c r="F11"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CC1C-01D0-42DD-AC51-C4DB5F2138AA}">
  <dimension ref="A1:F11"/>
  <sheetViews>
    <sheetView workbookViewId="0">
      <selection activeCell="E15" sqref="E15"/>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0.5</v>
      </c>
      <c r="C5" s="4">
        <v>0.6</v>
      </c>
      <c r="D5" s="4">
        <v>0.6</v>
      </c>
      <c r="E5" s="4">
        <v>0.6</v>
      </c>
      <c r="F5" s="4">
        <v>0.6</v>
      </c>
    </row>
    <row r="6" spans="1:6" x14ac:dyDescent="0.25">
      <c r="A6" t="s">
        <v>9</v>
      </c>
      <c r="B6" s="4">
        <v>0.6</v>
      </c>
      <c r="C6" s="4">
        <v>0.8</v>
      </c>
      <c r="D6" s="4">
        <v>0.85</v>
      </c>
      <c r="E6" s="4">
        <v>0.85</v>
      </c>
      <c r="F6" s="4">
        <v>0.85</v>
      </c>
    </row>
    <row r="7" spans="1:6" x14ac:dyDescent="0.25">
      <c r="A7" t="s">
        <v>10</v>
      </c>
      <c r="B7" s="4">
        <v>0.6</v>
      </c>
      <c r="C7" s="4">
        <v>0.8</v>
      </c>
      <c r="D7" s="4">
        <v>0.85</v>
      </c>
      <c r="E7" s="4">
        <v>0.85</v>
      </c>
      <c r="F7" s="4">
        <v>0.85</v>
      </c>
    </row>
    <row r="8" spans="1:6" x14ac:dyDescent="0.25">
      <c r="A8" t="s">
        <v>14</v>
      </c>
      <c r="B8" s="4">
        <v>0.6</v>
      </c>
      <c r="C8" s="4">
        <v>0.8</v>
      </c>
      <c r="D8" s="4">
        <v>0.85</v>
      </c>
      <c r="E8" s="4">
        <v>1</v>
      </c>
      <c r="F8" s="4">
        <v>1</v>
      </c>
    </row>
    <row r="9" spans="1:6" x14ac:dyDescent="0.25">
      <c r="A9" t="s">
        <v>11</v>
      </c>
      <c r="B9" s="4">
        <v>0.5</v>
      </c>
      <c r="C9" s="4">
        <v>0.6</v>
      </c>
      <c r="D9" s="4">
        <v>0.7</v>
      </c>
      <c r="E9" s="4">
        <v>0.8</v>
      </c>
      <c r="F9" s="4">
        <v>0.8</v>
      </c>
    </row>
    <row r="10" spans="1:6" x14ac:dyDescent="0.25">
      <c r="A10" t="s">
        <v>12</v>
      </c>
      <c r="B10" s="4">
        <v>0.3</v>
      </c>
      <c r="C10" s="4">
        <v>0.4</v>
      </c>
      <c r="D10" s="4">
        <v>0.5</v>
      </c>
      <c r="E10" s="4">
        <v>0.5</v>
      </c>
      <c r="F10" s="4">
        <v>0.5</v>
      </c>
    </row>
    <row r="11" spans="1:6" x14ac:dyDescent="0.25">
      <c r="A11" t="s">
        <v>13</v>
      </c>
      <c r="B11" s="4">
        <v>0</v>
      </c>
      <c r="C11" s="4">
        <v>0</v>
      </c>
      <c r="D11" s="4">
        <v>0</v>
      </c>
      <c r="E11" s="4">
        <v>0</v>
      </c>
      <c r="F11" s="4">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3CF86-436B-4117-96BF-9FCE03BF4B07}">
  <dimension ref="A1:F11"/>
  <sheetViews>
    <sheetView workbookViewId="0">
      <selection activeCell="F15" sqref="F15"/>
    </sheetView>
  </sheetViews>
  <sheetFormatPr defaultRowHeight="15" x14ac:dyDescent="0.25"/>
  <sheetData>
    <row r="1" spans="1:6" x14ac:dyDescent="0.25">
      <c r="A1" t="s">
        <v>15</v>
      </c>
      <c r="B1" s="2" t="s">
        <v>0</v>
      </c>
      <c r="C1" s="2" t="s">
        <v>1</v>
      </c>
      <c r="D1" s="2" t="s">
        <v>2</v>
      </c>
      <c r="E1" s="2" t="s">
        <v>3</v>
      </c>
      <c r="F1" s="2" t="s">
        <v>4</v>
      </c>
    </row>
    <row r="2" spans="1:6" x14ac:dyDescent="0.25">
      <c r="A2" t="s">
        <v>5</v>
      </c>
      <c r="B2" s="3">
        <v>0</v>
      </c>
      <c r="C2" s="3">
        <v>0</v>
      </c>
      <c r="D2" s="3">
        <v>0</v>
      </c>
      <c r="E2" s="3">
        <v>0</v>
      </c>
      <c r="F2" s="3">
        <v>0</v>
      </c>
    </row>
    <row r="3" spans="1:6" x14ac:dyDescent="0.25">
      <c r="A3" t="s">
        <v>6</v>
      </c>
      <c r="B3" s="3">
        <v>0</v>
      </c>
      <c r="C3" s="3">
        <v>0</v>
      </c>
      <c r="D3" s="3">
        <v>0</v>
      </c>
      <c r="E3" s="3">
        <v>0</v>
      </c>
      <c r="F3" s="3">
        <v>0</v>
      </c>
    </row>
    <row r="4" spans="1:6" x14ac:dyDescent="0.25">
      <c r="A4" t="s">
        <v>7</v>
      </c>
      <c r="B4" s="3">
        <v>0</v>
      </c>
      <c r="C4" s="3">
        <v>0</v>
      </c>
      <c r="D4" s="3">
        <v>0</v>
      </c>
      <c r="E4" s="3">
        <v>0</v>
      </c>
      <c r="F4" s="3">
        <v>0</v>
      </c>
    </row>
    <row r="5" spans="1:6" x14ac:dyDescent="0.25">
      <c r="A5" t="s">
        <v>8</v>
      </c>
      <c r="B5" s="3">
        <v>0</v>
      </c>
      <c r="C5" s="3">
        <v>0.3</v>
      </c>
      <c r="D5" s="3">
        <v>0.3</v>
      </c>
      <c r="E5" s="3">
        <v>0.3</v>
      </c>
      <c r="F5" s="3">
        <v>0.3</v>
      </c>
    </row>
    <row r="6" spans="1:6" x14ac:dyDescent="0.25">
      <c r="A6" t="s">
        <v>9</v>
      </c>
      <c r="B6" s="3">
        <v>0</v>
      </c>
      <c r="C6" s="3">
        <v>0.4</v>
      </c>
      <c r="D6" s="3">
        <v>0.7</v>
      </c>
      <c r="E6" s="3">
        <v>0.85</v>
      </c>
      <c r="F6" s="3">
        <v>0.85</v>
      </c>
    </row>
    <row r="7" spans="1:6" x14ac:dyDescent="0.25">
      <c r="A7" t="s">
        <v>10</v>
      </c>
      <c r="B7" s="3">
        <v>0</v>
      </c>
      <c r="C7" s="3">
        <v>0.5</v>
      </c>
      <c r="D7" s="3">
        <v>0.8</v>
      </c>
      <c r="E7" s="3">
        <v>0.95</v>
      </c>
      <c r="F7" s="3">
        <v>0.95</v>
      </c>
    </row>
    <row r="8" spans="1:6" x14ac:dyDescent="0.25">
      <c r="A8" t="s">
        <v>14</v>
      </c>
      <c r="B8" s="3">
        <v>0</v>
      </c>
      <c r="C8" s="3">
        <v>0.5</v>
      </c>
      <c r="D8" s="3">
        <v>0.8</v>
      </c>
      <c r="E8" s="3">
        <v>1</v>
      </c>
      <c r="F8" s="3">
        <v>1</v>
      </c>
    </row>
    <row r="9" spans="1:6" x14ac:dyDescent="0.25">
      <c r="A9" t="s">
        <v>11</v>
      </c>
      <c r="B9" s="3">
        <v>0</v>
      </c>
      <c r="C9" s="3">
        <v>0.4</v>
      </c>
      <c r="D9" s="3">
        <v>0.6</v>
      </c>
      <c r="E9" s="3">
        <v>0.7</v>
      </c>
      <c r="F9" s="3">
        <v>0.7</v>
      </c>
    </row>
    <row r="10" spans="1:6" x14ac:dyDescent="0.25">
      <c r="A10" t="s">
        <v>12</v>
      </c>
      <c r="B10" s="3">
        <v>0</v>
      </c>
      <c r="C10" s="3">
        <v>0</v>
      </c>
      <c r="D10" s="3">
        <v>0</v>
      </c>
      <c r="E10" s="3">
        <v>0.3</v>
      </c>
      <c r="F10" s="3">
        <v>0.3</v>
      </c>
    </row>
    <row r="11" spans="1:6" x14ac:dyDescent="0.25">
      <c r="A11" t="s">
        <v>13</v>
      </c>
      <c r="B11" s="3">
        <v>0</v>
      </c>
      <c r="C11" s="3">
        <v>0</v>
      </c>
      <c r="D11" s="3">
        <v>0</v>
      </c>
      <c r="E11" s="3">
        <v>0</v>
      </c>
      <c r="F11" s="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AB61-F097-4CA1-BB9B-4DA4E8FB6CA1}">
  <dimension ref="A1:F11"/>
  <sheetViews>
    <sheetView workbookViewId="0">
      <selection activeCell="J53" sqref="J53"/>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4">
        <v>0</v>
      </c>
      <c r="C2" s="4">
        <v>0</v>
      </c>
      <c r="D2" s="4">
        <v>0</v>
      </c>
      <c r="E2" s="4">
        <v>0</v>
      </c>
      <c r="F2" s="4">
        <v>0</v>
      </c>
    </row>
    <row r="3" spans="1:6" x14ac:dyDescent="0.25">
      <c r="A3" t="s">
        <v>6</v>
      </c>
      <c r="B3" s="4">
        <v>0</v>
      </c>
      <c r="C3" s="4">
        <v>0.3</v>
      </c>
      <c r="D3" s="4">
        <v>0.5</v>
      </c>
      <c r="E3" s="4">
        <v>0.6</v>
      </c>
      <c r="F3" s="4">
        <v>0.6</v>
      </c>
    </row>
    <row r="4" spans="1:6" x14ac:dyDescent="0.25">
      <c r="A4" t="s">
        <v>7</v>
      </c>
      <c r="B4" s="4">
        <v>0</v>
      </c>
      <c r="C4" s="4">
        <v>0.5</v>
      </c>
      <c r="D4" s="4">
        <v>0.8</v>
      </c>
      <c r="E4" s="4">
        <v>0.9</v>
      </c>
      <c r="F4" s="4">
        <v>0.9</v>
      </c>
    </row>
    <row r="5" spans="1:6" x14ac:dyDescent="0.25">
      <c r="A5" t="s">
        <v>8</v>
      </c>
      <c r="B5" s="4">
        <v>0</v>
      </c>
      <c r="C5" s="4">
        <v>0.6</v>
      </c>
      <c r="D5" s="4">
        <v>0.9</v>
      </c>
      <c r="E5" s="4">
        <v>1</v>
      </c>
      <c r="F5" s="4">
        <v>1</v>
      </c>
    </row>
    <row r="6" spans="1:6" x14ac:dyDescent="0.25">
      <c r="A6" t="s">
        <v>9</v>
      </c>
      <c r="B6" s="4">
        <v>0</v>
      </c>
      <c r="C6" s="4">
        <v>0.6</v>
      </c>
      <c r="D6" s="4">
        <v>0.9</v>
      </c>
      <c r="E6" s="4">
        <v>1</v>
      </c>
      <c r="F6" s="4">
        <v>1</v>
      </c>
    </row>
    <row r="7" spans="1:6" x14ac:dyDescent="0.25">
      <c r="A7" t="s">
        <v>10</v>
      </c>
      <c r="B7" s="4">
        <v>0</v>
      </c>
      <c r="C7" s="4">
        <v>0.6</v>
      </c>
      <c r="D7" s="4">
        <v>0.8</v>
      </c>
      <c r="E7" s="4">
        <v>0.9</v>
      </c>
      <c r="F7" s="4">
        <v>0.9</v>
      </c>
    </row>
    <row r="8" spans="1:6" x14ac:dyDescent="0.25">
      <c r="A8" t="s">
        <v>14</v>
      </c>
      <c r="B8" s="4">
        <v>0</v>
      </c>
      <c r="C8" s="4">
        <v>0.3</v>
      </c>
      <c r="D8" s="4">
        <v>0.5</v>
      </c>
      <c r="E8" s="4">
        <v>0.6</v>
      </c>
      <c r="F8" s="4">
        <v>0.6</v>
      </c>
    </row>
    <row r="9" spans="1:6" x14ac:dyDescent="0.25">
      <c r="A9" t="s">
        <v>11</v>
      </c>
      <c r="B9" s="4">
        <v>0</v>
      </c>
      <c r="C9" s="4">
        <v>0</v>
      </c>
      <c r="D9" s="4">
        <v>0</v>
      </c>
      <c r="E9" s="4">
        <v>0</v>
      </c>
      <c r="F9" s="4">
        <v>0</v>
      </c>
    </row>
    <row r="10" spans="1:6" x14ac:dyDescent="0.25">
      <c r="A10" t="s">
        <v>12</v>
      </c>
      <c r="B10" s="4">
        <v>0</v>
      </c>
      <c r="C10" s="4">
        <v>0</v>
      </c>
      <c r="D10" s="4">
        <v>0</v>
      </c>
      <c r="E10" s="4">
        <v>0</v>
      </c>
      <c r="F10" s="4">
        <v>0</v>
      </c>
    </row>
    <row r="11" spans="1:6" x14ac:dyDescent="0.25">
      <c r="A11" t="s">
        <v>13</v>
      </c>
      <c r="B11" s="4">
        <v>0</v>
      </c>
      <c r="C11" s="4">
        <v>0</v>
      </c>
      <c r="D11" s="4">
        <v>0</v>
      </c>
      <c r="E11" s="4">
        <v>0</v>
      </c>
      <c r="F11" s="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336A-0F83-42F2-B3CC-E642C18C6FC6}">
  <dimension ref="A1:F11"/>
  <sheetViews>
    <sheetView workbookViewId="0">
      <selection activeCell="G11" sqref="G11"/>
    </sheetView>
  </sheetViews>
  <sheetFormatPr defaultRowHeight="15" x14ac:dyDescent="0.25"/>
  <cols>
    <col min="1" max="6" width="9.140625" style="4"/>
  </cols>
  <sheetData>
    <row r="1" spans="1:6" x14ac:dyDescent="0.25">
      <c r="A1" s="4" t="s">
        <v>15</v>
      </c>
      <c r="B1" s="4" t="s">
        <v>0</v>
      </c>
      <c r="C1" s="4" t="s">
        <v>1</v>
      </c>
      <c r="D1" s="4" t="s">
        <v>2</v>
      </c>
      <c r="E1" s="4" t="s">
        <v>3</v>
      </c>
      <c r="F1" s="4" t="s">
        <v>4</v>
      </c>
    </row>
    <row r="2" spans="1:6" x14ac:dyDescent="0.25">
      <c r="A2" s="4" t="s">
        <v>5</v>
      </c>
      <c r="B2" s="4">
        <v>0</v>
      </c>
      <c r="C2" s="4">
        <v>0</v>
      </c>
      <c r="D2" s="4">
        <v>0</v>
      </c>
      <c r="E2" s="4">
        <v>0</v>
      </c>
      <c r="F2" s="4">
        <v>0</v>
      </c>
    </row>
    <row r="3" spans="1:6" x14ac:dyDescent="0.25">
      <c r="A3" s="4" t="s">
        <v>6</v>
      </c>
      <c r="B3" s="4">
        <v>0</v>
      </c>
      <c r="C3" s="4">
        <v>0</v>
      </c>
      <c r="D3" s="4">
        <v>0</v>
      </c>
      <c r="E3" s="4">
        <v>0</v>
      </c>
      <c r="F3" s="4">
        <v>0</v>
      </c>
    </row>
    <row r="4" spans="1:6" x14ac:dyDescent="0.25">
      <c r="A4" s="4" t="s">
        <v>7</v>
      </c>
      <c r="B4" s="4">
        <v>0.3</v>
      </c>
      <c r="C4" s="4">
        <v>0.3</v>
      </c>
      <c r="D4" s="4">
        <v>0.3</v>
      </c>
      <c r="E4" s="4">
        <v>0.2</v>
      </c>
      <c r="F4" s="4">
        <v>0.1</v>
      </c>
    </row>
    <row r="5" spans="1:6" x14ac:dyDescent="0.25">
      <c r="A5" s="4" t="s">
        <v>8</v>
      </c>
      <c r="B5" s="4">
        <v>0.6</v>
      </c>
      <c r="C5" s="4">
        <v>0.6</v>
      </c>
      <c r="D5" s="4">
        <v>0.6</v>
      </c>
      <c r="E5" s="4">
        <v>0.3</v>
      </c>
      <c r="F5" s="4">
        <v>0.3</v>
      </c>
    </row>
    <row r="6" spans="1:6" x14ac:dyDescent="0.25">
      <c r="A6" s="4" t="s">
        <v>9</v>
      </c>
      <c r="B6" s="4">
        <v>0.7</v>
      </c>
      <c r="C6" s="4">
        <v>0.7</v>
      </c>
      <c r="D6" s="4">
        <v>0.7</v>
      </c>
      <c r="E6" s="4">
        <v>0.5</v>
      </c>
      <c r="F6" s="4">
        <v>0.4</v>
      </c>
    </row>
    <row r="7" spans="1:6" x14ac:dyDescent="0.25">
      <c r="A7" s="4" t="s">
        <v>10</v>
      </c>
      <c r="B7" s="4">
        <v>1</v>
      </c>
      <c r="C7" s="4">
        <v>1</v>
      </c>
      <c r="D7" s="4">
        <v>1</v>
      </c>
      <c r="E7" s="4">
        <v>0.7</v>
      </c>
      <c r="F7" s="4">
        <v>0.6</v>
      </c>
    </row>
    <row r="8" spans="1:6" x14ac:dyDescent="0.25">
      <c r="A8" s="4" t="s">
        <v>14</v>
      </c>
      <c r="B8" s="4">
        <v>1</v>
      </c>
      <c r="C8" s="4">
        <v>1</v>
      </c>
      <c r="D8" s="4">
        <v>1</v>
      </c>
      <c r="E8" s="4">
        <v>0.7</v>
      </c>
      <c r="F8" s="4">
        <v>0.6</v>
      </c>
    </row>
    <row r="9" spans="1:6" x14ac:dyDescent="0.25">
      <c r="A9" s="4" t="s">
        <v>11</v>
      </c>
      <c r="B9" s="4">
        <v>0.7</v>
      </c>
      <c r="C9" s="4">
        <v>0.7</v>
      </c>
      <c r="D9" s="4">
        <v>0.7</v>
      </c>
      <c r="E9" s="4">
        <v>0.6</v>
      </c>
      <c r="F9" s="4">
        <v>0.5</v>
      </c>
    </row>
    <row r="10" spans="1:6" x14ac:dyDescent="0.25">
      <c r="A10" s="4" t="s">
        <v>12</v>
      </c>
      <c r="B10" s="4">
        <v>0.6</v>
      </c>
      <c r="C10" s="4">
        <v>0.6</v>
      </c>
      <c r="D10" s="4">
        <v>0.6</v>
      </c>
      <c r="E10" s="4">
        <v>0.5</v>
      </c>
      <c r="F10" s="4">
        <v>0.4</v>
      </c>
    </row>
    <row r="11" spans="1:6" x14ac:dyDescent="0.25">
      <c r="A11" s="4" t="s">
        <v>13</v>
      </c>
      <c r="B11" s="4">
        <v>0</v>
      </c>
      <c r="C11" s="4">
        <v>0</v>
      </c>
      <c r="D11" s="4">
        <v>0</v>
      </c>
      <c r="E11" s="4">
        <v>0</v>
      </c>
      <c r="F11" s="4">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32632-98F5-41C9-B7B8-AE6846773071}">
  <dimension ref="A1:F11"/>
  <sheetViews>
    <sheetView workbookViewId="0">
      <selection activeCell="F23" sqref="F23"/>
    </sheetView>
  </sheetViews>
  <sheetFormatPr defaultRowHeight="15" x14ac:dyDescent="0.25"/>
  <cols>
    <col min="1" max="1" width="6.7109375" customWidth="1"/>
    <col min="2" max="6" width="8.5703125" customWidth="1"/>
    <col min="16" max="16" width="30.28515625" customWidth="1"/>
  </cols>
  <sheetData>
    <row r="1" spans="1:6" ht="16.5" customHeight="1" x14ac:dyDescent="0.25">
      <c r="A1" t="s">
        <v>15</v>
      </c>
      <c r="B1" t="s">
        <v>0</v>
      </c>
      <c r="C1" t="s">
        <v>1</v>
      </c>
      <c r="D1" t="s">
        <v>2</v>
      </c>
      <c r="E1" t="s">
        <v>3</v>
      </c>
      <c r="F1" t="s">
        <v>4</v>
      </c>
    </row>
    <row r="2" spans="1:6" ht="16.5" customHeight="1" x14ac:dyDescent="0.25">
      <c r="A2" t="s">
        <v>5</v>
      </c>
      <c r="B2">
        <v>0</v>
      </c>
      <c r="C2">
        <v>0</v>
      </c>
      <c r="D2">
        <v>0</v>
      </c>
      <c r="E2">
        <v>0</v>
      </c>
      <c r="F2">
        <v>0</v>
      </c>
    </row>
    <row r="3" spans="1:6" ht="16.5" customHeight="1" x14ac:dyDescent="0.25">
      <c r="A3" t="s">
        <v>6</v>
      </c>
      <c r="B3">
        <v>0</v>
      </c>
      <c r="C3">
        <v>0</v>
      </c>
      <c r="D3">
        <v>0</v>
      </c>
      <c r="E3">
        <v>0</v>
      </c>
      <c r="F3">
        <v>0</v>
      </c>
    </row>
    <row r="4" spans="1:6" ht="16.5" customHeight="1" x14ac:dyDescent="0.25">
      <c r="A4" t="s">
        <v>7</v>
      </c>
      <c r="B4">
        <v>0</v>
      </c>
      <c r="C4">
        <v>0</v>
      </c>
      <c r="D4">
        <v>0</v>
      </c>
      <c r="E4">
        <v>0</v>
      </c>
      <c r="F4">
        <v>0</v>
      </c>
    </row>
    <row r="5" spans="1:6" ht="16.5" customHeight="1" x14ac:dyDescent="0.25">
      <c r="A5" t="s">
        <v>8</v>
      </c>
      <c r="B5">
        <v>0</v>
      </c>
      <c r="C5">
        <v>0</v>
      </c>
      <c r="D5">
        <v>0</v>
      </c>
      <c r="E5">
        <v>0</v>
      </c>
      <c r="F5">
        <v>0</v>
      </c>
    </row>
    <row r="6" spans="1:6" ht="16.5" customHeight="1" x14ac:dyDescent="0.25">
      <c r="A6" t="s">
        <v>9</v>
      </c>
      <c r="B6">
        <v>0</v>
      </c>
      <c r="C6">
        <v>0.40243902439024393</v>
      </c>
      <c r="D6">
        <v>0.551219512195122</v>
      </c>
      <c r="E6">
        <v>0.73902439024390243</v>
      </c>
      <c r="F6">
        <v>0.75</v>
      </c>
    </row>
    <row r="7" spans="1:6" ht="16.5" customHeight="1" x14ac:dyDescent="0.25">
      <c r="A7" t="s">
        <v>10</v>
      </c>
      <c r="B7">
        <v>0</v>
      </c>
      <c r="C7">
        <v>0.5</v>
      </c>
      <c r="D7">
        <v>0.724390243902439</v>
      </c>
      <c r="E7">
        <v>0.86585365853658536</v>
      </c>
      <c r="F7">
        <v>0.82926829268292679</v>
      </c>
    </row>
    <row r="8" spans="1:6" ht="16.5" customHeight="1" x14ac:dyDescent="0.25">
      <c r="A8" t="s">
        <v>14</v>
      </c>
      <c r="B8">
        <v>0</v>
      </c>
      <c r="C8">
        <v>0.5</v>
      </c>
      <c r="D8">
        <v>0.84390243902439033</v>
      </c>
      <c r="E8">
        <v>0.90243902439024393</v>
      </c>
      <c r="F8">
        <v>1</v>
      </c>
    </row>
    <row r="9" spans="1:6" ht="16.5" customHeight="1" x14ac:dyDescent="0.25">
      <c r="A9" t="s">
        <v>11</v>
      </c>
      <c r="B9">
        <v>0</v>
      </c>
      <c r="C9">
        <v>0.53658536585365857</v>
      </c>
      <c r="D9">
        <v>0.63414634146341464</v>
      </c>
      <c r="E9">
        <v>0.84634146341463423</v>
      </c>
      <c r="F9">
        <v>0.97560975609756095</v>
      </c>
    </row>
    <row r="10" spans="1:6" ht="16.5" customHeight="1" x14ac:dyDescent="0.25">
      <c r="A10" t="s">
        <v>12</v>
      </c>
      <c r="B10">
        <v>0</v>
      </c>
      <c r="C10">
        <v>0.56097560975609762</v>
      </c>
      <c r="D10">
        <v>0.6097560975609756</v>
      </c>
      <c r="E10">
        <v>0.82926829268292679</v>
      </c>
      <c r="F10">
        <v>0.6097560975609756</v>
      </c>
    </row>
    <row r="11" spans="1:6" ht="16.5" customHeight="1" x14ac:dyDescent="0.25">
      <c r="A11" t="s">
        <v>13</v>
      </c>
      <c r="B11">
        <v>0</v>
      </c>
      <c r="C11">
        <v>0</v>
      </c>
      <c r="D11">
        <v>0</v>
      </c>
      <c r="E11">
        <v>0</v>
      </c>
      <c r="F1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AA88-8C45-4179-B9D3-DBCCEFC23EB4}">
  <dimension ref="A1:F11"/>
  <sheetViews>
    <sheetView workbookViewId="0"/>
  </sheetViews>
  <sheetFormatPr defaultRowHeight="15" x14ac:dyDescent="0.25"/>
  <cols>
    <col min="1" max="6" width="9.140625" style="4"/>
  </cols>
  <sheetData>
    <row r="1" spans="1:6" x14ac:dyDescent="0.25">
      <c r="A1" s="4" t="s">
        <v>15</v>
      </c>
      <c r="B1" s="4" t="s">
        <v>0</v>
      </c>
      <c r="C1" s="4" t="s">
        <v>1</v>
      </c>
      <c r="D1" s="4" t="s">
        <v>2</v>
      </c>
      <c r="E1" s="4" t="s">
        <v>3</v>
      </c>
      <c r="F1" s="4" t="s">
        <v>4</v>
      </c>
    </row>
    <row r="2" spans="1:6" x14ac:dyDescent="0.25">
      <c r="A2" s="4" t="s">
        <v>5</v>
      </c>
      <c r="B2" s="4">
        <v>0</v>
      </c>
      <c r="C2" s="4">
        <v>0</v>
      </c>
      <c r="D2" s="4">
        <v>0</v>
      </c>
      <c r="E2" s="4">
        <v>0</v>
      </c>
      <c r="F2" s="4">
        <v>0</v>
      </c>
    </row>
    <row r="3" spans="1:6" x14ac:dyDescent="0.25">
      <c r="A3" s="4" t="s">
        <v>6</v>
      </c>
      <c r="B3" s="4">
        <v>0</v>
      </c>
      <c r="C3" s="4">
        <v>0</v>
      </c>
      <c r="D3" s="4">
        <v>0</v>
      </c>
      <c r="E3" s="4">
        <v>0</v>
      </c>
      <c r="F3" s="4">
        <v>0</v>
      </c>
    </row>
    <row r="4" spans="1:6" x14ac:dyDescent="0.25">
      <c r="A4" s="4" t="s">
        <v>7</v>
      </c>
      <c r="B4" s="4">
        <v>0</v>
      </c>
      <c r="C4" s="4">
        <v>0</v>
      </c>
      <c r="D4" s="4">
        <v>0</v>
      </c>
      <c r="E4" s="4">
        <v>0</v>
      </c>
      <c r="F4" s="4">
        <v>0</v>
      </c>
    </row>
    <row r="5" spans="1:6" x14ac:dyDescent="0.25">
      <c r="A5" s="4" t="s">
        <v>8</v>
      </c>
      <c r="B5" s="4">
        <v>0.67</v>
      </c>
      <c r="C5" s="4">
        <v>0.67</v>
      </c>
      <c r="D5" s="4">
        <v>0.7</v>
      </c>
      <c r="E5" s="4">
        <v>0.7</v>
      </c>
      <c r="F5" s="4">
        <v>0.7</v>
      </c>
    </row>
    <row r="6" spans="1:6" x14ac:dyDescent="0.25">
      <c r="A6" s="4" t="s">
        <v>9</v>
      </c>
      <c r="B6" s="4">
        <v>0.7</v>
      </c>
      <c r="C6" s="4">
        <v>0.875</v>
      </c>
      <c r="D6" s="4">
        <v>0.875</v>
      </c>
      <c r="E6" s="4">
        <v>0.95</v>
      </c>
      <c r="F6" s="4">
        <v>1</v>
      </c>
    </row>
    <row r="7" spans="1:6" x14ac:dyDescent="0.25">
      <c r="A7" s="4" t="s">
        <v>10</v>
      </c>
      <c r="B7" s="4">
        <v>0.7</v>
      </c>
      <c r="C7" s="4">
        <v>0.9</v>
      </c>
      <c r="D7" s="4">
        <v>0.9</v>
      </c>
      <c r="E7" s="4">
        <v>1</v>
      </c>
      <c r="F7" s="4">
        <v>1</v>
      </c>
    </row>
    <row r="8" spans="1:6" x14ac:dyDescent="0.25">
      <c r="A8" s="4" t="s">
        <v>14</v>
      </c>
      <c r="B8" s="4">
        <v>0.7</v>
      </c>
      <c r="C8" s="4">
        <v>0.875</v>
      </c>
      <c r="D8" s="4">
        <v>0.9</v>
      </c>
      <c r="E8" s="4">
        <v>0.95</v>
      </c>
      <c r="F8" s="4">
        <v>1</v>
      </c>
    </row>
    <row r="9" spans="1:6" x14ac:dyDescent="0.25">
      <c r="A9" s="4" t="s">
        <v>11</v>
      </c>
      <c r="B9" s="4">
        <v>0.7</v>
      </c>
      <c r="C9" s="4">
        <v>0.7</v>
      </c>
      <c r="D9" s="4">
        <v>0.7</v>
      </c>
      <c r="E9" s="4">
        <v>0.92</v>
      </c>
      <c r="F9" s="4">
        <v>0.92</v>
      </c>
    </row>
    <row r="10" spans="1:6" x14ac:dyDescent="0.25">
      <c r="A10" s="4" t="s">
        <v>12</v>
      </c>
      <c r="B10" s="4">
        <v>0.55000000000000004</v>
      </c>
      <c r="C10" s="4">
        <v>0.47499999999999998</v>
      </c>
      <c r="D10" s="4">
        <v>0.6</v>
      </c>
      <c r="E10" s="4">
        <v>0.77</v>
      </c>
      <c r="F10" s="4">
        <v>0.77</v>
      </c>
    </row>
    <row r="11" spans="1:6" x14ac:dyDescent="0.25">
      <c r="A11" s="4" t="s">
        <v>13</v>
      </c>
      <c r="B11" s="4">
        <v>0</v>
      </c>
      <c r="C11" s="4">
        <v>0</v>
      </c>
      <c r="D11" s="4">
        <v>0</v>
      </c>
      <c r="E11" s="4">
        <v>0</v>
      </c>
      <c r="F11" s="4">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792EA-508C-4FAB-9880-E7E4A88B6EB9}">
  <dimension ref="A1:F11"/>
  <sheetViews>
    <sheetView workbookViewId="0">
      <selection activeCell="J10" sqref="J10"/>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0.33</v>
      </c>
      <c r="C5" s="4">
        <v>0.33</v>
      </c>
      <c r="D5" s="4">
        <v>0.33</v>
      </c>
      <c r="E5" s="4">
        <v>0.3</v>
      </c>
      <c r="F5" s="4">
        <v>0.3</v>
      </c>
    </row>
    <row r="6" spans="1:6" x14ac:dyDescent="0.25">
      <c r="A6" t="s">
        <v>9</v>
      </c>
      <c r="B6" s="4">
        <v>0.66</v>
      </c>
      <c r="C6" s="4">
        <v>0.66</v>
      </c>
      <c r="D6" s="4">
        <v>0.66</v>
      </c>
      <c r="E6" s="4">
        <v>0.8</v>
      </c>
      <c r="F6" s="4">
        <v>0.8</v>
      </c>
    </row>
    <row r="7" spans="1:6" x14ac:dyDescent="0.25">
      <c r="A7" t="s">
        <v>10</v>
      </c>
      <c r="B7" s="4">
        <v>0.7</v>
      </c>
      <c r="C7" s="4">
        <v>0.7</v>
      </c>
      <c r="D7" s="4">
        <v>0.7</v>
      </c>
      <c r="E7" s="4">
        <v>1</v>
      </c>
      <c r="F7" s="4">
        <v>1</v>
      </c>
    </row>
    <row r="8" spans="1:6" x14ac:dyDescent="0.25">
      <c r="A8" t="s">
        <v>14</v>
      </c>
      <c r="B8" s="4">
        <v>0.7</v>
      </c>
      <c r="C8" s="4">
        <v>0.8</v>
      </c>
      <c r="D8" s="4">
        <v>0.8</v>
      </c>
      <c r="E8" s="4">
        <v>1</v>
      </c>
      <c r="F8" s="4">
        <v>1</v>
      </c>
    </row>
    <row r="9" spans="1:6" x14ac:dyDescent="0.25">
      <c r="A9" t="s">
        <v>11</v>
      </c>
      <c r="B9" s="4">
        <v>0.5</v>
      </c>
      <c r="C9" s="4">
        <v>0.5</v>
      </c>
      <c r="D9" s="4">
        <v>0.5</v>
      </c>
      <c r="E9" s="4">
        <v>1</v>
      </c>
      <c r="F9" s="4">
        <v>1</v>
      </c>
    </row>
    <row r="10" spans="1:6" x14ac:dyDescent="0.25">
      <c r="A10" t="s">
        <v>12</v>
      </c>
      <c r="B10" s="4">
        <v>0.33</v>
      </c>
      <c r="C10" s="4">
        <v>0.33</v>
      </c>
      <c r="D10" s="4">
        <v>0.5</v>
      </c>
      <c r="E10" s="4">
        <v>0.66</v>
      </c>
      <c r="F10" s="4">
        <v>0.66</v>
      </c>
    </row>
    <row r="11" spans="1:6" x14ac:dyDescent="0.25">
      <c r="A11" t="s">
        <v>13</v>
      </c>
      <c r="B11" s="4">
        <v>0</v>
      </c>
      <c r="C11" s="4">
        <v>0</v>
      </c>
      <c r="D11" s="4">
        <v>0</v>
      </c>
      <c r="E11" s="4">
        <v>0</v>
      </c>
      <c r="F11" s="4">
        <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D4163-0421-4FFD-95C4-3CE5C3514F0C}">
  <dimension ref="A1:F11"/>
  <sheetViews>
    <sheetView workbookViewId="0">
      <selection activeCell="B1" sqref="B1:F1048576"/>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v>
      </c>
      <c r="C5" s="4">
        <v>0</v>
      </c>
      <c r="D5" s="4">
        <v>0</v>
      </c>
      <c r="E5" s="4">
        <v>0</v>
      </c>
      <c r="F5" s="4">
        <v>0</v>
      </c>
    </row>
    <row r="6" spans="1:6" x14ac:dyDescent="0.25">
      <c r="A6" t="s">
        <v>9</v>
      </c>
      <c r="B6" s="4">
        <v>0</v>
      </c>
      <c r="C6" s="4">
        <v>0.3</v>
      </c>
      <c r="D6" s="4">
        <v>0.7</v>
      </c>
      <c r="E6" s="4">
        <v>0.7</v>
      </c>
      <c r="F6" s="4">
        <v>0.7</v>
      </c>
    </row>
    <row r="7" spans="1:6" x14ac:dyDescent="0.25">
      <c r="A7" t="s">
        <v>10</v>
      </c>
      <c r="B7" s="4">
        <v>0</v>
      </c>
      <c r="C7" s="4">
        <v>0.3</v>
      </c>
      <c r="D7" s="4">
        <v>0.7</v>
      </c>
      <c r="E7" s="4">
        <v>1</v>
      </c>
      <c r="F7" s="4">
        <v>1</v>
      </c>
    </row>
    <row r="8" spans="1:6" x14ac:dyDescent="0.25">
      <c r="A8" t="s">
        <v>14</v>
      </c>
      <c r="B8" s="4">
        <v>0</v>
      </c>
      <c r="C8" s="4">
        <v>0.3</v>
      </c>
      <c r="D8" s="4">
        <v>0.7</v>
      </c>
      <c r="E8" s="4">
        <v>1</v>
      </c>
      <c r="F8" s="4">
        <v>1</v>
      </c>
    </row>
    <row r="9" spans="1:6" x14ac:dyDescent="0.25">
      <c r="A9" t="s">
        <v>11</v>
      </c>
      <c r="B9" s="4">
        <v>0</v>
      </c>
      <c r="C9" s="4">
        <v>0.3</v>
      </c>
      <c r="D9" s="4">
        <v>0.7</v>
      </c>
      <c r="E9" s="4">
        <v>1</v>
      </c>
      <c r="F9" s="4">
        <v>1</v>
      </c>
    </row>
    <row r="10" spans="1:6" x14ac:dyDescent="0.25">
      <c r="A10" t="s">
        <v>12</v>
      </c>
      <c r="B10" s="4">
        <v>0</v>
      </c>
      <c r="C10" s="4">
        <v>0</v>
      </c>
      <c r="D10" s="4">
        <v>0</v>
      </c>
      <c r="E10" s="4">
        <v>0.3</v>
      </c>
      <c r="F10" s="4">
        <v>0.3</v>
      </c>
    </row>
    <row r="11" spans="1:6" x14ac:dyDescent="0.25">
      <c r="A11" t="s">
        <v>13</v>
      </c>
      <c r="B11" s="4">
        <v>0</v>
      </c>
      <c r="C11" s="4">
        <v>0</v>
      </c>
      <c r="D11" s="4">
        <v>0</v>
      </c>
      <c r="E11" s="4">
        <v>0</v>
      </c>
      <c r="F11" s="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19D5-A70F-4CA9-BDCD-13A474CA978A}">
  <dimension ref="A1:F11"/>
  <sheetViews>
    <sheetView workbookViewId="0">
      <selection activeCell="J14" sqref="J14"/>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3">
        <v>0</v>
      </c>
      <c r="C2" s="3">
        <v>0</v>
      </c>
      <c r="D2" s="3">
        <v>0</v>
      </c>
      <c r="E2" s="3">
        <v>0</v>
      </c>
      <c r="F2" s="3">
        <v>0</v>
      </c>
    </row>
    <row r="3" spans="1:6" x14ac:dyDescent="0.25">
      <c r="A3" t="s">
        <v>6</v>
      </c>
      <c r="B3" s="3">
        <v>0</v>
      </c>
      <c r="C3" s="3">
        <v>0</v>
      </c>
      <c r="D3" s="3">
        <v>0</v>
      </c>
      <c r="E3" s="3">
        <v>0</v>
      </c>
      <c r="F3" s="3">
        <v>0</v>
      </c>
    </row>
    <row r="4" spans="1:6" x14ac:dyDescent="0.25">
      <c r="A4" t="s">
        <v>7</v>
      </c>
      <c r="B4" s="3">
        <v>0</v>
      </c>
      <c r="C4" s="3">
        <v>0.2</v>
      </c>
      <c r="D4" s="3">
        <v>0.2</v>
      </c>
      <c r="E4" s="3">
        <v>0.3</v>
      </c>
      <c r="F4" s="3">
        <v>0.3</v>
      </c>
    </row>
    <row r="5" spans="1:6" x14ac:dyDescent="0.25">
      <c r="A5" t="s">
        <v>8</v>
      </c>
      <c r="B5" s="3">
        <v>0</v>
      </c>
      <c r="C5" s="3">
        <v>0.3</v>
      </c>
      <c r="D5" s="3">
        <v>0.5</v>
      </c>
      <c r="E5" s="3">
        <v>0.6</v>
      </c>
      <c r="F5" s="3">
        <v>0.6</v>
      </c>
    </row>
    <row r="6" spans="1:6" x14ac:dyDescent="0.25">
      <c r="A6" t="s">
        <v>9</v>
      </c>
      <c r="B6" s="3">
        <v>0</v>
      </c>
      <c r="C6" s="3">
        <v>0.3</v>
      </c>
      <c r="D6" s="3">
        <v>0.6</v>
      </c>
      <c r="E6" s="3">
        <v>0.85</v>
      </c>
      <c r="F6" s="3">
        <v>0.85</v>
      </c>
    </row>
    <row r="7" spans="1:6" x14ac:dyDescent="0.25">
      <c r="A7" t="s">
        <v>10</v>
      </c>
      <c r="B7" s="3">
        <v>0</v>
      </c>
      <c r="C7" s="3">
        <v>0.3</v>
      </c>
      <c r="D7" s="3">
        <v>0.6</v>
      </c>
      <c r="E7" s="3">
        <v>0.95</v>
      </c>
      <c r="F7" s="3">
        <v>0.95</v>
      </c>
    </row>
    <row r="8" spans="1:6" x14ac:dyDescent="0.25">
      <c r="A8" t="s">
        <v>14</v>
      </c>
      <c r="B8" s="3">
        <v>0</v>
      </c>
      <c r="C8" s="3">
        <v>0.3</v>
      </c>
      <c r="D8" s="3">
        <v>0.6</v>
      </c>
      <c r="E8" s="3">
        <v>1</v>
      </c>
      <c r="F8" s="3">
        <v>1</v>
      </c>
    </row>
    <row r="9" spans="1:6" x14ac:dyDescent="0.25">
      <c r="A9" t="s">
        <v>11</v>
      </c>
      <c r="B9" s="3">
        <v>0</v>
      </c>
      <c r="C9" s="3">
        <v>0</v>
      </c>
      <c r="D9" s="3">
        <v>0.5</v>
      </c>
      <c r="E9" s="3">
        <v>0.8</v>
      </c>
      <c r="F9" s="3">
        <v>0.8</v>
      </c>
    </row>
    <row r="10" spans="1:6" x14ac:dyDescent="0.25">
      <c r="A10" t="s">
        <v>12</v>
      </c>
      <c r="B10" s="3">
        <v>0</v>
      </c>
      <c r="C10" s="3">
        <v>0</v>
      </c>
      <c r="D10" s="3">
        <v>0</v>
      </c>
      <c r="E10" s="3">
        <v>0.3</v>
      </c>
      <c r="F10" s="3">
        <v>0.3</v>
      </c>
    </row>
    <row r="11" spans="1:6" x14ac:dyDescent="0.25">
      <c r="A11" t="s">
        <v>13</v>
      </c>
      <c r="B11" s="3">
        <v>0</v>
      </c>
      <c r="C11" s="3">
        <v>0</v>
      </c>
      <c r="D11" s="3">
        <v>0</v>
      </c>
      <c r="E11" s="3">
        <v>0</v>
      </c>
      <c r="F11" s="3">
        <v>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63FF-CDCA-49DE-9890-01552EBC4BB4}">
  <dimension ref="A1:F11"/>
  <sheetViews>
    <sheetView workbookViewId="0">
      <selection sqref="A1:F11"/>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0.3</v>
      </c>
      <c r="C4" s="4">
        <v>0.3</v>
      </c>
      <c r="D4" s="4">
        <v>0.4</v>
      </c>
      <c r="E4" s="4">
        <v>0.4</v>
      </c>
      <c r="F4" s="4">
        <v>0.4</v>
      </c>
    </row>
    <row r="5" spans="1:6" x14ac:dyDescent="0.25">
      <c r="A5" t="s">
        <v>8</v>
      </c>
      <c r="B5" s="4">
        <v>0.3</v>
      </c>
      <c r="C5" s="4">
        <v>0.4</v>
      </c>
      <c r="D5" s="4">
        <v>0.5</v>
      </c>
      <c r="E5" s="4">
        <v>0.6</v>
      </c>
      <c r="F5" s="4">
        <v>0.7</v>
      </c>
    </row>
    <row r="6" spans="1:6" x14ac:dyDescent="0.25">
      <c r="A6" t="s">
        <v>9</v>
      </c>
      <c r="B6" s="4">
        <v>0.55000000000000004</v>
      </c>
      <c r="C6" s="4">
        <v>0.65</v>
      </c>
      <c r="D6" s="4">
        <v>0.75</v>
      </c>
      <c r="E6" s="4">
        <v>0.75</v>
      </c>
      <c r="F6" s="4">
        <v>0.85</v>
      </c>
    </row>
    <row r="7" spans="1:6" x14ac:dyDescent="0.25">
      <c r="A7" t="s">
        <v>10</v>
      </c>
      <c r="B7" s="4">
        <v>0.65</v>
      </c>
      <c r="C7" s="4">
        <v>0.75</v>
      </c>
      <c r="D7" s="4">
        <v>0.85</v>
      </c>
      <c r="E7" s="4">
        <v>0.9</v>
      </c>
      <c r="F7" s="4">
        <v>0.95</v>
      </c>
    </row>
    <row r="8" spans="1:6" x14ac:dyDescent="0.25">
      <c r="A8" t="s">
        <v>14</v>
      </c>
      <c r="B8" s="4">
        <v>0.65</v>
      </c>
      <c r="C8" s="4">
        <v>0.85</v>
      </c>
      <c r="D8" s="4">
        <v>0.9</v>
      </c>
      <c r="E8" s="4">
        <v>0.95</v>
      </c>
      <c r="F8" s="4">
        <v>1</v>
      </c>
    </row>
    <row r="9" spans="1:6" x14ac:dyDescent="0.25">
      <c r="A9" t="s">
        <v>11</v>
      </c>
      <c r="B9" s="4">
        <v>0.3</v>
      </c>
      <c r="C9" s="4">
        <v>0.3</v>
      </c>
      <c r="D9" s="4">
        <v>0.3</v>
      </c>
      <c r="E9" s="4">
        <v>0.3</v>
      </c>
      <c r="F9" s="4">
        <v>0.3</v>
      </c>
    </row>
    <row r="10" spans="1:6" x14ac:dyDescent="0.25">
      <c r="A10" t="s">
        <v>12</v>
      </c>
      <c r="B10" s="4">
        <v>0</v>
      </c>
      <c r="C10" s="4">
        <v>0</v>
      </c>
      <c r="D10" s="4">
        <v>0</v>
      </c>
      <c r="E10" s="4">
        <v>0</v>
      </c>
      <c r="F10" s="4">
        <v>0</v>
      </c>
    </row>
    <row r="11" spans="1:6" x14ac:dyDescent="0.25">
      <c r="A11" t="s">
        <v>13</v>
      </c>
      <c r="B11" s="4">
        <v>0</v>
      </c>
      <c r="C11" s="4">
        <v>0</v>
      </c>
      <c r="D11" s="4">
        <v>0</v>
      </c>
      <c r="E11" s="4">
        <v>0</v>
      </c>
      <c r="F11" s="4">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EF36-4035-4AFE-9241-025B586BB1A0}">
  <dimension ref="A1:F11"/>
  <sheetViews>
    <sheetView workbookViewId="0">
      <selection activeCell="A11" sqref="A11:XFD11"/>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v>
      </c>
      <c r="C5" s="4">
        <v>0.1</v>
      </c>
      <c r="D5" s="4">
        <v>0.1</v>
      </c>
      <c r="E5" s="4">
        <v>0.1</v>
      </c>
      <c r="F5" s="4">
        <v>0.1</v>
      </c>
    </row>
    <row r="6" spans="1:6" x14ac:dyDescent="0.25">
      <c r="A6" t="s">
        <v>9</v>
      </c>
      <c r="B6" s="4">
        <v>0</v>
      </c>
      <c r="C6" s="4">
        <v>0.15</v>
      </c>
      <c r="D6" s="4">
        <v>0.5</v>
      </c>
      <c r="E6" s="4">
        <v>0.5</v>
      </c>
      <c r="F6" s="4">
        <v>0.65</v>
      </c>
    </row>
    <row r="7" spans="1:6" x14ac:dyDescent="0.25">
      <c r="A7" t="s">
        <v>10</v>
      </c>
      <c r="B7" s="4">
        <v>0.3</v>
      </c>
      <c r="C7" s="4">
        <v>0.7</v>
      </c>
      <c r="D7" s="4">
        <v>0.85</v>
      </c>
      <c r="E7" s="4">
        <v>0.9</v>
      </c>
      <c r="F7" s="4">
        <v>0.9</v>
      </c>
    </row>
    <row r="8" spans="1:6" x14ac:dyDescent="0.25">
      <c r="A8" t="s">
        <v>14</v>
      </c>
      <c r="B8" s="4">
        <v>0.4</v>
      </c>
      <c r="C8" s="4">
        <v>0.8</v>
      </c>
      <c r="D8" s="4">
        <v>0.9</v>
      </c>
      <c r="E8" s="4">
        <v>1</v>
      </c>
      <c r="F8" s="4">
        <v>1</v>
      </c>
    </row>
    <row r="9" spans="1:6" x14ac:dyDescent="0.25">
      <c r="A9" t="s">
        <v>11</v>
      </c>
      <c r="B9" s="4">
        <v>0.4</v>
      </c>
      <c r="C9" s="4">
        <v>0.8</v>
      </c>
      <c r="D9" s="4">
        <v>0.9</v>
      </c>
      <c r="E9" s="4">
        <v>1</v>
      </c>
      <c r="F9" s="4">
        <v>1</v>
      </c>
    </row>
    <row r="10" spans="1:6" x14ac:dyDescent="0.25">
      <c r="A10" t="s">
        <v>12</v>
      </c>
      <c r="B10" s="4">
        <v>0.1</v>
      </c>
      <c r="C10" s="4">
        <v>0.4</v>
      </c>
      <c r="D10" s="4">
        <v>0.6</v>
      </c>
      <c r="E10" s="4">
        <v>0.6</v>
      </c>
      <c r="F10" s="4">
        <v>0.6</v>
      </c>
    </row>
    <row r="11" spans="1:6" x14ac:dyDescent="0.25">
      <c r="A11" t="s">
        <v>13</v>
      </c>
      <c r="B11" s="4">
        <v>0</v>
      </c>
      <c r="C11" s="4">
        <v>0</v>
      </c>
      <c r="D11" s="4">
        <v>0</v>
      </c>
      <c r="E11" s="4">
        <v>0</v>
      </c>
      <c r="F11" s="4">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5C2-1624-41ED-ACAD-A32382F3B6BB}">
  <dimension ref="A1:F11"/>
  <sheetViews>
    <sheetView workbookViewId="0">
      <selection activeCell="E8" sqref="E8"/>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0.1</v>
      </c>
      <c r="C4" s="4">
        <v>0.3</v>
      </c>
      <c r="D4" s="4">
        <v>0.4</v>
      </c>
      <c r="E4" s="4">
        <v>0.4</v>
      </c>
      <c r="F4" s="4">
        <v>0.4</v>
      </c>
    </row>
    <row r="5" spans="1:6" x14ac:dyDescent="0.25">
      <c r="A5" t="s">
        <v>8</v>
      </c>
      <c r="B5" s="4">
        <v>0.2</v>
      </c>
      <c r="C5" s="4">
        <v>0.4</v>
      </c>
      <c r="D5" s="4">
        <v>0.5</v>
      </c>
      <c r="E5" s="4">
        <v>0.6</v>
      </c>
      <c r="F5" s="4">
        <v>0.7</v>
      </c>
    </row>
    <row r="6" spans="1:6" x14ac:dyDescent="0.25">
      <c r="A6" t="s">
        <v>9</v>
      </c>
      <c r="B6" s="4">
        <v>0.35</v>
      </c>
      <c r="C6" s="4">
        <v>0.65</v>
      </c>
      <c r="D6" s="4">
        <v>0.75</v>
      </c>
      <c r="E6" s="4">
        <v>0.75</v>
      </c>
      <c r="F6" s="4">
        <v>0.85</v>
      </c>
    </row>
    <row r="7" spans="1:6" x14ac:dyDescent="0.25">
      <c r="A7" t="s">
        <v>10</v>
      </c>
      <c r="B7" s="4">
        <v>0.45</v>
      </c>
      <c r="C7" s="4">
        <v>0.75</v>
      </c>
      <c r="D7" s="4">
        <v>0.85</v>
      </c>
      <c r="E7" s="4">
        <v>0.9</v>
      </c>
      <c r="F7" s="4">
        <v>0.95</v>
      </c>
    </row>
    <row r="8" spans="1:6" x14ac:dyDescent="0.25">
      <c r="A8" t="s">
        <v>14</v>
      </c>
      <c r="B8" s="4">
        <v>0.45</v>
      </c>
      <c r="C8" s="4">
        <v>0.85</v>
      </c>
      <c r="D8" s="4">
        <v>0.9</v>
      </c>
      <c r="E8" s="4">
        <v>0.95</v>
      </c>
      <c r="F8" s="4">
        <v>1</v>
      </c>
    </row>
    <row r="9" spans="1:6" x14ac:dyDescent="0.25">
      <c r="A9" t="s">
        <v>11</v>
      </c>
      <c r="B9" s="4">
        <v>0.3</v>
      </c>
      <c r="C9" s="4">
        <v>0.5</v>
      </c>
      <c r="D9" s="4">
        <v>0.6</v>
      </c>
      <c r="E9" s="4">
        <v>0.7</v>
      </c>
      <c r="F9" s="4">
        <v>0.7</v>
      </c>
    </row>
    <row r="10" spans="1:6" x14ac:dyDescent="0.25">
      <c r="A10" t="s">
        <v>12</v>
      </c>
      <c r="B10" s="4">
        <v>0</v>
      </c>
      <c r="C10" s="4">
        <v>0</v>
      </c>
      <c r="D10" s="4">
        <v>0</v>
      </c>
      <c r="E10" s="4">
        <v>0</v>
      </c>
      <c r="F10" s="4">
        <v>0</v>
      </c>
    </row>
    <row r="11" spans="1:6" x14ac:dyDescent="0.25">
      <c r="A11" t="s">
        <v>13</v>
      </c>
      <c r="B11" s="4">
        <v>0</v>
      </c>
      <c r="C11" s="4">
        <v>0</v>
      </c>
      <c r="D11" s="4">
        <v>0</v>
      </c>
      <c r="E11" s="4">
        <v>0</v>
      </c>
      <c r="F11" s="4">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A72E-40EB-4724-8228-59CA56AA7FC6}">
  <dimension ref="A1:F11"/>
  <sheetViews>
    <sheetView workbookViewId="0">
      <selection activeCell="A11" sqref="A11:XFD11"/>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v>
      </c>
      <c r="C5" s="4">
        <v>0.3</v>
      </c>
      <c r="D5" s="4">
        <v>0.3</v>
      </c>
      <c r="E5" s="4">
        <v>0.3</v>
      </c>
      <c r="F5" s="4">
        <v>0.3</v>
      </c>
    </row>
    <row r="6" spans="1:6" x14ac:dyDescent="0.25">
      <c r="A6" t="s">
        <v>9</v>
      </c>
      <c r="B6" s="4">
        <v>0</v>
      </c>
      <c r="C6" s="4">
        <v>0.3</v>
      </c>
      <c r="D6" s="4">
        <v>0.7</v>
      </c>
      <c r="E6" s="4">
        <v>0.7</v>
      </c>
      <c r="F6" s="4">
        <v>0.7</v>
      </c>
    </row>
    <row r="7" spans="1:6" x14ac:dyDescent="0.25">
      <c r="A7" t="s">
        <v>10</v>
      </c>
      <c r="B7" s="4">
        <v>0</v>
      </c>
      <c r="C7" s="4">
        <v>0.3</v>
      </c>
      <c r="D7" s="4">
        <v>0.7</v>
      </c>
      <c r="E7" s="4">
        <v>1</v>
      </c>
      <c r="F7" s="4">
        <v>1</v>
      </c>
    </row>
    <row r="8" spans="1:6" x14ac:dyDescent="0.25">
      <c r="A8" t="s">
        <v>14</v>
      </c>
      <c r="B8" s="4">
        <v>0</v>
      </c>
      <c r="C8" s="4">
        <v>0.3</v>
      </c>
      <c r="D8" s="4">
        <v>0.7</v>
      </c>
      <c r="E8" s="4">
        <v>1</v>
      </c>
      <c r="F8" s="4">
        <v>1</v>
      </c>
    </row>
    <row r="9" spans="1:6" x14ac:dyDescent="0.25">
      <c r="A9" t="s">
        <v>11</v>
      </c>
      <c r="B9" s="4">
        <v>0</v>
      </c>
      <c r="C9" s="4">
        <v>0.3</v>
      </c>
      <c r="D9" s="4">
        <v>0.7</v>
      </c>
      <c r="E9" s="4">
        <v>0.7</v>
      </c>
      <c r="F9" s="4">
        <v>0.7</v>
      </c>
    </row>
    <row r="10" spans="1:6" x14ac:dyDescent="0.25">
      <c r="A10" t="s">
        <v>12</v>
      </c>
      <c r="B10" s="4">
        <v>0</v>
      </c>
      <c r="C10" s="4">
        <v>0</v>
      </c>
      <c r="D10" s="4">
        <v>0</v>
      </c>
      <c r="E10" s="4">
        <v>0.3</v>
      </c>
      <c r="F10" s="4">
        <v>0.3</v>
      </c>
    </row>
    <row r="11" spans="1:6" x14ac:dyDescent="0.25">
      <c r="A11" t="s">
        <v>13</v>
      </c>
      <c r="B11" s="4">
        <v>0</v>
      </c>
      <c r="C11" s="4">
        <v>0</v>
      </c>
      <c r="D11" s="4">
        <v>0</v>
      </c>
      <c r="E11" s="4">
        <v>0</v>
      </c>
      <c r="F11" s="4">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77536-7F28-432C-B85E-FF4CDCE31DFD}">
  <dimension ref="A1:F11"/>
  <sheetViews>
    <sheetView workbookViewId="0">
      <selection activeCell="A11" sqref="A11:XFD11"/>
    </sheetView>
  </sheetViews>
  <sheetFormatPr defaultRowHeight="15" x14ac:dyDescent="0.25"/>
  <cols>
    <col min="2" max="6" width="9.140625" style="4"/>
  </cols>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0.7</v>
      </c>
      <c r="C3" s="4">
        <v>0.7</v>
      </c>
      <c r="D3" s="4">
        <v>0.7</v>
      </c>
      <c r="E3" s="4">
        <v>0.3</v>
      </c>
      <c r="F3" s="4">
        <v>0</v>
      </c>
    </row>
    <row r="4" spans="1:6" x14ac:dyDescent="0.25">
      <c r="A4" t="s">
        <v>7</v>
      </c>
      <c r="B4" s="4">
        <v>1</v>
      </c>
      <c r="C4" s="4">
        <v>1</v>
      </c>
      <c r="D4" s="4">
        <v>0.7</v>
      </c>
      <c r="E4" s="4">
        <v>0.3</v>
      </c>
      <c r="F4" s="4">
        <v>0</v>
      </c>
    </row>
    <row r="5" spans="1:6" x14ac:dyDescent="0.25">
      <c r="A5" t="s">
        <v>8</v>
      </c>
      <c r="B5" s="4">
        <v>0.7</v>
      </c>
      <c r="C5" s="4">
        <v>0.7</v>
      </c>
      <c r="D5" s="4">
        <v>0.7</v>
      </c>
      <c r="E5" s="4">
        <v>0.3</v>
      </c>
      <c r="F5" s="4">
        <v>0</v>
      </c>
    </row>
    <row r="6" spans="1:6" x14ac:dyDescent="0.25">
      <c r="A6" t="s">
        <v>9</v>
      </c>
      <c r="B6" s="4">
        <v>0.7</v>
      </c>
      <c r="C6" s="4">
        <v>0.7</v>
      </c>
      <c r="D6" s="4">
        <v>0.7</v>
      </c>
      <c r="E6" s="4">
        <v>0.3</v>
      </c>
      <c r="F6" s="4">
        <v>0</v>
      </c>
    </row>
    <row r="7" spans="1:6" x14ac:dyDescent="0.25">
      <c r="A7" t="s">
        <v>10</v>
      </c>
      <c r="B7" s="4">
        <v>0.3</v>
      </c>
      <c r="C7" s="4">
        <v>0.3</v>
      </c>
      <c r="D7" s="4">
        <v>0.3</v>
      </c>
      <c r="E7" s="4">
        <v>0.3</v>
      </c>
      <c r="F7" s="4">
        <v>0</v>
      </c>
    </row>
    <row r="8" spans="1:6" x14ac:dyDescent="0.25">
      <c r="A8" t="s">
        <v>14</v>
      </c>
      <c r="B8" s="4">
        <v>0</v>
      </c>
      <c r="C8" s="4">
        <v>0</v>
      </c>
      <c r="D8" s="4">
        <v>0</v>
      </c>
      <c r="E8" s="4">
        <v>0</v>
      </c>
      <c r="F8" s="4">
        <v>0</v>
      </c>
    </row>
    <row r="9" spans="1:6" x14ac:dyDescent="0.25">
      <c r="A9" t="s">
        <v>11</v>
      </c>
      <c r="B9" s="4">
        <v>0</v>
      </c>
      <c r="C9" s="4">
        <v>0</v>
      </c>
      <c r="D9" s="4">
        <v>0</v>
      </c>
      <c r="E9" s="4">
        <v>0</v>
      </c>
      <c r="F9" s="4">
        <v>0</v>
      </c>
    </row>
    <row r="10" spans="1:6" x14ac:dyDescent="0.25">
      <c r="A10" t="s">
        <v>12</v>
      </c>
      <c r="B10" s="4">
        <v>0</v>
      </c>
      <c r="C10" s="4">
        <v>0</v>
      </c>
      <c r="D10" s="4">
        <v>0</v>
      </c>
      <c r="E10" s="4">
        <v>0</v>
      </c>
      <c r="F10" s="4">
        <v>0</v>
      </c>
    </row>
    <row r="11" spans="1:6" x14ac:dyDescent="0.25">
      <c r="A11" t="s">
        <v>13</v>
      </c>
      <c r="B11" s="4">
        <v>0</v>
      </c>
      <c r="C11" s="4">
        <v>0</v>
      </c>
      <c r="D11" s="4">
        <v>0</v>
      </c>
      <c r="E11" s="4">
        <v>0</v>
      </c>
      <c r="F11" s="4">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CF85A-F29E-4B12-A803-7B01DEE1E39A}">
  <dimension ref="A1:F11"/>
  <sheetViews>
    <sheetView workbookViewId="0">
      <selection activeCell="E25" sqref="E25"/>
    </sheetView>
  </sheetViews>
  <sheetFormatPr defaultRowHeight="15" x14ac:dyDescent="0.25"/>
  <sheetData>
    <row r="1" spans="1:6" x14ac:dyDescent="0.25">
      <c r="A1" t="s">
        <v>15</v>
      </c>
      <c r="B1" s="4" t="s">
        <v>0</v>
      </c>
      <c r="C1" s="4" t="s">
        <v>1</v>
      </c>
      <c r="D1" s="4" t="s">
        <v>2</v>
      </c>
      <c r="E1" s="4" t="s">
        <v>3</v>
      </c>
      <c r="F1" s="4"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v>
      </c>
      <c r="C5" s="4">
        <v>0</v>
      </c>
      <c r="D5" s="4">
        <v>0</v>
      </c>
      <c r="E5" s="4">
        <v>0</v>
      </c>
      <c r="F5" s="4">
        <v>0</v>
      </c>
    </row>
    <row r="6" spans="1:6" x14ac:dyDescent="0.25">
      <c r="A6" t="s">
        <v>9</v>
      </c>
      <c r="B6" s="4">
        <v>30</v>
      </c>
      <c r="C6" s="4">
        <v>30</v>
      </c>
      <c r="D6" s="4">
        <v>30</v>
      </c>
      <c r="E6" s="4">
        <v>30</v>
      </c>
      <c r="F6" s="4">
        <v>30</v>
      </c>
    </row>
    <row r="7" spans="1:6" x14ac:dyDescent="0.25">
      <c r="A7" t="s">
        <v>10</v>
      </c>
      <c r="B7" s="4">
        <v>70</v>
      </c>
      <c r="C7" s="4">
        <v>100</v>
      </c>
      <c r="D7" s="4">
        <v>100</v>
      </c>
      <c r="E7" s="4">
        <v>100</v>
      </c>
      <c r="F7" s="4">
        <v>70</v>
      </c>
    </row>
    <row r="8" spans="1:6" x14ac:dyDescent="0.25">
      <c r="A8" t="s">
        <v>14</v>
      </c>
      <c r="B8" s="4">
        <v>70</v>
      </c>
      <c r="C8" s="4">
        <v>100</v>
      </c>
      <c r="D8" s="4">
        <v>100</v>
      </c>
      <c r="E8" s="4">
        <v>100</v>
      </c>
      <c r="F8" s="4">
        <v>70</v>
      </c>
    </row>
    <row r="9" spans="1:6" x14ac:dyDescent="0.25">
      <c r="A9" t="s">
        <v>11</v>
      </c>
      <c r="B9" s="4">
        <v>70</v>
      </c>
      <c r="C9" s="4">
        <v>100</v>
      </c>
      <c r="D9" s="4">
        <v>100</v>
      </c>
      <c r="E9" s="4">
        <v>100</v>
      </c>
      <c r="F9" s="4">
        <v>70</v>
      </c>
    </row>
    <row r="10" spans="1:6" x14ac:dyDescent="0.25">
      <c r="A10" t="s">
        <v>12</v>
      </c>
      <c r="B10" s="4">
        <v>0</v>
      </c>
      <c r="C10" s="4">
        <v>0</v>
      </c>
      <c r="D10" s="4">
        <v>70</v>
      </c>
      <c r="E10" s="4">
        <v>70</v>
      </c>
      <c r="F10" s="4">
        <v>70</v>
      </c>
    </row>
    <row r="11" spans="1:6" x14ac:dyDescent="0.25">
      <c r="A11" t="s">
        <v>13</v>
      </c>
      <c r="B11" s="4">
        <v>0</v>
      </c>
      <c r="C11" s="4">
        <v>0</v>
      </c>
      <c r="D11" s="4">
        <v>0</v>
      </c>
      <c r="E11" s="4">
        <v>0</v>
      </c>
      <c r="F11"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E88E-3361-4DD3-A238-C02D797C2095}">
  <dimension ref="A1:F11"/>
  <sheetViews>
    <sheetView workbookViewId="0">
      <selection activeCell="I21" sqref="I21"/>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0.5</v>
      </c>
      <c r="C5" s="4">
        <v>0.5</v>
      </c>
      <c r="D5" s="4">
        <v>0.5</v>
      </c>
      <c r="E5" s="4">
        <v>0.5</v>
      </c>
      <c r="F5" s="4">
        <v>0.5</v>
      </c>
    </row>
    <row r="6" spans="1:6" x14ac:dyDescent="0.25">
      <c r="A6" t="s">
        <v>9</v>
      </c>
      <c r="B6" s="4">
        <v>0.6</v>
      </c>
      <c r="C6" s="4">
        <v>0.7</v>
      </c>
      <c r="D6" s="4">
        <v>0.8</v>
      </c>
      <c r="E6" s="4">
        <v>0.9</v>
      </c>
      <c r="F6" s="4">
        <v>0.9</v>
      </c>
    </row>
    <row r="7" spans="1:6" x14ac:dyDescent="0.25">
      <c r="A7" t="s">
        <v>10</v>
      </c>
      <c r="B7" s="4">
        <v>0.7</v>
      </c>
      <c r="C7" s="4">
        <v>0.8</v>
      </c>
      <c r="D7" s="4">
        <v>0.9</v>
      </c>
      <c r="E7" s="4">
        <v>1</v>
      </c>
      <c r="F7" s="4">
        <v>1</v>
      </c>
    </row>
    <row r="8" spans="1:6" x14ac:dyDescent="0.25">
      <c r="A8" t="s">
        <v>14</v>
      </c>
      <c r="B8" s="4">
        <v>0.7</v>
      </c>
      <c r="C8" s="4">
        <v>0.8</v>
      </c>
      <c r="D8" s="4">
        <v>0.9</v>
      </c>
      <c r="E8" s="4">
        <v>1</v>
      </c>
      <c r="F8" s="4">
        <v>1</v>
      </c>
    </row>
    <row r="9" spans="1:6" x14ac:dyDescent="0.25">
      <c r="A9" t="s">
        <v>11</v>
      </c>
      <c r="B9" s="4">
        <v>0.6</v>
      </c>
      <c r="C9" s="4">
        <v>0.7</v>
      </c>
      <c r="D9" s="4">
        <v>0.8</v>
      </c>
      <c r="E9" s="4">
        <v>0.9</v>
      </c>
      <c r="F9" s="4">
        <v>0.9</v>
      </c>
    </row>
    <row r="10" spans="1:6" x14ac:dyDescent="0.25">
      <c r="A10" t="s">
        <v>12</v>
      </c>
      <c r="B10" s="4">
        <v>0.3</v>
      </c>
      <c r="C10" s="4">
        <v>0.3</v>
      </c>
      <c r="D10" s="4">
        <v>0.4</v>
      </c>
      <c r="E10" s="4">
        <v>0.5</v>
      </c>
      <c r="F10" s="4">
        <v>0.5</v>
      </c>
    </row>
    <row r="11" spans="1:6" x14ac:dyDescent="0.25">
      <c r="A11" t="s">
        <v>13</v>
      </c>
      <c r="B11" s="4">
        <v>0</v>
      </c>
      <c r="C11" s="4">
        <v>0</v>
      </c>
      <c r="D11" s="4">
        <v>0</v>
      </c>
      <c r="E11" s="4">
        <v>0</v>
      </c>
      <c r="F11"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4DB54-B5B7-42DA-B262-1F27BE8DF342}">
  <dimension ref="A1:L20"/>
  <sheetViews>
    <sheetView workbookViewId="0">
      <selection activeCell="H7" sqref="H7"/>
    </sheetView>
  </sheetViews>
  <sheetFormatPr defaultRowHeight="15" x14ac:dyDescent="0.25"/>
  <sheetData>
    <row r="1" spans="1:12" ht="28.5" customHeight="1" x14ac:dyDescent="0.25">
      <c r="A1" t="s">
        <v>15</v>
      </c>
      <c r="B1" t="s">
        <v>0</v>
      </c>
      <c r="C1" t="s">
        <v>1</v>
      </c>
      <c r="D1" t="s">
        <v>2</v>
      </c>
      <c r="E1" t="s">
        <v>3</v>
      </c>
      <c r="F1" t="s">
        <v>4</v>
      </c>
    </row>
    <row r="2" spans="1:12" ht="28.5" customHeight="1" x14ac:dyDescent="0.25">
      <c r="A2" t="s">
        <v>5</v>
      </c>
      <c r="B2">
        <v>0</v>
      </c>
      <c r="C2">
        <v>0</v>
      </c>
      <c r="D2">
        <v>0</v>
      </c>
      <c r="E2">
        <v>0</v>
      </c>
      <c r="F2">
        <v>0</v>
      </c>
    </row>
    <row r="3" spans="1:12" ht="28.5" customHeight="1" x14ac:dyDescent="0.25">
      <c r="A3" t="s">
        <v>6</v>
      </c>
      <c r="B3">
        <v>0</v>
      </c>
      <c r="C3">
        <v>0</v>
      </c>
      <c r="D3">
        <v>0</v>
      </c>
      <c r="E3">
        <v>0</v>
      </c>
      <c r="F3">
        <v>0</v>
      </c>
    </row>
    <row r="4" spans="1:12" ht="28.5" customHeight="1" x14ac:dyDescent="0.25">
      <c r="A4" t="s">
        <v>7</v>
      </c>
      <c r="B4">
        <v>0.2</v>
      </c>
      <c r="C4">
        <v>0.2</v>
      </c>
      <c r="D4">
        <v>0.2</v>
      </c>
      <c r="E4">
        <v>0.2</v>
      </c>
      <c r="F4">
        <v>0.2</v>
      </c>
    </row>
    <row r="5" spans="1:12" ht="28.5" customHeight="1" x14ac:dyDescent="0.25">
      <c r="A5" t="s">
        <v>8</v>
      </c>
      <c r="B5">
        <v>0.5</v>
      </c>
      <c r="C5">
        <v>0.6</v>
      </c>
      <c r="D5">
        <v>0.65</v>
      </c>
      <c r="E5">
        <v>0.65</v>
      </c>
      <c r="F5">
        <v>0.65</v>
      </c>
    </row>
    <row r="6" spans="1:12" ht="28.5" customHeight="1" x14ac:dyDescent="0.25">
      <c r="A6" t="s">
        <v>9</v>
      </c>
      <c r="B6">
        <v>0.6</v>
      </c>
      <c r="C6">
        <v>0.75155279503105576</v>
      </c>
      <c r="D6">
        <v>0.82919254658385089</v>
      </c>
      <c r="E6">
        <v>0.9</v>
      </c>
      <c r="F6">
        <v>0.9</v>
      </c>
    </row>
    <row r="7" spans="1:12" ht="28.5" customHeight="1" x14ac:dyDescent="0.25">
      <c r="A7" t="s">
        <v>10</v>
      </c>
      <c r="B7">
        <v>0.6</v>
      </c>
      <c r="C7">
        <v>0.8</v>
      </c>
      <c r="D7">
        <v>0.92236024844720488</v>
      </c>
      <c r="E7">
        <v>0.95</v>
      </c>
      <c r="F7">
        <v>0.9</v>
      </c>
    </row>
    <row r="8" spans="1:12" ht="28.5" customHeight="1" x14ac:dyDescent="0.25">
      <c r="A8" t="s">
        <v>14</v>
      </c>
      <c r="B8">
        <v>0.6</v>
      </c>
      <c r="C8">
        <v>0.8</v>
      </c>
      <c r="D8">
        <v>0.94099378881987572</v>
      </c>
      <c r="E8">
        <v>1</v>
      </c>
      <c r="F8">
        <v>0.90062111801242228</v>
      </c>
      <c r="L8" s="1"/>
    </row>
    <row r="9" spans="1:12" ht="28.5" customHeight="1" x14ac:dyDescent="0.25">
      <c r="A9" t="s">
        <v>11</v>
      </c>
      <c r="B9">
        <v>0.6</v>
      </c>
      <c r="C9">
        <v>0.8</v>
      </c>
      <c r="D9">
        <v>0.8</v>
      </c>
      <c r="E9">
        <v>0.90372670807453415</v>
      </c>
      <c r="F9">
        <v>0.99378881987577627</v>
      </c>
    </row>
    <row r="10" spans="1:12" ht="28.5" customHeight="1" x14ac:dyDescent="0.25">
      <c r="A10" t="s">
        <v>12</v>
      </c>
      <c r="B10">
        <v>0.4</v>
      </c>
      <c r="C10">
        <v>0.4</v>
      </c>
      <c r="D10">
        <v>0.51242236024844712</v>
      </c>
      <c r="E10">
        <v>0.6</v>
      </c>
      <c r="F10">
        <v>0.6</v>
      </c>
    </row>
    <row r="11" spans="1:12" ht="28.5" customHeight="1" x14ac:dyDescent="0.25">
      <c r="A11" t="s">
        <v>13</v>
      </c>
      <c r="B11">
        <v>0</v>
      </c>
      <c r="C11">
        <v>0</v>
      </c>
      <c r="D11">
        <v>0</v>
      </c>
      <c r="E11">
        <v>0</v>
      </c>
      <c r="F11">
        <v>0</v>
      </c>
    </row>
    <row r="20" spans="12:12" x14ac:dyDescent="0.25">
      <c r="L2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6274-EA7F-44AE-83E3-428B3701CBE4}">
  <dimension ref="A1:F11"/>
  <sheetViews>
    <sheetView tabSelected="1" workbookViewId="0">
      <selection activeCell="F36" sqref="F36"/>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3">
        <v>0</v>
      </c>
      <c r="C2" s="3">
        <v>0</v>
      </c>
      <c r="D2" s="3">
        <v>0</v>
      </c>
      <c r="E2" s="3">
        <v>0</v>
      </c>
      <c r="F2" s="3">
        <v>0</v>
      </c>
    </row>
    <row r="3" spans="1:6" x14ac:dyDescent="0.25">
      <c r="A3" t="s">
        <v>6</v>
      </c>
      <c r="B3" s="3">
        <v>0</v>
      </c>
      <c r="C3" s="3">
        <v>0.2</v>
      </c>
      <c r="D3" s="3">
        <v>0.2</v>
      </c>
      <c r="E3" s="3">
        <v>0.3</v>
      </c>
      <c r="F3" s="3">
        <v>0.3</v>
      </c>
    </row>
    <row r="4" spans="1:6" x14ac:dyDescent="0.25">
      <c r="A4" t="s">
        <v>7</v>
      </c>
      <c r="B4" s="3">
        <v>0.2</v>
      </c>
      <c r="C4" s="3">
        <v>0.5</v>
      </c>
      <c r="D4" s="3">
        <v>0.6</v>
      </c>
      <c r="E4" s="3">
        <v>0.6</v>
      </c>
      <c r="F4" s="3">
        <v>0.6</v>
      </c>
    </row>
    <row r="5" spans="1:6" x14ac:dyDescent="0.25">
      <c r="A5" t="s">
        <v>8</v>
      </c>
      <c r="B5" s="3">
        <v>0.3</v>
      </c>
      <c r="C5" s="3">
        <v>0.6</v>
      </c>
      <c r="D5" s="3">
        <v>0.7</v>
      </c>
      <c r="E5" s="3">
        <v>0.75</v>
      </c>
      <c r="F5" s="3">
        <v>0.75</v>
      </c>
    </row>
    <row r="6" spans="1:6" x14ac:dyDescent="0.25">
      <c r="A6" t="s">
        <v>9</v>
      </c>
      <c r="B6" s="3">
        <v>0.4</v>
      </c>
      <c r="C6" s="3">
        <v>0.8</v>
      </c>
      <c r="D6" s="3">
        <v>0.85</v>
      </c>
      <c r="E6" s="3">
        <v>0.85</v>
      </c>
      <c r="F6" s="3">
        <v>0.85</v>
      </c>
    </row>
    <row r="7" spans="1:6" x14ac:dyDescent="0.25">
      <c r="A7" t="s">
        <v>10</v>
      </c>
      <c r="B7" s="3">
        <v>0.4</v>
      </c>
      <c r="C7" s="3">
        <v>0.7</v>
      </c>
      <c r="D7" s="3">
        <v>0.9</v>
      </c>
      <c r="E7" s="3">
        <v>0.95</v>
      </c>
      <c r="F7" s="3">
        <v>0.95</v>
      </c>
    </row>
    <row r="8" spans="1:6" x14ac:dyDescent="0.25">
      <c r="A8" t="s">
        <v>14</v>
      </c>
      <c r="B8" s="3">
        <v>0.4</v>
      </c>
      <c r="C8" s="3">
        <v>0.7</v>
      </c>
      <c r="D8" s="3">
        <v>0.95</v>
      </c>
      <c r="E8" s="3">
        <v>1</v>
      </c>
      <c r="F8" s="3">
        <v>1</v>
      </c>
    </row>
    <row r="9" spans="1:6" x14ac:dyDescent="0.25">
      <c r="A9" t="s">
        <v>11</v>
      </c>
      <c r="B9" s="3">
        <v>0.4</v>
      </c>
      <c r="C9" s="3">
        <v>0.5</v>
      </c>
      <c r="D9" s="3">
        <v>0.6</v>
      </c>
      <c r="E9" s="3">
        <v>0.7</v>
      </c>
      <c r="F9" s="3">
        <v>0.7</v>
      </c>
    </row>
    <row r="10" spans="1:6" x14ac:dyDescent="0.25">
      <c r="A10" t="s">
        <v>12</v>
      </c>
      <c r="B10" s="3">
        <v>0</v>
      </c>
      <c r="C10" s="3">
        <v>0</v>
      </c>
      <c r="D10" s="3">
        <v>0</v>
      </c>
      <c r="E10" s="3">
        <v>0.3</v>
      </c>
      <c r="F10" s="3">
        <v>0.3</v>
      </c>
    </row>
    <row r="11" spans="1:6" x14ac:dyDescent="0.25">
      <c r="A11" t="s">
        <v>13</v>
      </c>
      <c r="B11" s="3">
        <v>0</v>
      </c>
      <c r="C11" s="3">
        <v>0</v>
      </c>
      <c r="D11" s="3">
        <v>0</v>
      </c>
      <c r="E11" s="3">
        <v>0</v>
      </c>
      <c r="F11" s="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F549-F393-4B95-A9EC-EB5AC5AEFB8D}">
  <dimension ref="A1:R46"/>
  <sheetViews>
    <sheetView workbookViewId="0">
      <selection activeCell="G33" sqref="G33"/>
    </sheetView>
  </sheetViews>
  <sheetFormatPr defaultRowHeight="15" x14ac:dyDescent="0.25"/>
  <sheetData>
    <row r="1" spans="1:13" x14ac:dyDescent="0.25">
      <c r="A1" t="s">
        <v>25</v>
      </c>
      <c r="B1" t="s">
        <v>24</v>
      </c>
      <c r="C1" t="s">
        <v>23</v>
      </c>
      <c r="D1" t="s">
        <v>22</v>
      </c>
    </row>
    <row r="2" spans="1:13" x14ac:dyDescent="0.25">
      <c r="A2" t="s">
        <v>16</v>
      </c>
      <c r="B2">
        <v>0</v>
      </c>
      <c r="C2" t="s">
        <v>0</v>
      </c>
    </row>
    <row r="3" spans="1:13" x14ac:dyDescent="0.25">
      <c r="A3" t="s">
        <v>16</v>
      </c>
      <c r="B3">
        <v>0</v>
      </c>
      <c r="C3" t="s">
        <v>1</v>
      </c>
    </row>
    <row r="4" spans="1:13" x14ac:dyDescent="0.25">
      <c r="A4" t="s">
        <v>16</v>
      </c>
      <c r="B4">
        <v>0</v>
      </c>
      <c r="C4" t="s">
        <v>2</v>
      </c>
    </row>
    <row r="5" spans="1:13" x14ac:dyDescent="0.25">
      <c r="A5" t="s">
        <v>16</v>
      </c>
      <c r="B5">
        <v>0</v>
      </c>
      <c r="C5" t="s">
        <v>3</v>
      </c>
      <c r="H5" t="s">
        <v>21</v>
      </c>
    </row>
    <row r="6" spans="1:13" x14ac:dyDescent="0.25">
      <c r="A6" t="s">
        <v>16</v>
      </c>
      <c r="B6">
        <v>0</v>
      </c>
      <c r="C6" t="s">
        <v>4</v>
      </c>
      <c r="I6" t="s">
        <v>20</v>
      </c>
      <c r="J6" t="s">
        <v>19</v>
      </c>
      <c r="K6" t="s">
        <v>14</v>
      </c>
      <c r="L6" t="s">
        <v>18</v>
      </c>
      <c r="M6" t="s">
        <v>17</v>
      </c>
    </row>
    <row r="7" spans="1:13" x14ac:dyDescent="0.25">
      <c r="A7" t="s">
        <v>16</v>
      </c>
      <c r="B7">
        <v>1</v>
      </c>
      <c r="C7" t="s">
        <v>0</v>
      </c>
      <c r="G7">
        <v>0</v>
      </c>
      <c r="H7" t="s">
        <v>5</v>
      </c>
    </row>
    <row r="8" spans="1:13" x14ac:dyDescent="0.25">
      <c r="A8" t="s">
        <v>16</v>
      </c>
      <c r="B8">
        <v>1</v>
      </c>
      <c r="C8" t="s">
        <v>1</v>
      </c>
      <c r="G8">
        <v>1</v>
      </c>
      <c r="H8" t="s">
        <v>6</v>
      </c>
    </row>
    <row r="9" spans="1:13" x14ac:dyDescent="0.25">
      <c r="A9" t="s">
        <v>16</v>
      </c>
      <c r="B9">
        <v>1</v>
      </c>
      <c r="C9" t="s">
        <v>2</v>
      </c>
      <c r="G9">
        <v>2</v>
      </c>
      <c r="H9" t="s">
        <v>7</v>
      </c>
      <c r="I9">
        <f>(35.5-7-9.4)/35.5</f>
        <v>0.53802816901408457</v>
      </c>
      <c r="J9">
        <f>(35.5-7-7.4)/35.5</f>
        <v>0.59436619718309858</v>
      </c>
      <c r="K9" s="5">
        <f>(35.5-7-4.9)/35.5</f>
        <v>0.6647887323943662</v>
      </c>
      <c r="L9" s="5">
        <f>(35.5-7-1.5)/35.5</f>
        <v>0.76056338028169013</v>
      </c>
      <c r="M9" s="5">
        <f>(35.5-7-0)/35.5</f>
        <v>0.80281690140845074</v>
      </c>
    </row>
    <row r="10" spans="1:13" x14ac:dyDescent="0.25">
      <c r="A10" t="s">
        <v>16</v>
      </c>
      <c r="B10">
        <v>1</v>
      </c>
      <c r="C10" t="s">
        <v>3</v>
      </c>
      <c r="G10">
        <v>3</v>
      </c>
      <c r="H10" t="s">
        <v>8</v>
      </c>
      <c r="I10">
        <f>(35.5-3.1-9.4)/35.5</f>
        <v>0.647887323943662</v>
      </c>
      <c r="J10">
        <f>(35.5-3.1-7.4)/35.5</f>
        <v>0.70422535211267601</v>
      </c>
      <c r="K10">
        <f>(35.5-3.1-4.9)/35.5</f>
        <v>0.77464788732394363</v>
      </c>
      <c r="L10">
        <f>(35.5-3.1-1.5)/35.5</f>
        <v>0.87042253521126756</v>
      </c>
      <c r="M10">
        <f>(35.5-3.1-0)/35.5</f>
        <v>0.91267605633802817</v>
      </c>
    </row>
    <row r="11" spans="1:13" x14ac:dyDescent="0.25">
      <c r="A11" t="s">
        <v>16</v>
      </c>
      <c r="B11">
        <v>1</v>
      </c>
      <c r="C11" t="s">
        <v>4</v>
      </c>
      <c r="G11">
        <v>4</v>
      </c>
      <c r="H11" t="s">
        <v>9</v>
      </c>
      <c r="I11">
        <f>(35.5-1.4-9.4)/35.5</f>
        <v>0.69577464788732402</v>
      </c>
      <c r="J11">
        <f>(35.5-1.4-7.4)/35.5</f>
        <v>0.75211267605633814</v>
      </c>
      <c r="K11">
        <f>(35.5-1.4-4.9)/35.5</f>
        <v>0.82253521126760576</v>
      </c>
      <c r="L11">
        <f>(35.5-1.4- 1.5)/35.5</f>
        <v>0.91830985915492958</v>
      </c>
      <c r="M11">
        <f>(35.5-1.4-0)/35.5</f>
        <v>0.96056338028169019</v>
      </c>
    </row>
    <row r="12" spans="1:13" x14ac:dyDescent="0.25">
      <c r="A12" t="s">
        <v>16</v>
      </c>
      <c r="B12">
        <v>1</v>
      </c>
      <c r="C12" t="s">
        <v>0</v>
      </c>
      <c r="G12">
        <v>5</v>
      </c>
      <c r="H12" t="s">
        <v>10</v>
      </c>
      <c r="I12">
        <f>(35.5-0.1-9.4)/35.5</f>
        <v>0.73239436619718312</v>
      </c>
      <c r="J12">
        <f>(35.5-0.1-7.4)/35.5</f>
        <v>0.78873239436619713</v>
      </c>
      <c r="K12">
        <f>(35.5-0.1-4.9)/35.5</f>
        <v>0.85915492957746475</v>
      </c>
      <c r="L12">
        <f>(35.5-0.1-1.5)/35.5</f>
        <v>0.95492957746478868</v>
      </c>
      <c r="M12">
        <f>(35.5-0.1-0)/35.5</f>
        <v>0.9971830985915493</v>
      </c>
    </row>
    <row r="13" spans="1:13" x14ac:dyDescent="0.25">
      <c r="A13" t="s">
        <v>16</v>
      </c>
      <c r="B13">
        <v>2</v>
      </c>
      <c r="C13" t="s">
        <v>1</v>
      </c>
      <c r="D13">
        <v>0.59436619718309858</v>
      </c>
      <c r="G13">
        <v>6</v>
      </c>
      <c r="H13" t="s">
        <v>14</v>
      </c>
      <c r="I13">
        <f>(35.5-0-9.4)/35.5</f>
        <v>0.73521126760563382</v>
      </c>
      <c r="J13">
        <f>(35.5-0-7.4)/35.5</f>
        <v>0.79154929577464794</v>
      </c>
      <c r="K13">
        <f>(35.5-0-4.9)/35.5</f>
        <v>0.86197183098591557</v>
      </c>
      <c r="L13">
        <f>(35.5-0-1.5)/35.5</f>
        <v>0.95774647887323938</v>
      </c>
      <c r="M13">
        <f>(35.5-0-0)/35.5</f>
        <v>1</v>
      </c>
    </row>
    <row r="14" spans="1:13" x14ac:dyDescent="0.25">
      <c r="A14" t="s">
        <v>16</v>
      </c>
      <c r="B14">
        <v>2</v>
      </c>
      <c r="C14" t="s">
        <v>2</v>
      </c>
      <c r="D14">
        <v>0.6647887323943662</v>
      </c>
      <c r="G14">
        <v>7</v>
      </c>
      <c r="H14" t="s">
        <v>11</v>
      </c>
    </row>
    <row r="15" spans="1:13" x14ac:dyDescent="0.25">
      <c r="A15" t="s">
        <v>16</v>
      </c>
      <c r="B15">
        <v>2</v>
      </c>
      <c r="C15" t="s">
        <v>3</v>
      </c>
      <c r="D15">
        <v>0.76056338028169013</v>
      </c>
      <c r="G15">
        <v>8</v>
      </c>
      <c r="H15" t="s">
        <v>12</v>
      </c>
    </row>
    <row r="16" spans="1:13" x14ac:dyDescent="0.25">
      <c r="A16" t="s">
        <v>16</v>
      </c>
      <c r="B16">
        <v>2</v>
      </c>
      <c r="C16" t="s">
        <v>4</v>
      </c>
      <c r="D16">
        <v>0.80281690140845074</v>
      </c>
    </row>
    <row r="17" spans="1:18" x14ac:dyDescent="0.25">
      <c r="A17" t="s">
        <v>16</v>
      </c>
      <c r="B17">
        <v>3</v>
      </c>
      <c r="C17" t="s">
        <v>0</v>
      </c>
      <c r="D17">
        <v>0.647887323943662</v>
      </c>
    </row>
    <row r="18" spans="1:18" x14ac:dyDescent="0.25">
      <c r="A18" t="s">
        <v>16</v>
      </c>
      <c r="B18">
        <v>3</v>
      </c>
      <c r="C18" t="s">
        <v>1</v>
      </c>
      <c r="D18">
        <v>0.70422535211267601</v>
      </c>
      <c r="I18" t="s">
        <v>20</v>
      </c>
      <c r="J18" t="s">
        <v>19</v>
      </c>
      <c r="K18" t="s">
        <v>14</v>
      </c>
      <c r="L18" t="s">
        <v>18</v>
      </c>
      <c r="M18" t="s">
        <v>17</v>
      </c>
    </row>
    <row r="19" spans="1:18" x14ac:dyDescent="0.25">
      <c r="A19" t="s">
        <v>16</v>
      </c>
      <c r="B19">
        <v>3</v>
      </c>
      <c r="C19" t="s">
        <v>2</v>
      </c>
      <c r="D19">
        <v>0.77464788732394363</v>
      </c>
      <c r="G19">
        <v>0</v>
      </c>
      <c r="H19" t="s">
        <v>5</v>
      </c>
    </row>
    <row r="20" spans="1:18" x14ac:dyDescent="0.25">
      <c r="A20" t="s">
        <v>16</v>
      </c>
      <c r="B20">
        <v>3</v>
      </c>
      <c r="C20" t="s">
        <v>3</v>
      </c>
      <c r="D20">
        <v>0.87042253521126756</v>
      </c>
      <c r="G20">
        <v>1</v>
      </c>
      <c r="H20" t="s">
        <v>6</v>
      </c>
    </row>
    <row r="21" spans="1:18" x14ac:dyDescent="0.25">
      <c r="A21" t="s">
        <v>16</v>
      </c>
      <c r="B21">
        <v>3</v>
      </c>
      <c r="C21" t="s">
        <v>4</v>
      </c>
      <c r="D21">
        <v>0.91267605633802817</v>
      </c>
      <c r="G21">
        <v>2</v>
      </c>
      <c r="H21" t="s">
        <v>7</v>
      </c>
      <c r="I21">
        <v>0.53802816901408457</v>
      </c>
      <c r="J21">
        <v>0.59436619718309858</v>
      </c>
      <c r="K21">
        <v>0.6647887323943662</v>
      </c>
      <c r="L21">
        <v>0.76056338028169013</v>
      </c>
      <c r="M21">
        <v>0.80281690140845074</v>
      </c>
    </row>
    <row r="22" spans="1:18" x14ac:dyDescent="0.25">
      <c r="A22" t="s">
        <v>16</v>
      </c>
      <c r="B22">
        <v>4</v>
      </c>
      <c r="C22" t="s">
        <v>0</v>
      </c>
      <c r="D22">
        <v>0.69577464788732402</v>
      </c>
      <c r="G22">
        <v>3</v>
      </c>
      <c r="H22" t="s">
        <v>8</v>
      </c>
      <c r="I22">
        <v>0.647887323943662</v>
      </c>
      <c r="J22">
        <v>0.70422535211267601</v>
      </c>
      <c r="K22">
        <v>0.77464788732394363</v>
      </c>
      <c r="L22">
        <v>0.87042253521126756</v>
      </c>
      <c r="M22">
        <v>0.91267605633802817</v>
      </c>
    </row>
    <row r="23" spans="1:18" x14ac:dyDescent="0.25">
      <c r="A23" t="s">
        <v>16</v>
      </c>
      <c r="B23">
        <v>4</v>
      </c>
      <c r="C23" t="s">
        <v>1</v>
      </c>
      <c r="D23">
        <v>0.75211267605633814</v>
      </c>
      <c r="G23">
        <v>4</v>
      </c>
      <c r="H23" t="s">
        <v>9</v>
      </c>
      <c r="I23">
        <v>0.69577464788732402</v>
      </c>
      <c r="J23">
        <v>0.75211267605633814</v>
      </c>
      <c r="K23">
        <v>0.82253521126760576</v>
      </c>
      <c r="L23">
        <v>0.91830985915492958</v>
      </c>
      <c r="M23">
        <v>0.96056338028169019</v>
      </c>
    </row>
    <row r="24" spans="1:18" x14ac:dyDescent="0.25">
      <c r="A24" t="s">
        <v>16</v>
      </c>
      <c r="B24">
        <v>4</v>
      </c>
      <c r="C24" t="s">
        <v>2</v>
      </c>
      <c r="D24">
        <v>0.82253521126760576</v>
      </c>
      <c r="G24">
        <v>5</v>
      </c>
      <c r="H24" t="s">
        <v>10</v>
      </c>
      <c r="I24">
        <v>0.73239436619718312</v>
      </c>
      <c r="J24">
        <v>0.78873239436619713</v>
      </c>
      <c r="K24">
        <v>0.85915492957746475</v>
      </c>
      <c r="L24">
        <v>0.95492957746478868</v>
      </c>
      <c r="M24">
        <v>0.9971830985915493</v>
      </c>
    </row>
    <row r="25" spans="1:18" x14ac:dyDescent="0.25">
      <c r="A25" t="s">
        <v>16</v>
      </c>
      <c r="B25">
        <v>4</v>
      </c>
      <c r="C25" t="s">
        <v>3</v>
      </c>
      <c r="D25">
        <v>0.91830985915492958</v>
      </c>
      <c r="G25">
        <v>6</v>
      </c>
      <c r="H25" t="s">
        <v>14</v>
      </c>
      <c r="I25">
        <v>0.73521126760563382</v>
      </c>
      <c r="J25">
        <v>0.79154929577464794</v>
      </c>
      <c r="K25">
        <v>0.86197183098591557</v>
      </c>
      <c r="L25">
        <v>0.95774647887323938</v>
      </c>
      <c r="M25">
        <v>1</v>
      </c>
    </row>
    <row r="26" spans="1:18" x14ac:dyDescent="0.25">
      <c r="A26" t="s">
        <v>16</v>
      </c>
      <c r="B26">
        <v>4</v>
      </c>
      <c r="C26" t="s">
        <v>4</v>
      </c>
      <c r="D26">
        <v>0.96056338028169019</v>
      </c>
      <c r="G26">
        <v>7</v>
      </c>
      <c r="H26" t="s">
        <v>11</v>
      </c>
    </row>
    <row r="27" spans="1:18" x14ac:dyDescent="0.25">
      <c r="A27" t="s">
        <v>16</v>
      </c>
      <c r="B27">
        <v>5</v>
      </c>
      <c r="C27" t="s">
        <v>0</v>
      </c>
      <c r="D27">
        <v>0.73239436619718312</v>
      </c>
      <c r="G27">
        <v>8</v>
      </c>
      <c r="H27" t="s">
        <v>12</v>
      </c>
    </row>
    <row r="28" spans="1:18" x14ac:dyDescent="0.25">
      <c r="A28" t="s">
        <v>16</v>
      </c>
      <c r="B28">
        <v>5</v>
      </c>
      <c r="C28" t="s">
        <v>1</v>
      </c>
      <c r="D28">
        <v>0.78873239436619713</v>
      </c>
      <c r="Q28">
        <v>0</v>
      </c>
      <c r="R28">
        <v>35.5</v>
      </c>
    </row>
    <row r="29" spans="1:18" x14ac:dyDescent="0.25">
      <c r="A29" t="s">
        <v>16</v>
      </c>
      <c r="B29">
        <v>5</v>
      </c>
      <c r="C29" t="s">
        <v>2</v>
      </c>
      <c r="D29">
        <v>0.85915492957746475</v>
      </c>
      <c r="Q29">
        <v>1</v>
      </c>
      <c r="R29">
        <v>18</v>
      </c>
    </row>
    <row r="30" spans="1:18" x14ac:dyDescent="0.25">
      <c r="A30" t="s">
        <v>16</v>
      </c>
      <c r="B30">
        <v>5</v>
      </c>
      <c r="C30" t="s">
        <v>3</v>
      </c>
      <c r="D30">
        <v>0.95492957746478868</v>
      </c>
      <c r="Q30">
        <v>2</v>
      </c>
      <c r="R30">
        <v>7</v>
      </c>
    </row>
    <row r="31" spans="1:18" x14ac:dyDescent="0.25">
      <c r="A31" t="s">
        <v>16</v>
      </c>
      <c r="B31">
        <v>5</v>
      </c>
      <c r="C31" t="s">
        <v>4</v>
      </c>
      <c r="D31">
        <v>0.9971830985915493</v>
      </c>
      <c r="Q31">
        <v>3</v>
      </c>
      <c r="R31">
        <v>3.1</v>
      </c>
    </row>
    <row r="32" spans="1:18" x14ac:dyDescent="0.25">
      <c r="A32" t="s">
        <v>16</v>
      </c>
      <c r="B32">
        <v>6</v>
      </c>
      <c r="C32" t="s">
        <v>0</v>
      </c>
      <c r="D32">
        <v>0.73521126760563382</v>
      </c>
      <c r="Q32">
        <v>4</v>
      </c>
      <c r="R32">
        <v>1.4</v>
      </c>
    </row>
    <row r="33" spans="1:18" x14ac:dyDescent="0.25">
      <c r="A33" t="s">
        <v>16</v>
      </c>
      <c r="B33">
        <v>6</v>
      </c>
      <c r="C33" t="s">
        <v>1</v>
      </c>
      <c r="D33">
        <v>0.79154929577464794</v>
      </c>
      <c r="Q33">
        <v>5</v>
      </c>
      <c r="R33">
        <v>0.1</v>
      </c>
    </row>
    <row r="34" spans="1:18" x14ac:dyDescent="0.25">
      <c r="A34" t="s">
        <v>16</v>
      </c>
      <c r="B34">
        <v>6</v>
      </c>
      <c r="C34" t="s">
        <v>2</v>
      </c>
      <c r="D34">
        <v>0.86197183098591557</v>
      </c>
      <c r="Q34">
        <v>6</v>
      </c>
      <c r="R34">
        <v>0</v>
      </c>
    </row>
    <row r="35" spans="1:18" x14ac:dyDescent="0.25">
      <c r="A35" t="s">
        <v>16</v>
      </c>
      <c r="B35">
        <v>6</v>
      </c>
      <c r="C35" t="s">
        <v>3</v>
      </c>
      <c r="D35">
        <v>0.95774647887323938</v>
      </c>
      <c r="Q35">
        <v>7</v>
      </c>
      <c r="R35">
        <v>12</v>
      </c>
    </row>
    <row r="36" spans="1:18" x14ac:dyDescent="0.25">
      <c r="A36" t="s">
        <v>16</v>
      </c>
      <c r="B36">
        <v>6</v>
      </c>
      <c r="C36" t="s">
        <v>4</v>
      </c>
      <c r="D36">
        <v>1</v>
      </c>
      <c r="Q36">
        <v>8</v>
      </c>
      <c r="R36">
        <v>35.5</v>
      </c>
    </row>
    <row r="37" spans="1:18" x14ac:dyDescent="0.25">
      <c r="A37" t="s">
        <v>16</v>
      </c>
      <c r="B37">
        <v>7</v>
      </c>
      <c r="C37" t="s">
        <v>0</v>
      </c>
    </row>
    <row r="38" spans="1:18" x14ac:dyDescent="0.25">
      <c r="A38" t="s">
        <v>16</v>
      </c>
      <c r="B38">
        <v>7</v>
      </c>
      <c r="C38" t="s">
        <v>1</v>
      </c>
    </row>
    <row r="39" spans="1:18" x14ac:dyDescent="0.25">
      <c r="A39" t="s">
        <v>16</v>
      </c>
      <c r="B39">
        <v>7</v>
      </c>
      <c r="C39" t="s">
        <v>2</v>
      </c>
    </row>
    <row r="40" spans="1:18" x14ac:dyDescent="0.25">
      <c r="A40" t="s">
        <v>16</v>
      </c>
      <c r="B40">
        <v>7</v>
      </c>
      <c r="C40" t="s">
        <v>3</v>
      </c>
    </row>
    <row r="41" spans="1:18" x14ac:dyDescent="0.25">
      <c r="A41" t="s">
        <v>16</v>
      </c>
      <c r="B41">
        <v>7</v>
      </c>
      <c r="C41" t="s">
        <v>4</v>
      </c>
    </row>
    <row r="42" spans="1:18" x14ac:dyDescent="0.25">
      <c r="A42" t="s">
        <v>16</v>
      </c>
      <c r="B42">
        <v>8</v>
      </c>
      <c r="C42" t="s">
        <v>0</v>
      </c>
    </row>
    <row r="43" spans="1:18" x14ac:dyDescent="0.25">
      <c r="A43" t="s">
        <v>16</v>
      </c>
      <c r="B43">
        <v>8</v>
      </c>
      <c r="C43" t="s">
        <v>1</v>
      </c>
    </row>
    <row r="44" spans="1:18" x14ac:dyDescent="0.25">
      <c r="A44" t="s">
        <v>16</v>
      </c>
      <c r="B44">
        <v>8</v>
      </c>
      <c r="C44" t="s">
        <v>2</v>
      </c>
    </row>
    <row r="45" spans="1:18" x14ac:dyDescent="0.25">
      <c r="A45" t="s">
        <v>16</v>
      </c>
      <c r="B45">
        <v>8</v>
      </c>
      <c r="C45" t="s">
        <v>3</v>
      </c>
    </row>
    <row r="46" spans="1:18" x14ac:dyDescent="0.25">
      <c r="A46" t="s">
        <v>16</v>
      </c>
      <c r="B46">
        <v>8</v>
      </c>
      <c r="C46" t="s">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A8035-D1C6-449D-9E31-0C0026591847}">
  <dimension ref="A1:F11"/>
  <sheetViews>
    <sheetView workbookViewId="0">
      <selection activeCell="E13" sqref="E13"/>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v>
      </c>
      <c r="C4" s="4">
        <v>0</v>
      </c>
      <c r="D4" s="4">
        <v>0</v>
      </c>
      <c r="E4" s="4">
        <v>0</v>
      </c>
      <c r="F4" s="4">
        <v>0</v>
      </c>
    </row>
    <row r="5" spans="1:6" x14ac:dyDescent="0.25">
      <c r="A5" t="s">
        <v>8</v>
      </c>
      <c r="B5" s="4">
        <v>0.25</v>
      </c>
      <c r="C5" s="4">
        <v>0.25</v>
      </c>
      <c r="D5" s="4">
        <v>0.25</v>
      </c>
      <c r="E5" s="4">
        <v>0.25</v>
      </c>
      <c r="F5" s="4">
        <v>0.25</v>
      </c>
    </row>
    <row r="6" spans="1:6" x14ac:dyDescent="0.25">
      <c r="A6" t="s">
        <v>9</v>
      </c>
      <c r="B6" s="4">
        <v>0.5</v>
      </c>
      <c r="C6" s="4">
        <v>0.5</v>
      </c>
      <c r="D6" s="4">
        <v>0.5</v>
      </c>
      <c r="E6" s="4">
        <v>0.8</v>
      </c>
      <c r="F6" s="4">
        <v>0.8</v>
      </c>
    </row>
    <row r="7" spans="1:6" x14ac:dyDescent="0.25">
      <c r="A7" t="s">
        <v>10</v>
      </c>
      <c r="B7" s="4">
        <v>0.7</v>
      </c>
      <c r="C7" s="4">
        <v>0.85</v>
      </c>
      <c r="D7" s="4">
        <v>0.85</v>
      </c>
      <c r="E7" s="4">
        <v>0.9</v>
      </c>
      <c r="F7" s="4">
        <v>0.9</v>
      </c>
    </row>
    <row r="8" spans="1:6" x14ac:dyDescent="0.25">
      <c r="A8" t="s">
        <v>14</v>
      </c>
      <c r="B8" s="4">
        <v>0.7</v>
      </c>
      <c r="C8" s="4">
        <v>0.8</v>
      </c>
      <c r="D8" s="4">
        <v>0.8</v>
      </c>
      <c r="E8" s="4">
        <v>1</v>
      </c>
      <c r="F8" s="4">
        <v>1</v>
      </c>
    </row>
    <row r="9" spans="1:6" x14ac:dyDescent="0.25">
      <c r="A9" t="s">
        <v>11</v>
      </c>
      <c r="B9" s="4">
        <v>0.5</v>
      </c>
      <c r="C9" s="4">
        <v>0.75</v>
      </c>
      <c r="D9" s="4">
        <v>0.75</v>
      </c>
      <c r="E9" s="4">
        <v>0.9</v>
      </c>
      <c r="F9" s="4">
        <v>0.9</v>
      </c>
    </row>
    <row r="10" spans="1:6" x14ac:dyDescent="0.25">
      <c r="A10" t="s">
        <v>12</v>
      </c>
      <c r="B10" s="4">
        <v>0</v>
      </c>
      <c r="C10" s="4">
        <v>0.25</v>
      </c>
      <c r="D10" s="4">
        <v>0.25</v>
      </c>
      <c r="E10" s="4">
        <v>0.5</v>
      </c>
      <c r="F10" s="4">
        <v>0.5</v>
      </c>
    </row>
    <row r="11" spans="1:6" x14ac:dyDescent="0.25">
      <c r="A11" t="s">
        <v>13</v>
      </c>
      <c r="B11" s="4">
        <v>6.811989100817438E-2</v>
      </c>
      <c r="C11" s="4">
        <v>9.8092643051771108E-2</v>
      </c>
      <c r="D11" s="4">
        <v>0</v>
      </c>
      <c r="E11" s="4">
        <v>0</v>
      </c>
      <c r="F11" s="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8E0C9-6120-4EDE-A504-D2BABBC45675}">
  <dimension ref="A1:F11"/>
  <sheetViews>
    <sheetView workbookViewId="0">
      <selection activeCell="B2" sqref="B2:F11"/>
    </sheetView>
  </sheetViews>
  <sheetFormatPr defaultRowHeight="15" x14ac:dyDescent="0.25"/>
  <cols>
    <col min="1" max="1" width="9.140625" style="4"/>
    <col min="2" max="6" width="10.85546875" style="4" customWidth="1"/>
    <col min="16" max="16" width="49.28515625" customWidth="1"/>
  </cols>
  <sheetData>
    <row r="1" spans="1:6" x14ac:dyDescent="0.25">
      <c r="B1" s="4" t="s">
        <v>0</v>
      </c>
      <c r="C1" s="4" t="s">
        <v>1</v>
      </c>
      <c r="D1" s="4" t="s">
        <v>2</v>
      </c>
      <c r="E1" s="4" t="s">
        <v>3</v>
      </c>
      <c r="F1" s="4" t="s">
        <v>4</v>
      </c>
    </row>
    <row r="2" spans="1:6" ht="18" customHeight="1" x14ac:dyDescent="0.25">
      <c r="A2" s="4" t="s">
        <v>5</v>
      </c>
      <c r="B2" s="4">
        <v>0</v>
      </c>
      <c r="C2" s="4">
        <v>0</v>
      </c>
      <c r="D2" s="4">
        <v>0</v>
      </c>
      <c r="E2" s="4">
        <v>0</v>
      </c>
      <c r="F2" s="4">
        <v>0</v>
      </c>
    </row>
    <row r="3" spans="1:6" ht="18" customHeight="1" x14ac:dyDescent="0.25">
      <c r="A3" s="4" t="s">
        <v>6</v>
      </c>
      <c r="B3" s="4">
        <v>0</v>
      </c>
      <c r="C3" s="4">
        <v>0</v>
      </c>
      <c r="D3" s="4">
        <v>0</v>
      </c>
      <c r="E3" s="4">
        <v>0</v>
      </c>
      <c r="F3" s="4">
        <v>0</v>
      </c>
    </row>
    <row r="4" spans="1:6" ht="18" customHeight="1" x14ac:dyDescent="0.25">
      <c r="A4" s="4" t="s">
        <v>7</v>
      </c>
      <c r="B4" s="4">
        <v>0</v>
      </c>
      <c r="C4" s="4">
        <v>0</v>
      </c>
      <c r="D4" s="4">
        <v>0</v>
      </c>
      <c r="E4" s="4">
        <v>0</v>
      </c>
      <c r="F4" s="4">
        <v>0</v>
      </c>
    </row>
    <row r="5" spans="1:6" ht="18" customHeight="1" x14ac:dyDescent="0.25">
      <c r="A5" s="4" t="s">
        <v>8</v>
      </c>
      <c r="B5" s="4">
        <v>0.25</v>
      </c>
      <c r="C5" s="4">
        <v>0.25</v>
      </c>
      <c r="D5" s="4">
        <v>0.25</v>
      </c>
      <c r="E5" s="4">
        <v>0.25</v>
      </c>
      <c r="F5" s="4">
        <v>0.25</v>
      </c>
    </row>
    <row r="6" spans="1:6" ht="18" customHeight="1" x14ac:dyDescent="0.25">
      <c r="A6" s="4" t="s">
        <v>9</v>
      </c>
      <c r="B6" s="4">
        <v>0.5</v>
      </c>
      <c r="C6" s="4">
        <v>0.5</v>
      </c>
      <c r="D6" s="4">
        <v>0.5</v>
      </c>
      <c r="E6" s="4">
        <v>0.8</v>
      </c>
      <c r="F6" s="4">
        <v>0.8</v>
      </c>
    </row>
    <row r="7" spans="1:6" ht="18" customHeight="1" x14ac:dyDescent="0.25">
      <c r="A7" s="4" t="s">
        <v>10</v>
      </c>
      <c r="B7" s="4">
        <v>0.7</v>
      </c>
      <c r="C7" s="4">
        <v>0.85</v>
      </c>
      <c r="D7" s="4">
        <v>0.85</v>
      </c>
      <c r="E7" s="4">
        <v>0.9</v>
      </c>
      <c r="F7" s="4">
        <v>0.9</v>
      </c>
    </row>
    <row r="8" spans="1:6" ht="18" customHeight="1" x14ac:dyDescent="0.25">
      <c r="A8" s="4" t="s">
        <v>14</v>
      </c>
      <c r="B8" s="4">
        <v>0.7</v>
      </c>
      <c r="C8" s="4">
        <v>0.8</v>
      </c>
      <c r="D8" s="4">
        <v>0.8</v>
      </c>
      <c r="E8" s="4">
        <v>1</v>
      </c>
      <c r="F8" s="4">
        <v>1</v>
      </c>
    </row>
    <row r="9" spans="1:6" ht="18" customHeight="1" x14ac:dyDescent="0.25">
      <c r="A9" s="4" t="s">
        <v>11</v>
      </c>
      <c r="B9" s="4">
        <v>0.5</v>
      </c>
      <c r="C9" s="4">
        <v>0.75</v>
      </c>
      <c r="D9" s="4">
        <v>0.75</v>
      </c>
      <c r="E9" s="4">
        <v>0.9</v>
      </c>
      <c r="F9" s="4">
        <v>0.9</v>
      </c>
    </row>
    <row r="10" spans="1:6" ht="18" customHeight="1" x14ac:dyDescent="0.25">
      <c r="A10" s="4" t="s">
        <v>12</v>
      </c>
      <c r="B10" s="4">
        <v>0</v>
      </c>
      <c r="C10" s="4">
        <v>0.25</v>
      </c>
      <c r="D10" s="4">
        <v>0.25</v>
      </c>
      <c r="E10" s="4">
        <v>0.5</v>
      </c>
      <c r="F10" s="4">
        <v>0.5</v>
      </c>
    </row>
    <row r="11" spans="1:6" ht="18" customHeight="1" x14ac:dyDescent="0.25">
      <c r="A11" s="4" t="s">
        <v>13</v>
      </c>
      <c r="B11" s="4">
        <v>6.811989100817438E-2</v>
      </c>
      <c r="C11" s="4">
        <v>9.8092643051771108E-2</v>
      </c>
      <c r="D11" s="4">
        <v>0</v>
      </c>
      <c r="E11" s="4">
        <v>0</v>
      </c>
      <c r="F11" s="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BB1E-D093-478C-9225-E5F9EEBFD2A3}">
  <dimension ref="A1:F11"/>
  <sheetViews>
    <sheetView workbookViewId="0">
      <selection activeCell="F43" sqref="F43"/>
    </sheetView>
  </sheetViews>
  <sheetFormatPr defaultRowHeight="15" x14ac:dyDescent="0.25"/>
  <cols>
    <col min="2" max="6" width="9.140625" style="2"/>
  </cols>
  <sheetData>
    <row r="1" spans="1:6" x14ac:dyDescent="0.25">
      <c r="A1" t="s">
        <v>15</v>
      </c>
      <c r="B1" s="2" t="s">
        <v>0</v>
      </c>
      <c r="C1" s="2" t="s">
        <v>1</v>
      </c>
      <c r="D1" s="2" t="s">
        <v>2</v>
      </c>
      <c r="E1" s="2" t="s">
        <v>3</v>
      </c>
      <c r="F1" s="2" t="s">
        <v>4</v>
      </c>
    </row>
    <row r="2" spans="1:6" x14ac:dyDescent="0.25">
      <c r="A2" t="s">
        <v>5</v>
      </c>
      <c r="B2" s="4">
        <v>0</v>
      </c>
      <c r="C2" s="4">
        <v>0</v>
      </c>
      <c r="D2" s="4">
        <v>0</v>
      </c>
      <c r="E2" s="4">
        <v>0</v>
      </c>
      <c r="F2" s="4">
        <v>0</v>
      </c>
    </row>
    <row r="3" spans="1:6" x14ac:dyDescent="0.25">
      <c r="A3" t="s">
        <v>6</v>
      </c>
      <c r="B3" s="4">
        <v>0</v>
      </c>
      <c r="C3" s="4">
        <v>0</v>
      </c>
      <c r="D3" s="4">
        <v>0</v>
      </c>
      <c r="E3" s="4">
        <v>0</v>
      </c>
      <c r="F3" s="4">
        <v>0</v>
      </c>
    </row>
    <row r="4" spans="1:6" x14ac:dyDescent="0.25">
      <c r="A4" t="s">
        <v>7</v>
      </c>
      <c r="B4" s="4">
        <v>0.4</v>
      </c>
      <c r="C4" s="4">
        <v>0.4</v>
      </c>
      <c r="D4" s="4">
        <v>0.4</v>
      </c>
      <c r="E4" s="4">
        <v>0.4</v>
      </c>
      <c r="F4" s="4">
        <v>0.4</v>
      </c>
    </row>
    <row r="5" spans="1:6" x14ac:dyDescent="0.25">
      <c r="A5" t="s">
        <v>8</v>
      </c>
      <c r="B5" s="4">
        <v>0.5</v>
      </c>
      <c r="C5" s="4">
        <v>0.6</v>
      </c>
      <c r="D5" s="4">
        <v>0.6</v>
      </c>
      <c r="E5" s="4">
        <v>0.6</v>
      </c>
      <c r="F5" s="4">
        <v>0.6</v>
      </c>
    </row>
    <row r="6" spans="1:6" x14ac:dyDescent="0.25">
      <c r="A6" t="s">
        <v>9</v>
      </c>
      <c r="B6" s="4">
        <v>0.6</v>
      </c>
      <c r="C6" s="4">
        <v>0.8</v>
      </c>
      <c r="D6" s="4">
        <v>0.85</v>
      </c>
      <c r="E6" s="4">
        <v>1</v>
      </c>
      <c r="F6" s="4">
        <v>1</v>
      </c>
    </row>
    <row r="7" spans="1:6" x14ac:dyDescent="0.25">
      <c r="A7" t="s">
        <v>10</v>
      </c>
      <c r="B7" s="4">
        <v>0.6</v>
      </c>
      <c r="C7" s="4">
        <v>0.8</v>
      </c>
      <c r="D7" s="4">
        <v>0.85</v>
      </c>
      <c r="E7" s="4">
        <v>0.85</v>
      </c>
      <c r="F7" s="4">
        <v>0.85</v>
      </c>
    </row>
    <row r="8" spans="1:6" x14ac:dyDescent="0.25">
      <c r="A8" t="s">
        <v>14</v>
      </c>
      <c r="B8" s="4">
        <v>0.4</v>
      </c>
      <c r="C8" s="4">
        <v>0.4</v>
      </c>
      <c r="D8" s="4">
        <v>0.4</v>
      </c>
      <c r="E8" s="4">
        <v>0.4</v>
      </c>
      <c r="F8" s="4">
        <v>0.4</v>
      </c>
    </row>
    <row r="9" spans="1:6" x14ac:dyDescent="0.25">
      <c r="A9" t="s">
        <v>11</v>
      </c>
      <c r="B9" s="4">
        <v>0</v>
      </c>
      <c r="C9" s="4">
        <v>0</v>
      </c>
      <c r="D9" s="4">
        <v>0</v>
      </c>
      <c r="E9" s="4">
        <v>0</v>
      </c>
      <c r="F9" s="4">
        <v>0</v>
      </c>
    </row>
    <row r="10" spans="1:6" x14ac:dyDescent="0.25">
      <c r="A10" t="s">
        <v>12</v>
      </c>
      <c r="B10" s="4">
        <v>0</v>
      </c>
      <c r="C10" s="4">
        <v>0</v>
      </c>
      <c r="D10" s="4">
        <v>0</v>
      </c>
      <c r="E10" s="4">
        <v>0</v>
      </c>
      <c r="F10" s="4">
        <v>0</v>
      </c>
    </row>
    <row r="11" spans="1:6" x14ac:dyDescent="0.25">
      <c r="A11" t="s">
        <v>13</v>
      </c>
      <c r="B11" s="4">
        <v>0</v>
      </c>
      <c r="C11" s="4">
        <v>0</v>
      </c>
      <c r="D11" s="4">
        <v>0</v>
      </c>
      <c r="E11" s="4">
        <v>0</v>
      </c>
      <c r="F11"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Ba</vt:lpstr>
      <vt:lpstr>Bg</vt:lpstr>
      <vt:lpstr>Bl</vt:lpstr>
      <vt:lpstr>Cw</vt:lpstr>
      <vt:lpstr>Fdi</vt:lpstr>
      <vt:lpstr>Fdc</vt:lpstr>
      <vt:lpstr>Hm</vt:lpstr>
      <vt:lpstr>Hw</vt:lpstr>
      <vt:lpstr>La</vt:lpstr>
      <vt:lpstr>Lw</vt:lpstr>
      <vt:lpstr>Pa</vt:lpstr>
      <vt:lpstr>Pl</vt:lpstr>
      <vt:lpstr>Pw</vt:lpstr>
      <vt:lpstr>Py</vt:lpstr>
      <vt:lpstr>Sb</vt:lpstr>
      <vt:lpstr>Ss</vt:lpstr>
      <vt:lpstr>Sx</vt:lpstr>
      <vt:lpstr>Yc</vt:lpstr>
      <vt:lpstr>Ac</vt:lpstr>
      <vt:lpstr>At</vt:lpstr>
      <vt:lpstr>Dr</vt:lpstr>
      <vt:lpstr>Ep</vt:lpstr>
      <vt:lpstr>Mb</vt:lpstr>
      <vt:lpstr>Ra</vt:lpstr>
      <vt:lpstr>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whmacken</dc:creator>
  <cp:lastModifiedBy>MacKenzie, Will H FOR:EX</cp:lastModifiedBy>
  <dcterms:created xsi:type="dcterms:W3CDTF">2019-12-08T20:04:17Z</dcterms:created>
  <dcterms:modified xsi:type="dcterms:W3CDTF">2023-12-05T15:15:10Z</dcterms:modified>
</cp:coreProperties>
</file>