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pga" sheetId="1" state="visible" r:id="rId2"/>
    <sheet name="sy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<sst xmlns="http://schemas.openxmlformats.org/spreadsheetml/2006/main" count="18" uniqueCount="18">
  <si>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</t>
  </si>
  <si>
    <t xml:space="preserve">T</t>
  </si>
  <si>
    <t xml:space="preserve">software time(s)</t>
  </si>
  <si>
    <t xml:space="preserve">ncverilog time(s)</t>
  </si>
  <si>
    <t xml:space="preserve">ratio</t>
  </si>
  <si>
    <t xml:space="preserve">set cycle</t>
  </si>
  <si>
    <t xml:space="preserve">valid cycle</t>
  </si>
  <si>
    <t xml:space="preserve">busy cycle</t>
  </si>
  <si>
    <t xml:space="preserve">valid time</t>
  </si>
  <si>
    <t xml:space="preserve">software ans1</t>
  </si>
  <si>
    <t xml:space="preserve">software ans2</t>
  </si>
  <si>
    <t xml:space="preserve">fpga ans1</t>
  </si>
  <si>
    <t xml:space="preserve">fpga ans2</t>
  </si>
  <si>
    <t xml:space="preserve">cycle(ns)</t>
  </si>
  <si>
    <t xml:space="preserve">area</t>
  </si>
  <si>
    <t xml:space="preserve">AT value</t>
  </si>
  <si>
    <t xml:space="preserve">power(mW)</t>
  </si>
  <si>
    <t xml:space="preserve">ratio(16384x1024)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</si>
</sst>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6.2"/>
  <cols>
    <col collapsed="false" hidden="false" max="3" min="3" style="0" width="16.3074074074074"/>
    <col collapsed="false" hidden="false" max="4" min="4" style="0" width="17.0111111111111"/>
    <col collapsed="false" hidden="false" max="5" min="5" style="0" width="9.40740740740741"/>
    <col collapsed="false" hidden="false" max="6" min="6" style="0" width="8.46666666666667"/>
    <col collapsed="false" hidden="false" max="7" min="7" style="0" width="10.0333333333333"/>
    <col collapsed="false" hidden="false" max="8" min="8" style="0" width="9.87777777777778"/>
    <col collapsed="false" hidden="false" max="9" min="9" style="0" width="11.4444444444444"/>
  </cols>
  <sheetData>
    <row r="1" customFormat="false" ht="16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2" hidden="false" customHeight="false" outlineLevel="0" collapsed="false">
      <c r="A2" s="0" t="n">
        <v>80</v>
      </c>
      <c r="B2" s="0" t="n">
        <v>80</v>
      </c>
      <c r="C2" s="0" t="n">
        <v>0.002</v>
      </c>
      <c r="D2" s="0" t="n">
        <f aca="false">8620*10^-9</f>
        <v>8.62E-006</v>
      </c>
      <c r="E2" s="0" t="n">
        <f aca="false">C2/D2</f>
        <v>232.018561484919</v>
      </c>
      <c r="F2" s="0" t="n">
        <v>1023</v>
      </c>
      <c r="G2" s="0" t="n">
        <v>203</v>
      </c>
      <c r="H2" s="0" t="n">
        <v>203</v>
      </c>
      <c r="I2" s="0" t="n">
        <f aca="false">G2*20*10^-9</f>
        <v>4.06E-006</v>
      </c>
      <c r="J2" s="0" t="n">
        <v>232</v>
      </c>
      <c r="K2" s="0" t="n">
        <v>85</v>
      </c>
      <c r="L2" s="0" t="n">
        <v>232</v>
      </c>
      <c r="M2" s="0" t="n">
        <v>85</v>
      </c>
    </row>
    <row r="3" customFormat="false" ht="16.2" hidden="false" customHeight="false" outlineLevel="0" collapsed="false">
      <c r="A3" s="0" t="n">
        <v>256</v>
      </c>
      <c r="B3" s="0" t="n">
        <v>256</v>
      </c>
      <c r="C3" s="0" t="n">
        <v>0.007</v>
      </c>
      <c r="D3" s="0" t="n">
        <f aca="false">46680*10^-9</f>
        <v>4.668E-005</v>
      </c>
      <c r="E3" s="0" t="n">
        <f aca="false">C3/D3</f>
        <v>149.957155098543</v>
      </c>
      <c r="F3" s="0" t="n">
        <v>1023</v>
      </c>
      <c r="G3" s="0" t="n">
        <v>1142</v>
      </c>
      <c r="H3" s="0" t="n">
        <v>1142</v>
      </c>
      <c r="I3" s="0" t="n">
        <f aca="false">G3*20*10^-9</f>
        <v>2.284E-005</v>
      </c>
      <c r="J3" s="0" t="n">
        <v>803</v>
      </c>
      <c r="K3" s="0" t="n">
        <v>309</v>
      </c>
      <c r="L3" s="0" t="n">
        <v>803</v>
      </c>
      <c r="M3" s="0" t="n">
        <v>309</v>
      </c>
    </row>
    <row r="4" customFormat="false" ht="16.2" hidden="false" customHeight="false" outlineLevel="0" collapsed="false">
      <c r="A4" s="0" t="n">
        <v>512</v>
      </c>
      <c r="B4" s="0" t="n">
        <v>512</v>
      </c>
      <c r="C4" s="0" t="n">
        <v>0.013</v>
      </c>
      <c r="D4" s="0" t="n">
        <f aca="false">175300*10^-9</f>
        <v>0.0001753</v>
      </c>
      <c r="E4" s="0" t="n">
        <f aca="false">C4/D4</f>
        <v>74.1585852823731</v>
      </c>
      <c r="F4" s="0" t="n">
        <v>1023</v>
      </c>
      <c r="G4" s="0" t="n">
        <v>2292</v>
      </c>
      <c r="H4" s="0" t="n">
        <v>2292</v>
      </c>
      <c r="I4" s="0" t="n">
        <f aca="false">G4*20*10^-9</f>
        <v>4.584E-005</v>
      </c>
      <c r="J4" s="0" t="n">
        <v>1539</v>
      </c>
      <c r="K4" s="0" t="n">
        <v>579</v>
      </c>
      <c r="L4" s="0" t="n">
        <v>1539</v>
      </c>
      <c r="M4" s="0" t="n">
        <v>579</v>
      </c>
    </row>
    <row r="5" customFormat="false" ht="16.2" hidden="false" customHeight="false" outlineLevel="0" collapsed="false">
      <c r="A5" s="0" t="n">
        <v>1024</v>
      </c>
      <c r="B5" s="0" t="n">
        <v>1024</v>
      </c>
      <c r="C5" s="0" t="n">
        <v>0.036</v>
      </c>
      <c r="D5" s="0" t="n">
        <f aca="false">677080*10^-9</f>
        <v>0.00067708</v>
      </c>
      <c r="E5" s="0" t="n">
        <f aca="false">C5/D5</f>
        <v>53.1694925267324</v>
      </c>
      <c r="F5" s="0" t="n">
        <v>1023</v>
      </c>
      <c r="G5" s="0" t="n">
        <v>16847</v>
      </c>
      <c r="H5" s="0" t="n">
        <v>16847</v>
      </c>
      <c r="I5" s="0" t="n">
        <f aca="false">G5*20*10^-9</f>
        <v>0.00033694</v>
      </c>
      <c r="J5" s="0" t="n">
        <v>3206</v>
      </c>
      <c r="K5" s="0" t="n">
        <v>1209</v>
      </c>
      <c r="L5" s="0" t="n">
        <v>3206</v>
      </c>
      <c r="M5" s="0" t="n">
        <v>1209</v>
      </c>
    </row>
    <row r="6" customFormat="false" ht="16.2" hidden="false" customHeight="false" outlineLevel="0" collapsed="false">
      <c r="A6" s="0" t="n">
        <v>2048</v>
      </c>
      <c r="B6" s="0" t="n">
        <v>1024</v>
      </c>
      <c r="C6" s="0" t="n">
        <v>0.064</v>
      </c>
      <c r="D6" s="0" t="n">
        <f aca="false">1333080*10^-9</f>
        <v>0.00133308</v>
      </c>
      <c r="E6" s="0" t="n">
        <f aca="false">C6/D6</f>
        <v>48.0091217331293</v>
      </c>
      <c r="F6" s="0" t="n">
        <v>1023</v>
      </c>
      <c r="G6" s="0" t="n">
        <v>33247</v>
      </c>
      <c r="H6" s="0" t="n">
        <v>33247</v>
      </c>
      <c r="I6" s="0" t="n">
        <f aca="false">G6*20*10^-9</f>
        <v>0.00066494</v>
      </c>
      <c r="J6" s="0" t="n">
        <v>3817</v>
      </c>
      <c r="K6" s="0" t="n">
        <v>1602</v>
      </c>
      <c r="L6" s="0" t="n">
        <v>3817</v>
      </c>
      <c r="M6" s="0" t="n">
        <v>1602</v>
      </c>
    </row>
    <row r="7" customFormat="false" ht="16.2" hidden="false" customHeight="false" outlineLevel="0" collapsed="false">
      <c r="A7" s="0" t="n">
        <v>4096</v>
      </c>
      <c r="B7" s="0" t="n">
        <v>1024</v>
      </c>
      <c r="C7" s="0" t="n">
        <v>0.12</v>
      </c>
      <c r="D7" s="0" t="n">
        <f aca="false">2645080*10^-9</f>
        <v>0.00264508</v>
      </c>
      <c r="E7" s="0" t="n">
        <f aca="false">C7/D7</f>
        <v>45.36724787152</v>
      </c>
      <c r="F7" s="0" t="n">
        <v>1023</v>
      </c>
      <c r="G7" s="0" t="n">
        <v>66047</v>
      </c>
      <c r="H7" s="0" t="n">
        <v>66047</v>
      </c>
      <c r="I7" s="0" t="n">
        <f aca="false">G7*20*10^-9</f>
        <v>0.00132094</v>
      </c>
      <c r="J7" s="0" t="n">
        <v>3907</v>
      </c>
      <c r="K7" s="0" t="n">
        <v>1575</v>
      </c>
      <c r="L7" s="0" t="n">
        <v>3907</v>
      </c>
      <c r="M7" s="0" t="n">
        <v>1575</v>
      </c>
    </row>
    <row r="8" customFormat="false" ht="16.2" hidden="false" customHeight="false" outlineLevel="0" collapsed="false">
      <c r="A8" s="0" t="n">
        <v>8192</v>
      </c>
      <c r="B8" s="0" t="n">
        <v>1024</v>
      </c>
      <c r="C8" s="0" t="n">
        <v>0.223</v>
      </c>
      <c r="D8" s="0" t="n">
        <f aca="false">5269080*10^-9</f>
        <v>0.00526908</v>
      </c>
      <c r="E8" s="0" t="n">
        <f aca="false">C8/D8</f>
        <v>42.3223788593075</v>
      </c>
      <c r="F8" s="0" t="n">
        <v>1023</v>
      </c>
      <c r="G8" s="0" t="n">
        <v>131647</v>
      </c>
      <c r="H8" s="0" t="n">
        <v>131647</v>
      </c>
      <c r="I8" s="0" t="n">
        <f aca="false">G8*20*10^-9</f>
        <v>0.00263294</v>
      </c>
      <c r="J8" s="0" t="n">
        <v>3859</v>
      </c>
      <c r="K8" s="0" t="n">
        <v>1602</v>
      </c>
      <c r="L8" s="0" t="n">
        <v>3859</v>
      </c>
      <c r="M8" s="0" t="n">
        <v>1602</v>
      </c>
    </row>
    <row r="9" customFormat="false" ht="16.2" hidden="false" customHeight="false" outlineLevel="0" collapsed="false">
      <c r="A9" s="0" t="n">
        <v>16384</v>
      </c>
      <c r="B9" s="0" t="n">
        <v>1024</v>
      </c>
      <c r="C9" s="0" t="n">
        <v>0.421</v>
      </c>
      <c r="D9" s="0" t="n">
        <f aca="false">10517080*10^-9</f>
        <v>0.01051708</v>
      </c>
      <c r="E9" s="0" t="n">
        <f aca="false">C9/D9</f>
        <v>40.0301224294196</v>
      </c>
      <c r="F9" s="0" t="n">
        <v>1023</v>
      </c>
      <c r="G9" s="0" t="n">
        <v>262847</v>
      </c>
      <c r="H9" s="0" t="n">
        <v>262847</v>
      </c>
      <c r="I9" s="0" t="n">
        <f aca="false">G9*20*10^-9</f>
        <v>0.00525694</v>
      </c>
      <c r="J9" s="0" t="n">
        <v>4587</v>
      </c>
      <c r="K9" s="0" t="n">
        <v>2130</v>
      </c>
      <c r="L9" s="0" t="n">
        <v>4587</v>
      </c>
      <c r="M9" s="0" t="n">
        <v>2130</v>
      </c>
    </row>
    <row r="10" customFormat="false" ht="16.2" hidden="false" customHeight="false" outlineLevel="0" collapsed="false">
      <c r="A10" s="0" t="n">
        <v>16384</v>
      </c>
      <c r="B10" s="0" t="n">
        <v>7168</v>
      </c>
      <c r="C10" s="0" t="n">
        <v>2.726</v>
      </c>
      <c r="D10" s="0" t="n">
        <f aca="false">73544220*10^-9</f>
        <v>0.07354422</v>
      </c>
      <c r="E10" s="0" t="n">
        <f aca="false">C10/D10</f>
        <v>37.0661351769044</v>
      </c>
      <c r="F10" s="0" t="n">
        <v>1023</v>
      </c>
      <c r="G10" s="0" t="n">
        <v>1834497</v>
      </c>
      <c r="H10" s="0" t="n">
        <v>1834497</v>
      </c>
      <c r="I10" s="0" t="n">
        <f aca="false">G10*20*10^-9</f>
        <v>0.03668994</v>
      </c>
      <c r="J10" s="0" t="n">
        <v>31529</v>
      </c>
      <c r="K10" s="0" t="n">
        <v>14636</v>
      </c>
      <c r="L10" s="1" t="n">
        <v>31459</v>
      </c>
      <c r="M10" s="1" t="n">
        <v>14602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6.2"/>
  <cols>
    <col collapsed="false" hidden="false" max="3" min="3" style="0" width="17.7962962962963"/>
    <col collapsed="false" hidden="false" max="4" min="4" style="0" width="12.5444444444444"/>
    <col collapsed="false" hidden="false" max="5" min="5" style="0" width="18.3444444444444"/>
  </cols>
  <sheetData>
    <row r="1" customFormat="false" ht="16.2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</row>
    <row r="2" customFormat="false" ht="15" hidden="false" customHeight="false" outlineLevel="0" collapsed="false">
      <c r="A2" s="0" t="n">
        <v>5</v>
      </c>
      <c r="B2" s="0" t="n">
        <v>3548652.958273</v>
      </c>
      <c r="C2" s="0" t="n">
        <f aca="false">B2*A2</f>
        <v>17743264.791365</v>
      </c>
      <c r="D2" s="0" t="n">
        <v>82.3444</v>
      </c>
      <c r="E2" s="0" t="n">
        <f aca="false">40.0301224294*20/A2</f>
        <v>160.1204897176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2019-06-25T03:30:03Z</dcterms:created>
  <dc:creator>user</dc:creator>
  <dc:description/>
  <dc:language>en-US</dc:language>
  <cp:lastModifiedBy/>
  <dcterms:modified xsi:type="dcterms:W3CDTF">2019-06-30T11:20:42Z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