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GitHub\Sustainable-Logistics-Project\"/>
    </mc:Choice>
  </mc:AlternateContent>
  <xr:revisionPtr revIDLastSave="0" documentId="13_ncr:1_{4A688F2E-3D05-451F-86A9-15C127F16225}" xr6:coauthVersionLast="47" xr6:coauthVersionMax="47" xr10:uidLastSave="{00000000-0000-0000-0000-000000000000}"/>
  <bookViews>
    <workbookView xWindow="135" yWindow="240" windowWidth="22260" windowHeight="20505" activeTab="2" xr2:uid="{00000000-000D-0000-FFFF-FFFF00000000}"/>
  </bookViews>
  <sheets>
    <sheet name="Initial" sheetId="1" r:id="rId1"/>
    <sheet name="ReducedChCost" sheetId="2" r:id="rId2"/>
    <sheet name="ReducedChTime" sheetId="3" r:id="rId3"/>
    <sheet name="HigherCapVehicle" sheetId="5" r:id="rId4"/>
    <sheet name="HigherNumVehicle(not relevant)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5" l="1"/>
  <c r="N11" i="5"/>
  <c r="N8" i="5"/>
  <c r="N5" i="5"/>
  <c r="N2" i="5"/>
  <c r="E15" i="5"/>
  <c r="D15" i="5"/>
  <c r="C15" i="5"/>
  <c r="B15" i="5"/>
  <c r="A15" i="5"/>
  <c r="E12" i="5"/>
  <c r="D12" i="5"/>
  <c r="C12" i="5"/>
  <c r="B12" i="5"/>
  <c r="A12" i="5"/>
  <c r="E9" i="5"/>
  <c r="D9" i="5"/>
  <c r="C9" i="5"/>
  <c r="B9" i="5"/>
  <c r="A9" i="5"/>
  <c r="E6" i="5"/>
  <c r="D6" i="5"/>
  <c r="C6" i="5"/>
  <c r="B6" i="5"/>
  <c r="A6" i="5"/>
  <c r="E3" i="5"/>
  <c r="D3" i="5"/>
  <c r="C3" i="5"/>
  <c r="B3" i="5"/>
  <c r="A3" i="5"/>
  <c r="E15" i="4"/>
  <c r="D15" i="4"/>
  <c r="C15" i="4"/>
  <c r="B15" i="4"/>
  <c r="A15" i="4"/>
  <c r="E12" i="4"/>
  <c r="D12" i="4"/>
  <c r="C12" i="4"/>
  <c r="B12" i="4"/>
  <c r="A12" i="4"/>
  <c r="E9" i="4"/>
  <c r="D9" i="4"/>
  <c r="C9" i="4"/>
  <c r="B9" i="4"/>
  <c r="A9" i="4"/>
  <c r="E6" i="4"/>
  <c r="D6" i="4"/>
  <c r="C6" i="4"/>
  <c r="B6" i="4"/>
  <c r="A6" i="4"/>
  <c r="E3" i="4"/>
  <c r="D3" i="4"/>
  <c r="C3" i="4"/>
  <c r="B3" i="4"/>
  <c r="A3" i="4"/>
  <c r="N2" i="4"/>
  <c r="E15" i="3"/>
  <c r="D15" i="3"/>
  <c r="C15" i="3"/>
  <c r="B15" i="3"/>
  <c r="A15" i="3"/>
  <c r="E12" i="3"/>
  <c r="D12" i="3"/>
  <c r="C12" i="3"/>
  <c r="B12" i="3"/>
  <c r="A12" i="3"/>
  <c r="E9" i="3"/>
  <c r="D9" i="3"/>
  <c r="C9" i="3"/>
  <c r="B9" i="3"/>
  <c r="A9" i="3"/>
  <c r="E6" i="3"/>
  <c r="D6" i="3"/>
  <c r="C6" i="3"/>
  <c r="B6" i="3"/>
  <c r="A6" i="3"/>
  <c r="E3" i="3"/>
  <c r="D3" i="3"/>
  <c r="C3" i="3"/>
  <c r="B3" i="3"/>
  <c r="A3" i="3"/>
  <c r="N2" i="3"/>
  <c r="E15" i="2"/>
  <c r="D15" i="2"/>
  <c r="C15" i="2"/>
  <c r="B15" i="2"/>
  <c r="A15" i="2"/>
  <c r="E12" i="2"/>
  <c r="D12" i="2"/>
  <c r="C12" i="2"/>
  <c r="B12" i="2"/>
  <c r="A12" i="2"/>
  <c r="E9" i="2"/>
  <c r="D9" i="2"/>
  <c r="C9" i="2"/>
  <c r="B9" i="2"/>
  <c r="A9" i="2"/>
  <c r="E6" i="2"/>
  <c r="D6" i="2"/>
  <c r="C6" i="2"/>
  <c r="B6" i="2"/>
  <c r="A6" i="2"/>
  <c r="B3" i="2"/>
  <c r="C3" i="2"/>
  <c r="D3" i="2"/>
  <c r="E3" i="2"/>
  <c r="A3" i="2"/>
  <c r="N2" i="2"/>
  <c r="B3" i="1"/>
  <c r="C3" i="1"/>
  <c r="D3" i="1"/>
  <c r="E3" i="1"/>
  <c r="A3" i="1"/>
  <c r="L2" i="1"/>
</calcChain>
</file>

<file path=xl/sharedStrings.xml><?xml version="1.0" encoding="utf-8"?>
<sst xmlns="http://schemas.openxmlformats.org/spreadsheetml/2006/main" count="170" uniqueCount="30">
  <si>
    <t>Veh1 Load</t>
  </si>
  <si>
    <t>Veh2 Load</t>
  </si>
  <si>
    <t>Veh3 Load</t>
  </si>
  <si>
    <t>Veh1 Dist</t>
  </si>
  <si>
    <t>Veh2 Dist</t>
  </si>
  <si>
    <t>Veh3 Dist</t>
  </si>
  <si>
    <t>charge_cost</t>
  </si>
  <si>
    <t>charging_time</t>
  </si>
  <si>
    <t>num_vehicles</t>
  </si>
  <si>
    <t>capacity</t>
  </si>
  <si>
    <t>Veh4 Load</t>
  </si>
  <si>
    <t>Veh4 Dist</t>
  </si>
  <si>
    <t>Veh5 Load</t>
  </si>
  <si>
    <t>Veh5 Dist</t>
  </si>
  <si>
    <t>Corr</t>
  </si>
  <si>
    <t>Capacity</t>
  </si>
  <si>
    <t>Charging Cost</t>
  </si>
  <si>
    <t>11 stops</t>
  </si>
  <si>
    <t>4 stops</t>
  </si>
  <si>
    <t>5 stops</t>
  </si>
  <si>
    <t>0 stops</t>
  </si>
  <si>
    <t>12 stops</t>
  </si>
  <si>
    <t>Charging Time</t>
  </si>
  <si>
    <t>Num Vehicles</t>
  </si>
  <si>
    <t>3 stops</t>
  </si>
  <si>
    <t>13 stops</t>
  </si>
  <si>
    <t>6  stops</t>
  </si>
  <si>
    <t>6 stops</t>
  </si>
  <si>
    <t>10 stops</t>
  </si>
  <si>
    <t>2 stops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</si>
</sst>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>
      <selection activeCell="F3" sqref="F3:J3"/>
    </sheetView>
  </sheetViews>
  <sheetFormatPr baseColWidth="10" defaultRowHeight="15" x14ac:dyDescent="0.25"/>
  <cols>
    <col min="1" max="1" width="14.28515625" customWidth="1"/>
    <col min="16" max="16" width="13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10</v>
      </c>
      <c r="E1" t="s">
        <v>12</v>
      </c>
      <c r="F1" t="s">
        <v>3</v>
      </c>
      <c r="G1" t="s">
        <v>4</v>
      </c>
      <c r="H1" t="s">
        <v>5</v>
      </c>
      <c r="I1" t="s">
        <v>11</v>
      </c>
      <c r="J1" t="s">
        <v>13</v>
      </c>
      <c r="L1" t="s">
        <v>14</v>
      </c>
      <c r="M1" t="s">
        <v>15</v>
      </c>
    </row>
    <row r="2" spans="1:13" x14ac:dyDescent="0.25">
      <c r="A2">
        <v>16</v>
      </c>
      <c r="B2">
        <v>15</v>
      </c>
      <c r="C2">
        <v>15</v>
      </c>
      <c r="D2">
        <v>10</v>
      </c>
      <c r="E2">
        <v>0</v>
      </c>
      <c r="F2">
        <v>8471</v>
      </c>
      <c r="G2">
        <v>6335</v>
      </c>
      <c r="H2">
        <v>6335</v>
      </c>
      <c r="I2">
        <v>8436</v>
      </c>
      <c r="J2">
        <v>0</v>
      </c>
      <c r="L2">
        <f>CORREL(A2:E2,F2:J2)</f>
        <v>0.84732131524896215</v>
      </c>
      <c r="M2">
        <v>16</v>
      </c>
    </row>
    <row r="3" spans="1:13" x14ac:dyDescent="0.25">
      <c r="A3" s="2">
        <f>A2/$M$2</f>
        <v>1</v>
      </c>
      <c r="B3" s="2">
        <f>B2/$M$2</f>
        <v>0.9375</v>
      </c>
      <c r="C3" s="2">
        <f>C2/$M$2</f>
        <v>0.9375</v>
      </c>
      <c r="D3" s="2">
        <f>D2/$M$2</f>
        <v>0.625</v>
      </c>
      <c r="E3" s="2">
        <f>E2/$M$2</f>
        <v>0</v>
      </c>
      <c r="F3" t="s">
        <v>17</v>
      </c>
      <c r="G3" t="s">
        <v>18</v>
      </c>
      <c r="H3" t="s">
        <v>19</v>
      </c>
      <c r="I3" t="s">
        <v>19</v>
      </c>
      <c r="J3" t="s">
        <v>20</v>
      </c>
    </row>
    <row r="7" spans="1:13" x14ac:dyDescent="0.25">
      <c r="F7" s="1"/>
    </row>
    <row r="8" spans="1:13" x14ac:dyDescent="0.25">
      <c r="A8" t="s">
        <v>6</v>
      </c>
      <c r="B8">
        <v>5</v>
      </c>
    </row>
    <row r="9" spans="1:13" x14ac:dyDescent="0.25">
      <c r="A9" t="s">
        <v>7</v>
      </c>
      <c r="B9">
        <v>1</v>
      </c>
    </row>
    <row r="10" spans="1:13" x14ac:dyDescent="0.25">
      <c r="A10" t="s">
        <v>8</v>
      </c>
      <c r="B10">
        <v>5</v>
      </c>
    </row>
    <row r="11" spans="1:13" x14ac:dyDescent="0.25">
      <c r="A11" t="s">
        <v>9</v>
      </c>
      <c r="B11">
        <v>16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workbookViewId="0">
      <selection activeCell="D50" sqref="D50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10</v>
      </c>
      <c r="E1" t="s">
        <v>12</v>
      </c>
      <c r="G1" t="s">
        <v>3</v>
      </c>
      <c r="H1" t="s">
        <v>4</v>
      </c>
      <c r="I1" t="s">
        <v>5</v>
      </c>
      <c r="J1" t="s">
        <v>11</v>
      </c>
      <c r="K1" t="s">
        <v>13</v>
      </c>
      <c r="N1" t="s">
        <v>14</v>
      </c>
      <c r="O1" t="s">
        <v>15</v>
      </c>
      <c r="P1" t="s">
        <v>16</v>
      </c>
    </row>
    <row r="2" spans="1:16" x14ac:dyDescent="0.25">
      <c r="A2">
        <v>16</v>
      </c>
      <c r="B2">
        <v>15</v>
      </c>
      <c r="C2">
        <v>15</v>
      </c>
      <c r="D2">
        <v>10</v>
      </c>
      <c r="E2">
        <v>0</v>
      </c>
      <c r="G2">
        <v>8471</v>
      </c>
      <c r="H2">
        <v>6335</v>
      </c>
      <c r="I2">
        <v>6335</v>
      </c>
      <c r="J2">
        <v>8436</v>
      </c>
      <c r="K2">
        <v>0</v>
      </c>
      <c r="N2">
        <f>CORREL(A5:E5,G5:K5)</f>
        <v>0.84732168264205554</v>
      </c>
      <c r="O2">
        <v>16</v>
      </c>
      <c r="P2">
        <v>5</v>
      </c>
    </row>
    <row r="3" spans="1:16" x14ac:dyDescent="0.25">
      <c r="A3" s="2">
        <f>A2/$O2</f>
        <v>1</v>
      </c>
      <c r="B3" s="2">
        <f t="shared" ref="B3:E3" si="0">B2/$O2</f>
        <v>0.9375</v>
      </c>
      <c r="C3" s="2">
        <f t="shared" si="0"/>
        <v>0.9375</v>
      </c>
      <c r="D3" s="2">
        <f t="shared" si="0"/>
        <v>0.625</v>
      </c>
      <c r="E3" s="2">
        <f t="shared" si="0"/>
        <v>0</v>
      </c>
      <c r="G3" t="s">
        <v>17</v>
      </c>
      <c r="H3" t="s">
        <v>18</v>
      </c>
      <c r="I3" t="s">
        <v>19</v>
      </c>
      <c r="J3" t="s">
        <v>19</v>
      </c>
      <c r="K3" t="s">
        <v>20</v>
      </c>
    </row>
    <row r="4" spans="1:16" x14ac:dyDescent="0.25">
      <c r="A4" s="2"/>
      <c r="B4" s="2"/>
      <c r="C4" s="2"/>
      <c r="D4" s="2"/>
      <c r="E4" s="2"/>
    </row>
    <row r="5" spans="1:16" x14ac:dyDescent="0.25">
      <c r="A5">
        <v>16</v>
      </c>
      <c r="B5">
        <v>15</v>
      </c>
      <c r="C5">
        <v>15</v>
      </c>
      <c r="D5">
        <v>10</v>
      </c>
      <c r="E5">
        <v>0</v>
      </c>
      <c r="G5">
        <v>8467</v>
      </c>
      <c r="H5">
        <v>6332</v>
      </c>
      <c r="I5">
        <v>6332</v>
      </c>
      <c r="J5">
        <v>8432</v>
      </c>
      <c r="K5">
        <v>0</v>
      </c>
      <c r="O5">
        <v>16</v>
      </c>
      <c r="P5">
        <v>4</v>
      </c>
    </row>
    <row r="6" spans="1:16" x14ac:dyDescent="0.25">
      <c r="A6" s="2">
        <f>A5/$O5</f>
        <v>1</v>
      </c>
      <c r="B6" s="2">
        <f t="shared" ref="B6" si="1">B5/$O5</f>
        <v>0.9375</v>
      </c>
      <c r="C6" s="2">
        <f t="shared" ref="C6" si="2">C5/$O5</f>
        <v>0.9375</v>
      </c>
      <c r="D6" s="2">
        <f t="shared" ref="D6" si="3">D5/$O5</f>
        <v>0.625</v>
      </c>
      <c r="E6" s="2">
        <f t="shared" ref="E6" si="4">E5/$O5</f>
        <v>0</v>
      </c>
      <c r="G6" t="s">
        <v>21</v>
      </c>
      <c r="H6" t="s">
        <v>18</v>
      </c>
      <c r="I6" t="s">
        <v>18</v>
      </c>
      <c r="J6" t="s">
        <v>19</v>
      </c>
    </row>
    <row r="8" spans="1:16" x14ac:dyDescent="0.25">
      <c r="A8">
        <v>16</v>
      </c>
      <c r="B8">
        <v>15</v>
      </c>
      <c r="C8">
        <v>15</v>
      </c>
      <c r="D8">
        <v>10</v>
      </c>
      <c r="E8">
        <v>0</v>
      </c>
      <c r="G8">
        <v>8463</v>
      </c>
      <c r="H8">
        <v>6329</v>
      </c>
      <c r="I8">
        <v>6329</v>
      </c>
      <c r="J8">
        <v>8428</v>
      </c>
      <c r="K8">
        <v>0</v>
      </c>
      <c r="O8">
        <v>16</v>
      </c>
      <c r="P8">
        <v>3</v>
      </c>
    </row>
    <row r="9" spans="1:16" x14ac:dyDescent="0.25">
      <c r="A9" s="2">
        <f>A8/$O8</f>
        <v>1</v>
      </c>
      <c r="B9" s="2">
        <f t="shared" ref="B9" si="5">B8/$O8</f>
        <v>0.9375</v>
      </c>
      <c r="C9" s="2">
        <f t="shared" ref="C9" si="6">C8/$O8</f>
        <v>0.9375</v>
      </c>
      <c r="D9" s="2">
        <f t="shared" ref="D9" si="7">D8/$O8</f>
        <v>0.625</v>
      </c>
      <c r="E9" s="2">
        <f t="shared" ref="E9" si="8">E8/$O8</f>
        <v>0</v>
      </c>
      <c r="G9" t="s">
        <v>21</v>
      </c>
      <c r="H9" t="s">
        <v>18</v>
      </c>
      <c r="I9" t="s">
        <v>18</v>
      </c>
      <c r="J9" t="s">
        <v>19</v>
      </c>
    </row>
    <row r="11" spans="1:16" x14ac:dyDescent="0.25">
      <c r="A11">
        <v>16</v>
      </c>
      <c r="B11">
        <v>15</v>
      </c>
      <c r="C11">
        <v>15</v>
      </c>
      <c r="D11">
        <v>10</v>
      </c>
      <c r="E11">
        <v>0</v>
      </c>
      <c r="G11">
        <v>8459</v>
      </c>
      <c r="H11">
        <v>6326</v>
      </c>
      <c r="I11">
        <v>6326</v>
      </c>
      <c r="J11">
        <v>8424</v>
      </c>
      <c r="K11">
        <v>0</v>
      </c>
      <c r="O11">
        <v>16</v>
      </c>
      <c r="P11">
        <v>2</v>
      </c>
    </row>
    <row r="12" spans="1:16" x14ac:dyDescent="0.25">
      <c r="A12" s="2">
        <f>A11/$O11</f>
        <v>1</v>
      </c>
      <c r="B12" s="2">
        <f t="shared" ref="B12" si="9">B11/$O11</f>
        <v>0.9375</v>
      </c>
      <c r="C12" s="2">
        <f t="shared" ref="C12" si="10">C11/$O11</f>
        <v>0.9375</v>
      </c>
      <c r="D12" s="2">
        <f t="shared" ref="D12" si="11">D11/$O11</f>
        <v>0.625</v>
      </c>
      <c r="E12" s="2">
        <f t="shared" ref="E12" si="12">E11/$O11</f>
        <v>0</v>
      </c>
      <c r="G12" t="s">
        <v>21</v>
      </c>
      <c r="H12" t="s">
        <v>18</v>
      </c>
      <c r="I12" t="s">
        <v>18</v>
      </c>
      <c r="J12" t="s">
        <v>19</v>
      </c>
    </row>
    <row r="14" spans="1:16" x14ac:dyDescent="0.25">
      <c r="A14">
        <v>16</v>
      </c>
      <c r="B14">
        <v>15</v>
      </c>
      <c r="C14">
        <v>15</v>
      </c>
      <c r="D14">
        <v>10</v>
      </c>
      <c r="E14">
        <v>0</v>
      </c>
      <c r="G14">
        <v>8455</v>
      </c>
      <c r="H14">
        <v>6323</v>
      </c>
      <c r="I14">
        <v>6323</v>
      </c>
      <c r="J14">
        <v>8420</v>
      </c>
      <c r="K14">
        <v>0</v>
      </c>
      <c r="O14">
        <v>16</v>
      </c>
      <c r="P14">
        <v>1</v>
      </c>
    </row>
    <row r="15" spans="1:16" x14ac:dyDescent="0.25">
      <c r="A15" s="2">
        <f>A14/$O14</f>
        <v>1</v>
      </c>
      <c r="B15" s="2">
        <f t="shared" ref="B15" si="13">B14/$O14</f>
        <v>0.9375</v>
      </c>
      <c r="C15" s="2">
        <f t="shared" ref="C15" si="14">C14/$O14</f>
        <v>0.9375</v>
      </c>
      <c r="D15" s="2">
        <f t="shared" ref="D15" si="15">D14/$O14</f>
        <v>0.625</v>
      </c>
      <c r="E15" s="2">
        <f t="shared" ref="E15" si="16">E14/$O14</f>
        <v>0</v>
      </c>
      <c r="G15" t="s">
        <v>21</v>
      </c>
      <c r="H15" t="s">
        <v>18</v>
      </c>
      <c r="I15" t="s">
        <v>18</v>
      </c>
      <c r="J15" t="s">
        <v>19</v>
      </c>
    </row>
    <row r="16" spans="1:16" x14ac:dyDescent="0.25">
      <c r="A16" s="2"/>
      <c r="B16" s="2"/>
      <c r="C16" s="2"/>
      <c r="D16" s="2"/>
      <c r="E16" s="2"/>
    </row>
    <row r="17" spans="1:7" x14ac:dyDescent="0.25">
      <c r="A17" s="2"/>
      <c r="B17" s="2"/>
      <c r="C17" s="2"/>
      <c r="D17" s="2"/>
      <c r="E17" s="2"/>
    </row>
    <row r="19" spans="1:7" x14ac:dyDescent="0.25">
      <c r="A19" t="s">
        <v>7</v>
      </c>
      <c r="B19">
        <v>1</v>
      </c>
    </row>
    <row r="20" spans="1:7" x14ac:dyDescent="0.25">
      <c r="A20" t="s">
        <v>8</v>
      </c>
      <c r="B20">
        <v>5</v>
      </c>
    </row>
    <row r="21" spans="1:7" x14ac:dyDescent="0.25">
      <c r="A21" t="s">
        <v>9</v>
      </c>
      <c r="B21">
        <v>16</v>
      </c>
    </row>
    <row r="22" spans="1:7" x14ac:dyDescent="0.25">
      <c r="G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2"/>
  <sheetViews>
    <sheetView tabSelected="1" workbookViewId="0">
      <selection activeCell="D50" sqref="D50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10</v>
      </c>
      <c r="E1" t="s">
        <v>12</v>
      </c>
      <c r="G1" t="s">
        <v>3</v>
      </c>
      <c r="H1" t="s">
        <v>4</v>
      </c>
      <c r="I1" t="s">
        <v>5</v>
      </c>
      <c r="J1" t="s">
        <v>11</v>
      </c>
      <c r="K1" t="s">
        <v>13</v>
      </c>
      <c r="N1" t="s">
        <v>14</v>
      </c>
      <c r="O1" t="s">
        <v>15</v>
      </c>
      <c r="P1" t="s">
        <v>22</v>
      </c>
    </row>
    <row r="2" spans="1:16" x14ac:dyDescent="0.25">
      <c r="A2">
        <v>16</v>
      </c>
      <c r="B2">
        <v>15</v>
      </c>
      <c r="C2">
        <v>15</v>
      </c>
      <c r="D2">
        <v>10</v>
      </c>
      <c r="E2">
        <v>0</v>
      </c>
      <c r="G2">
        <v>8471</v>
      </c>
      <c r="H2">
        <v>6335</v>
      </c>
      <c r="I2">
        <v>6335</v>
      </c>
      <c r="J2">
        <v>8436</v>
      </c>
      <c r="K2">
        <v>0</v>
      </c>
      <c r="N2">
        <f>CORREL(A5:E5,G5:K5)</f>
        <v>0.84720409122852802</v>
      </c>
      <c r="O2">
        <v>16</v>
      </c>
      <c r="P2">
        <v>1</v>
      </c>
    </row>
    <row r="3" spans="1:16" x14ac:dyDescent="0.25">
      <c r="A3" s="2">
        <f>A2/$O2</f>
        <v>1</v>
      </c>
      <c r="B3" s="2">
        <f t="shared" ref="B3:E3" si="0">B2/$O2</f>
        <v>0.9375</v>
      </c>
      <c r="C3" s="2">
        <f t="shared" si="0"/>
        <v>0.9375</v>
      </c>
      <c r="D3" s="2">
        <f t="shared" si="0"/>
        <v>0.625</v>
      </c>
      <c r="E3" s="2">
        <f t="shared" si="0"/>
        <v>0</v>
      </c>
      <c r="G3" t="s">
        <v>21</v>
      </c>
      <c r="H3" t="s">
        <v>18</v>
      </c>
      <c r="I3" t="s">
        <v>18</v>
      </c>
      <c r="J3" t="s">
        <v>19</v>
      </c>
      <c r="K3" t="s">
        <v>20</v>
      </c>
    </row>
    <row r="4" spans="1:16" x14ac:dyDescent="0.25">
      <c r="A4" s="2"/>
      <c r="B4" s="2"/>
      <c r="C4" s="2"/>
      <c r="D4" s="2"/>
      <c r="E4" s="2"/>
    </row>
    <row r="5" spans="1:16" x14ac:dyDescent="0.25">
      <c r="A5">
        <v>16</v>
      </c>
      <c r="B5">
        <v>15</v>
      </c>
      <c r="C5">
        <v>15</v>
      </c>
      <c r="D5">
        <v>10</v>
      </c>
      <c r="E5">
        <v>0</v>
      </c>
      <c r="G5">
        <v>8468</v>
      </c>
      <c r="H5">
        <v>6331</v>
      </c>
      <c r="I5">
        <v>6331</v>
      </c>
      <c r="J5">
        <v>8433</v>
      </c>
      <c r="K5">
        <v>0</v>
      </c>
      <c r="O5">
        <v>16</v>
      </c>
      <c r="P5">
        <v>0.8</v>
      </c>
    </row>
    <row r="6" spans="1:16" x14ac:dyDescent="0.25">
      <c r="A6" s="2">
        <f>A5/$O5</f>
        <v>1</v>
      </c>
      <c r="B6" s="2">
        <f t="shared" ref="B6:E6" si="1">B5/$O5</f>
        <v>0.9375</v>
      </c>
      <c r="C6" s="2">
        <f t="shared" si="1"/>
        <v>0.9375</v>
      </c>
      <c r="D6" s="2">
        <f t="shared" si="1"/>
        <v>0.625</v>
      </c>
      <c r="E6" s="2">
        <f t="shared" si="1"/>
        <v>0</v>
      </c>
      <c r="G6" t="s">
        <v>21</v>
      </c>
      <c r="H6" t="s">
        <v>18</v>
      </c>
      <c r="I6" t="s">
        <v>18</v>
      </c>
      <c r="J6" t="s">
        <v>19</v>
      </c>
    </row>
    <row r="8" spans="1:16" x14ac:dyDescent="0.25">
      <c r="A8">
        <v>16</v>
      </c>
      <c r="B8">
        <v>15</v>
      </c>
      <c r="C8">
        <v>15</v>
      </c>
      <c r="D8">
        <v>10</v>
      </c>
      <c r="E8">
        <v>0</v>
      </c>
      <c r="G8">
        <v>8465</v>
      </c>
      <c r="H8">
        <v>6329</v>
      </c>
      <c r="I8">
        <v>6329</v>
      </c>
      <c r="J8">
        <v>8432</v>
      </c>
      <c r="K8">
        <v>0</v>
      </c>
      <c r="O8">
        <v>16</v>
      </c>
      <c r="P8">
        <v>0.6</v>
      </c>
    </row>
    <row r="9" spans="1:16" x14ac:dyDescent="0.25">
      <c r="A9" s="2">
        <f>A8/$O8</f>
        <v>1</v>
      </c>
      <c r="B9" s="2">
        <f t="shared" ref="B9:E9" si="2">B8/$O8</f>
        <v>0.9375</v>
      </c>
      <c r="C9" s="2">
        <f t="shared" si="2"/>
        <v>0.9375</v>
      </c>
      <c r="D9" s="2">
        <f t="shared" si="2"/>
        <v>0.625</v>
      </c>
      <c r="E9" s="2">
        <f t="shared" si="2"/>
        <v>0</v>
      </c>
      <c r="G9" t="s">
        <v>21</v>
      </c>
      <c r="H9" t="s">
        <v>18</v>
      </c>
      <c r="I9" t="s">
        <v>18</v>
      </c>
      <c r="J9" t="s">
        <v>19</v>
      </c>
    </row>
    <row r="11" spans="1:16" x14ac:dyDescent="0.25">
      <c r="A11">
        <v>16</v>
      </c>
      <c r="B11">
        <v>15</v>
      </c>
      <c r="C11">
        <v>15</v>
      </c>
      <c r="D11">
        <v>10</v>
      </c>
      <c r="E11">
        <v>0</v>
      </c>
      <c r="G11">
        <v>8462</v>
      </c>
      <c r="H11">
        <v>6326</v>
      </c>
      <c r="I11">
        <v>6325</v>
      </c>
      <c r="J11">
        <v>8430</v>
      </c>
      <c r="K11">
        <v>0</v>
      </c>
      <c r="O11">
        <v>16</v>
      </c>
      <c r="P11">
        <v>0.4</v>
      </c>
    </row>
    <row r="12" spans="1:16" x14ac:dyDescent="0.25">
      <c r="A12" s="2">
        <f>A11/$O11</f>
        <v>1</v>
      </c>
      <c r="B12" s="2">
        <f t="shared" ref="B12:E12" si="3">B11/$O11</f>
        <v>0.9375</v>
      </c>
      <c r="C12" s="2">
        <f t="shared" si="3"/>
        <v>0.9375</v>
      </c>
      <c r="D12" s="2">
        <f t="shared" si="3"/>
        <v>0.625</v>
      </c>
      <c r="E12" s="2">
        <f t="shared" si="3"/>
        <v>0</v>
      </c>
      <c r="G12" t="s">
        <v>21</v>
      </c>
      <c r="H12" t="s">
        <v>18</v>
      </c>
      <c r="I12" t="s">
        <v>18</v>
      </c>
      <c r="J12" t="s">
        <v>19</v>
      </c>
    </row>
    <row r="14" spans="1:16" x14ac:dyDescent="0.25">
      <c r="A14">
        <v>16</v>
      </c>
      <c r="B14">
        <v>15</v>
      </c>
      <c r="C14">
        <v>15</v>
      </c>
      <c r="D14">
        <v>10</v>
      </c>
      <c r="E14">
        <v>0</v>
      </c>
      <c r="G14">
        <v>8459</v>
      </c>
      <c r="H14">
        <v>6323</v>
      </c>
      <c r="I14">
        <v>6323</v>
      </c>
      <c r="J14">
        <v>8427</v>
      </c>
      <c r="K14">
        <v>0</v>
      </c>
      <c r="O14">
        <v>16</v>
      </c>
      <c r="P14">
        <v>0.2</v>
      </c>
    </row>
    <row r="15" spans="1:16" x14ac:dyDescent="0.25">
      <c r="A15" s="2">
        <f>A14/$O14</f>
        <v>1</v>
      </c>
      <c r="B15" s="2">
        <f t="shared" ref="B15:E15" si="4">B14/$O14</f>
        <v>0.9375</v>
      </c>
      <c r="C15" s="2">
        <f t="shared" si="4"/>
        <v>0.9375</v>
      </c>
      <c r="D15" s="2">
        <f t="shared" si="4"/>
        <v>0.625</v>
      </c>
      <c r="E15" s="2">
        <f t="shared" si="4"/>
        <v>0</v>
      </c>
      <c r="G15" t="s">
        <v>21</v>
      </c>
      <c r="H15" t="s">
        <v>18</v>
      </c>
      <c r="I15" t="s">
        <v>18</v>
      </c>
      <c r="J15" t="s">
        <v>19</v>
      </c>
    </row>
    <row r="16" spans="1:16" x14ac:dyDescent="0.25">
      <c r="A16" s="2"/>
      <c r="B16" s="2"/>
      <c r="C16" s="2"/>
      <c r="D16" s="2"/>
      <c r="E16" s="2"/>
    </row>
    <row r="17" spans="1:7" x14ac:dyDescent="0.25">
      <c r="A17" s="2"/>
      <c r="B17" s="2"/>
      <c r="C17" s="2"/>
      <c r="D17" s="2"/>
      <c r="E17" s="2"/>
    </row>
    <row r="19" spans="1:7" x14ac:dyDescent="0.25">
      <c r="A19" t="s">
        <v>8</v>
      </c>
      <c r="B19">
        <v>5</v>
      </c>
    </row>
    <row r="20" spans="1:7" x14ac:dyDescent="0.25">
      <c r="A20" t="s">
        <v>9</v>
      </c>
      <c r="B20">
        <v>16</v>
      </c>
    </row>
    <row r="21" spans="1:7" x14ac:dyDescent="0.25">
      <c r="A21" t="s">
        <v>6</v>
      </c>
      <c r="B21">
        <v>5</v>
      </c>
    </row>
    <row r="22" spans="1:7" x14ac:dyDescent="0.25">
      <c r="G2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2"/>
  <sheetViews>
    <sheetView workbookViewId="0">
      <selection activeCell="H20" sqref="H20"/>
    </sheetView>
  </sheetViews>
  <sheetFormatPr baseColWidth="10"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10</v>
      </c>
      <c r="E1" t="s">
        <v>12</v>
      </c>
      <c r="G1" t="s">
        <v>3</v>
      </c>
      <c r="H1" t="s">
        <v>4</v>
      </c>
      <c r="I1" t="s">
        <v>5</v>
      </c>
      <c r="J1" t="s">
        <v>11</v>
      </c>
      <c r="K1" t="s">
        <v>13</v>
      </c>
      <c r="N1" t="s">
        <v>14</v>
      </c>
      <c r="O1" t="s">
        <v>15</v>
      </c>
    </row>
    <row r="2" spans="1:15" x14ac:dyDescent="0.25">
      <c r="A2">
        <v>16</v>
      </c>
      <c r="B2">
        <v>15</v>
      </c>
      <c r="C2">
        <v>15</v>
      </c>
      <c r="D2">
        <v>10</v>
      </c>
      <c r="E2">
        <v>0</v>
      </c>
      <c r="G2">
        <v>8471</v>
      </c>
      <c r="H2">
        <v>6335</v>
      </c>
      <c r="I2">
        <v>6335</v>
      </c>
      <c r="J2">
        <v>8436</v>
      </c>
      <c r="K2">
        <v>0</v>
      </c>
      <c r="N2">
        <f>CORREL(A2:E2,G2:K2)</f>
        <v>0.84732131524896215</v>
      </c>
      <c r="O2">
        <v>16</v>
      </c>
    </row>
    <row r="3" spans="1:15" x14ac:dyDescent="0.25">
      <c r="A3" s="2">
        <f>A2/$O2</f>
        <v>1</v>
      </c>
      <c r="B3" s="2">
        <f t="shared" ref="B3:E3" si="0">B2/$O2</f>
        <v>0.9375</v>
      </c>
      <c r="C3" s="2">
        <f t="shared" si="0"/>
        <v>0.9375</v>
      </c>
      <c r="D3" s="2">
        <f t="shared" si="0"/>
        <v>0.625</v>
      </c>
      <c r="E3" s="2">
        <f t="shared" si="0"/>
        <v>0</v>
      </c>
      <c r="G3" t="s">
        <v>21</v>
      </c>
      <c r="H3" t="s">
        <v>18</v>
      </c>
      <c r="I3" t="s">
        <v>18</v>
      </c>
      <c r="J3" t="s">
        <v>19</v>
      </c>
      <c r="K3" t="s">
        <v>20</v>
      </c>
    </row>
    <row r="4" spans="1:15" x14ac:dyDescent="0.25">
      <c r="A4" s="2"/>
      <c r="B4" s="2"/>
      <c r="C4" s="2"/>
      <c r="D4" s="2"/>
      <c r="E4" s="2"/>
    </row>
    <row r="5" spans="1:15" x14ac:dyDescent="0.25">
      <c r="A5">
        <v>17</v>
      </c>
      <c r="B5">
        <v>16</v>
      </c>
      <c r="C5">
        <v>17</v>
      </c>
      <c r="D5">
        <v>6</v>
      </c>
      <c r="E5">
        <v>0</v>
      </c>
      <c r="G5">
        <v>8472</v>
      </c>
      <c r="H5">
        <v>8441</v>
      </c>
      <c r="I5">
        <v>8442</v>
      </c>
      <c r="J5">
        <v>4221</v>
      </c>
      <c r="K5">
        <v>0</v>
      </c>
      <c r="N5">
        <f>CORREL(A5:E5,G5:K5)</f>
        <v>0.9903267843572251</v>
      </c>
      <c r="O5">
        <v>17</v>
      </c>
    </row>
    <row r="6" spans="1:15" x14ac:dyDescent="0.25">
      <c r="A6" s="2">
        <f>A5/$O5</f>
        <v>1</v>
      </c>
      <c r="B6" s="2">
        <f t="shared" ref="B6:E6" si="1">B5/$O5</f>
        <v>0.94117647058823528</v>
      </c>
      <c r="C6" s="2">
        <f t="shared" si="1"/>
        <v>1</v>
      </c>
      <c r="D6" s="2">
        <f t="shared" si="1"/>
        <v>0.35294117647058826</v>
      </c>
      <c r="E6" s="2">
        <f t="shared" si="1"/>
        <v>0</v>
      </c>
      <c r="G6" t="s">
        <v>25</v>
      </c>
      <c r="H6" t="s">
        <v>19</v>
      </c>
      <c r="I6" t="s">
        <v>19</v>
      </c>
      <c r="J6" t="s">
        <v>24</v>
      </c>
    </row>
    <row r="8" spans="1:15" x14ac:dyDescent="0.25">
      <c r="A8">
        <v>20</v>
      </c>
      <c r="B8">
        <v>20</v>
      </c>
      <c r="C8">
        <v>16</v>
      </c>
      <c r="D8">
        <v>0</v>
      </c>
      <c r="E8">
        <v>0</v>
      </c>
      <c r="G8">
        <v>8475</v>
      </c>
      <c r="H8">
        <v>10056</v>
      </c>
      <c r="I8">
        <v>10547</v>
      </c>
      <c r="J8">
        <v>0</v>
      </c>
      <c r="K8">
        <v>0</v>
      </c>
      <c r="N8">
        <f>CORREL(A8:E8,G8:K8)</f>
        <v>0.96198936328602325</v>
      </c>
      <c r="O8">
        <v>20</v>
      </c>
    </row>
    <row r="9" spans="1:15" x14ac:dyDescent="0.25">
      <c r="A9" s="2">
        <f>A8/$O8</f>
        <v>1</v>
      </c>
      <c r="B9" s="2">
        <f t="shared" ref="B9:E9" si="2">B8/$O8</f>
        <v>1</v>
      </c>
      <c r="C9" s="2">
        <f t="shared" si="2"/>
        <v>0.8</v>
      </c>
      <c r="D9" s="2">
        <f t="shared" si="2"/>
        <v>0</v>
      </c>
      <c r="E9" s="2">
        <f t="shared" si="2"/>
        <v>0</v>
      </c>
      <c r="G9" t="s">
        <v>17</v>
      </c>
      <c r="H9" t="s">
        <v>27</v>
      </c>
      <c r="I9" t="s">
        <v>26</v>
      </c>
      <c r="J9" t="s">
        <v>20</v>
      </c>
    </row>
    <row r="11" spans="1:15" x14ac:dyDescent="0.25">
      <c r="A11">
        <v>15</v>
      </c>
      <c r="B11">
        <v>15</v>
      </c>
      <c r="C11">
        <v>15</v>
      </c>
      <c r="D11">
        <v>11</v>
      </c>
      <c r="E11">
        <v>0</v>
      </c>
      <c r="G11">
        <v>6362</v>
      </c>
      <c r="H11">
        <v>6335</v>
      </c>
      <c r="I11">
        <v>6335</v>
      </c>
      <c r="J11">
        <v>10542</v>
      </c>
      <c r="K11">
        <v>0</v>
      </c>
      <c r="N11">
        <f>CORREL(A11:E11,G11:K11)</f>
        <v>0.71612632059724812</v>
      </c>
      <c r="O11">
        <v>15</v>
      </c>
    </row>
    <row r="12" spans="1:15" x14ac:dyDescent="0.25">
      <c r="A12" s="2">
        <f>A11/$O11</f>
        <v>1</v>
      </c>
      <c r="B12" s="2">
        <f t="shared" ref="B12:E12" si="3">B11/$O11</f>
        <v>1</v>
      </c>
      <c r="C12" s="2">
        <f t="shared" si="3"/>
        <v>1</v>
      </c>
      <c r="D12" s="2">
        <f t="shared" si="3"/>
        <v>0.73333333333333328</v>
      </c>
      <c r="E12" s="2">
        <f t="shared" si="3"/>
        <v>0</v>
      </c>
      <c r="G12" t="s">
        <v>28</v>
      </c>
      <c r="H12" t="s">
        <v>18</v>
      </c>
      <c r="I12" t="s">
        <v>18</v>
      </c>
      <c r="J12" t="s">
        <v>27</v>
      </c>
    </row>
    <row r="14" spans="1:15" x14ac:dyDescent="0.25">
      <c r="A14">
        <v>14</v>
      </c>
      <c r="B14">
        <v>13</v>
      </c>
      <c r="C14">
        <v>14</v>
      </c>
      <c r="D14">
        <v>13</v>
      </c>
      <c r="E14">
        <v>2</v>
      </c>
      <c r="G14">
        <v>8469</v>
      </c>
      <c r="H14">
        <v>4229</v>
      </c>
      <c r="I14">
        <v>6335</v>
      </c>
      <c r="J14">
        <v>8437</v>
      </c>
      <c r="K14">
        <v>2107</v>
      </c>
      <c r="N14">
        <f>CORREL(A14:E14,G14:K14)</f>
        <v>0.78734991092791529</v>
      </c>
      <c r="O14">
        <v>14</v>
      </c>
    </row>
    <row r="15" spans="1:15" x14ac:dyDescent="0.25">
      <c r="A15" s="2">
        <f>A14/$O14</f>
        <v>1</v>
      </c>
      <c r="B15" s="2">
        <f t="shared" ref="B15:E15" si="4">B14/$O14</f>
        <v>0.9285714285714286</v>
      </c>
      <c r="C15" s="2">
        <f t="shared" si="4"/>
        <v>1</v>
      </c>
      <c r="D15" s="2">
        <f t="shared" si="4"/>
        <v>0.9285714285714286</v>
      </c>
      <c r="E15" s="2">
        <f t="shared" si="4"/>
        <v>0.14285714285714285</v>
      </c>
      <c r="G15" t="s">
        <v>17</v>
      </c>
      <c r="H15" t="s">
        <v>24</v>
      </c>
      <c r="I15" t="s">
        <v>18</v>
      </c>
      <c r="J15" t="s">
        <v>19</v>
      </c>
      <c r="K15" t="s">
        <v>29</v>
      </c>
    </row>
    <row r="16" spans="1:15" x14ac:dyDescent="0.25">
      <c r="A16" s="2"/>
      <c r="B16" s="2"/>
      <c r="C16" s="2"/>
      <c r="D16" s="2"/>
      <c r="E16" s="2"/>
    </row>
    <row r="17" spans="1:7" x14ac:dyDescent="0.25">
      <c r="A17" s="2"/>
      <c r="B17" s="2"/>
      <c r="C17" s="2"/>
      <c r="D17" s="2"/>
      <c r="E17" s="2"/>
    </row>
    <row r="19" spans="1:7" x14ac:dyDescent="0.25">
      <c r="A19" t="s">
        <v>7</v>
      </c>
      <c r="B19">
        <v>1</v>
      </c>
    </row>
    <row r="20" spans="1:7" x14ac:dyDescent="0.25">
      <c r="A20" t="s">
        <v>8</v>
      </c>
      <c r="B20">
        <v>5</v>
      </c>
    </row>
    <row r="21" spans="1:7" x14ac:dyDescent="0.25">
      <c r="A21" t="s">
        <v>6</v>
      </c>
      <c r="B21">
        <v>5</v>
      </c>
    </row>
    <row r="22" spans="1:7" x14ac:dyDescent="0.25">
      <c r="G2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2"/>
  <sheetViews>
    <sheetView workbookViewId="0">
      <selection activeCell="Q15" sqref="A1:Q15"/>
    </sheetView>
  </sheetViews>
  <sheetFormatPr baseColWidth="10" defaultRowHeight="15" x14ac:dyDescent="0.25"/>
  <cols>
    <col min="12" max="12" width="14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10</v>
      </c>
      <c r="E1" t="s">
        <v>12</v>
      </c>
      <c r="G1" t="s">
        <v>3</v>
      </c>
      <c r="H1" t="s">
        <v>4</v>
      </c>
      <c r="I1" t="s">
        <v>5</v>
      </c>
      <c r="J1" t="s">
        <v>11</v>
      </c>
      <c r="K1" t="s">
        <v>13</v>
      </c>
      <c r="N1" t="s">
        <v>14</v>
      </c>
      <c r="O1" t="s">
        <v>15</v>
      </c>
      <c r="P1" t="s">
        <v>23</v>
      </c>
    </row>
    <row r="2" spans="1:16" x14ac:dyDescent="0.25">
      <c r="A2">
        <v>16</v>
      </c>
      <c r="B2">
        <v>15</v>
      </c>
      <c r="C2">
        <v>15</v>
      </c>
      <c r="D2">
        <v>10</v>
      </c>
      <c r="E2">
        <v>0</v>
      </c>
      <c r="G2">
        <v>8471</v>
      </c>
      <c r="H2">
        <v>6335</v>
      </c>
      <c r="I2">
        <v>6335</v>
      </c>
      <c r="J2">
        <v>8436</v>
      </c>
      <c r="K2">
        <v>0</v>
      </c>
      <c r="N2">
        <f>CORREL(A5:E5,G5:K5)</f>
        <v>0.84720409122852802</v>
      </c>
      <c r="O2">
        <v>16</v>
      </c>
      <c r="P2">
        <v>5</v>
      </c>
    </row>
    <row r="3" spans="1:16" x14ac:dyDescent="0.25">
      <c r="A3" s="2">
        <f>A2/$O2</f>
        <v>1</v>
      </c>
      <c r="B3" s="2">
        <f t="shared" ref="B3:E3" si="0">B2/$O2</f>
        <v>0.9375</v>
      </c>
      <c r="C3" s="2">
        <f t="shared" si="0"/>
        <v>0.9375</v>
      </c>
      <c r="D3" s="2">
        <f t="shared" si="0"/>
        <v>0.625</v>
      </c>
      <c r="E3" s="2">
        <f t="shared" si="0"/>
        <v>0</v>
      </c>
      <c r="G3" t="s">
        <v>21</v>
      </c>
      <c r="H3" t="s">
        <v>18</v>
      </c>
      <c r="I3" t="s">
        <v>18</v>
      </c>
      <c r="J3" t="s">
        <v>19</v>
      </c>
      <c r="K3" t="s">
        <v>20</v>
      </c>
    </row>
    <row r="4" spans="1:16" x14ac:dyDescent="0.25">
      <c r="A4" s="2"/>
      <c r="B4" s="2"/>
      <c r="C4" s="2"/>
      <c r="D4" s="2"/>
      <c r="E4" s="2"/>
    </row>
    <row r="5" spans="1:16" x14ac:dyDescent="0.25">
      <c r="A5">
        <v>16</v>
      </c>
      <c r="B5">
        <v>15</v>
      </c>
      <c r="C5">
        <v>15</v>
      </c>
      <c r="D5">
        <v>10</v>
      </c>
      <c r="E5">
        <v>0</v>
      </c>
      <c r="G5">
        <v>8468</v>
      </c>
      <c r="H5">
        <v>6331</v>
      </c>
      <c r="I5">
        <v>6331</v>
      </c>
      <c r="J5">
        <v>8433</v>
      </c>
      <c r="K5">
        <v>0</v>
      </c>
      <c r="O5">
        <v>16</v>
      </c>
      <c r="P5">
        <v>5</v>
      </c>
    </row>
    <row r="6" spans="1:16" x14ac:dyDescent="0.25">
      <c r="A6" s="2">
        <f>A5/$O5</f>
        <v>1</v>
      </c>
      <c r="B6" s="2">
        <f t="shared" ref="B6:E6" si="1">B5/$O5</f>
        <v>0.9375</v>
      </c>
      <c r="C6" s="2">
        <f t="shared" si="1"/>
        <v>0.9375</v>
      </c>
      <c r="D6" s="2">
        <f t="shared" si="1"/>
        <v>0.625</v>
      </c>
      <c r="E6" s="2">
        <f t="shared" si="1"/>
        <v>0</v>
      </c>
      <c r="G6" t="s">
        <v>21</v>
      </c>
      <c r="H6" t="s">
        <v>18</v>
      </c>
      <c r="I6" t="s">
        <v>18</v>
      </c>
      <c r="J6" t="s">
        <v>19</v>
      </c>
    </row>
    <row r="8" spans="1:16" x14ac:dyDescent="0.25">
      <c r="A8">
        <v>16</v>
      </c>
      <c r="B8">
        <v>15</v>
      </c>
      <c r="C8">
        <v>15</v>
      </c>
      <c r="D8">
        <v>10</v>
      </c>
      <c r="E8">
        <v>0</v>
      </c>
      <c r="G8">
        <v>8465</v>
      </c>
      <c r="H8">
        <v>6329</v>
      </c>
      <c r="I8">
        <v>6329</v>
      </c>
      <c r="J8">
        <v>8432</v>
      </c>
      <c r="K8">
        <v>0</v>
      </c>
      <c r="O8">
        <v>16</v>
      </c>
      <c r="P8">
        <v>0.6</v>
      </c>
    </row>
    <row r="9" spans="1:16" x14ac:dyDescent="0.25">
      <c r="A9" s="2">
        <f>A8/$O8</f>
        <v>1</v>
      </c>
      <c r="B9" s="2">
        <f t="shared" ref="B9:E9" si="2">B8/$O8</f>
        <v>0.9375</v>
      </c>
      <c r="C9" s="2">
        <f t="shared" si="2"/>
        <v>0.9375</v>
      </c>
      <c r="D9" s="2">
        <f t="shared" si="2"/>
        <v>0.625</v>
      </c>
      <c r="E9" s="2">
        <f t="shared" si="2"/>
        <v>0</v>
      </c>
      <c r="G9" t="s">
        <v>21</v>
      </c>
      <c r="H9" t="s">
        <v>18</v>
      </c>
      <c r="I9" t="s">
        <v>18</v>
      </c>
      <c r="J9" t="s">
        <v>19</v>
      </c>
    </row>
    <row r="11" spans="1:16" x14ac:dyDescent="0.25">
      <c r="A11">
        <v>16</v>
      </c>
      <c r="B11">
        <v>15</v>
      </c>
      <c r="C11">
        <v>15</v>
      </c>
      <c r="D11">
        <v>10</v>
      </c>
      <c r="E11">
        <v>0</v>
      </c>
      <c r="G11">
        <v>8462</v>
      </c>
      <c r="H11">
        <v>6326</v>
      </c>
      <c r="I11">
        <v>6325</v>
      </c>
      <c r="J11">
        <v>8430</v>
      </c>
      <c r="K11">
        <v>0</v>
      </c>
      <c r="O11">
        <v>16</v>
      </c>
      <c r="P11">
        <v>0.4</v>
      </c>
    </row>
    <row r="12" spans="1:16" x14ac:dyDescent="0.25">
      <c r="A12" s="2">
        <f>A11/$O11</f>
        <v>1</v>
      </c>
      <c r="B12" s="2">
        <f t="shared" ref="B12:E12" si="3">B11/$O11</f>
        <v>0.9375</v>
      </c>
      <c r="C12" s="2">
        <f t="shared" si="3"/>
        <v>0.9375</v>
      </c>
      <c r="D12" s="2">
        <f t="shared" si="3"/>
        <v>0.625</v>
      </c>
      <c r="E12" s="2">
        <f t="shared" si="3"/>
        <v>0</v>
      </c>
      <c r="G12" t="s">
        <v>21</v>
      </c>
      <c r="H12" t="s">
        <v>18</v>
      </c>
      <c r="I12" t="s">
        <v>18</v>
      </c>
      <c r="J12" t="s">
        <v>19</v>
      </c>
    </row>
    <row r="14" spans="1:16" x14ac:dyDescent="0.25">
      <c r="A14">
        <v>16</v>
      </c>
      <c r="B14">
        <v>15</v>
      </c>
      <c r="C14">
        <v>15</v>
      </c>
      <c r="D14">
        <v>10</v>
      </c>
      <c r="E14">
        <v>0</v>
      </c>
      <c r="G14">
        <v>8459</v>
      </c>
      <c r="H14">
        <v>6323</v>
      </c>
      <c r="I14">
        <v>6323</v>
      </c>
      <c r="J14">
        <v>8427</v>
      </c>
      <c r="K14">
        <v>0</v>
      </c>
      <c r="O14">
        <v>16</v>
      </c>
      <c r="P14">
        <v>0.2</v>
      </c>
    </row>
    <row r="15" spans="1:16" x14ac:dyDescent="0.25">
      <c r="A15" s="2">
        <f>A14/$O14</f>
        <v>1</v>
      </c>
      <c r="B15" s="2">
        <f t="shared" ref="B15:E15" si="4">B14/$O14</f>
        <v>0.9375</v>
      </c>
      <c r="C15" s="2">
        <f t="shared" si="4"/>
        <v>0.9375</v>
      </c>
      <c r="D15" s="2">
        <f t="shared" si="4"/>
        <v>0.625</v>
      </c>
      <c r="E15" s="2">
        <f t="shared" si="4"/>
        <v>0</v>
      </c>
      <c r="G15" t="s">
        <v>21</v>
      </c>
      <c r="H15" t="s">
        <v>18</v>
      </c>
      <c r="I15" t="s">
        <v>18</v>
      </c>
      <c r="J15" t="s">
        <v>19</v>
      </c>
    </row>
    <row r="16" spans="1:16" x14ac:dyDescent="0.25">
      <c r="A16" s="2"/>
      <c r="B16" s="2"/>
      <c r="C16" s="2"/>
      <c r="D16" s="2"/>
      <c r="E16" s="2"/>
    </row>
    <row r="17" spans="1:7" x14ac:dyDescent="0.25">
      <c r="A17" s="2"/>
      <c r="B17" s="2"/>
      <c r="C17" s="2"/>
      <c r="D17" s="2"/>
      <c r="E17" s="2"/>
    </row>
    <row r="19" spans="1:7" x14ac:dyDescent="0.25">
      <c r="A19" t="s">
        <v>7</v>
      </c>
      <c r="B19">
        <v>1</v>
      </c>
    </row>
    <row r="20" spans="1:7" x14ac:dyDescent="0.25">
      <c r="A20" t="s">
        <v>8</v>
      </c>
      <c r="B20">
        <v>5</v>
      </c>
    </row>
    <row r="21" spans="1:7" x14ac:dyDescent="0.25">
      <c r="A21" t="s">
        <v>9</v>
      </c>
      <c r="B21">
        <v>16</v>
      </c>
    </row>
    <row r="22" spans="1:7" x14ac:dyDescent="0.25">
      <c r="A22" t="s">
        <v>6</v>
      </c>
      <c r="B22">
        <v>5</v>
      </c>
      <c r="G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Initial</vt:lpstr>
      <vt:lpstr>ReducedChCost</vt:lpstr>
      <vt:lpstr>ReducedChTime</vt:lpstr>
      <vt:lpstr>HigherCapVehicle</vt:lpstr>
      <vt:lpstr>HigherNumVehicle(not relevant)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Liden</dc:creator>
  <cp:lastModifiedBy>Alexander Liden</cp:lastModifiedBy>
  <dcterms:created xsi:type="dcterms:W3CDTF">2023-05-15T08:49:42Z</dcterms:created>
  <dcterms:modified xsi:type="dcterms:W3CDTF">2023-05-18T13:38:41Z</dcterms:modified>
</cp:coreProperties>
</file>