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50" windowWidth="19095" windowHeight="7950" tabRatio="512"/>
  </bookViews>
  <sheets>
    <sheet name="Plan1" sheetId="1" r:id="rId1"/>
    <sheet name="Plan2" sheetId="2" r:id="rId2"/>
    <sheet name="Plan3" sheetId="3" r:id="rId3"/>
  </sheets>
  <definedNames>
    <definedName name="solver_adj" localSheetId="0" hidden="1">Plan1!$I$4,Plan1!$J$4,Plan1!$K$4,Plan1!$L$4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Plan1!$J$4:$L$4</definedName>
    <definedName name="solver_lhs2" localSheetId="0" hidden="1">Plan1!$I$4</definedName>
    <definedName name="solver_lin" localSheetId="0" hidden="1">2</definedName>
    <definedName name="solver_neg" localSheetId="0" hidden="1">2</definedName>
    <definedName name="solver_num" localSheetId="0" hidden="1">2</definedName>
    <definedName name="solver_nwt" localSheetId="0" hidden="1">1</definedName>
    <definedName name="solver_opt" localSheetId="0" hidden="1">Plan1!$K$38</definedName>
    <definedName name="solver_pre" localSheetId="0" hidden="1">0.000001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1.5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G8" i="1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7"/>
  <c r="F38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6"/>
  <c r="J14"/>
  <c r="K14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6"/>
  <c r="L13" l="1"/>
  <c r="L33"/>
  <c r="L25"/>
  <c r="L17"/>
  <c r="L30"/>
  <c r="L34"/>
  <c r="L26"/>
  <c r="L18"/>
  <c r="L22"/>
  <c r="L29"/>
  <c r="L21"/>
  <c r="L36"/>
  <c r="L32"/>
  <c r="L28"/>
  <c r="L24"/>
  <c r="L20"/>
  <c r="L16"/>
  <c r="L12"/>
  <c r="L8"/>
  <c r="L9"/>
  <c r="L14"/>
  <c r="L10"/>
  <c r="L7"/>
  <c r="L35"/>
  <c r="L31"/>
  <c r="L27"/>
  <c r="L23"/>
  <c r="L19"/>
  <c r="L15"/>
  <c r="L11"/>
  <c r="K38"/>
</calcChain>
</file>

<file path=xl/sharedStrings.xml><?xml version="1.0" encoding="utf-8"?>
<sst xmlns="http://schemas.openxmlformats.org/spreadsheetml/2006/main" count="23" uniqueCount="10">
  <si>
    <t>P[W]</t>
  </si>
  <si>
    <t>B[T]</t>
  </si>
  <si>
    <t>Alpha</t>
  </si>
  <si>
    <t>Kh</t>
  </si>
  <si>
    <t>Ke</t>
  </si>
  <si>
    <t>Ka</t>
  </si>
  <si>
    <t>fe [Hz]</t>
  </si>
  <si>
    <t>Square Error</t>
  </si>
  <si>
    <t>Least Square Sum</t>
  </si>
  <si>
    <t>Per Error</t>
  </si>
</sst>
</file>

<file path=xl/styles.xml><?xml version="1.0" encoding="utf-8"?>
<styleSheet xmlns="http://schemas.openxmlformats.org/spreadsheetml/2006/main">
  <numFmts count="3">
    <numFmt numFmtId="166" formatCode="0.000"/>
    <numFmt numFmtId="168" formatCode="0.00000000"/>
    <numFmt numFmtId="175" formatCode="0.000000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168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7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9.303159854477637E-2"/>
          <c:y val="3.1702736568537969E-2"/>
          <c:w val="0.83857588817049633"/>
          <c:h val="0.8858326500935909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Plan1!$A$6:$A$36</c:f>
              <c:numCache>
                <c:formatCode>0.000</c:formatCode>
                <c:ptCount val="31"/>
                <c:pt idx="0">
                  <c:v>0</c:v>
                </c:pt>
                <c:pt idx="1">
                  <c:v>0.04</c:v>
                </c:pt>
                <c:pt idx="2">
                  <c:v>0.05</c:v>
                </c:pt>
                <c:pt idx="3">
                  <c:v>5.9999999999999901E-2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8.99999999999999E-2</c:v>
                </c:pt>
                <c:pt idx="7">
                  <c:v>0.1</c:v>
                </c:pt>
                <c:pt idx="8">
                  <c:v>0.149999999999999</c:v>
                </c:pt>
                <c:pt idx="9">
                  <c:v>0.2</c:v>
                </c:pt>
                <c:pt idx="10">
                  <c:v>0.25</c:v>
                </c:pt>
                <c:pt idx="11">
                  <c:v>0.29999999999999899</c:v>
                </c:pt>
                <c:pt idx="12">
                  <c:v>0.34999999999999898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0.59999999999999898</c:v>
                </c:pt>
                <c:pt idx="18">
                  <c:v>0.65</c:v>
                </c:pt>
                <c:pt idx="19">
                  <c:v>0.69999999999999896</c:v>
                </c:pt>
                <c:pt idx="20">
                  <c:v>0.75</c:v>
                </c:pt>
                <c:pt idx="21">
                  <c:v>0.8</c:v>
                </c:pt>
                <c:pt idx="22">
                  <c:v>0.84999999999999898</c:v>
                </c:pt>
                <c:pt idx="23">
                  <c:v>0.9</c:v>
                </c:pt>
                <c:pt idx="24">
                  <c:v>0.94999999999999896</c:v>
                </c:pt>
                <c:pt idx="25">
                  <c:v>1</c:v>
                </c:pt>
                <c:pt idx="26">
                  <c:v>1.1000000000000001</c:v>
                </c:pt>
                <c:pt idx="27">
                  <c:v>1.2</c:v>
                </c:pt>
                <c:pt idx="28">
                  <c:v>1.3</c:v>
                </c:pt>
                <c:pt idx="29">
                  <c:v>1.3999999999999899</c:v>
                </c:pt>
                <c:pt idx="30" formatCode="General">
                  <c:v>1.5</c:v>
                </c:pt>
              </c:numCache>
            </c:numRef>
          </c:xVal>
          <c:yVal>
            <c:numRef>
              <c:f>Plan1!$B$6:$B$36</c:f>
              <c:numCache>
                <c:formatCode>0.000</c:formatCode>
                <c:ptCount val="31"/>
                <c:pt idx="0">
                  <c:v>0</c:v>
                </c:pt>
                <c:pt idx="1">
                  <c:v>0.01</c:v>
                </c:pt>
                <c:pt idx="2">
                  <c:v>1.6400000000000001E-2</c:v>
                </c:pt>
                <c:pt idx="3">
                  <c:v>2.4E-2</c:v>
                </c:pt>
                <c:pt idx="4">
                  <c:v>3.4000000000000002E-2</c:v>
                </c:pt>
                <c:pt idx="5">
                  <c:v>4.39999999999999E-2</c:v>
                </c:pt>
                <c:pt idx="6">
                  <c:v>5.6300000000000003E-2</c:v>
                </c:pt>
                <c:pt idx="7">
                  <c:v>7.0499999999999896E-2</c:v>
                </c:pt>
                <c:pt idx="8">
                  <c:v>0.161</c:v>
                </c:pt>
                <c:pt idx="9">
                  <c:v>0.28000000000000003</c:v>
                </c:pt>
                <c:pt idx="10">
                  <c:v>0.42199999999999899</c:v>
                </c:pt>
                <c:pt idx="11">
                  <c:v>0.60099999999999898</c:v>
                </c:pt>
                <c:pt idx="12">
                  <c:v>0.78</c:v>
                </c:pt>
                <c:pt idx="13">
                  <c:v>0.98999999999999899</c:v>
                </c:pt>
                <c:pt idx="14">
                  <c:v>1.2350000000000001</c:v>
                </c:pt>
                <c:pt idx="15">
                  <c:v>1.4850000000000001</c:v>
                </c:pt>
                <c:pt idx="16">
                  <c:v>1.76</c:v>
                </c:pt>
                <c:pt idx="17">
                  <c:v>2.0350000000000001</c:v>
                </c:pt>
                <c:pt idx="18">
                  <c:v>2.3599999999999901</c:v>
                </c:pt>
                <c:pt idx="19">
                  <c:v>2.6699999999999902</c:v>
                </c:pt>
                <c:pt idx="20">
                  <c:v>3</c:v>
                </c:pt>
                <c:pt idx="21">
                  <c:v>3.35</c:v>
                </c:pt>
                <c:pt idx="22">
                  <c:v>3.73</c:v>
                </c:pt>
                <c:pt idx="23">
                  <c:v>4.1299999999999901</c:v>
                </c:pt>
                <c:pt idx="24">
                  <c:v>4.5599999999999898</c:v>
                </c:pt>
                <c:pt idx="25">
                  <c:v>5</c:v>
                </c:pt>
                <c:pt idx="26">
                  <c:v>6</c:v>
                </c:pt>
                <c:pt idx="27">
                  <c:v>7.21</c:v>
                </c:pt>
                <c:pt idx="28">
                  <c:v>8.4</c:v>
                </c:pt>
                <c:pt idx="29">
                  <c:v>9.8399999999999892</c:v>
                </c:pt>
                <c:pt idx="30" formatCode="General">
                  <c:v>11.6</c:v>
                </c:pt>
              </c:numCache>
            </c:numRef>
          </c:yVal>
        </c:ser>
        <c:axId val="131998080"/>
        <c:axId val="129678720"/>
      </c:scatterChart>
      <c:scatterChart>
        <c:scatterStyle val="smoothMarker"/>
        <c:ser>
          <c:idx val="1"/>
          <c:order val="1"/>
          <c:marker>
            <c:symbol val="none"/>
          </c:marker>
          <c:xVal>
            <c:numRef>
              <c:f>Plan1!$A$6:$A$36</c:f>
              <c:numCache>
                <c:formatCode>0.000</c:formatCode>
                <c:ptCount val="31"/>
                <c:pt idx="0">
                  <c:v>0</c:v>
                </c:pt>
                <c:pt idx="1">
                  <c:v>0.04</c:v>
                </c:pt>
                <c:pt idx="2">
                  <c:v>0.05</c:v>
                </c:pt>
                <c:pt idx="3">
                  <c:v>5.9999999999999901E-2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8.99999999999999E-2</c:v>
                </c:pt>
                <c:pt idx="7">
                  <c:v>0.1</c:v>
                </c:pt>
                <c:pt idx="8">
                  <c:v>0.149999999999999</c:v>
                </c:pt>
                <c:pt idx="9">
                  <c:v>0.2</c:v>
                </c:pt>
                <c:pt idx="10">
                  <c:v>0.25</c:v>
                </c:pt>
                <c:pt idx="11">
                  <c:v>0.29999999999999899</c:v>
                </c:pt>
                <c:pt idx="12">
                  <c:v>0.34999999999999898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0.59999999999999898</c:v>
                </c:pt>
                <c:pt idx="18">
                  <c:v>0.65</c:v>
                </c:pt>
                <c:pt idx="19">
                  <c:v>0.69999999999999896</c:v>
                </c:pt>
                <c:pt idx="20">
                  <c:v>0.75</c:v>
                </c:pt>
                <c:pt idx="21">
                  <c:v>0.8</c:v>
                </c:pt>
                <c:pt idx="22">
                  <c:v>0.84999999999999898</c:v>
                </c:pt>
                <c:pt idx="23">
                  <c:v>0.9</c:v>
                </c:pt>
                <c:pt idx="24">
                  <c:v>0.94999999999999896</c:v>
                </c:pt>
                <c:pt idx="25">
                  <c:v>1</c:v>
                </c:pt>
                <c:pt idx="26">
                  <c:v>1.1000000000000001</c:v>
                </c:pt>
                <c:pt idx="27">
                  <c:v>1.2</c:v>
                </c:pt>
                <c:pt idx="28">
                  <c:v>1.3</c:v>
                </c:pt>
                <c:pt idx="29">
                  <c:v>1.3999999999999899</c:v>
                </c:pt>
                <c:pt idx="30" formatCode="General">
                  <c:v>1.5</c:v>
                </c:pt>
              </c:numCache>
            </c:numRef>
          </c:xVal>
          <c:yVal>
            <c:numRef>
              <c:f>Plan1!$E$6:$E$36</c:f>
              <c:numCache>
                <c:formatCode>General</c:formatCode>
                <c:ptCount val="31"/>
                <c:pt idx="0">
                  <c:v>0</c:v>
                </c:pt>
                <c:pt idx="1">
                  <c:v>1.3412239995986121E-2</c:v>
                </c:pt>
                <c:pt idx="2">
                  <c:v>1.9891225077812456E-2</c:v>
                </c:pt>
                <c:pt idx="3">
                  <c:v>2.7510882525791338E-2</c:v>
                </c:pt>
                <c:pt idx="4">
                  <c:v>3.6247366641747956E-2</c:v>
                </c:pt>
                <c:pt idx="5">
                  <c:v>4.6082201659065791E-2</c:v>
                </c:pt>
                <c:pt idx="6">
                  <c:v>5.7000523101679482E-2</c:v>
                </c:pt>
                <c:pt idx="7">
                  <c:v>6.8990034071411591E-2</c:v>
                </c:pt>
                <c:pt idx="8">
                  <c:v>0.14468668749885971</c:v>
                </c:pt>
                <c:pt idx="9">
                  <c:v>0.24604989777232494</c:v>
                </c:pt>
                <c:pt idx="10">
                  <c:v>0.37254143209320539</c:v>
                </c:pt>
                <c:pt idx="11">
                  <c:v>0.5237981331635081</c:v>
                </c:pt>
                <c:pt idx="12">
                  <c:v>0.69955339797278704</c:v>
                </c:pt>
                <c:pt idx="13">
                  <c:v>0.89960066117059267</c:v>
                </c:pt>
                <c:pt idx="14">
                  <c:v>1.1237737328622552</c:v>
                </c:pt>
                <c:pt idx="15">
                  <c:v>1.37193512954659</c:v>
                </c:pt>
                <c:pt idx="16">
                  <c:v>1.6439686467734203</c:v>
                </c:pt>
                <c:pt idx="17">
                  <c:v>1.9397743743393088</c:v>
                </c:pt>
                <c:pt idx="18">
                  <c:v>2.2592652085323173</c:v>
                </c:pt>
                <c:pt idx="19">
                  <c:v>2.6023643283624591</c:v>
                </c:pt>
                <c:pt idx="20">
                  <c:v>2.9690033179342845</c:v>
                </c:pt>
                <c:pt idx="21">
                  <c:v>3.3591207365757949</c:v>
                </c:pt>
                <c:pt idx="22">
                  <c:v>3.7726610080886971</c:v>
                </c:pt>
                <c:pt idx="23">
                  <c:v>4.2095735429733816</c:v>
                </c:pt>
                <c:pt idx="24">
                  <c:v>4.6698120343143508</c:v>
                </c:pt>
                <c:pt idx="25">
                  <c:v>5.1533338854912589</c:v>
                </c:pt>
                <c:pt idx="26">
                  <c:v>6.1900730883105304</c:v>
                </c:pt>
                <c:pt idx="27">
                  <c:v>7.319508562701774</c:v>
                </c:pt>
                <c:pt idx="28">
                  <c:v>8.541393942163424</c:v>
                </c:pt>
                <c:pt idx="29">
                  <c:v>9.8555119441235899</c:v>
                </c:pt>
                <c:pt idx="30">
                  <c:v>11.261669059208147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Plan1!$A$6:$A$36</c:f>
              <c:numCache>
                <c:formatCode>0.000</c:formatCode>
                <c:ptCount val="31"/>
                <c:pt idx="0">
                  <c:v>0</c:v>
                </c:pt>
                <c:pt idx="1">
                  <c:v>0.04</c:v>
                </c:pt>
                <c:pt idx="2">
                  <c:v>0.05</c:v>
                </c:pt>
                <c:pt idx="3">
                  <c:v>5.9999999999999901E-2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8.99999999999999E-2</c:v>
                </c:pt>
                <c:pt idx="7">
                  <c:v>0.1</c:v>
                </c:pt>
                <c:pt idx="8">
                  <c:v>0.149999999999999</c:v>
                </c:pt>
                <c:pt idx="9">
                  <c:v>0.2</c:v>
                </c:pt>
                <c:pt idx="10">
                  <c:v>0.25</c:v>
                </c:pt>
                <c:pt idx="11">
                  <c:v>0.29999999999999899</c:v>
                </c:pt>
                <c:pt idx="12">
                  <c:v>0.34999999999999898</c:v>
                </c:pt>
                <c:pt idx="13">
                  <c:v>0.4</c:v>
                </c:pt>
                <c:pt idx="14">
                  <c:v>0.45</c:v>
                </c:pt>
                <c:pt idx="15">
                  <c:v>0.5</c:v>
                </c:pt>
                <c:pt idx="16">
                  <c:v>0.55000000000000004</c:v>
                </c:pt>
                <c:pt idx="17">
                  <c:v>0.59999999999999898</c:v>
                </c:pt>
                <c:pt idx="18">
                  <c:v>0.65</c:v>
                </c:pt>
                <c:pt idx="19">
                  <c:v>0.69999999999999896</c:v>
                </c:pt>
                <c:pt idx="20">
                  <c:v>0.75</c:v>
                </c:pt>
                <c:pt idx="21">
                  <c:v>0.8</c:v>
                </c:pt>
                <c:pt idx="22">
                  <c:v>0.84999999999999898</c:v>
                </c:pt>
                <c:pt idx="23">
                  <c:v>0.9</c:v>
                </c:pt>
                <c:pt idx="24">
                  <c:v>0.94999999999999896</c:v>
                </c:pt>
                <c:pt idx="25">
                  <c:v>1</c:v>
                </c:pt>
                <c:pt idx="26">
                  <c:v>1.1000000000000001</c:v>
                </c:pt>
                <c:pt idx="27">
                  <c:v>1.2</c:v>
                </c:pt>
                <c:pt idx="28">
                  <c:v>1.3</c:v>
                </c:pt>
                <c:pt idx="29">
                  <c:v>1.3999999999999899</c:v>
                </c:pt>
                <c:pt idx="30" formatCode="General">
                  <c:v>1.5</c:v>
                </c:pt>
              </c:numCache>
            </c:numRef>
          </c:xVal>
          <c:yVal>
            <c:numRef>
              <c:f>Plan1!$J$6:$J$36</c:f>
              <c:numCache>
                <c:formatCode>General</c:formatCode>
                <c:ptCount val="31"/>
                <c:pt idx="0">
                  <c:v>0</c:v>
                </c:pt>
                <c:pt idx="1">
                  <c:v>1.341223349109533E-2</c:v>
                </c:pt>
                <c:pt idx="2">
                  <c:v>1.9891216227621189E-2</c:v>
                </c:pt>
                <c:pt idx="3">
                  <c:v>2.751087117793214E-2</c:v>
                </c:pt>
                <c:pt idx="4">
                  <c:v>3.6247352673256517E-2</c:v>
                </c:pt>
                <c:pt idx="5">
                  <c:v>4.6082184969759514E-2</c:v>
                </c:pt>
                <c:pt idx="6">
                  <c:v>5.7000503609704531E-2</c:v>
                </c:pt>
                <c:pt idx="7">
                  <c:v>6.8990011710076932E-2</c:v>
                </c:pt>
                <c:pt idx="8">
                  <c:v>0.14468665018339147</c:v>
                </c:pt>
                <c:pt idx="9">
                  <c:v>0.24604984520806517</c:v>
                </c:pt>
                <c:pt idx="10">
                  <c:v>0.37254136464916882</c:v>
                </c:pt>
                <c:pt idx="11">
                  <c:v>0.52379805165650362</c:v>
                </c:pt>
                <c:pt idx="12">
                  <c:v>0.69955330354836098</c:v>
                </c:pt>
                <c:pt idx="13">
                  <c:v>0.89960055522899807</c:v>
                </c:pt>
                <c:pt idx="14">
                  <c:v>1.1237736170086676</c:v>
                </c:pt>
                <c:pt idx="15">
                  <c:v>1.3719350055557098</c:v>
                </c:pt>
                <c:pt idx="16">
                  <c:v>1.6439685165632345</c:v>
                </c:pt>
                <c:pt idx="17">
                  <c:v>1.9397742399510003</c:v>
                </c:pt>
                <c:pt idx="18">
                  <c:v>2.2592650721144727</c:v>
                </c:pt>
                <c:pt idx="19">
                  <c:v>2.6023641921583898</c:v>
                </c:pt>
                <c:pt idx="20">
                  <c:v>2.9690031842716622</c:v>
                </c:pt>
                <c:pt idx="21">
                  <c:v>3.3591206078580518</c:v>
                </c:pt>
                <c:pt idx="22">
                  <c:v>3.7726608867877944</c:v>
                </c:pt>
                <c:pt idx="23">
                  <c:v>4.2095734316236593</c:v>
                </c:pt>
                <c:pt idx="24">
                  <c:v>4.6698119355072487</c:v>
                </c:pt>
                <c:pt idx="25">
                  <c:v>5.1533338018707404</c:v>
                </c:pt>
                <c:pt idx="26">
                  <c:v>6.1900730431856781</c:v>
                </c:pt>
                <c:pt idx="27">
                  <c:v>7.3195085671874978</c:v>
                </c:pt>
                <c:pt idx="28">
                  <c:v>8.5413940076784165</c:v>
                </c:pt>
                <c:pt idx="29">
                  <c:v>9.8555120823544673</c:v>
                </c:pt>
                <c:pt idx="30">
                  <c:v>11.261669282080135</c:v>
                </c:pt>
              </c:numCache>
            </c:numRef>
          </c:yVal>
          <c:smooth val="1"/>
        </c:ser>
        <c:axId val="131998080"/>
        <c:axId val="129678720"/>
      </c:scatterChart>
      <c:valAx>
        <c:axId val="131998080"/>
        <c:scaling>
          <c:orientation val="minMax"/>
        </c:scaling>
        <c:axPos val="b"/>
        <c:majorGridlines/>
        <c:numFmt formatCode="0.000" sourceLinked="1"/>
        <c:majorTickMark val="in"/>
        <c:tickLblPos val="nextTo"/>
        <c:spPr>
          <a:ln>
            <a:solidFill>
              <a:schemeClr val="tx1"/>
            </a:solidFill>
          </a:ln>
        </c:spPr>
        <c:crossAx val="129678720"/>
        <c:crosses val="autoZero"/>
        <c:crossBetween val="midCat"/>
      </c:valAx>
      <c:valAx>
        <c:axId val="129678720"/>
        <c:scaling>
          <c:orientation val="minMax"/>
        </c:scaling>
        <c:axPos val="l"/>
        <c:majorGridlines/>
        <c:numFmt formatCode="0.000" sourceLinked="1"/>
        <c:majorTickMark val="in"/>
        <c:tickLblPos val="nextTo"/>
        <c:spPr>
          <a:ln w="12700">
            <a:solidFill>
              <a:schemeClr val="tx1"/>
            </a:solidFill>
          </a:ln>
        </c:spPr>
        <c:crossAx val="13199808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32699116973552378"/>
          <c:y val="0.19319091007533684"/>
          <c:w val="0.10259179848336966"/>
          <c:h val="0.14210540971180174"/>
        </c:manualLayout>
      </c:layout>
      <c:spPr>
        <a:solidFill>
          <a:sysClr val="window" lastClr="FFFFFF"/>
        </a:solidFill>
        <a:ln>
          <a:solidFill>
            <a:sysClr val="windowText" lastClr="000000"/>
          </a:solidFill>
        </a:ln>
      </c:spPr>
    </c:legend>
    <c:plotVisOnly val="1"/>
    <c:dispBlanksAs val="gap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33618</xdr:colOff>
      <xdr:row>38</xdr:row>
      <xdr:rowOff>161923</xdr:rowOff>
    </xdr:from>
    <xdr:to>
      <xdr:col>10</xdr:col>
      <xdr:colOff>1120027</xdr:colOff>
      <xdr:row>64</xdr:row>
      <xdr:rowOff>57148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zoomScale="85" zoomScaleNormal="85" workbookViewId="0">
      <selection activeCell="N26" sqref="N26"/>
    </sheetView>
  </sheetViews>
  <sheetFormatPr defaultRowHeight="15"/>
  <cols>
    <col min="1" max="2" width="5.5703125" bestFit="1" customWidth="1"/>
    <col min="3" max="3" width="4.5703125" customWidth="1"/>
    <col min="4" max="4" width="10.5703125" bestFit="1" customWidth="1"/>
    <col min="5" max="5" width="10.7109375" bestFit="1" customWidth="1"/>
    <col min="6" max="6" width="17.5703125" customWidth="1"/>
    <col min="7" max="7" width="10.5703125" bestFit="1" customWidth="1"/>
    <col min="8" max="8" width="4.28515625" customWidth="1"/>
    <col min="9" max="9" width="10.7109375" bestFit="1" customWidth="1"/>
    <col min="10" max="10" width="11.7109375" bestFit="1" customWidth="1"/>
    <col min="11" max="11" width="18.140625" bestFit="1" customWidth="1"/>
    <col min="12" max="12" width="10.7109375" bestFit="1" customWidth="1"/>
  </cols>
  <sheetData>
    <row r="1" spans="1:12">
      <c r="A1" s="3" t="s">
        <v>6</v>
      </c>
      <c r="B1" s="5"/>
      <c r="D1" s="3" t="s">
        <v>6</v>
      </c>
      <c r="E1" s="4"/>
      <c r="F1" s="4"/>
      <c r="G1" s="5"/>
      <c r="I1" s="3" t="s">
        <v>6</v>
      </c>
      <c r="J1" s="4"/>
      <c r="K1" s="4"/>
      <c r="L1" s="5"/>
    </row>
    <row r="2" spans="1:12">
      <c r="A2" s="6">
        <v>100</v>
      </c>
      <c r="B2" s="8"/>
      <c r="D2" s="6">
        <v>100</v>
      </c>
      <c r="E2" s="7"/>
      <c r="F2" s="7"/>
      <c r="G2" s="8"/>
      <c r="I2" s="6">
        <v>100</v>
      </c>
      <c r="J2" s="7"/>
      <c r="K2" s="7"/>
      <c r="L2" s="8"/>
    </row>
    <row r="3" spans="1:12">
      <c r="A3" s="6"/>
      <c r="B3" s="8"/>
      <c r="D3" s="9" t="s">
        <v>2</v>
      </c>
      <c r="E3" s="10" t="s">
        <v>3</v>
      </c>
      <c r="F3" s="10" t="s">
        <v>4</v>
      </c>
      <c r="G3" s="11" t="s">
        <v>5</v>
      </c>
      <c r="I3" s="9" t="s">
        <v>2</v>
      </c>
      <c r="J3" s="10" t="s">
        <v>3</v>
      </c>
      <c r="K3" s="10" t="s">
        <v>4</v>
      </c>
      <c r="L3" s="11" t="s">
        <v>5</v>
      </c>
    </row>
    <row r="4" spans="1:12">
      <c r="A4" s="6"/>
      <c r="B4" s="8"/>
      <c r="D4" s="12">
        <v>1.9999992799999999</v>
      </c>
      <c r="E4" s="13">
        <v>2.7491257800000001E-10</v>
      </c>
      <c r="F4" s="13">
        <v>4.3460048300000001E-4</v>
      </c>
      <c r="G4" s="14">
        <v>8.0732902799999996E-4</v>
      </c>
      <c r="H4" s="2"/>
      <c r="I4" s="12">
        <v>1.5</v>
      </c>
      <c r="J4" s="13">
        <v>5.832208206732793E-4</v>
      </c>
      <c r="K4" s="13">
        <v>4.3460057693547812E-4</v>
      </c>
      <c r="L4" s="14">
        <v>7.4900595044863122E-4</v>
      </c>
    </row>
    <row r="5" spans="1:12">
      <c r="A5" s="9" t="s">
        <v>1</v>
      </c>
      <c r="B5" s="11" t="s">
        <v>0</v>
      </c>
      <c r="D5" s="9" t="s">
        <v>1</v>
      </c>
      <c r="E5" s="10" t="s">
        <v>0</v>
      </c>
      <c r="F5" s="10" t="s">
        <v>7</v>
      </c>
      <c r="G5" s="11" t="s">
        <v>9</v>
      </c>
      <c r="I5" s="9" t="s">
        <v>1</v>
      </c>
      <c r="J5" s="10" t="s">
        <v>0</v>
      </c>
      <c r="K5" s="10" t="s">
        <v>7</v>
      </c>
      <c r="L5" s="11" t="s">
        <v>9</v>
      </c>
    </row>
    <row r="6" spans="1:12">
      <c r="A6" s="15">
        <v>0</v>
      </c>
      <c r="B6" s="20">
        <v>0</v>
      </c>
      <c r="D6" s="15">
        <v>0</v>
      </c>
      <c r="E6" s="22">
        <f>E$4*D$2*(D6^D$4) +F$4*(D$2^2)*(D6^2)+G$4*(D$2^(1.5))*(D6^(1.5))</f>
        <v>0</v>
      </c>
      <c r="F6" s="10">
        <f>(E6-B6)^2</f>
        <v>0</v>
      </c>
      <c r="G6" s="11"/>
      <c r="I6" s="15">
        <v>0</v>
      </c>
      <c r="J6" s="22">
        <f>J$4*I$2*(I6^I$4) +K$4*(I$2^2)*(I6^2)+L$4*(I$2^(1.5))*(I6^(1.5))</f>
        <v>0</v>
      </c>
      <c r="K6" s="10">
        <f>(J6-B6)^2</f>
        <v>0</v>
      </c>
      <c r="L6" s="11"/>
    </row>
    <row r="7" spans="1:12">
      <c r="A7" s="15">
        <v>0.04</v>
      </c>
      <c r="B7" s="20">
        <v>0.01</v>
      </c>
      <c r="D7" s="15">
        <v>0.04</v>
      </c>
      <c r="E7" s="22">
        <f t="shared" ref="E7:E36" si="0">E$4*D$2*(D7^D$4) +F$4*(D$2^2)*(D7^2)+G$4*(D$2^(1.5))*(D7^(1.5))</f>
        <v>1.3412239995986121E-2</v>
      </c>
      <c r="F7" s="10">
        <f t="shared" ref="F7:F36" si="1">(E7-B7)^2</f>
        <v>1.1643381790207363E-5</v>
      </c>
      <c r="G7" s="16">
        <f>E7/B7 -1</f>
        <v>0.34122399959861216</v>
      </c>
      <c r="I7" s="15">
        <v>0.04</v>
      </c>
      <c r="J7" s="22">
        <f t="shared" ref="J7:J36" si="2">J$4*I$2*(I7^I$4) +K$4*(I$2^2)*(I7^2)+L$4*(I$2^(1.5))*(I7^(1.5))</f>
        <v>1.341223349109533E-2</v>
      </c>
      <c r="K7" s="10">
        <f t="shared" ref="K7:K36" si="3">(J7-B7)^2</f>
        <v>1.1643337397752624E-5</v>
      </c>
      <c r="L7" s="16">
        <f t="shared" ref="L7:L36" si="4">J7/B7 -1</f>
        <v>0.34122334910953289</v>
      </c>
    </row>
    <row r="8" spans="1:12">
      <c r="A8" s="15">
        <v>0.05</v>
      </c>
      <c r="B8" s="20">
        <v>1.6400000000000001E-2</v>
      </c>
      <c r="D8" s="15">
        <v>0.05</v>
      </c>
      <c r="E8" s="22">
        <f t="shared" si="0"/>
        <v>1.9891225077812456E-2</v>
      </c>
      <c r="F8" s="10">
        <f t="shared" si="1"/>
        <v>1.2188652543946582E-5</v>
      </c>
      <c r="G8" s="16">
        <f t="shared" ref="G8:G36" si="5">E8/B8 -1</f>
        <v>0.21287957791539358</v>
      </c>
      <c r="I8" s="15">
        <v>0.05</v>
      </c>
      <c r="J8" s="22">
        <f t="shared" si="2"/>
        <v>1.9891216227621189E-2</v>
      </c>
      <c r="K8" s="10">
        <f t="shared" si="3"/>
        <v>1.2188590748005515E-5</v>
      </c>
      <c r="L8" s="16">
        <f t="shared" si="4"/>
        <v>0.21287903826958465</v>
      </c>
    </row>
    <row r="9" spans="1:12">
      <c r="A9" s="15">
        <v>5.9999999999999901E-2</v>
      </c>
      <c r="B9" s="20">
        <v>2.4E-2</v>
      </c>
      <c r="D9" s="15">
        <v>5.9999999999999901E-2</v>
      </c>
      <c r="E9" s="22">
        <f t="shared" si="0"/>
        <v>2.7510882525791338E-2</v>
      </c>
      <c r="F9" s="10">
        <f t="shared" si="1"/>
        <v>1.2326296109906962E-5</v>
      </c>
      <c r="G9" s="16">
        <f t="shared" si="5"/>
        <v>0.14628677190797235</v>
      </c>
      <c r="I9" s="15">
        <v>5.9999999999999901E-2</v>
      </c>
      <c r="J9" s="22">
        <f t="shared" si="2"/>
        <v>2.751087117793214E-2</v>
      </c>
      <c r="K9" s="10">
        <f t="shared" si="3"/>
        <v>1.2326216428034613E-5</v>
      </c>
      <c r="L9" s="16">
        <f t="shared" si="4"/>
        <v>0.14628629908050583</v>
      </c>
    </row>
    <row r="10" spans="1:12">
      <c r="A10" s="15">
        <v>7.0000000000000007E-2</v>
      </c>
      <c r="B10" s="20">
        <v>3.4000000000000002E-2</v>
      </c>
      <c r="D10" s="15">
        <v>7.0000000000000007E-2</v>
      </c>
      <c r="E10" s="22">
        <f t="shared" si="0"/>
        <v>3.6247366641747956E-2</v>
      </c>
      <c r="F10" s="10">
        <f t="shared" si="1"/>
        <v>5.050656822441477E-6</v>
      </c>
      <c r="G10" s="16">
        <f t="shared" si="5"/>
        <v>6.6099018874939741E-2</v>
      </c>
      <c r="I10" s="15">
        <v>7.0000000000000007E-2</v>
      </c>
      <c r="J10" s="22">
        <f t="shared" si="2"/>
        <v>3.6247352673256517E-2</v>
      </c>
      <c r="K10" s="10">
        <f t="shared" si="3"/>
        <v>5.0505940379932002E-6</v>
      </c>
      <c r="L10" s="16">
        <f t="shared" si="4"/>
        <v>6.609860803695633E-2</v>
      </c>
    </row>
    <row r="11" spans="1:12">
      <c r="A11" s="15">
        <v>0.08</v>
      </c>
      <c r="B11" s="20">
        <v>4.39999999999999E-2</v>
      </c>
      <c r="D11" s="15">
        <v>0.08</v>
      </c>
      <c r="E11" s="22">
        <f t="shared" si="0"/>
        <v>4.6082201659065791E-2</v>
      </c>
      <c r="F11" s="10">
        <f t="shared" si="1"/>
        <v>4.3355637490167485E-6</v>
      </c>
      <c r="G11" s="16">
        <f t="shared" si="5"/>
        <v>4.7322764978770415E-2</v>
      </c>
      <c r="I11" s="15">
        <v>0.08</v>
      </c>
      <c r="J11" s="22">
        <f t="shared" si="2"/>
        <v>4.6082184969759514E-2</v>
      </c>
      <c r="K11" s="10">
        <f t="shared" si="3"/>
        <v>4.3354942482928436E-6</v>
      </c>
      <c r="L11" s="16">
        <f t="shared" si="4"/>
        <v>4.7322385676354939E-2</v>
      </c>
    </row>
    <row r="12" spans="1:12">
      <c r="A12" s="15">
        <v>8.99999999999999E-2</v>
      </c>
      <c r="B12" s="20">
        <v>5.6300000000000003E-2</v>
      </c>
      <c r="D12" s="15">
        <v>8.99999999999999E-2</v>
      </c>
      <c r="E12" s="22">
        <f t="shared" si="0"/>
        <v>5.7000523101679482E-2</v>
      </c>
      <c r="F12" s="10">
        <f t="shared" si="1"/>
        <v>4.9073261598663749E-7</v>
      </c>
      <c r="G12" s="16">
        <f t="shared" si="5"/>
        <v>1.2442683866420667E-2</v>
      </c>
      <c r="I12" s="15">
        <v>8.99999999999999E-2</v>
      </c>
      <c r="J12" s="22">
        <f t="shared" si="2"/>
        <v>5.7000503609704531E-2</v>
      </c>
      <c r="K12" s="10">
        <f t="shared" si="3"/>
        <v>4.9070530720907378E-7</v>
      </c>
      <c r="L12" s="16">
        <f t="shared" si="4"/>
        <v>1.2442337650169222E-2</v>
      </c>
    </row>
    <row r="13" spans="1:12">
      <c r="A13" s="15">
        <v>0.1</v>
      </c>
      <c r="B13" s="20">
        <v>7.0499999999999896E-2</v>
      </c>
      <c r="D13" s="15">
        <v>0.1</v>
      </c>
      <c r="E13" s="22">
        <f t="shared" si="0"/>
        <v>6.8990034071411591E-2</v>
      </c>
      <c r="F13" s="10">
        <f t="shared" si="1"/>
        <v>2.2799971054975435E-6</v>
      </c>
      <c r="G13" s="16">
        <f t="shared" si="5"/>
        <v>-2.1417956433876673E-2</v>
      </c>
      <c r="I13" s="15">
        <v>0.1</v>
      </c>
      <c r="J13" s="22">
        <f t="shared" si="2"/>
        <v>6.8990011710076932E-2</v>
      </c>
      <c r="K13" s="10">
        <f t="shared" si="3"/>
        <v>2.2800646357044783E-6</v>
      </c>
      <c r="L13" s="16">
        <f t="shared" si="4"/>
        <v>-2.1418273615928629E-2</v>
      </c>
    </row>
    <row r="14" spans="1:12">
      <c r="A14" s="15">
        <v>0.149999999999999</v>
      </c>
      <c r="B14" s="20">
        <v>0.161</v>
      </c>
      <c r="D14" s="15">
        <v>0.149999999999999</v>
      </c>
      <c r="E14" s="22">
        <f t="shared" si="0"/>
        <v>0.14468668749885971</v>
      </c>
      <c r="F14" s="10">
        <f t="shared" si="1"/>
        <v>2.6612416475986012E-4</v>
      </c>
      <c r="G14" s="16">
        <f t="shared" si="5"/>
        <v>-0.10132492236733104</v>
      </c>
      <c r="I14" s="15">
        <v>0.149999999999999</v>
      </c>
      <c r="J14" s="22">
        <f>J$4*I$2*(I14^I$4) +K$4*(I$2^2)*(I14^2)+L$4*(I$2^(1.5))*(I14^(1.5))</f>
        <v>0.14468665018339147</v>
      </c>
      <c r="K14" s="10">
        <f t="shared" si="3"/>
        <v>2.6612538223904172E-4</v>
      </c>
      <c r="L14" s="16">
        <f t="shared" si="4"/>
        <v>-0.10132515414042564</v>
      </c>
    </row>
    <row r="15" spans="1:12">
      <c r="A15" s="15">
        <v>0.2</v>
      </c>
      <c r="B15" s="20">
        <v>0.28000000000000003</v>
      </c>
      <c r="D15" s="15">
        <v>0.2</v>
      </c>
      <c r="E15" s="22">
        <f t="shared" si="0"/>
        <v>0.24604989777232494</v>
      </c>
      <c r="F15" s="10">
        <f t="shared" si="1"/>
        <v>1.1526094412695885E-3</v>
      </c>
      <c r="G15" s="16">
        <f t="shared" si="5"/>
        <v>-0.12125036509883957</v>
      </c>
      <c r="I15" s="15">
        <v>0.2</v>
      </c>
      <c r="J15" s="22">
        <f t="shared" si="2"/>
        <v>0.24604984520806517</v>
      </c>
      <c r="K15" s="10">
        <f t="shared" si="3"/>
        <v>1.1526130103963377E-3</v>
      </c>
      <c r="L15" s="16">
        <f t="shared" si="4"/>
        <v>-0.12125055282833874</v>
      </c>
    </row>
    <row r="16" spans="1:12">
      <c r="A16" s="15">
        <v>0.25</v>
      </c>
      <c r="B16" s="20">
        <v>0.42199999999999899</v>
      </c>
      <c r="D16" s="15">
        <v>0.25</v>
      </c>
      <c r="E16" s="22">
        <f t="shared" si="0"/>
        <v>0.37254143209320539</v>
      </c>
      <c r="F16" s="10">
        <f t="shared" si="1"/>
        <v>2.446149939390913E-3</v>
      </c>
      <c r="G16" s="16">
        <f t="shared" si="5"/>
        <v>-0.11720039788339742</v>
      </c>
      <c r="I16" s="15">
        <v>0.25</v>
      </c>
      <c r="J16" s="22">
        <f t="shared" si="2"/>
        <v>0.37254136464916882</v>
      </c>
      <c r="K16" s="10">
        <f t="shared" si="3"/>
        <v>2.4461566107663881E-3</v>
      </c>
      <c r="L16" s="16">
        <f t="shared" si="4"/>
        <v>-0.11720055770338933</v>
      </c>
    </row>
    <row r="17" spans="1:12">
      <c r="A17" s="15">
        <v>0.29999999999999899</v>
      </c>
      <c r="B17" s="20">
        <v>0.60099999999999898</v>
      </c>
      <c r="D17" s="15">
        <v>0.29999999999999899</v>
      </c>
      <c r="E17" s="22">
        <f t="shared" si="0"/>
        <v>0.5237981331635081</v>
      </c>
      <c r="F17" s="10">
        <f t="shared" si="1"/>
        <v>5.9601282430392713E-3</v>
      </c>
      <c r="G17" s="16">
        <f t="shared" si="5"/>
        <v>-0.12845568525206497</v>
      </c>
      <c r="I17" s="15">
        <v>0.29999999999999899</v>
      </c>
      <c r="J17" s="22">
        <f t="shared" si="2"/>
        <v>0.52379805165650362</v>
      </c>
      <c r="K17" s="10">
        <f t="shared" si="3"/>
        <v>5.9601408280317266E-3</v>
      </c>
      <c r="L17" s="16">
        <f t="shared" si="4"/>
        <v>-0.12845582087104079</v>
      </c>
    </row>
    <row r="18" spans="1:12">
      <c r="A18" s="15">
        <v>0.34999999999999898</v>
      </c>
      <c r="B18" s="20">
        <v>0.78</v>
      </c>
      <c r="D18" s="15">
        <v>0.34999999999999898</v>
      </c>
      <c r="E18" s="22">
        <f t="shared" si="0"/>
        <v>0.69955339797278704</v>
      </c>
      <c r="F18" s="10">
        <f t="shared" si="1"/>
        <v>6.4716557777247889E-3</v>
      </c>
      <c r="G18" s="16">
        <f t="shared" si="5"/>
        <v>-0.10313666926565768</v>
      </c>
      <c r="I18" s="15">
        <v>0.34999999999999898</v>
      </c>
      <c r="J18" s="22">
        <f t="shared" si="2"/>
        <v>0.69955330354836098</v>
      </c>
      <c r="K18" s="10">
        <f t="shared" si="3"/>
        <v>6.4716709699821542E-3</v>
      </c>
      <c r="L18" s="16">
        <f t="shared" si="4"/>
        <v>-0.10313679032261414</v>
      </c>
    </row>
    <row r="19" spans="1:12">
      <c r="A19" s="15">
        <v>0.4</v>
      </c>
      <c r="B19" s="20">
        <v>0.98999999999999899</v>
      </c>
      <c r="D19" s="15">
        <v>0.4</v>
      </c>
      <c r="E19" s="22">
        <f t="shared" si="0"/>
        <v>0.89960066117059267</v>
      </c>
      <c r="F19" s="10">
        <f t="shared" si="1"/>
        <v>8.1720404607938078E-3</v>
      </c>
      <c r="G19" s="16">
        <f t="shared" si="5"/>
        <v>-9.1312463464046867E-2</v>
      </c>
      <c r="I19" s="15">
        <v>0.4</v>
      </c>
      <c r="J19" s="22">
        <f t="shared" si="2"/>
        <v>0.89960055522899807</v>
      </c>
      <c r="K19" s="10">
        <f t="shared" si="3"/>
        <v>8.1720596149052471E-3</v>
      </c>
      <c r="L19" s="16">
        <f t="shared" si="4"/>
        <v>-9.1312570475758581E-2</v>
      </c>
    </row>
    <row r="20" spans="1:12">
      <c r="A20" s="15">
        <v>0.45</v>
      </c>
      <c r="B20" s="20">
        <v>1.2350000000000001</v>
      </c>
      <c r="D20" s="15">
        <v>0.45</v>
      </c>
      <c r="E20" s="22">
        <f t="shared" si="0"/>
        <v>1.1237737328622552</v>
      </c>
      <c r="F20" s="10">
        <f t="shared" si="1"/>
        <v>1.2371282501396982E-2</v>
      </c>
      <c r="G20" s="16">
        <f t="shared" si="5"/>
        <v>-9.0061754767404745E-2</v>
      </c>
      <c r="I20" s="15">
        <v>0.45</v>
      </c>
      <c r="J20" s="22">
        <f t="shared" si="2"/>
        <v>1.1237736170086676</v>
      </c>
      <c r="K20" s="10">
        <f t="shared" si="3"/>
        <v>1.2371308273334573E-2</v>
      </c>
      <c r="L20" s="16">
        <f t="shared" si="4"/>
        <v>-9.0061848575977654E-2</v>
      </c>
    </row>
    <row r="21" spans="1:12">
      <c r="A21" s="15">
        <v>0.5</v>
      </c>
      <c r="B21" s="20">
        <v>1.4850000000000001</v>
      </c>
      <c r="D21" s="15">
        <v>0.5</v>
      </c>
      <c r="E21" s="22">
        <f t="shared" si="0"/>
        <v>1.37193512954659</v>
      </c>
      <c r="F21" s="10">
        <f t="shared" si="1"/>
        <v>1.2783664930646402E-2</v>
      </c>
      <c r="G21" s="16">
        <f t="shared" si="5"/>
        <v>-7.6137959901286245E-2</v>
      </c>
      <c r="I21" s="15">
        <v>0.5</v>
      </c>
      <c r="J21" s="22">
        <f t="shared" si="2"/>
        <v>1.3719350055557098</v>
      </c>
      <c r="K21" s="10">
        <f t="shared" si="3"/>
        <v>1.2783692968687397E-2</v>
      </c>
      <c r="L21" s="16">
        <f t="shared" si="4"/>
        <v>-7.6138043396828503E-2</v>
      </c>
    </row>
    <row r="22" spans="1:12">
      <c r="A22" s="15">
        <v>0.55000000000000004</v>
      </c>
      <c r="B22" s="20">
        <v>1.76</v>
      </c>
      <c r="D22" s="15">
        <v>0.55000000000000004</v>
      </c>
      <c r="E22" s="22">
        <f t="shared" si="0"/>
        <v>1.6439686467734203</v>
      </c>
      <c r="F22" s="10">
        <f t="shared" si="1"/>
        <v>1.346327493159132E-2</v>
      </c>
      <c r="G22" s="16">
        <f t="shared" si="5"/>
        <v>-6.5926905242374878E-2</v>
      </c>
      <c r="I22" s="15">
        <v>0.55000000000000004</v>
      </c>
      <c r="J22" s="22">
        <f t="shared" si="2"/>
        <v>1.6439685165632345</v>
      </c>
      <c r="K22" s="10">
        <f t="shared" si="3"/>
        <v>1.3463305148536388E-2</v>
      </c>
      <c r="L22" s="16">
        <f t="shared" si="4"/>
        <v>-6.592697922543489E-2</v>
      </c>
    </row>
    <row r="23" spans="1:12">
      <c r="A23" s="15">
        <v>0.59999999999999898</v>
      </c>
      <c r="B23" s="20">
        <v>2.0350000000000001</v>
      </c>
      <c r="D23" s="15">
        <v>0.59999999999999898</v>
      </c>
      <c r="E23" s="22">
        <f t="shared" si="0"/>
        <v>1.9397743743393088</v>
      </c>
      <c r="F23" s="10">
        <f t="shared" si="1"/>
        <v>9.0679197824701224E-3</v>
      </c>
      <c r="G23" s="16">
        <f t="shared" si="5"/>
        <v>-4.6793919243583004E-2</v>
      </c>
      <c r="I23" s="15">
        <v>0.59999999999999898</v>
      </c>
      <c r="J23" s="22">
        <f t="shared" si="2"/>
        <v>1.9397742399510003</v>
      </c>
      <c r="K23" s="10">
        <f t="shared" si="3"/>
        <v>9.067945376909697E-3</v>
      </c>
      <c r="L23" s="16">
        <f t="shared" si="4"/>
        <v>-4.6793985282063799E-2</v>
      </c>
    </row>
    <row r="24" spans="1:12">
      <c r="A24" s="15">
        <v>0.65</v>
      </c>
      <c r="B24" s="20">
        <v>2.3599999999999901</v>
      </c>
      <c r="D24" s="15">
        <v>0.65</v>
      </c>
      <c r="E24" s="22">
        <f t="shared" si="0"/>
        <v>2.2592652085323173</v>
      </c>
      <c r="F24" s="10">
        <f t="shared" si="1"/>
        <v>1.0147498212035531E-2</v>
      </c>
      <c r="G24" s="16">
        <f t="shared" si="5"/>
        <v>-4.2684233672742877E-2</v>
      </c>
      <c r="I24" s="15">
        <v>0.65</v>
      </c>
      <c r="J24" s="22">
        <f t="shared" si="2"/>
        <v>2.2592650721144727</v>
      </c>
      <c r="K24" s="10">
        <f t="shared" si="3"/>
        <v>1.0147525696100394E-2</v>
      </c>
      <c r="L24" s="16">
        <f t="shared" si="4"/>
        <v>-4.2684291476914327E-2</v>
      </c>
    </row>
    <row r="25" spans="1:12">
      <c r="A25" s="15">
        <v>0.69999999999999896</v>
      </c>
      <c r="B25" s="20">
        <v>2.6699999999999902</v>
      </c>
      <c r="D25" s="15">
        <v>0.69999999999999896</v>
      </c>
      <c r="E25" s="22">
        <f t="shared" si="0"/>
        <v>2.6023643283624591</v>
      </c>
      <c r="F25" s="10">
        <f t="shared" si="1"/>
        <v>4.5745840778599204E-3</v>
      </c>
      <c r="G25" s="16">
        <f t="shared" si="5"/>
        <v>-2.5331712223794489E-2</v>
      </c>
      <c r="I25" s="15">
        <v>0.69999999999999896</v>
      </c>
      <c r="J25" s="22">
        <f t="shared" si="2"/>
        <v>2.6023641921583898</v>
      </c>
      <c r="K25" s="10">
        <f t="shared" si="3"/>
        <v>4.574602502385893E-3</v>
      </c>
      <c r="L25" s="16">
        <f t="shared" si="4"/>
        <v>-2.5331763236554505E-2</v>
      </c>
    </row>
    <row r="26" spans="1:12">
      <c r="A26" s="15">
        <v>0.75</v>
      </c>
      <c r="B26" s="20">
        <v>3</v>
      </c>
      <c r="D26" s="15">
        <v>0.75</v>
      </c>
      <c r="E26" s="22">
        <f t="shared" si="0"/>
        <v>2.9690033179342845</v>
      </c>
      <c r="F26" s="10">
        <f t="shared" si="1"/>
        <v>9.607942990830481E-4</v>
      </c>
      <c r="G26" s="16">
        <f t="shared" si="5"/>
        <v>-1.0332227355238532E-2</v>
      </c>
      <c r="I26" s="15">
        <v>0.75</v>
      </c>
      <c r="J26" s="22">
        <f t="shared" si="2"/>
        <v>2.9690031842716622</v>
      </c>
      <c r="K26" s="10">
        <f t="shared" si="3"/>
        <v>9.6080258529652898E-4</v>
      </c>
      <c r="L26" s="16">
        <f t="shared" si="4"/>
        <v>-1.0332271909445967E-2</v>
      </c>
    </row>
    <row r="27" spans="1:12">
      <c r="A27" s="15">
        <v>0.8</v>
      </c>
      <c r="B27" s="20">
        <v>3.35</v>
      </c>
      <c r="D27" s="15">
        <v>0.8</v>
      </c>
      <c r="E27" s="22">
        <f t="shared" si="0"/>
        <v>3.3591207365757949</v>
      </c>
      <c r="F27" s="10">
        <f t="shared" si="1"/>
        <v>8.3187835685041392E-5</v>
      </c>
      <c r="G27" s="16">
        <f t="shared" si="5"/>
        <v>2.7226079330731068E-3</v>
      </c>
      <c r="I27" s="15">
        <v>0.8</v>
      </c>
      <c r="J27" s="22">
        <f t="shared" si="2"/>
        <v>3.3591206078580518</v>
      </c>
      <c r="K27" s="10">
        <f t="shared" si="3"/>
        <v>8.3185487700354206E-5</v>
      </c>
      <c r="L27" s="16">
        <f t="shared" si="4"/>
        <v>2.7225695098662683E-3</v>
      </c>
    </row>
    <row r="28" spans="1:12">
      <c r="A28" s="15">
        <v>0.84999999999999898</v>
      </c>
      <c r="B28" s="20">
        <v>3.73</v>
      </c>
      <c r="D28" s="15">
        <v>0.84999999999999898</v>
      </c>
      <c r="E28" s="22">
        <f t="shared" si="0"/>
        <v>3.7726610080886971</v>
      </c>
      <c r="F28" s="10">
        <f t="shared" si="1"/>
        <v>1.8199616111438798E-3</v>
      </c>
      <c r="G28" s="16">
        <f t="shared" si="5"/>
        <v>1.1437267584101019E-2</v>
      </c>
      <c r="I28" s="15">
        <v>0.84999999999999898</v>
      </c>
      <c r="J28" s="22">
        <f t="shared" si="2"/>
        <v>3.7726608867877944</v>
      </c>
      <c r="K28" s="10">
        <f t="shared" si="3"/>
        <v>1.8199512615210151E-3</v>
      </c>
      <c r="L28" s="16">
        <f t="shared" si="4"/>
        <v>1.1437235063751938E-2</v>
      </c>
    </row>
    <row r="29" spans="1:12">
      <c r="A29" s="15">
        <v>0.9</v>
      </c>
      <c r="B29" s="20">
        <v>4.1299999999999901</v>
      </c>
      <c r="D29" s="15">
        <v>0.9</v>
      </c>
      <c r="E29" s="22">
        <f t="shared" si="0"/>
        <v>4.2095735429733816</v>
      </c>
      <c r="F29" s="10">
        <f t="shared" si="1"/>
        <v>6.3319487413381796E-3</v>
      </c>
      <c r="G29" s="16">
        <f t="shared" si="5"/>
        <v>1.9267201688472513E-2</v>
      </c>
      <c r="I29" s="15">
        <v>0.9</v>
      </c>
      <c r="J29" s="22">
        <f t="shared" si="2"/>
        <v>4.2095734316236593</v>
      </c>
      <c r="K29" s="10">
        <f t="shared" si="3"/>
        <v>6.3319310203667489E-3</v>
      </c>
      <c r="L29" s="16">
        <f t="shared" si="4"/>
        <v>1.9267174727280789E-2</v>
      </c>
    </row>
    <row r="30" spans="1:12">
      <c r="A30" s="15">
        <v>0.94999999999999896</v>
      </c>
      <c r="B30" s="20">
        <v>4.5599999999999898</v>
      </c>
      <c r="D30" s="15">
        <v>0.94999999999999896</v>
      </c>
      <c r="E30" s="22">
        <f t="shared" si="0"/>
        <v>4.6698120343143508</v>
      </c>
      <c r="F30" s="10">
        <f t="shared" si="1"/>
        <v>1.2058682880258383E-2</v>
      </c>
      <c r="G30" s="16">
        <f t="shared" si="5"/>
        <v>2.4081586472447736E-2</v>
      </c>
      <c r="I30" s="15">
        <v>0.94999999999999896</v>
      </c>
      <c r="J30" s="22">
        <f t="shared" si="2"/>
        <v>4.6698119355072487</v>
      </c>
      <c r="K30" s="10">
        <f t="shared" si="3"/>
        <v>1.2058661179850383E-2</v>
      </c>
      <c r="L30" s="16">
        <f t="shared" si="4"/>
        <v>2.408156480422341E-2</v>
      </c>
    </row>
    <row r="31" spans="1:12">
      <c r="A31" s="15">
        <v>1</v>
      </c>
      <c r="B31" s="20">
        <v>5</v>
      </c>
      <c r="D31" s="15">
        <v>1</v>
      </c>
      <c r="E31" s="22">
        <f t="shared" si="0"/>
        <v>5.1533338854912589</v>
      </c>
      <c r="F31" s="10">
        <f t="shared" si="1"/>
        <v>2.3511280439846505E-2</v>
      </c>
      <c r="G31" s="16">
        <f t="shared" si="5"/>
        <v>3.066677709825183E-2</v>
      </c>
      <c r="I31" s="15">
        <v>1</v>
      </c>
      <c r="J31" s="22">
        <f t="shared" si="2"/>
        <v>5.1533338018707404</v>
      </c>
      <c r="K31" s="10">
        <f t="shared" si="3"/>
        <v>2.3511254796135476E-2</v>
      </c>
      <c r="L31" s="16">
        <f t="shared" si="4"/>
        <v>3.0666760374148172E-2</v>
      </c>
    </row>
    <row r="32" spans="1:12">
      <c r="A32" s="15">
        <v>1.1000000000000001</v>
      </c>
      <c r="B32" s="20">
        <v>6</v>
      </c>
      <c r="D32" s="15">
        <v>1.1000000000000001</v>
      </c>
      <c r="E32" s="22">
        <f t="shared" si="0"/>
        <v>6.1900730883105304</v>
      </c>
      <c r="F32" s="10">
        <f t="shared" si="1"/>
        <v>3.6127778899902679E-2</v>
      </c>
      <c r="G32" s="16">
        <f t="shared" si="5"/>
        <v>3.1678848051755137E-2</v>
      </c>
      <c r="I32" s="15">
        <v>1.1000000000000001</v>
      </c>
      <c r="J32" s="22">
        <f t="shared" si="2"/>
        <v>6.1900730431856781</v>
      </c>
      <c r="K32" s="10">
        <f t="shared" si="3"/>
        <v>3.6127761745864642E-2</v>
      </c>
      <c r="L32" s="16">
        <f t="shared" si="4"/>
        <v>3.1678840530946273E-2</v>
      </c>
    </row>
    <row r="33" spans="1:12">
      <c r="A33" s="15">
        <v>1.2</v>
      </c>
      <c r="B33" s="20">
        <v>7.21</v>
      </c>
      <c r="D33" s="15">
        <v>1.2</v>
      </c>
      <c r="E33" s="22">
        <f t="shared" si="0"/>
        <v>7.319508562701774</v>
      </c>
      <c r="F33" s="10">
        <f t="shared" si="1"/>
        <v>1.1992125305008369E-2</v>
      </c>
      <c r="G33" s="16">
        <f t="shared" si="5"/>
        <v>1.518842755919203E-2</v>
      </c>
      <c r="I33" s="15">
        <v>1.2</v>
      </c>
      <c r="J33" s="22">
        <f t="shared" si="2"/>
        <v>7.3195085671874978</v>
      </c>
      <c r="K33" s="10">
        <f t="shared" si="3"/>
        <v>1.1992126287458719E-2</v>
      </c>
      <c r="L33" s="16">
        <f t="shared" si="4"/>
        <v>1.5188428181345026E-2</v>
      </c>
    </row>
    <row r="34" spans="1:12">
      <c r="A34" s="15">
        <v>1.3</v>
      </c>
      <c r="B34" s="20">
        <v>8.4</v>
      </c>
      <c r="D34" s="15">
        <v>1.3</v>
      </c>
      <c r="E34" s="22">
        <f t="shared" si="0"/>
        <v>8.541393942163424</v>
      </c>
      <c r="F34" s="10">
        <f t="shared" si="1"/>
        <v>1.999224688051358E-2</v>
      </c>
      <c r="G34" s="16">
        <f t="shared" si="5"/>
        <v>1.6832612162312355E-2</v>
      </c>
      <c r="I34" s="15">
        <v>1.3</v>
      </c>
      <c r="J34" s="22">
        <f t="shared" si="2"/>
        <v>8.5413940076784165</v>
      </c>
      <c r="K34" s="10">
        <f t="shared" si="3"/>
        <v>1.9992265407364002E-2</v>
      </c>
      <c r="L34" s="16">
        <f t="shared" si="4"/>
        <v>1.6832619961716144E-2</v>
      </c>
    </row>
    <row r="35" spans="1:12">
      <c r="A35" s="15">
        <v>1.3999999999999899</v>
      </c>
      <c r="B35" s="20">
        <v>9.8399999999999892</v>
      </c>
      <c r="D35" s="15">
        <v>1.3999999999999899</v>
      </c>
      <c r="E35" s="22">
        <f t="shared" si="0"/>
        <v>9.8555119441235899</v>
      </c>
      <c r="F35" s="10">
        <f t="shared" si="1"/>
        <v>2.4062041049370983E-4</v>
      </c>
      <c r="G35" s="16">
        <f t="shared" si="5"/>
        <v>1.5764170857317517E-3</v>
      </c>
      <c r="I35" s="15">
        <v>1.3999999999999899</v>
      </c>
      <c r="J35" s="22">
        <f t="shared" si="2"/>
        <v>9.8555120823544673</v>
      </c>
      <c r="K35" s="10">
        <f t="shared" si="3"/>
        <v>2.4062469897211071E-4</v>
      </c>
      <c r="L35" s="16">
        <f t="shared" si="4"/>
        <v>1.5764311335850767E-3</v>
      </c>
    </row>
    <row r="36" spans="1:12" ht="15.75" thickBot="1">
      <c r="A36" s="17">
        <v>1.5</v>
      </c>
      <c r="B36" s="21">
        <v>11.6</v>
      </c>
      <c r="D36" s="17">
        <v>1.5</v>
      </c>
      <c r="E36" s="23">
        <f t="shared" si="0"/>
        <v>11.261669059208147</v>
      </c>
      <c r="F36" s="18">
        <f t="shared" si="1"/>
        <v>0.11446782549709997</v>
      </c>
      <c r="G36" s="19">
        <f t="shared" si="5"/>
        <v>-2.9166460413090678E-2</v>
      </c>
      <c r="I36" s="17">
        <v>1.5</v>
      </c>
      <c r="J36" s="23">
        <f t="shared" si="2"/>
        <v>11.261669282080135</v>
      </c>
      <c r="K36" s="18">
        <f t="shared" si="3"/>
        <v>0.11446767468817119</v>
      </c>
      <c r="L36" s="19">
        <f t="shared" si="4"/>
        <v>-2.9166441199988347E-2</v>
      </c>
    </row>
    <row r="37" spans="1:12">
      <c r="D37" s="1"/>
      <c r="E37" s="1"/>
      <c r="F37" s="1" t="s">
        <v>8</v>
      </c>
      <c r="G37" s="1"/>
      <c r="I37" s="1"/>
      <c r="J37" s="1"/>
      <c r="K37" s="1" t="s">
        <v>8</v>
      </c>
      <c r="L37" s="1"/>
    </row>
    <row r="38" spans="1:12">
      <c r="D38" s="1"/>
      <c r="E38" s="1"/>
      <c r="F38" s="24">
        <f>SUM(F6:F36)</f>
        <v>0.31451170054408883</v>
      </c>
      <c r="G38" s="1"/>
      <c r="I38" s="1"/>
      <c r="J38" s="1"/>
      <c r="K38" s="24">
        <f>SUM(K6:K36)</f>
        <v>0.31451170054377942</v>
      </c>
      <c r="L38" s="1"/>
    </row>
  </sheetData>
  <mergeCells count="7">
    <mergeCell ref="A3:B4"/>
    <mergeCell ref="I1:L1"/>
    <mergeCell ref="I2:L2"/>
    <mergeCell ref="A2:B2"/>
    <mergeCell ref="D2:G2"/>
    <mergeCell ref="A1:B1"/>
    <mergeCell ref="D1:G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Hoffmann</dc:creator>
  <cp:lastModifiedBy>Wagner Hoffmann</cp:lastModifiedBy>
  <dcterms:created xsi:type="dcterms:W3CDTF">2020-11-01T21:05:12Z</dcterms:created>
  <dcterms:modified xsi:type="dcterms:W3CDTF">2020-11-02T08:08:21Z</dcterms:modified>
</cp:coreProperties>
</file>