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3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374112EB-F162-4A17-9AF2-85F7613D3AFF}" xr6:coauthVersionLast="45" xr6:coauthVersionMax="45" xr10:uidLastSave="{00000000-0000-0000-0000-000000000000}"/>
  <bookViews>
    <workbookView xWindow="-120" yWindow="-120" windowWidth="29040" windowHeight="15840" tabRatio="598" activeTab="5" xr2:uid="{F87E9273-758C-4CB3-8CA7-04461C90845A}"/>
  </bookViews>
  <sheets>
    <sheet name="186" sheetId="19" r:id="rId1"/>
    <sheet name="Пеналы заказ" sheetId="17" r:id="rId2"/>
    <sheet name="Заказ" sheetId="7" r:id="rId3"/>
    <sheet name="Расчет" sheetId="4" r:id="rId4"/>
    <sheet name="Результат" sheetId="18" r:id="rId5"/>
    <sheet name="Таблица с признаками" sheetId="1" r:id="rId6"/>
    <sheet name="Тест" sheetId="16" r:id="rId7"/>
    <sheet name="Базовые цены" sheetId="10" r:id="rId8"/>
    <sheet name="прайс" sheetId="21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 localSheetId="8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  <definedName name="_xlnm.Print_Area" localSheetId="8">прайс!$B$2:$H$80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4" i="7" l="1"/>
  <c r="AB5" i="7"/>
  <c r="AB3" i="7"/>
  <c r="AK22" i="10" l="1"/>
  <c r="AK19" i="10"/>
  <c r="AK18" i="10"/>
  <c r="AK13" i="10"/>
  <c r="AK31" i="10"/>
  <c r="AK30" i="10"/>
  <c r="AK28" i="10"/>
  <c r="AK26" i="10"/>
  <c r="AK27" i="10"/>
  <c r="AK24" i="10"/>
  <c r="AK23" i="10"/>
  <c r="AK20" i="10"/>
  <c r="AK21" i="10"/>
  <c r="AK16" i="10"/>
  <c r="AK17" i="10"/>
  <c r="AK14" i="10"/>
  <c r="AK15" i="10"/>
  <c r="AK12" i="10"/>
  <c r="AK11" i="10"/>
  <c r="AK9" i="10"/>
  <c r="AK8" i="10"/>
  <c r="AK7" i="10"/>
  <c r="AK5" i="10"/>
  <c r="AK29" i="10"/>
  <c r="AK32" i="10"/>
  <c r="AK10" i="10"/>
  <c r="AK6" i="10"/>
  <c r="AK4" i="10"/>
  <c r="AK3" i="10"/>
  <c r="AK2" i="10"/>
  <c r="AK25" i="10"/>
  <c r="I97" i="15" l="1"/>
  <c r="H97" i="15"/>
  <c r="K97" i="15"/>
  <c r="P96" i="15"/>
  <c r="Q96" i="15"/>
  <c r="I95" i="15"/>
  <c r="H95" i="15"/>
  <c r="J95" i="15"/>
  <c r="I94" i="15"/>
  <c r="H94" i="15"/>
  <c r="K94" i="15"/>
  <c r="I93" i="15"/>
  <c r="H93" i="15"/>
  <c r="K93" i="15"/>
  <c r="I92" i="15"/>
  <c r="H92" i="15"/>
  <c r="J92" i="15"/>
  <c r="I91" i="15"/>
  <c r="H91" i="15"/>
  <c r="J91" i="15"/>
  <c r="J90" i="15"/>
  <c r="I90" i="15"/>
  <c r="H90" i="15"/>
  <c r="K90" i="15"/>
  <c r="I89" i="15"/>
  <c r="H89" i="15"/>
  <c r="K89" i="15"/>
  <c r="I88" i="15"/>
  <c r="H88" i="15"/>
  <c r="J88" i="15"/>
  <c r="I87" i="15"/>
  <c r="H87" i="15"/>
  <c r="K87" i="15"/>
  <c r="I86" i="15"/>
  <c r="H86" i="15"/>
  <c r="K86" i="15"/>
  <c r="I85" i="15"/>
  <c r="H85" i="15"/>
  <c r="K85" i="15"/>
  <c r="K84" i="15"/>
  <c r="I84" i="15"/>
  <c r="H84" i="15"/>
  <c r="J84" i="15"/>
  <c r="I83" i="15"/>
  <c r="H83" i="15"/>
  <c r="K83" i="15"/>
  <c r="I82" i="15"/>
  <c r="H82" i="15"/>
  <c r="K82" i="15"/>
  <c r="I81" i="15"/>
  <c r="H81" i="15"/>
  <c r="K81" i="15"/>
  <c r="I80" i="15"/>
  <c r="H80" i="15"/>
  <c r="J80" i="15"/>
  <c r="I79" i="15"/>
  <c r="H79" i="15"/>
  <c r="K79" i="15"/>
  <c r="I78" i="15"/>
  <c r="H78" i="15"/>
  <c r="K78" i="15"/>
  <c r="K77" i="15"/>
  <c r="N77" i="15" s="1"/>
  <c r="P77" i="15" s="1"/>
  <c r="J77" i="15"/>
  <c r="I77" i="15"/>
  <c r="H77" i="15"/>
  <c r="I76" i="15"/>
  <c r="H76" i="15"/>
  <c r="K76" i="15"/>
  <c r="I75" i="15"/>
  <c r="H75" i="15"/>
  <c r="J75" i="15"/>
  <c r="I74" i="15"/>
  <c r="H74" i="15"/>
  <c r="K74" i="15"/>
  <c r="I73" i="15"/>
  <c r="H73" i="15"/>
  <c r="J73" i="15"/>
  <c r="I72" i="15"/>
  <c r="H72" i="15"/>
  <c r="K72" i="15"/>
  <c r="I71" i="15"/>
  <c r="H71" i="15"/>
  <c r="K71" i="15"/>
  <c r="I70" i="15"/>
  <c r="H70" i="15"/>
  <c r="K70" i="15"/>
  <c r="I69" i="15"/>
  <c r="H69" i="15"/>
  <c r="J69" i="15"/>
  <c r="I68" i="15"/>
  <c r="H68" i="15"/>
  <c r="K68" i="15"/>
  <c r="I67" i="15"/>
  <c r="H67" i="15"/>
  <c r="J67" i="15"/>
  <c r="I66" i="15"/>
  <c r="H66" i="15"/>
  <c r="K66" i="15"/>
  <c r="I65" i="15"/>
  <c r="H65" i="15"/>
  <c r="J65" i="15"/>
  <c r="I64" i="15"/>
  <c r="H64" i="15"/>
  <c r="J64" i="15"/>
  <c r="I63" i="15"/>
  <c r="H63" i="15"/>
  <c r="K63" i="15"/>
  <c r="I62" i="15"/>
  <c r="H62" i="15"/>
  <c r="K62" i="15"/>
  <c r="I61" i="15"/>
  <c r="H61" i="15"/>
  <c r="J61" i="15"/>
  <c r="I60" i="15"/>
  <c r="H60" i="15"/>
  <c r="K60" i="15"/>
  <c r="I59" i="15"/>
  <c r="H59" i="15"/>
  <c r="K59" i="15"/>
  <c r="P58" i="15"/>
  <c r="N58" i="15"/>
  <c r="K58" i="15"/>
  <c r="J58" i="15"/>
  <c r="I58" i="15"/>
  <c r="H58" i="15"/>
  <c r="I57" i="15"/>
  <c r="H57" i="15"/>
  <c r="K57" i="15"/>
  <c r="I56" i="15"/>
  <c r="H56" i="15"/>
  <c r="J56" i="15"/>
  <c r="I55" i="15"/>
  <c r="H55" i="15"/>
  <c r="K55" i="15"/>
  <c r="I54" i="15"/>
  <c r="H54" i="15"/>
  <c r="K54" i="15"/>
  <c r="I53" i="15"/>
  <c r="H53" i="15"/>
  <c r="K53" i="15"/>
  <c r="I52" i="15"/>
  <c r="H52" i="15"/>
  <c r="I51" i="15"/>
  <c r="H51" i="15"/>
  <c r="K51" i="15"/>
  <c r="I50" i="15"/>
  <c r="H50" i="15"/>
  <c r="K50" i="15"/>
  <c r="I49" i="15"/>
  <c r="H49" i="15"/>
  <c r="K49" i="15"/>
  <c r="I48" i="15"/>
  <c r="H48" i="15"/>
  <c r="I47" i="15"/>
  <c r="H47" i="15"/>
  <c r="K47" i="15"/>
  <c r="I46" i="15"/>
  <c r="H46" i="15"/>
  <c r="K46" i="15"/>
  <c r="I45" i="15"/>
  <c r="H45" i="15"/>
  <c r="K45" i="15"/>
  <c r="I44" i="15"/>
  <c r="H44" i="15"/>
  <c r="I43" i="15"/>
  <c r="H43" i="15"/>
  <c r="K43" i="15"/>
  <c r="I42" i="15"/>
  <c r="H42" i="15"/>
  <c r="K42" i="15"/>
  <c r="I41" i="15"/>
  <c r="H41" i="15"/>
  <c r="K41" i="15"/>
  <c r="I39" i="15"/>
  <c r="H39" i="15"/>
  <c r="J39" i="15"/>
  <c r="I38" i="15"/>
  <c r="H38" i="15"/>
  <c r="J38" i="15"/>
  <c r="I37" i="15"/>
  <c r="H37" i="15"/>
  <c r="J37" i="15"/>
  <c r="I36" i="15"/>
  <c r="H36" i="15"/>
  <c r="K36" i="15"/>
  <c r="K35" i="15"/>
  <c r="I35" i="15"/>
  <c r="H35" i="15"/>
  <c r="J35" i="15"/>
  <c r="I34" i="15"/>
  <c r="H34" i="15"/>
  <c r="J34" i="15"/>
  <c r="I33" i="15"/>
  <c r="H33" i="15"/>
  <c r="J33" i="15"/>
  <c r="I32" i="15"/>
  <c r="H32" i="15"/>
  <c r="K32" i="15"/>
  <c r="I31" i="15"/>
  <c r="H31" i="15"/>
  <c r="I30" i="15"/>
  <c r="H30" i="15"/>
  <c r="J30" i="15"/>
  <c r="I29" i="15"/>
  <c r="H29" i="15"/>
  <c r="J29" i="15"/>
  <c r="I27" i="15"/>
  <c r="H27" i="15"/>
  <c r="K27" i="15"/>
  <c r="I26" i="15"/>
  <c r="H26" i="15"/>
  <c r="K26" i="15"/>
  <c r="I25" i="15"/>
  <c r="H25" i="15"/>
  <c r="J25" i="15"/>
  <c r="I24" i="15"/>
  <c r="H24" i="15"/>
  <c r="J24" i="15"/>
  <c r="I23" i="15"/>
  <c r="H23" i="15"/>
  <c r="K23" i="15"/>
  <c r="I22" i="15"/>
  <c r="H22" i="15"/>
  <c r="J22" i="15"/>
  <c r="I21" i="15"/>
  <c r="H21" i="15"/>
  <c r="J21" i="15"/>
  <c r="I20" i="15"/>
  <c r="H20" i="15"/>
  <c r="J20" i="15"/>
  <c r="I19" i="15"/>
  <c r="H19" i="15"/>
  <c r="K19" i="15"/>
  <c r="I18" i="15"/>
  <c r="H18" i="15"/>
  <c r="J18" i="15"/>
  <c r="K17" i="15"/>
  <c r="I17" i="15"/>
  <c r="H17" i="15"/>
  <c r="J17" i="15"/>
  <c r="I16" i="15"/>
  <c r="H16" i="15"/>
  <c r="J16" i="15"/>
  <c r="I15" i="15"/>
  <c r="H15" i="15"/>
  <c r="K15" i="15"/>
  <c r="I14" i="15"/>
  <c r="H14" i="15"/>
  <c r="K14" i="15"/>
  <c r="I13" i="15"/>
  <c r="H13" i="15"/>
  <c r="J13" i="15"/>
  <c r="I12" i="15"/>
  <c r="H12" i="15"/>
  <c r="J12" i="15"/>
  <c r="I11" i="15"/>
  <c r="H11" i="15"/>
  <c r="K11" i="15"/>
  <c r="I10" i="15"/>
  <c r="H10" i="15"/>
  <c r="K10" i="15"/>
  <c r="H4" i="15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8" i="1"/>
  <c r="BU37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F90" i="16"/>
  <c r="B90" i="16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J82" i="15" l="1"/>
  <c r="N35" i="15"/>
  <c r="P35" i="15" s="1"/>
  <c r="Q35" i="15" s="1"/>
  <c r="BF14" i="1" s="1"/>
  <c r="J47" i="15"/>
  <c r="K39" i="15"/>
  <c r="J87" i="15"/>
  <c r="K67" i="15"/>
  <c r="K20" i="15"/>
  <c r="J45" i="15"/>
  <c r="K24" i="15"/>
  <c r="N24" i="15" s="1"/>
  <c r="P24" i="15" s="1"/>
  <c r="Q24" i="15" s="1"/>
  <c r="N82" i="15"/>
  <c r="P82" i="15" s="1"/>
  <c r="Q82" i="15" s="1"/>
  <c r="S82" i="15" s="1"/>
  <c r="J79" i="15"/>
  <c r="N79" i="15" s="1"/>
  <c r="P79" i="15" s="1"/>
  <c r="Q79" i="15" s="1"/>
  <c r="AF52" i="1" s="1"/>
  <c r="S35" i="15"/>
  <c r="BF13" i="1"/>
  <c r="BF17" i="1"/>
  <c r="BF73" i="1"/>
  <c r="BF74" i="1"/>
  <c r="BF16" i="1"/>
  <c r="J14" i="15"/>
  <c r="N14" i="15" s="1"/>
  <c r="P14" i="15" s="1"/>
  <c r="Q14" i="15" s="1"/>
  <c r="S14" i="15" s="1"/>
  <c r="J94" i="15"/>
  <c r="K33" i="15"/>
  <c r="K88" i="15"/>
  <c r="N88" i="15" s="1"/>
  <c r="P88" i="15" s="1"/>
  <c r="Q88" i="15" s="1"/>
  <c r="K91" i="15"/>
  <c r="N91" i="15" s="1"/>
  <c r="P91" i="15" s="1"/>
  <c r="Q91" i="15" s="1"/>
  <c r="K18" i="15"/>
  <c r="N18" i="15" s="1"/>
  <c r="P18" i="15" s="1"/>
  <c r="Q18" i="15" s="1"/>
  <c r="J59" i="15"/>
  <c r="K30" i="15"/>
  <c r="N30" i="15" s="1"/>
  <c r="P30" i="15" s="1"/>
  <c r="Q30" i="15" s="1"/>
  <c r="K80" i="15"/>
  <c r="N80" i="15" s="1"/>
  <c r="P80" i="15" s="1"/>
  <c r="Q80" i="15" s="1"/>
  <c r="J83" i="15"/>
  <c r="N83" i="15" s="1"/>
  <c r="P83" i="15" s="1"/>
  <c r="Q83" i="15" s="1"/>
  <c r="J86" i="15"/>
  <c r="N86" i="15" s="1"/>
  <c r="P86" i="15" s="1"/>
  <c r="Q86" i="15" s="1"/>
  <c r="AI54" i="1" s="1"/>
  <c r="J49" i="15"/>
  <c r="N49" i="15" s="1"/>
  <c r="P49" i="15" s="1"/>
  <c r="Q49" i="15" s="1"/>
  <c r="Q50" i="15" s="1"/>
  <c r="J26" i="15"/>
  <c r="N26" i="15" s="1"/>
  <c r="P26" i="15" s="1"/>
  <c r="J78" i="15"/>
  <c r="N78" i="15" s="1"/>
  <c r="P78" i="15" s="1"/>
  <c r="Q78" i="15" s="1"/>
  <c r="S78" i="15" s="1"/>
  <c r="K38" i="15"/>
  <c r="N38" i="15" s="1"/>
  <c r="P38" i="15" s="1"/>
  <c r="Q38" i="15" s="1"/>
  <c r="K22" i="15"/>
  <c r="N22" i="15" s="1"/>
  <c r="P22" i="15" s="1"/>
  <c r="Q22" i="15" s="1"/>
  <c r="J43" i="15"/>
  <c r="N43" i="15" s="1"/>
  <c r="P43" i="15" s="1"/>
  <c r="Q43" i="15" s="1"/>
  <c r="K56" i="15"/>
  <c r="N56" i="15" s="1"/>
  <c r="P56" i="15" s="1"/>
  <c r="Q56" i="15" s="1"/>
  <c r="K64" i="15"/>
  <c r="N64" i="15" s="1"/>
  <c r="P64" i="15" s="1"/>
  <c r="Q64" i="15" s="1"/>
  <c r="K75" i="15"/>
  <c r="N94" i="15"/>
  <c r="P94" i="15" s="1"/>
  <c r="Q94" i="15" s="1"/>
  <c r="S94" i="15" s="1"/>
  <c r="J51" i="15"/>
  <c r="N51" i="15" s="1"/>
  <c r="P51" i="15" s="1"/>
  <c r="Q51" i="15" s="1"/>
  <c r="S51" i="15" s="1"/>
  <c r="K73" i="15"/>
  <c r="N73" i="15" s="1"/>
  <c r="P73" i="15" s="1"/>
  <c r="Q73" i="15" s="1"/>
  <c r="J76" i="15"/>
  <c r="N76" i="15" s="1"/>
  <c r="P76" i="15" s="1"/>
  <c r="Q76" i="15" s="1"/>
  <c r="AY82" i="1" s="1"/>
  <c r="N84" i="15"/>
  <c r="P84" i="15" s="1"/>
  <c r="K34" i="15"/>
  <c r="N34" i="15" s="1"/>
  <c r="P34" i="15" s="1"/>
  <c r="Q34" i="15" s="1"/>
  <c r="K37" i="15"/>
  <c r="N37" i="15" s="1"/>
  <c r="P37" i="15" s="1"/>
  <c r="Q37" i="15" s="1"/>
  <c r="J41" i="15"/>
  <c r="N41" i="15" s="1"/>
  <c r="P41" i="15" s="1"/>
  <c r="Q41" i="15" s="1"/>
  <c r="K65" i="15"/>
  <c r="N65" i="15" s="1"/>
  <c r="P65" i="15" s="1"/>
  <c r="Q65" i="15" s="1"/>
  <c r="S65" i="15" s="1"/>
  <c r="J68" i="15"/>
  <c r="N68" i="15" s="1"/>
  <c r="P68" i="15" s="1"/>
  <c r="Q68" i="15" s="1"/>
  <c r="AM80" i="1" s="1"/>
  <c r="J71" i="15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N92" i="15" s="1"/>
  <c r="P92" i="15" s="1"/>
  <c r="Q92" i="15" s="1"/>
  <c r="K95" i="15"/>
  <c r="N95" i="15" s="1"/>
  <c r="P95" i="15" s="1"/>
  <c r="Q95" i="15" s="1"/>
  <c r="N13" i="15"/>
  <c r="P13" i="15" s="1"/>
  <c r="Q13" i="15" s="1"/>
  <c r="K21" i="15"/>
  <c r="N21" i="15" s="1"/>
  <c r="P21" i="15" s="1"/>
  <c r="Q21" i="15" s="1"/>
  <c r="N87" i="15"/>
  <c r="P87" i="15" s="1"/>
  <c r="Q87" i="15" s="1"/>
  <c r="N90" i="15"/>
  <c r="P90" i="15" s="1"/>
  <c r="Q90" i="15" s="1"/>
  <c r="S90" i="15" s="1"/>
  <c r="J10" i="15"/>
  <c r="N10" i="15" s="1"/>
  <c r="P10" i="15" s="1"/>
  <c r="Q10" i="15" s="1"/>
  <c r="K13" i="15"/>
  <c r="K16" i="15"/>
  <c r="N16" i="15" s="1"/>
  <c r="P16" i="15" s="1"/>
  <c r="Q16" i="15" s="1"/>
  <c r="N39" i="15"/>
  <c r="P39" i="15" s="1"/>
  <c r="Q39" i="15" s="1"/>
  <c r="K69" i="15"/>
  <c r="N69" i="15" s="1"/>
  <c r="P69" i="15" s="1"/>
  <c r="Q69" i="15" s="1"/>
  <c r="J72" i="15"/>
  <c r="N72" i="15" s="1"/>
  <c r="P72" i="15" s="1"/>
  <c r="Q72" i="15" s="1"/>
  <c r="S72" i="15" s="1"/>
  <c r="N17" i="15"/>
  <c r="P17" i="15" s="1"/>
  <c r="Q17" i="15" s="1"/>
  <c r="S17" i="15" s="1"/>
  <c r="K25" i="15"/>
  <c r="N25" i="15" s="1"/>
  <c r="P25" i="15" s="1"/>
  <c r="Q25" i="15" s="1"/>
  <c r="K29" i="15"/>
  <c r="N29" i="15" s="1"/>
  <c r="P29" i="15" s="1"/>
  <c r="Q29" i="15" s="1"/>
  <c r="J53" i="15"/>
  <c r="N53" i="15" s="1"/>
  <c r="P53" i="15" s="1"/>
  <c r="Q53" i="15" s="1"/>
  <c r="S53" i="15" s="1"/>
  <c r="K61" i="15"/>
  <c r="N61" i="15" s="1"/>
  <c r="P61" i="15" s="1"/>
  <c r="Q61" i="15" s="1"/>
  <c r="S86" i="15"/>
  <c r="AI60" i="1"/>
  <c r="S49" i="15"/>
  <c r="N71" i="15"/>
  <c r="P71" i="15" s="1"/>
  <c r="Q84" i="15"/>
  <c r="S84" i="15" s="1"/>
  <c r="S83" i="15"/>
  <c r="K44" i="15"/>
  <c r="J44" i="15"/>
  <c r="N47" i="15"/>
  <c r="P47" i="15" s="1"/>
  <c r="Q47" i="15" s="1"/>
  <c r="S47" i="15" s="1"/>
  <c r="K48" i="15"/>
  <c r="J48" i="15"/>
  <c r="N59" i="15"/>
  <c r="P59" i="15" s="1"/>
  <c r="Q59" i="15" s="1"/>
  <c r="S59" i="15" s="1"/>
  <c r="N67" i="15"/>
  <c r="P67" i="15" s="1"/>
  <c r="Q67" i="15" s="1"/>
  <c r="S67" i="15" s="1"/>
  <c r="N75" i="15"/>
  <c r="P75" i="15" s="1"/>
  <c r="Q75" i="15" s="1"/>
  <c r="N20" i="15"/>
  <c r="P20" i="15" s="1"/>
  <c r="Q20" i="15" s="1"/>
  <c r="N33" i="15"/>
  <c r="P33" i="15" s="1"/>
  <c r="Q33" i="15" s="1"/>
  <c r="N45" i="15"/>
  <c r="P45" i="15" s="1"/>
  <c r="Q45" i="15" s="1"/>
  <c r="S45" i="15" s="1"/>
  <c r="K52" i="15"/>
  <c r="J52" i="15"/>
  <c r="N12" i="15"/>
  <c r="P12" i="15" s="1"/>
  <c r="Q12" i="15" s="1"/>
  <c r="S12" i="15" s="1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93" i="15"/>
  <c r="N93" i="15" s="1"/>
  <c r="P93" i="15" s="1"/>
  <c r="Q93" i="15" s="1"/>
  <c r="S93" i="15" s="1"/>
  <c r="J97" i="15"/>
  <c r="N97" i="15" s="1"/>
  <c r="P97" i="15" s="1"/>
  <c r="Q97" i="15" s="1"/>
  <c r="J42" i="15"/>
  <c r="N42" i="15" s="1"/>
  <c r="P42" i="15" s="1"/>
  <c r="Q42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BI80" i="1" l="1"/>
  <c r="BI81" i="1"/>
  <c r="BI79" i="1"/>
  <c r="AF55" i="1"/>
  <c r="AF39" i="1"/>
  <c r="AF49" i="1"/>
  <c r="AF53" i="1"/>
  <c r="BF83" i="1"/>
  <c r="S79" i="15"/>
  <c r="BF81" i="1"/>
  <c r="AF43" i="1"/>
  <c r="AI61" i="1"/>
  <c r="BF67" i="1"/>
  <c r="BF18" i="1"/>
  <c r="N52" i="15"/>
  <c r="P52" i="15" s="1"/>
  <c r="Q52" i="15" s="1"/>
  <c r="S52" i="15" s="1"/>
  <c r="AF57" i="1"/>
  <c r="BF68" i="1"/>
  <c r="BF79" i="1"/>
  <c r="BF80" i="1"/>
  <c r="BF15" i="1"/>
  <c r="BF66" i="1"/>
  <c r="S91" i="15"/>
  <c r="BM6" i="1"/>
  <c r="BM5" i="1"/>
  <c r="BM27" i="1"/>
  <c r="BM26" i="1"/>
  <c r="AF50" i="1"/>
  <c r="AF51" i="1"/>
  <c r="AF40" i="1"/>
  <c r="AF34" i="1"/>
  <c r="AF45" i="1"/>
  <c r="AF47" i="1"/>
  <c r="AF46" i="1"/>
  <c r="AF54" i="1"/>
  <c r="AF36" i="1"/>
  <c r="AF35" i="1"/>
  <c r="AF48" i="1"/>
  <c r="BI66" i="1"/>
  <c r="BR66" i="1" s="1"/>
  <c r="AF32" i="1"/>
  <c r="AF42" i="1"/>
  <c r="AF41" i="1"/>
  <c r="AF56" i="1"/>
  <c r="BI83" i="1"/>
  <c r="AF33" i="1"/>
  <c r="AF44" i="1"/>
  <c r="AF38" i="1"/>
  <c r="AF58" i="1"/>
  <c r="AF37" i="1"/>
  <c r="S18" i="15"/>
  <c r="W20" i="1"/>
  <c r="S24" i="15"/>
  <c r="AC43" i="1"/>
  <c r="AC42" i="1"/>
  <c r="AC41" i="1"/>
  <c r="AC40" i="1"/>
  <c r="S88" i="15"/>
  <c r="BO55" i="1"/>
  <c r="BO56" i="1"/>
  <c r="BO58" i="1"/>
  <c r="B23" i="10"/>
  <c r="BO57" i="1"/>
  <c r="BI73" i="1"/>
  <c r="BI74" i="1"/>
  <c r="S64" i="15"/>
  <c r="AP9" i="1"/>
  <c r="AP39" i="1"/>
  <c r="AP11" i="1"/>
  <c r="AP21" i="1"/>
  <c r="BQ21" i="1" s="1"/>
  <c r="AP12" i="1"/>
  <c r="AP58" i="1"/>
  <c r="BQ58" i="1" s="1"/>
  <c r="AP10" i="1"/>
  <c r="AW51" i="1"/>
  <c r="AW35" i="1"/>
  <c r="BP35" i="1" s="1"/>
  <c r="AW53" i="1"/>
  <c r="AW85" i="1"/>
  <c r="AW36" i="1"/>
  <c r="BP36" i="1" s="1"/>
  <c r="AW52" i="1"/>
  <c r="AW82" i="1"/>
  <c r="S73" i="15"/>
  <c r="Q70" i="15"/>
  <c r="S70" i="15" s="1"/>
  <c r="Q71" i="15"/>
  <c r="S71" i="15" s="1"/>
  <c r="S37" i="15"/>
  <c r="BG13" i="1"/>
  <c r="BG14" i="1"/>
  <c r="BG73" i="1"/>
  <c r="S34" i="15"/>
  <c r="BD16" i="1"/>
  <c r="BQ15" i="1" s="1"/>
  <c r="BD13" i="1"/>
  <c r="BD14" i="1"/>
  <c r="BD15" i="1"/>
  <c r="BD73" i="1"/>
  <c r="S22" i="15"/>
  <c r="AA85" i="1"/>
  <c r="AA82" i="1"/>
  <c r="AA58" i="1"/>
  <c r="AA84" i="1"/>
  <c r="AA39" i="1"/>
  <c r="AA83" i="1"/>
  <c r="Z72" i="1"/>
  <c r="Z73" i="1"/>
  <c r="Z79" i="1"/>
  <c r="S21" i="15"/>
  <c r="Z78" i="1"/>
  <c r="Z81" i="1"/>
  <c r="Z75" i="1"/>
  <c r="Z71" i="1"/>
  <c r="Z80" i="1"/>
  <c r="Z76" i="1"/>
  <c r="Z74" i="1"/>
  <c r="Z77" i="1"/>
  <c r="S92" i="15"/>
  <c r="AL72" i="1"/>
  <c r="AL84" i="1"/>
  <c r="AL77" i="1"/>
  <c r="AL70" i="1"/>
  <c r="AL63" i="1"/>
  <c r="AL78" i="1"/>
  <c r="S29" i="15"/>
  <c r="BB13" i="1"/>
  <c r="BB25" i="1"/>
  <c r="BB14" i="1"/>
  <c r="BB73" i="1"/>
  <c r="BB15" i="1"/>
  <c r="BB16" i="1"/>
  <c r="S25" i="15"/>
  <c r="AD59" i="1"/>
  <c r="AH59" i="1" s="1"/>
  <c r="AM85" i="1"/>
  <c r="BP85" i="1" s="1"/>
  <c r="AM70" i="1"/>
  <c r="BP70" i="1" s="1"/>
  <c r="S30" i="15"/>
  <c r="BC79" i="1"/>
  <c r="BC66" i="1"/>
  <c r="BP66" i="1" s="1"/>
  <c r="BC25" i="1"/>
  <c r="BC16" i="1"/>
  <c r="BC84" i="1"/>
  <c r="BC74" i="1"/>
  <c r="BC81" i="1"/>
  <c r="BC68" i="1"/>
  <c r="BP68" i="1" s="1"/>
  <c r="BC24" i="1"/>
  <c r="BP24" i="1" s="1"/>
  <c r="BC83" i="1"/>
  <c r="BC17" i="1"/>
  <c r="BP17" i="1" s="1"/>
  <c r="BC73" i="1"/>
  <c r="BC80" i="1"/>
  <c r="BC67" i="1"/>
  <c r="BP67" i="1" s="1"/>
  <c r="AM78" i="1"/>
  <c r="AM79" i="1"/>
  <c r="S80" i="15"/>
  <c r="AG49" i="1"/>
  <c r="AG47" i="1"/>
  <c r="AG43" i="1"/>
  <c r="AG51" i="1"/>
  <c r="AG35" i="1"/>
  <c r="AG56" i="1"/>
  <c r="AG37" i="1"/>
  <c r="AH37" i="1" s="1"/>
  <c r="AG57" i="1"/>
  <c r="AG55" i="1"/>
  <c r="AG41" i="1"/>
  <c r="AH41" i="1" s="1"/>
  <c r="AG39" i="1"/>
  <c r="AG53" i="1"/>
  <c r="AG50" i="1"/>
  <c r="AG48" i="1"/>
  <c r="AG44" i="1"/>
  <c r="AG52" i="1"/>
  <c r="AG46" i="1"/>
  <c r="AG42" i="1"/>
  <c r="AH42" i="1" s="1"/>
  <c r="AG38" i="1"/>
  <c r="AG36" i="1"/>
  <c r="AG33" i="1"/>
  <c r="AG58" i="1"/>
  <c r="AG54" i="1"/>
  <c r="AG45" i="1"/>
  <c r="AG40" i="1"/>
  <c r="AH40" i="1" s="1"/>
  <c r="AG34" i="1"/>
  <c r="AH34" i="1" s="1"/>
  <c r="AG32" i="1"/>
  <c r="S87" i="15"/>
  <c r="BN28" i="1"/>
  <c r="BN25" i="1"/>
  <c r="BN22" i="1"/>
  <c r="BN23" i="1"/>
  <c r="BN27" i="1"/>
  <c r="BN30" i="1"/>
  <c r="BN24" i="1"/>
  <c r="BN29" i="1"/>
  <c r="BN26" i="1"/>
  <c r="BN31" i="1"/>
  <c r="AM77" i="1"/>
  <c r="BP77" i="1" s="1"/>
  <c r="AM82" i="1"/>
  <c r="BP82" i="1" s="1"/>
  <c r="AM69" i="1"/>
  <c r="BP69" i="1" s="1"/>
  <c r="S69" i="15"/>
  <c r="AN82" i="1"/>
  <c r="BQ82" i="1" s="1"/>
  <c r="AN73" i="1"/>
  <c r="AN79" i="1"/>
  <c r="BR79" i="1" s="1"/>
  <c r="AN37" i="1"/>
  <c r="AN35" i="1"/>
  <c r="AN55" i="1"/>
  <c r="BQ55" i="1" s="1"/>
  <c r="AN48" i="1"/>
  <c r="AN41" i="1"/>
  <c r="AN3" i="1"/>
  <c r="AN65" i="1"/>
  <c r="AN43" i="1"/>
  <c r="AN74" i="1"/>
  <c r="BR74" i="1" s="1"/>
  <c r="AN46" i="1"/>
  <c r="AN13" i="1"/>
  <c r="BQ13" i="1" s="1"/>
  <c r="AN81" i="1"/>
  <c r="BR81" i="1" s="1"/>
  <c r="AN71" i="1"/>
  <c r="BQ71" i="1" s="1"/>
  <c r="AN64" i="1"/>
  <c r="AN42" i="1"/>
  <c r="AN33" i="1"/>
  <c r="AN14" i="1"/>
  <c r="BR14" i="1" s="1"/>
  <c r="AN4" i="1"/>
  <c r="AN8" i="1"/>
  <c r="AN49" i="1"/>
  <c r="AN36" i="1"/>
  <c r="AN83" i="1"/>
  <c r="BR83" i="1" s="1"/>
  <c r="AN54" i="1"/>
  <c r="BQ54" i="1" s="1"/>
  <c r="AN80" i="1"/>
  <c r="BR80" i="1" s="1"/>
  <c r="AN76" i="1"/>
  <c r="AN56" i="1"/>
  <c r="BQ56" i="1" s="1"/>
  <c r="AN45" i="1"/>
  <c r="AN40" i="1"/>
  <c r="AN34" i="1"/>
  <c r="AN62" i="1"/>
  <c r="AN85" i="1"/>
  <c r="AN75" i="1"/>
  <c r="AN69" i="1"/>
  <c r="AN47" i="1"/>
  <c r="AN7" i="1"/>
  <c r="S60" i="15"/>
  <c r="AQ61" i="1"/>
  <c r="AQ19" i="1"/>
  <c r="BP19" i="1" s="1"/>
  <c r="AQ60" i="1"/>
  <c r="AQ44" i="1"/>
  <c r="BP44" i="1" s="1"/>
  <c r="S41" i="15"/>
  <c r="AT46" i="1"/>
  <c r="AT53" i="1"/>
  <c r="AT47" i="1"/>
  <c r="AT52" i="1"/>
  <c r="N44" i="15"/>
  <c r="P44" i="15" s="1"/>
  <c r="Q44" i="15" s="1"/>
  <c r="AS51" i="1" s="1"/>
  <c r="BP51" i="1" s="1"/>
  <c r="AM47" i="1"/>
  <c r="AM72" i="1"/>
  <c r="BP72" i="1" s="1"/>
  <c r="AM62" i="1"/>
  <c r="BP62" i="1" s="1"/>
  <c r="AM74" i="1"/>
  <c r="BJ74" i="1"/>
  <c r="BJ17" i="1"/>
  <c r="BR17" i="1" s="1"/>
  <c r="BJ73" i="1"/>
  <c r="BJ16" i="1"/>
  <c r="S61" i="15"/>
  <c r="AR61" i="1"/>
  <c r="BQ61" i="1" s="1"/>
  <c r="AR19" i="1"/>
  <c r="BQ19" i="1" s="1"/>
  <c r="AR44" i="1"/>
  <c r="AR60" i="1"/>
  <c r="BQ60" i="1" s="1"/>
  <c r="S13" i="15"/>
  <c r="T10" i="1"/>
  <c r="T31" i="1"/>
  <c r="T9" i="1"/>
  <c r="T30" i="1"/>
  <c r="BI68" i="1"/>
  <c r="BR68" i="1" s="1"/>
  <c r="BI67" i="1"/>
  <c r="BR67" i="1" s="1"/>
  <c r="BI15" i="1"/>
  <c r="BR15" i="1" s="1"/>
  <c r="BI16" i="1"/>
  <c r="AM65" i="1"/>
  <c r="BP65" i="1" s="1"/>
  <c r="AM76" i="1"/>
  <c r="BP76" i="1" s="1"/>
  <c r="AM73" i="1"/>
  <c r="AM7" i="1"/>
  <c r="BP7" i="1" s="1"/>
  <c r="AM28" i="1"/>
  <c r="AM29" i="1"/>
  <c r="BP29" i="1" s="1"/>
  <c r="AM37" i="1"/>
  <c r="BP37" i="1" s="1"/>
  <c r="AM22" i="1"/>
  <c r="AM48" i="1"/>
  <c r="AM46" i="1"/>
  <c r="BP46" i="1" s="1"/>
  <c r="AM13" i="1"/>
  <c r="AM34" i="1"/>
  <c r="BP34" i="1" s="1"/>
  <c r="AM42" i="1"/>
  <c r="BP42" i="1" s="1"/>
  <c r="AM33" i="1"/>
  <c r="BP33" i="1" s="1"/>
  <c r="AM8" i="1"/>
  <c r="BP8" i="1" s="1"/>
  <c r="AM40" i="1"/>
  <c r="BP40" i="1" s="1"/>
  <c r="AM14" i="1"/>
  <c r="AM54" i="1"/>
  <c r="BP54" i="1" s="1"/>
  <c r="AM49" i="1"/>
  <c r="AM43" i="1"/>
  <c r="BP43" i="1" s="1"/>
  <c r="AM23" i="1"/>
  <c r="AM4" i="1"/>
  <c r="BP4" i="1" s="1"/>
  <c r="AM41" i="1"/>
  <c r="BP41" i="1" s="1"/>
  <c r="AM3" i="1"/>
  <c r="BP3" i="1" s="1"/>
  <c r="AM45" i="1"/>
  <c r="AM63" i="1"/>
  <c r="AM56" i="1"/>
  <c r="BP56" i="1" s="1"/>
  <c r="S68" i="15"/>
  <c r="AY85" i="1"/>
  <c r="S10" i="15"/>
  <c r="R56" i="1"/>
  <c r="R32" i="1"/>
  <c r="AH32" i="1" s="1"/>
  <c r="R28" i="1"/>
  <c r="R6" i="1"/>
  <c r="R25" i="1"/>
  <c r="R22" i="1"/>
  <c r="R16" i="1"/>
  <c r="R3" i="1"/>
  <c r="R55" i="1"/>
  <c r="R35" i="1"/>
  <c r="AH35" i="1" s="1"/>
  <c r="R57" i="1"/>
  <c r="R13" i="1"/>
  <c r="R5" i="1"/>
  <c r="R44" i="1"/>
  <c r="AH44" i="1" s="1"/>
  <c r="R27" i="1"/>
  <c r="R38" i="1"/>
  <c r="AH38" i="1" s="1"/>
  <c r="R24" i="1"/>
  <c r="R17" i="1"/>
  <c r="R14" i="1"/>
  <c r="R2" i="1"/>
  <c r="R29" i="1"/>
  <c r="R26" i="1"/>
  <c r="R23" i="1"/>
  <c r="R15" i="1"/>
  <c r="R4" i="1"/>
  <c r="AM71" i="1"/>
  <c r="BP71" i="1" s="1"/>
  <c r="AM84" i="1"/>
  <c r="BP84" i="1" s="1"/>
  <c r="AM83" i="1"/>
  <c r="BP83" i="1" s="1"/>
  <c r="AY36" i="1"/>
  <c r="AY35" i="1"/>
  <c r="BQ35" i="1" s="1"/>
  <c r="AM75" i="1"/>
  <c r="BP75" i="1" s="1"/>
  <c r="AM55" i="1"/>
  <c r="BP55" i="1" s="1"/>
  <c r="S76" i="15"/>
  <c r="AM81" i="1"/>
  <c r="AM64" i="1"/>
  <c r="BP64" i="1" s="1"/>
  <c r="S43" i="15"/>
  <c r="AV49" i="1"/>
  <c r="Q26" i="15"/>
  <c r="S27" i="15"/>
  <c r="S75" i="15"/>
  <c r="AZ38" i="1"/>
  <c r="BP38" i="1" s="1"/>
  <c r="AZ50" i="1"/>
  <c r="AZ57" i="1"/>
  <c r="BP57" i="1" s="1"/>
  <c r="N48" i="15"/>
  <c r="P48" i="15" s="1"/>
  <c r="Q48" i="15" s="1"/>
  <c r="S23" i="15"/>
  <c r="AB46" i="1"/>
  <c r="AH46" i="1" s="1"/>
  <c r="AB51" i="1"/>
  <c r="AH51" i="1" s="1"/>
  <c r="AB47" i="1"/>
  <c r="AB53" i="1"/>
  <c r="AH53" i="1" s="1"/>
  <c r="AB52" i="1"/>
  <c r="AH52" i="1" s="1"/>
  <c r="AB48" i="1"/>
  <c r="AH48" i="1" s="1"/>
  <c r="AB49" i="1"/>
  <c r="AH49" i="1" s="1"/>
  <c r="AB45" i="1"/>
  <c r="AH45" i="1" s="1"/>
  <c r="AB50" i="1"/>
  <c r="AH50" i="1" s="1"/>
  <c r="S19" i="15"/>
  <c r="X54" i="1"/>
  <c r="AH54" i="1" s="1"/>
  <c r="S85" i="15"/>
  <c r="AJ58" i="1"/>
  <c r="AJ12" i="1"/>
  <c r="AJ31" i="1"/>
  <c r="AJ11" i="1"/>
  <c r="AJ39" i="1"/>
  <c r="AJ9" i="1"/>
  <c r="AJ30" i="1"/>
  <c r="AJ10" i="1"/>
  <c r="S11" i="15"/>
  <c r="S18" i="1"/>
  <c r="S7" i="1"/>
  <c r="S8" i="1"/>
  <c r="S74" i="15"/>
  <c r="AX82" i="1"/>
  <c r="AX35" i="1"/>
  <c r="AK39" i="1"/>
  <c r="AK9" i="1"/>
  <c r="AK10" i="1"/>
  <c r="S33" i="15"/>
  <c r="BE73" i="1"/>
  <c r="BE83" i="1"/>
  <c r="BQ83" i="1" s="1"/>
  <c r="BE81" i="1"/>
  <c r="BE74" i="1"/>
  <c r="BE67" i="1"/>
  <c r="BQ67" i="1" s="1"/>
  <c r="BE16" i="1"/>
  <c r="BQ16" i="1" s="1"/>
  <c r="BE80" i="1"/>
  <c r="BE66" i="1"/>
  <c r="BQ66" i="1" s="1"/>
  <c r="BE68" i="1"/>
  <c r="BQ68" i="1" s="1"/>
  <c r="BE79" i="1"/>
  <c r="BE17" i="1"/>
  <c r="BQ17" i="1" s="1"/>
  <c r="BP61" i="1"/>
  <c r="S20" i="15"/>
  <c r="Y66" i="1"/>
  <c r="Y67" i="1"/>
  <c r="Y69" i="1"/>
  <c r="Y64" i="1"/>
  <c r="Y65" i="1"/>
  <c r="Y62" i="1"/>
  <c r="Y36" i="1"/>
  <c r="Y68" i="1"/>
  <c r="Y19" i="1"/>
  <c r="BP60" i="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BP31" i="1" s="1"/>
  <c r="AO58" i="1"/>
  <c r="AO39" i="1"/>
  <c r="AO21" i="1"/>
  <c r="BP21" i="1" s="1"/>
  <c r="AO30" i="1"/>
  <c r="AO11" i="1"/>
  <c r="S36" i="15"/>
  <c r="BH84" i="1"/>
  <c r="BH83" i="1"/>
  <c r="BH81" i="1"/>
  <c r="BH80" i="1"/>
  <c r="BP80" i="1" s="1"/>
  <c r="BH74" i="1"/>
  <c r="BP74" i="1" s="1"/>
  <c r="BH73" i="1"/>
  <c r="BH79" i="1"/>
  <c r="BP79" i="1" s="1"/>
  <c r="BH17" i="1"/>
  <c r="BH16" i="1"/>
  <c r="S16" i="15"/>
  <c r="V61" i="1"/>
  <c r="AH61" i="1" s="1"/>
  <c r="V21" i="1"/>
  <c r="V60" i="1"/>
  <c r="AH60" i="1" s="1"/>
  <c r="S32" i="15"/>
  <c r="BA18" i="1"/>
  <c r="BQ18" i="1" s="1"/>
  <c r="K31" i="15"/>
  <c r="J31" i="15"/>
  <c r="S50" i="15"/>
  <c r="BL27" i="1"/>
  <c r="BL6" i="1"/>
  <c r="AH55" i="1" l="1"/>
  <c r="BR16" i="1"/>
  <c r="AH43" i="1"/>
  <c r="BP6" i="1"/>
  <c r="BQ36" i="1"/>
  <c r="N31" i="15"/>
  <c r="P31" i="15" s="1"/>
  <c r="Q31" i="15" s="1"/>
  <c r="S31" i="15" s="1"/>
  <c r="AH56" i="1"/>
  <c r="AH47" i="1"/>
  <c r="AH33" i="1"/>
  <c r="AH58" i="1"/>
  <c r="BQ74" i="1"/>
  <c r="BP63" i="1"/>
  <c r="BR73" i="1"/>
  <c r="BP30" i="1"/>
  <c r="BP25" i="1"/>
  <c r="BP78" i="1"/>
  <c r="BP27" i="1"/>
  <c r="BP13" i="1"/>
  <c r="BQ81" i="1"/>
  <c r="AS50" i="1"/>
  <c r="BP50" i="1" s="1"/>
  <c r="BQ79" i="1"/>
  <c r="BP49" i="1"/>
  <c r="BQ80" i="1"/>
  <c r="BQ85" i="1"/>
  <c r="AH39" i="1"/>
  <c r="AS45" i="1"/>
  <c r="BP73" i="1"/>
  <c r="BP53" i="1"/>
  <c r="S44" i="15"/>
  <c r="BP23" i="1"/>
  <c r="BR47" i="1"/>
  <c r="BQ47" i="1"/>
  <c r="BR46" i="1"/>
  <c r="BQ46" i="1"/>
  <c r="BP22" i="1"/>
  <c r="BQ69" i="1"/>
  <c r="BR69" i="1"/>
  <c r="BR13" i="1"/>
  <c r="AH57" i="1"/>
  <c r="BR75" i="1"/>
  <c r="BQ75" i="1"/>
  <c r="BR49" i="1"/>
  <c r="BQ49" i="1"/>
  <c r="BR43" i="1"/>
  <c r="BQ43" i="1"/>
  <c r="BP28" i="1"/>
  <c r="BR8" i="1"/>
  <c r="BQ8" i="1"/>
  <c r="BQ65" i="1"/>
  <c r="BR65" i="1"/>
  <c r="BP81" i="1"/>
  <c r="BP14" i="1"/>
  <c r="BQ62" i="1"/>
  <c r="BR62" i="1"/>
  <c r="BR4" i="1"/>
  <c r="BQ4" i="1"/>
  <c r="BQ3" i="1"/>
  <c r="BR3" i="1"/>
  <c r="BR34" i="1"/>
  <c r="BQ34" i="1"/>
  <c r="BQ41" i="1"/>
  <c r="BR41" i="1"/>
  <c r="BR40" i="1"/>
  <c r="BQ40" i="1"/>
  <c r="BQ33" i="1"/>
  <c r="BR33" i="1"/>
  <c r="BQ42" i="1"/>
  <c r="BR42" i="1"/>
  <c r="BQ14" i="1"/>
  <c r="BP52" i="1"/>
  <c r="BQ7" i="1"/>
  <c r="BR7" i="1"/>
  <c r="AH36" i="1"/>
  <c r="BR44" i="1"/>
  <c r="BQ44" i="1"/>
  <c r="BR64" i="1"/>
  <c r="BQ64" i="1"/>
  <c r="BP16" i="1"/>
  <c r="BP15" i="1"/>
  <c r="BQ73" i="1"/>
  <c r="BP47" i="1"/>
  <c r="BR76" i="1"/>
  <c r="BQ76" i="1"/>
  <c r="BR37" i="1"/>
  <c r="BQ37" i="1"/>
  <c r="BR10" i="1"/>
  <c r="BQ10" i="1"/>
  <c r="BP10" i="1"/>
  <c r="Q2" i="15"/>
  <c r="BR9" i="1"/>
  <c r="BQ9" i="1"/>
  <c r="BP9" i="1"/>
  <c r="BR39" i="1"/>
  <c r="BQ39" i="1"/>
  <c r="BP39" i="1"/>
  <c r="BP11" i="1"/>
  <c r="BR11" i="1"/>
  <c r="BQ11" i="1"/>
  <c r="S48" i="15"/>
  <c r="BK5" i="1"/>
  <c r="BP5" i="1" s="1"/>
  <c r="BK26" i="1"/>
  <c r="BP26" i="1" s="1"/>
  <c r="BR12" i="1"/>
  <c r="BQ12" i="1"/>
  <c r="BP12" i="1"/>
  <c r="BP58" i="1"/>
  <c r="BR45" i="1"/>
  <c r="BQ45" i="1"/>
  <c r="BP45" i="1"/>
  <c r="BQ48" i="1"/>
  <c r="BR48" i="1"/>
  <c r="BP48" i="1"/>
  <c r="S26" i="15"/>
  <c r="AE85" i="1"/>
  <c r="AH85" i="1" s="1"/>
  <c r="AE81" i="1"/>
  <c r="AH81" i="1" s="1"/>
  <c r="AE75" i="1"/>
  <c r="AH75" i="1" s="1"/>
  <c r="AE71" i="1"/>
  <c r="AH71" i="1" s="1"/>
  <c r="AE66" i="1"/>
  <c r="AH66" i="1" s="1"/>
  <c r="AE67" i="1"/>
  <c r="AH67" i="1" s="1"/>
  <c r="AE63" i="1"/>
  <c r="AH63" i="1" s="1"/>
  <c r="AE80" i="1"/>
  <c r="AH80" i="1" s="1"/>
  <c r="AE68" i="1"/>
  <c r="AH68" i="1" s="1"/>
  <c r="AE79" i="1"/>
  <c r="AH79" i="1" s="1"/>
  <c r="AE72" i="1"/>
  <c r="AH72" i="1" s="1"/>
  <c r="AE77" i="1"/>
  <c r="AH77" i="1" s="1"/>
  <c r="AE64" i="1"/>
  <c r="AH64" i="1" s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H18" i="1" s="1"/>
  <c r="AE3" i="1"/>
  <c r="AH3" i="1" s="1"/>
  <c r="AE69" i="1"/>
  <c r="AH69" i="1" s="1"/>
  <c r="AE17" i="1"/>
  <c r="AH17" i="1" s="1"/>
  <c r="AE11" i="1"/>
  <c r="AH11" i="1" s="1"/>
  <c r="AE5" i="1"/>
  <c r="AH5" i="1" s="1"/>
  <c r="AE83" i="1"/>
  <c r="AH83" i="1" s="1"/>
  <c r="AE78" i="1"/>
  <c r="AH78" i="1" s="1"/>
  <c r="AE28" i="1"/>
  <c r="AH28" i="1" s="1"/>
  <c r="AE25" i="1"/>
  <c r="AH25" i="1" s="1"/>
  <c r="AE62" i="1"/>
  <c r="AH62" i="1" s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H21" i="1" s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H74" i="1" s="1"/>
  <c r="AE24" i="1"/>
  <c r="AH24" i="1" s="1"/>
  <c r="AE76" i="1"/>
  <c r="AH76" i="1" s="1"/>
  <c r="AE27" i="1"/>
  <c r="AH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<sst xmlns="http://schemas.openxmlformats.org/spreadsheetml/2006/main" count="4828" uniqueCount="1348">
  <si>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</si>
  <si>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</si>
  <si>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</si>
  <si>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</si>
  <si>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</si>
  <si>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</si>
  <si>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</si>
  <si>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</si>
  <si>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</si>
  <si>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</si>
  <si>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</si>
  <si>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</si>
  <si>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</si>
  <si>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</si>
  <si>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</si>
  <si>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</si>
  <si>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</si>
  <si>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</si>
  <si>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</si>
  <si>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</si>
  <si>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</si>
  <si>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</si>
  <si>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</si>
  <si>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</si>
  <si>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</si>
  <si>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</si>
  <si>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</si>
  <si>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</si>
  <si>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</si>
  <si>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</si>
  <si>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</si>
  <si>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</si>
  <si>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</si>
  <si>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</si>
  <si>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</si>
  <si>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</si>
  <si>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</si>
  <si>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</si>
  <si>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</si>
  <si>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</si>
  <si>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</si>
  <si>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</si>
  <si>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</si>
  <si>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</si>
  <si>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</si>
  <si>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</si>
  <si>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</si>
  <si>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</si>
  <si>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</si>
  <si>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</si>
  <si>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</si>
  <si>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</si>
  <si>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</si>
  <si>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</si>
  <si>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</si>
  <si>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</si>
  <si>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</si>
  <si>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</si>
  <si>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</si>
  <si>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</si>
  <si>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</si>
  <si>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</si>
  <si>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</si>
  <si>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</si>
  <si>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</si>
  <si>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</si>
  <si>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</si>
  <si>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</si>
  <si>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</si>
  <si>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</si>
  <si>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</si>
  <si>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</si>
  <si>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</si>
  <si>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</si>
  <si>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</si>
  <si>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</si>
  <si>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</si>
  <si>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</si>
  <si>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</si>
  <si>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</si>
  <si>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</si>
  <si>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</si>
  <si>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</si>
  <si>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</si>
  <si>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</si>
  <si>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</si>
  <si>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</si>
  <si>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</si>
  <si>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</si>
  <si>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</si>
  <si>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</si>
  <si>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</si>
  <si>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</si>
  <si>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</si>
  <si>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</si>
  <si>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</si>
  <si>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</si>
  <si>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</si>
  <si>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</si>
  <si>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</si>
  <si>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</si>
  <si>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</si>
  <si>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</si>
  <si>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</si>
  <si>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</si>
  <si>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</si>
  <si>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</si>
  <si>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</si>
  <si>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</si>
  <si>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</si>
  <si>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</si>
  <si>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</si>
  <si>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</si>
  <si>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</si>
  <si>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</si>
  <si>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</si>
  <si>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</si>
  <si>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</si>
  <si>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</si>
  <si>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</si>
  <si>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</si>
  <si>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</si>
  <si>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</si>
  <si>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</si>
  <si>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</si>
  <si>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</si>
  <si>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</si>
  <si>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</si>
  <si>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</si>
  <si>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</si>
  <si>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</si>
  <si>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</si>
  <si>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</si>
  <si>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</si>
  <si>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</si>
  <si>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</si>
  <si>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</si>
  <si>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</si>
  <si>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</si>
  <si>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</si>
  <si>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</si>
  <si>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</si>
  <si>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</si>
  <si>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</si>
  <si>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</si>
  <si>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</si>
  <si>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</si>
  <si>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</si>
  <si>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</si>
  <si>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</si>
  <si>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</si>
  <si>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</si>
  <si>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</si>
  <si>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</si>
  <si>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</si>
  <si>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</si>
  <si>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</si>
  <si>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</si>
  <si>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</si>
  <si>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</si>
  <si>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</si>
  <si>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</si>
  <si>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</si>
  <si>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</si>
  <si>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</si>
  <si>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</si>
  <si>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</si>
  <si>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</si>
  <si>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</si>
  <si>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</si>
  <si>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</si>
  <si>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</si>
  <si>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</si>
  <si>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</si>
  <si>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</si>
  <si>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</si>
  <si>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</si>
  <si>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</si>
  <si>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</si>
  <si>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</si>
  <si>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</si>
  <si>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</si>
  <si>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</si>
  <si>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</si>
  <si>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</si>
  <si>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</si>
  <si>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</si>
  <si>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</si>
  <si>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</si>
  <si>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</si>
  <si>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</si>
  <si>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</si>
  <si>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</si>
  <si>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</si>
  <si>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</si>
  <si>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</si>
  <si>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</si>
  <si>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</si>
  <si>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</si>
  <si>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</si>
  <si>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</si>
  <si>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</si>
  <si>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</si>
  <si>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</si>
  <si>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</si>
  <si>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</si>
  <si>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</si>
  <si>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</si>
  <si>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</si>
  <si>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</si>
  <si>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</si>
  <si>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</si>
  <si>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</si>
  <si>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</si>
  <si>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</si>
  <si>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</si>
  <si>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</si>
  <si>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</si>
  <si>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</si>
  <si>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</si>
  <si>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</si>
  <si>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</si>
  <si>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</si>
  <si>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</si>
  <si>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</si>
  <si>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</si>
  <si>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</si>
  <si>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</si>
  <si>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</si>
  <si>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</si>
  <si>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</si>
  <si>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</si>
  <si>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</si>
  <si>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</si>
  <si>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</si>
  <si>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</si>
  <si>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</si>
  <si>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</si>
  <si>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</si>
  <si>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</si>
  <si>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</si>
  <si>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</si>
  <si>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</si>
  <si>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</si>
  <si>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</si>
  <si>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</si>
  <si>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</si>
  <si>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</si>
  <si>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</si>
  <si>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</si>
  <si>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</si>
  <si>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</si>
  <si>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</si>
  <si>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</si>
  <si>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</si>
  <si>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</si>
  <si>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</si>
  <si>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</si>
  <si>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</si>
  <si>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</si>
  <si>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</si>
  <si>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</si>
  <si>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</si>
  <si>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</si>
  <si>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</si>
  <si>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</si>
  <si>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</si>
  <si>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</si>
  <si>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</si>
  <si>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</si>
  <si>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</si>
  <si>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</si>
  <si>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</si>
  <si>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</si>
  <si>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</si>
  <si>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</si>
  <si>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</si>
  <si>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</si>
  <si>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</si>
  <si>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</si>
  <si>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</si>
  <si>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</si>
  <si>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</si>
  <si>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</si>
  <si>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</si>
  <si>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</si>
  <si>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</si>
  <si>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</si>
  <si>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</si>
  <si>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</si>
  <si>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</si>
  <si>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</si>
  <si>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</si>
  <si>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</si>
  <si>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</si>
  <si>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</si>
  <si>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</si>
  <si>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</si>
  <si>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</si>
  <si>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</si>
  <si>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</si>
  <si>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</si>
  <si>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</si>
  <si>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</si>
  <si>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</si>
  <si>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</si>
  <si>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</si>
  <si>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</si>
  <si>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</si>
  <si>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</si>
  <si>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</si>
  <si>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</si>
  <si>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</si>
  <si>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</si>
  <si>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</si>
  <si>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</si>
  <si>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</si>
  <si>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</si>
  <si>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</si>
  <si>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</si>
  <si>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</si>
  <si>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</si>
  <si>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</si>
  <si>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</si>
  <si>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</si>
  <si>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</si>
  <si>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</si>
  <si>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</si>
  <si>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</si>
  <si>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</si>
  <si>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</si>
  <si>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</si>
  <si>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</si>
  <si>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</si>
  <si>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</si>
  <si>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</si>
  <si>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</si>
  <si>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</si>
  <si>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</si>
  <si>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</si>
  <si>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</si>
  <si>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</si>
  <si>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</si>
  <si>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</si>
  <si>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</si>
  <si>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</si>
  <si>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</si>
  <si>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</si>
  <si>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</si>
  <si>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</si>
  <si>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</si>
  <si>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</si>
  <si>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</si>
  <si>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</si>
  <si>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</si>
  <si>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</si>
  <si>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</si>
  <si>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</si>
  <si>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</si>
  <si>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</si>
  <si>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</si>
  <si>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</si>
  <si>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</si>
  <si>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</si>
  <si>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</si>
  <si>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</si>
  <si>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</si>
  <si>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</si>
  <si>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</si>
  <si>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</si>
  <si>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</si>
  <si>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</si>
  <si>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</si>
  <si>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</si>
  <si>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</si>
  <si>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</si>
  <si>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</si>
  <si>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</si>
  <si>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</si>
  <si>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</si>
  <si>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</si>
  <si>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</si>
  <si>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</si>
  <si>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</si>
  <si>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</si>
  <si>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</si>
  <si>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</si>
  <si>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</si>
  <si>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</si>
  <si>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</si>
  <si>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</si>
  <si>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</si>
  <si>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</si>
  <si>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</si>
  <si>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</si>
  <si>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</si>
  <si>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</si>
  <si>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</si>
  <si>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</si>
  <si>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</si>
  <si>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</si>
  <si>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</si>
  <si>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</si>
  <si>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</si>
  <si>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</si>
  <si>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</si>
  <si>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</si>
  <si>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</si>
  <si>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</si>
  <si>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</si>
  <si>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</si>
  <si>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</si>
  <si>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</si>
  <si>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</si>
  <si>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</si>
  <si>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</si>
  <si>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</si>
  <si>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</si>
  <si>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</si>
  <si>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</si>
  <si>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</si>
  <si>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</si>
  <si>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</si>
  <si>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</si>
  <si>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</si>
  <si>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</si>
  <si>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</si>
  <si>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</si>
  <si>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</si>
  <si>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</si>
  <si>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</si>
  <si>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</si>
  <si>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</si>
  <si>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</si>
  <si>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</si>
  <si>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</si>
  <si>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</si>
  <si>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</si>
  <si>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</si>
  <si>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</si>
  <si>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</si>
  <si>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</si>
  <si>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</si>
  <si>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</si>
  <si>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</si>
  <si>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</si>
  <si>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</si>
  <si>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</si>
  <si>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</si>
  <si>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</si>
  <si>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</si>
  <si>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</si>
  <si>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</si>
  <si>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</si>
  <si>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</si>
  <si>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</si>
  <si>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</si>
  <si>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</si>
  <si>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</si>
  <si>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</si>
  <si>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</si>
  <si>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</si>
  <si>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</si>
  <si>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</si>
  <si>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</si>
  <si>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</si>
  <si>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</si>
  <si>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</si>
  <si>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</si>
  <si>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</si>
  <si>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</si>
  <si>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</si>
  <si>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</si>
  <si>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</si>
  <si>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</si>
  <si>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</si>
  <si>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</si>
  <si>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</si>
  <si>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</si>
  <si>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</si>
  <si>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</si>
  <si>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</si>
  <si>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</si>
  <si>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</si>
  <si>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</si>
  <si>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</si>
  <si>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</si>
  <si>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</si>
  <si>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</si>
  <si>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</si>
  <si>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</si>
  <si>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</si>
  <si>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</si>
  <si>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</si>
  <si>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</si>
  <si>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</si>
  <si>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</si>
  <si>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</si>
  <si>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</si>
  <si>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</si>
  <si>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</si>
  <si>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</si>
  <si>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</si>
  <si>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</si>
  <si>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</si>
  <si>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</si>
  <si>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</si>
  <si>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</si>
  <si>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</si>
  <si>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</si>
  <si>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</si>
  <si>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</si>
  <si>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</si>
  <si>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</si>
  <si>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</si>
  <si>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</si>
  <si>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</si>
  <si>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</si>
  <si>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</si>
  <si>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</si>
  <si>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</si>
  <si>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</si>
  <si>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</si>
  <si>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</si>
  <si>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</si>
  <si>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</si>
  <si>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</si>
  <si>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</si>
  <si>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</si>
  <si>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</si>
  <si>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</si>
  <si>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</si>
  <si>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</si>
  <si>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</si>
  <si>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</si>
  <si>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</si>
  <si>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</si>
  <si>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</si>
  <si>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</si>
  <si>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</si>
  <si>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</si>
  <si>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</si>
  <si>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</si>
  <si>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</si>
  <si>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</si>
  <si>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</si>
  <si>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</si>
  <si>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</si>
  <si>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</si>
  <si>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</si>
  <si>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</si>
  <si>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</si>
  <si>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</si>
  <si>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</si>
  <si>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</si>
  <si>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</si>
  <si>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</si>
  <si>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</si>
  <si>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</si>
  <si>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</si>
  <si>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</si>
  <si>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</si>
  <si>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</si>
  <si>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</si>
  <si>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</si>
  <si>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</si>
  <si>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</si>
  <si>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</si>
  <si>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</si>
  <si>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</si>
  <si>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</si>
  <si>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</si>
  <si>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</si>
  <si>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</si>
  <si>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</si>
  <si>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</si>
  <si>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</si>
  <si>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</si>
  <si>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</si>
  <si>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</si>
  <si>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</si>
  <si>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</si>
  <si>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</si>
  <si>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</si>
  <si>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</si>
  <si>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</si>
  <si>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</si>
  <si>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</si>
  <si>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</si>
  <si>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</si>
  <si>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</si>
  <si>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</si>
  <si>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</si>
  <si>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</si>
  <si>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</si>
  <si>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</si>
  <si>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</si>
  <si>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</si>
  <si>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</si>
  <si>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</si>
  <si>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</si>
  <si>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</si>
  <si>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</si>
  <si>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</si>
  <si>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</si>
  <si>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</si>
  <si>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</si>
  <si>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</si>
  <si>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</si>
  <si>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</si>
  <si>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</si>
  <si>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</si>
  <si>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</si>
  <si>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</si>
  <si>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</si>
  <si>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</si>
  <si>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</si>
  <si>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</si>
  <si>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</si>
  <si>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</si>
  <si>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</si>
  <si>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</si>
  <si>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</si>
  <si>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</si>
  <si>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</si>
  <si>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</si>
  <si>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</si>
  <si>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</si>
  <si>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</si>
  <si>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</si>
  <si>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</si>
  <si>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</si>
  <si>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</si>
  <si>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</si>
  <si>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</si>
  <si>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</si>
  <si>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</si>
  <si>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</si>
  <si>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</si>
  <si>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</si>
  <si>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</si>
  <si>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</si>
  <si>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</si>
  <si>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</si>
  <si>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</si>
  <si>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</si>
  <si>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</si>
  <si>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</si>
  <si>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</si>
  <si>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</si>
  <si>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</si>
  <si>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</si>
  <si>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</si>
  <si>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</si>
  <si>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</si>
  <si>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</si>
  <si>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</si>
  <si>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</si>
  <si>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</si>
  <si>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</si>
  <si>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</si>
  <si>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</si>
  <si>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</si>
  <si>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</si>
  <si>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</si>
  <si>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</si>
  <si>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</si>
  <si>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</si>
  <si>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</si>
  <si>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</si>
  <si>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</si>
  <si>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</si>
  <si>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</si>
  <si>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</si>
  <si>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</si>
  <si>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</si>
  <si>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</si>
  <si>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</si>
  <si>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</si>
  <si>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</si>
  <si>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</si>
  <si>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</si>
  <si>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</si>
  <si>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</si>
  <si>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</si>
  <si>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</si>
  <si>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</si>
  <si>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</si>
  <si>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</si>
  <si>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</si>
  <si>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</si>
  <si>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</si>
  <si>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</si>
  <si>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</si>
  <si>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</si>
  <si>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</si>
  <si>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</si>
  <si>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</si>
  <si>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</si>
  <si>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</si>
  <si>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</si>
  <si>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</si>
  <si>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</si>
  <si>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</si>
  <si>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</si>
  <si>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</si>
  <si>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</si>
  <si>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</si>
  <si>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</si>
  <si>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</si>
  <si>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</si>
  <si>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</si>
  <si>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</si>
  <si>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</si>
  <si>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</si>
  <si>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</si>
  <si>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</si>
  <si>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</si>
  <si>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</si>
  <si>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</si>
  <si>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</si>
  <si>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</si>
  <si>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</si>
  <si>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</si>
  <si>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</si>
  <si>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</si>
  <si>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</si>
  <si>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</si>
  <si>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</si>
  <si>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</si>
  <si>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</si>
  <si>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</si>
  <si>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</si>
  <si>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</si>
  <si>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</si>
  <si>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</si>
  <si>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</si>
  <si>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</si>
  <si>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</si>
  <si>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</si>
  <si>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</si>
  <si>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</si>
  <si>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</si>
  <si>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</si>
  <si>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</si>
  <si>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</si>
  <si>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</si>
  <si>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</si>
  <si>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</si>
  <si>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</si>
  <si>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</si>
  <si>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</si>
  <si>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</si>
  <si>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</si>
  <si>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</si>
  <si>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</si>
  <si>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</si>
  <si>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</si>
  <si>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</si>
  <si>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</si>
  <si>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</si>
  <si>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</si>
  <si>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</si>
  <si>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</si>
  <si>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</si>
  <si>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</si>
  <si>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</si>
  <si>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</si>
  <si>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</si>
  <si>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</si>
  <si>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</si>
  <si>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</si>
  <si>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</si>
  <si>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</si>
  <si>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</si>
  <si>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</si>
  <si>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</si>
  <si>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</si>
  <si>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</si>
  <si>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</si>
  <si>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</si>
  <si>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</si>
  <si>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</si>
  <si>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</si>
  <si>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</si>
  <si>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</si>
  <si>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</si>
  <si>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</si>
  <si>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</si>
  <si>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</si>
  <si>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</si>
  <si>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</si>
  <si>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</si>
  <si>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</si>
  <si>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</si>
  <si>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</si>
  <si>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</si>
  <si>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</si>
  <si>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</si>
  <si>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</si>
  <si>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</si>
  <si>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</si>
  <si>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</si>
  <si>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</si>
  <si>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</si>
  <si>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</si>
  <si>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</si>
  <si>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</si>
  <si>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</si>
  <si>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</si>
  <si>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</si>
  <si>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</si>
  <si>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</si>
  <si>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</si>
  <si>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</si>
  <si>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</si>
  <si>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</si>
  <si>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</si>
  <si>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</si>
  <si>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</si>
  <si>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</si>
  <si>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</si>
  <si>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</si>
  <si>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</si>
  <si>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</si>
  <si>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</si>
  <si>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</si>
  <si>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</si>
  <si>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</si>
  <si>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</si>
  <si>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</si>
  <si>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</si>
  <si>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</si>
  <si>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</si>
  <si>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</si>
  <si>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</si>
  <si>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</si>
  <si>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</si>
  <si>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</si>
  <si>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</si>
  <si>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</si>
  <si>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</si>
  <si>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</si>
  <si>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</si>
  <si>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</si>
  <si>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</si>
  <si>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</si>
  <si>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</si>
  <si>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</si>
  <si>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</si>
  <si>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</si>
  <si>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</si>
  <si>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</si>
  <si>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</si>
  <si>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</si>
  <si>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</si>
  <si>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</si>
  <si>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</si>
  <si>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</si>
  <si>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</si>
  <si>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</si>
  <si>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</si>
  <si>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</si>
  <si>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</si>
  <si>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</si>
  <si>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</si>
  <si>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</si>
  <si>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</si>
  <si>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</si>
  <si>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</si>
  <si>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</si>
  <si>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</si>
  <si>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</si>
  <si>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</si>
  <si>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</si>
  <si>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</si>
  <si>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</si>
  <si>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</si>
  <si>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</si>
  <si>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</si>
  <si>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</si>
  <si>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</si>
  <si>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</si>
  <si>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</si>
  <si>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</si>
  <si>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</si>
  <si>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</si>
  <si>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</si>
  <si>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</si>
  <si>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</si>
  <si>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</si>
  <si>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</si>
  <si>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</si>
  <si>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</si>
  <si>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</si>
  <si>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</si>
  <si>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</si>
  <si>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</si>
  <si>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</si>
  <si>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</si>
  <si>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</si>
  <si>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</si>
  <si>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</si>
  <si>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</si>
  <si>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</si>
  <si>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</si>
  <si>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</si>
  <si>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</si>
  <si>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</si>
  <si>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</si>
  <si>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</si>
  <si>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</si>
  <si>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</si>
  <si>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</si>
  <si>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</si>
  <si>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</si>
  <si>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</si>
  <si>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</si>
  <si>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</si>
  <si>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</si>
  <si>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</si>
  <si>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</si>
  <si>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</si>
  <si>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</si>
  <si>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</si>
  <si>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</si>
  <si>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</si>
  <si>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</si>
  <si>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</si>
  <si>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</si>
  <si>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</si>
  <si>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</si>
  <si>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</si>
  <si>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</si>
  <si>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</si>
  <si>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</si>
  <si>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</si>
  <si>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</si>
  <si>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</si>
  <si>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</si>
  <si>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</si>
  <si>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</si>
  <si>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</si>
  <si>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</si>
  <si>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</si>
  <si>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</si>
  <si>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</si>
  <si>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</si>
  <si>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</si>
  <si>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</si>
  <si>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</si>
  <si>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</si>
  <si>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</si>
  <si>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</si>
  <si>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</si>
  <si>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</si>
  <si>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</si>
  <si>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</si>
  <si>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</si>
  <si>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</si>
  <si>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</si>
  <si>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</si>
  <si>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</si>
  <si>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</si>
  <si>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</si>
  <si>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</si>
  <si>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</si>
  <si>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</si>
  <si>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</si>
  <si>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</si>
  <si>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</si>
  <si>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</si>
  <si>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</si>
  <si>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</si>
  <si>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</si>
  <si>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</si>
  <si>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</si>
  <si>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</si>
  <si>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</si>
  <si>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</si>
  <si>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</si>
  <si>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</si>
  <si>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</si>
  <si>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</si>
  <si>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</si>
  <si>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</si>
  <si>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</si>
  <si>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</si>
  <si>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</si>
  <si>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</si>
  <si>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</si>
  <si>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</si>
  <si>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</si>
  <si>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</si>
  <si>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</si>
  <si>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</si>
  <si>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</si>
  <si>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</si>
  <si>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</si>
  <si>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</si>
  <si>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</si>
  <si>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</si>
  <si>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</si>
  <si>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</si>
  <si>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</si>
  <si>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</si>
  <si>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</si>
  <si>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</si>
  <si>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</si>
  <si>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</si>
  <si>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</si>
  <si>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</si>
  <si>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</si>
  <si>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</si>
  <si>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</si>
  <si>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</si>
  <si>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</si>
  <si>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</si>
  <si>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</si>
  <si>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</si>
  <si>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</si>
  <si>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</si>
  <si>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</si>
  <si>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</si>
  <si>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</si>
  <si>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</si>
  <si>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</si>
  <si>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</si>
  <si>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</si>
  <si>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</si>
  <si>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</si>
  <si>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</si>
  <si>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</si>
  <si>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</si>
  <si>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</si>
  <si>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</si>
  <si>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</si>
  <si>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</si>
  <si>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</si>
  <si>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</si>
  <si>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</si>
  <si>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</si>
  <si>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</si>
  <si>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</si>
  <si>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</si>
  <si>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</si>
  <si>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</si>
  <si>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</si>
  <si>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</si>
  <si>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</si>
  <si>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</si>
  <si>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</si>
  <si>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</si>
  <si>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</si>
  <si>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</si>
  <si>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</si>
  <si>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</si>
  <si>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</si>
  <si>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</si>
  <si>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</si>
  <si>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</si>
  <si>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</si>
  <si>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</si>
  <si>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</si>
  <si>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</si>
  <si>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</si>
  <si>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</si>
  <si>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</si>
  <si>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</si>
  <si>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</si>
  <si>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</si>
  <si>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</si>
  <si>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</si>
  <si>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</si>
  <si>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</si>
  <si>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</si>
  <si>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</si>
  <si>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</si>
  <si>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</si>
  <si>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</si>
  <si>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</si>
  <si>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</si>
  <si>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</si>
  <si>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</si>
  <si>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</si>
  <si>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</si>
  <si>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</si>
  <si>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</si>
  <si>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</si>
  <si>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</si>
  <si>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</si>
  <si>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</si>
  <si>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</si>
  <si>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</si>
  <si>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</si>
  <si>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</si>
  <si>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</si>
  <si>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</si>
  <si>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</si>
  <si>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</si>
  <si>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</si>
  <si>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</si>
  <si>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</si>
  <si>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</si>
  <si>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</si>
  <si>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</si>
  <si>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</si>
  <si>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</si>
  <si>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</si>
  <si>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</si>
  <si>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</si>
  <si>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</si>
  <si>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</si>
  <si>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</si>
  <si>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</si>
  <si>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</si>
  <si>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</si>
  <si>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</si>
  <si>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</si>
  <si>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</si>
  <si>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</si>
  <si>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</si>
  <si>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</si>
  <si>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</si>
  <si>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</si>
  <si>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</si>
  <si>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</si>
  <si>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</si>
  <si>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</si>
  <si>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</si>
  <si>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</si>
  <si>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</si>
  <si>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</si>
  <si>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</si>
  <si>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</si>
  <si>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</si>
  <si>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</si>
  <si>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</si>
  <si>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</si>
  <si>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</si>
  <si>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</si>
  <si>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</si>
  <si>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</si>
  <si>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</si>
  <si>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</si>
  <si>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</si>
  <si>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</si>
  <si>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</si>
  <si>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</si>
  <si>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</si>
  <si>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</si>
  <si>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</si>
  <si>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</si>
  <si>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</si>
  <si>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</si>
  <si>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</si>
  <si>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</si>
  <si>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</si>
  <si>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</si>
  <si>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</si>
  <si>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</si>
  <si>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</si>
  <si>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</si>
  <si>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</si>
  <si>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</si>
  <si>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</si>
  <si>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</si>
  <si>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</si>
  <si>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</si>
  <si>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</si>
  <si>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</si>
  <si>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</si>
  <si>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</si>
  <si>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</si>
  <si>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</si>
  <si>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</si>
  <si>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Для установки цен на фасады Select</t>
  </si>
  <si>
    <t>ПОДИУМ</t>
  </si>
  <si>
    <t>МОЦАРТ КЛАССИК</t>
  </si>
  <si>
    <t xml:space="preserve">МОЦАРТ </t>
  </si>
  <si>
    <t xml:space="preserve">АМАДЕУС </t>
  </si>
  <si>
    <t>Фасад глухой, фасад под врезную ручку Grosseto    кв.м</t>
  </si>
  <si>
    <r>
      <rPr>
        <b/>
        <sz val="14"/>
        <rFont val="Calibri"/>
        <family val="2"/>
        <charset val="204"/>
      </rPr>
      <t xml:space="preserve">Фасад витрина,  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</si>
  <si>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Листовой материал,</t>
    </r>
    <r>
      <rPr>
        <sz val="12"/>
        <rFont val="Calibri"/>
        <family val="2"/>
        <charset val="204"/>
      </rPr>
      <t xml:space="preserve"> кв.м</t>
    </r>
  </si>
  <si>
    <t>-</t>
  </si>
  <si>
    <t>Ценовая группа</t>
  </si>
  <si>
    <t>www.sidak.ru</t>
  </si>
  <si>
    <t>v.05.02.2025</t>
  </si>
  <si>
    <r>
      <rPr>
        <sz val="20"/>
        <color indexed="10"/>
        <rFont val="Calibri"/>
        <family val="2"/>
        <charset val="204"/>
      </rPr>
      <t>ПРОГРАММА</t>
    </r>
    <r>
      <rPr>
        <sz val="14"/>
        <color indexed="10"/>
        <rFont val="Calibri"/>
        <family val="2"/>
        <charset val="204"/>
      </rPr>
      <t xml:space="preserve">                       </t>
    </r>
    <r>
      <rPr>
        <sz val="36"/>
        <color indexed="10"/>
        <rFont val="Calibri"/>
        <family val="2"/>
        <charset val="204"/>
      </rPr>
      <t xml:space="preserve"> ACRYLINE</t>
    </r>
  </si>
  <si>
    <t xml:space="preserve">          ПРАЙС-ЛИСТ НА ПРОДУКЦИЮ ACRYLINE</t>
  </si>
  <si>
    <t>Цены указаны в рублях с учётом НДС</t>
  </si>
  <si>
    <r>
      <rPr>
        <b/>
        <sz val="14"/>
        <rFont val="Calibri"/>
        <family val="2"/>
        <charset val="204"/>
      </rPr>
      <t>Тип продукции,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единицы измерения</t>
    </r>
  </si>
  <si>
    <r>
      <rPr>
        <b/>
        <sz val="14"/>
        <rFont val="Calibri"/>
        <family val="2"/>
        <charset val="204"/>
      </rPr>
      <t>Фасад глухой, фасад под врезную ручку Grosseto</t>
    </r>
    <r>
      <rPr>
        <b/>
        <sz val="12"/>
        <rFont val="Calibri"/>
        <family val="2"/>
        <charset val="204"/>
      </rPr>
      <t xml:space="preserve">   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</si>
  <si>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Кромка,</t>
    </r>
    <r>
      <rPr>
        <sz val="12"/>
        <rFont val="Calibri"/>
        <family val="2"/>
        <charset val="204"/>
      </rPr>
      <t xml:space="preserve"> пог.м</t>
    </r>
  </si>
  <si>
    <t>от 1 бухты</t>
  </si>
  <si>
    <t>кратно 5 п.м</t>
  </si>
  <si>
    <t>ПРАЙС-ЛИСТ НА АКСЕССУАРЫ ACRYLINE</t>
  </si>
  <si>
    <t>наименование</t>
  </si>
  <si>
    <t>пог. м</t>
  </si>
  <si>
    <t>шт.</t>
  </si>
  <si>
    <t>Бленда угловая во всех декорах</t>
  </si>
  <si>
    <t>(код 316, 318) 40*40; 70*70; 85*85</t>
  </si>
  <si>
    <t>Цоколь во всех декорах 421*100(120)(150) R240E</t>
  </si>
  <si>
    <t>3462</t>
  </si>
  <si>
    <t>(код 440) плечи(составные части) разной ширины</t>
  </si>
  <si>
    <t>Дополнительная информация по фасадной продукции</t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</si>
  <si>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>Стоимость гнутого фасада равна цене прямого фасада с коэффициентом "2"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</si>
  <si>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</t>
    </r>
    <r>
      <rPr>
        <sz val="13"/>
        <rFont val="Calibri"/>
        <family val="2"/>
        <charset val="204"/>
      </rPr>
      <t xml:space="preserve">Стандартная присадка под фасадные петли +10%      |      </t>
    </r>
    <r>
      <rPr>
        <sz val="13"/>
        <color indexed="10"/>
        <rFont val="Wingdings"/>
        <charset val="2"/>
      </rPr>
      <t>n</t>
    </r>
    <r>
      <rPr>
        <sz val="13"/>
        <rFont val="Calibri"/>
        <family val="2"/>
        <charset val="204"/>
      </rPr>
      <t xml:space="preserve"> Стандартная присадка отверстий под системы выдвижения +50%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</si>
  <si>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</t>
    </r>
    <r>
      <rPr>
        <sz val="14"/>
        <rFont val="Calibri"/>
        <family val="2"/>
        <charset val="204"/>
      </rPr>
      <t xml:space="preserve">Врезная ручка-раковина хром матовый RS01 - </t>
    </r>
    <r>
      <rPr>
        <b/>
        <sz val="14"/>
        <rFont val="Calibri"/>
        <family val="2"/>
        <charset val="204"/>
      </rPr>
      <t xml:space="preserve">Grosseto RK037.128.47, Grosseto RK038.128.48 - </t>
    </r>
    <r>
      <rPr>
        <sz val="12"/>
        <rFont val="Calibri"/>
        <family val="2"/>
        <charset val="204"/>
      </rPr>
      <t>не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входит в стоимость фасада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</si>
  <si>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Возможно изготовление товара по индивидуальным заявкам. </t>
    </r>
  </si>
  <si>
    <t>Дополнительная информация  по листовым материалам</t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</si>
  <si>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 xml:space="preserve">Стоимость индивидуального (при необходимости) поддона оплачивается дополнительно. 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</si>
  <si>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>При объеме заказа более 100 кв.м заказ упаковывается на поддон (стоимость поддона вкл. в цену), без индивидуальной упаковки листов, по желанию заказчика возможна индивидуальная упаковка каждого листа за дополнительную плату (70 руб. за кв.м).</t>
    </r>
  </si>
  <si>
    <t>РАСШИФРОВКА ДЕКОРОВ</t>
  </si>
  <si>
    <r>
      <rPr>
        <b/>
        <sz val="14"/>
        <rFont val="Calibri"/>
        <family val="2"/>
        <charset val="204"/>
      </rPr>
      <t xml:space="preserve">НАИМЕНОВАНИЕ ДЕКОРА  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(фасады, листовой материал)</t>
    </r>
  </si>
  <si>
    <t>АРТИКУЛ</t>
  </si>
  <si>
    <t>АРТИКУЛЫ КРОМОК</t>
  </si>
  <si>
    <t>ТОЛЩИНА МАТЕРИАЛА</t>
  </si>
  <si>
    <t>фасадная продукция</t>
  </si>
  <si>
    <t>листовой материал</t>
  </si>
  <si>
    <t>КАПУЧИНО</t>
  </si>
  <si>
    <t>AL5</t>
  </si>
  <si>
    <r>
      <t xml:space="preserve">КРОМКА "зерк." </t>
    </r>
    <r>
      <rPr>
        <sz val="11"/>
        <rFont val="Calibri"/>
        <family val="2"/>
        <charset val="204"/>
      </rPr>
      <t>ALS2, ALS1M, ALS2M, ALS12M, ALB1</t>
    </r>
  </si>
  <si>
    <t>МДФ 18 мм</t>
  </si>
  <si>
    <t>МДФ</t>
  </si>
  <si>
    <t>БАКЛАЖАН</t>
  </si>
  <si>
    <t>AL12</t>
  </si>
  <si>
    <r>
      <t xml:space="preserve">КРОМКА "Фантазийная"  </t>
    </r>
    <r>
      <rPr>
        <sz val="12"/>
        <rFont val="Calibri"/>
        <family val="2"/>
        <charset val="204"/>
      </rPr>
      <t xml:space="preserve"> KFG821, KFG826</t>
    </r>
  </si>
  <si>
    <t xml:space="preserve"> 10, 18 мм</t>
  </si>
  <si>
    <t xml:space="preserve">                                   </t>
  </si>
  <si>
    <t>ЖАСМИН</t>
  </si>
  <si>
    <t>AL14</t>
  </si>
  <si>
    <t>КРОМКА "Глянцевая"</t>
  </si>
  <si>
    <t>ЛИМОН</t>
  </si>
  <si>
    <t>ALT26UV</t>
  </si>
  <si>
    <t>ALG26  ALG36</t>
  </si>
  <si>
    <t>10, 18 мм</t>
  </si>
  <si>
    <t>МОРОЗНАЯ ЧЕРНИКА</t>
  </si>
  <si>
    <t>ALT36UV</t>
  </si>
  <si>
    <t>ЧЁРНЫЙ МАТОВЫЙ</t>
  </si>
  <si>
    <t>ALT1MUV</t>
  </si>
  <si>
    <t>МДФ             10, 18 мм</t>
  </si>
  <si>
    <t>БЕЛЫЙ МАТОВЫЙ</t>
  </si>
  <si>
    <t>ALT3MUVAF</t>
  </si>
  <si>
    <t>КАПУЧИНО МАТОВЫЙ</t>
  </si>
  <si>
    <t>ALT5МUVAF</t>
  </si>
  <si>
    <t>ЖАСМИН МАТОВЫЙ</t>
  </si>
  <si>
    <t>ALT14МUVAF</t>
  </si>
  <si>
    <t>ЛАТТЕ МАТОВЫЙ</t>
  </si>
  <si>
    <t>ALT27МUVAF</t>
  </si>
  <si>
    <r>
      <rPr>
        <b/>
        <sz val="14"/>
        <color indexed="8"/>
        <rFont val="Calibri"/>
        <family val="2"/>
        <charset val="204"/>
      </rPr>
      <t>КРОМКА "Матовая"</t>
    </r>
    <r>
      <rPr>
        <sz val="14"/>
        <color indexed="8"/>
        <rFont val="Calibri"/>
        <family val="2"/>
        <charset val="204"/>
      </rPr>
      <t xml:space="preserve">    </t>
    </r>
  </si>
  <si>
    <r>
      <rPr>
        <b/>
        <sz val="14"/>
        <rFont val="Calibri"/>
        <family val="2"/>
        <charset val="204"/>
      </rPr>
      <t>БЕЛЫЙ СНЕЖНЫЙ</t>
    </r>
    <r>
      <rPr>
        <b/>
        <sz val="13"/>
        <rFont val="Calibri"/>
        <family val="2"/>
        <charset val="204"/>
      </rPr>
      <t xml:space="preserve"> МАТОВЫЙ</t>
    </r>
  </si>
  <si>
    <t>ALT28МUVAF</t>
  </si>
  <si>
    <t xml:space="preserve">ALM1, ALM3, ALM5, ALM14,   </t>
  </si>
  <si>
    <t>ТАУП МАТОВЫЙ</t>
  </si>
  <si>
    <t>ALT39МUVAF</t>
  </si>
  <si>
    <t xml:space="preserve">  ALM27, ALM28, ALM39, ALM41, ALM42, ALM43, ALM44, ALM45,ALM46,ALM47</t>
  </si>
  <si>
    <t>ГРАФИТ МАТОВЫЙ</t>
  </si>
  <si>
    <t>ALT41МUVAF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</si>
  <si>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</si>
  <si>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</si>
  <si>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</si>
  <si>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</si>
  <si>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</si>
  <si>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</si>
  <si>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ALT1UV</t>
  </si>
  <si>
    <t>КРАСНЫЙ</t>
  </si>
  <si>
    <t>ALT2</t>
  </si>
  <si>
    <t>БЕЛЫЙ</t>
  </si>
  <si>
    <t>ALT3UV</t>
  </si>
  <si>
    <t xml:space="preserve"> ALG1, ALG2, ALG3, ALG5, ALG9,</t>
  </si>
  <si>
    <t>ALT5UV</t>
  </si>
  <si>
    <t xml:space="preserve">  ALG12, ALG14,  ALG27, ALG28, ALG40  </t>
  </si>
  <si>
    <t>АНТРАЦИТ МЕТАЛЛИК</t>
  </si>
  <si>
    <t>ALT9</t>
  </si>
  <si>
    <t>ALT12UV</t>
  </si>
  <si>
    <t>ALT14UV</t>
  </si>
  <si>
    <t xml:space="preserve">ЛАТТЕ  </t>
  </si>
  <si>
    <t>ALT27UV</t>
  </si>
  <si>
    <t>БЕЛЫЙ СНЕЖНЫЙ</t>
  </si>
  <si>
    <t>ALT28UV</t>
  </si>
  <si>
    <t>ГОЛУБОЙ МЕТАЛЛИК</t>
  </si>
  <si>
    <t>ALT40UV</t>
  </si>
  <si>
    <t>АМАДЕУС</t>
  </si>
  <si>
    <t>ALD41МUVAF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</si>
  <si>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</si>
  <si>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</si>
  <si>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</si>
  <si>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</si>
  <si>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</si>
  <si>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</si>
  <si>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</si>
  <si>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 xml:space="preserve">ПОДИУМ </t>
  </si>
  <si>
    <t>КАПУЧИНО AL5</t>
  </si>
  <si>
    <t>БАКЛАЖАН AL12</t>
  </si>
  <si>
    <t xml:space="preserve"> </t>
  </si>
  <si>
    <t xml:space="preserve">МОЦАРТ КЛАССИК </t>
  </si>
  <si>
    <t>ЖАСМИН AL14</t>
  </si>
  <si>
    <t>ЛИМОН ALT26UV</t>
  </si>
  <si>
    <t>МОРОЗНАЯ ЧЕРНИКА ALT36UV</t>
  </si>
  <si>
    <t xml:space="preserve">МОЦАРТ  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</si>
  <si>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</si>
  <si>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</si>
  <si>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</si>
  <si>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</si>
  <si>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</si>
  <si>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</si>
  <si>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</si>
  <si>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</si>
  <si>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</si>
  <si>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</si>
  <si>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</si>
  <si>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</si>
  <si>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</si>
  <si>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</si>
  <si>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</si>
  <si>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</si>
  <si>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</si>
  <si>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</si>
  <si>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</si>
  <si>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</si>
  <si>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</si>
  <si>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</si>
  <si>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</si>
  <si>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</si>
  <si>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</si>
  <si>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</si>
  <si>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</si>
  <si>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</si>
  <si>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</si>
  <si>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</si>
  <si>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</si>
  <si>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</si>
  <si>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</si>
  <si>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</si>
  <si>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</si>
  <si>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</si>
  <si>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</si>
  <si>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</si>
  <si>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Прямой витрина</t>
  </si>
  <si>
    <t>Верх</t>
  </si>
  <si>
    <t>Без стекла</t>
  </si>
  <si>
    <t>Прямой решетка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</si>
  <si>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</si>
  <si>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</si>
  <si>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</si>
  <si>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</si>
  <si>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Стекло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</si>
</sst>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0"/>
  </numFmts>
  <fonts count="9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b/>
      <sz val="14"/>
      <name val="Calibri"/>
      <family val="2"/>
      <charset val="204"/>
    </font>
    <font>
      <b/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color theme="0" tint="-0.499984740745262"/>
      <name val="Calibri"/>
      <family val="2"/>
      <charset val="204"/>
      <scheme val="minor"/>
    </font>
    <font>
      <u/>
      <sz val="16"/>
      <color theme="3"/>
      <name val="Calibri"/>
      <family val="2"/>
      <charset val="204"/>
      <scheme val="minor"/>
    </font>
    <font>
      <sz val="14"/>
      <color rgb="FFD90909"/>
      <name val="Calibri"/>
      <family val="2"/>
      <charset val="204"/>
    </font>
    <font>
      <sz val="20"/>
      <color indexed="10"/>
      <name val="Calibri"/>
      <family val="2"/>
      <charset val="204"/>
    </font>
    <font>
      <sz val="14"/>
      <color indexed="10"/>
      <name val="Calibri"/>
      <family val="2"/>
      <charset val="204"/>
    </font>
    <font>
      <sz val="36"/>
      <color indexed="10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u/>
      <sz val="14"/>
      <name val="Calibri"/>
      <family val="2"/>
      <charset val="204"/>
      <scheme val="minor"/>
    </font>
    <font>
      <sz val="14"/>
      <color indexed="10"/>
      <name val="Wingdings"/>
      <charset val="2"/>
    </font>
    <font>
      <sz val="13"/>
      <name val="Calibri"/>
      <family val="2"/>
      <charset val="204"/>
    </font>
    <font>
      <sz val="13"/>
      <color indexed="10"/>
      <name val="Wingdings"/>
      <charset val="2"/>
    </font>
    <font>
      <sz val="14"/>
      <name val="Calibri"/>
      <family val="2"/>
      <charset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3"/>
      <name val="Calibri"/>
      <family val="2"/>
      <charset val="204"/>
      <scheme val="minor"/>
    </font>
    <font>
      <b/>
      <sz val="13"/>
      <name val="Calibri"/>
      <family val="2"/>
      <charset val="204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7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64" fillId="0" borderId="0" applyNumberFormat="0" applyFill="0" applyBorder="0" applyAlignment="0" applyProtection="0"/>
    <xf numFmtId="0" fontId="8" fillId="0" borderId="0"/>
    <xf numFmtId="0" fontId="82" fillId="0" borderId="0"/>
    <xf numFmtId="0" fontId="89" fillId="0" borderId="0"/>
  </cellStyleXfs>
  <cellXfs count="63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0" fontId="44" fillId="0" borderId="0" xfId="5" applyFont="1" applyAlignment="1">
      <alignment horizontal="center" vertical="center"/>
    </xf>
    <xf numFmtId="0" fontId="0" fillId="0" borderId="0" xfId="0" applyFill="1"/>
    <xf numFmtId="0" fontId="44" fillId="0" borderId="0" xfId="5" applyFont="1" applyAlignment="1">
      <alignment horizontal="center" vertical="center"/>
    </xf>
    <xf numFmtId="1" fontId="58" fillId="19" borderId="8" xfId="12" applyNumberFormat="1" applyFont="1" applyFill="1" applyBorder="1" applyAlignment="1">
      <alignment horizontal="center" vertical="center" wrapText="1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1" fontId="59" fillId="20" borderId="8" xfId="12" applyNumberFormat="1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19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9" fillId="20" borderId="8" xfId="0" applyNumberFormat="1" applyFont="1" applyFill="1" applyBorder="1" applyAlignment="1">
      <alignment horizontal="center" vertical="center"/>
    </xf>
    <xf numFmtId="0" fontId="44" fillId="0" borderId="0" xfId="0" applyFont="1" applyFill="1" applyAlignment="1">
      <alignment horizontal="center" vertical="center" wrapText="1"/>
    </xf>
    <xf numFmtId="0" fontId="44" fillId="0" borderId="0" xfId="0" applyFont="1" applyFill="1" applyBorder="1" applyAlignment="1">
      <alignment horizontal="center" vertical="center" wrapText="1"/>
    </xf>
    <xf numFmtId="1" fontId="58" fillId="0" borderId="0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Fill="1" applyBorder="1" applyAlignment="1">
      <alignment horizontal="center" vertical="center"/>
    </xf>
    <xf numFmtId="1" fontId="59" fillId="0" borderId="0" xfId="0" applyNumberFormat="1" applyFont="1" applyFill="1" applyBorder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66" fillId="0" borderId="0" xfId="14" applyFont="1" applyAlignment="1">
      <alignment horizontal="right"/>
    </xf>
    <xf numFmtId="0" fontId="67" fillId="0" borderId="0" xfId="13" applyFont="1" applyFill="1" applyBorder="1" applyAlignment="1"/>
    <xf numFmtId="0" fontId="44" fillId="0" borderId="0" xfId="0" applyFont="1"/>
    <xf numFmtId="0" fontId="63" fillId="0" borderId="0" xfId="0" applyFont="1" applyAlignment="1">
      <alignment wrapText="1"/>
    </xf>
    <xf numFmtId="0" fontId="63" fillId="0" borderId="0" xfId="0" applyFont="1" applyAlignment="1">
      <alignment horizontal="center" wrapText="1"/>
    </xf>
    <xf numFmtId="0" fontId="58" fillId="0" borderId="0" xfId="0" applyFont="1"/>
    <xf numFmtId="0" fontId="53" fillId="22" borderId="38" xfId="0" applyFont="1" applyFill="1" applyBorder="1" applyAlignment="1">
      <alignment horizontal="center" vertical="center"/>
    </xf>
    <xf numFmtId="0" fontId="43" fillId="21" borderId="8" xfId="0" applyFont="1" applyFill="1" applyBorder="1" applyAlignment="1">
      <alignment vertical="center"/>
    </xf>
    <xf numFmtId="1" fontId="58" fillId="19" borderId="8" xfId="0" applyNumberFormat="1" applyFont="1" applyFill="1" applyBorder="1" applyAlignment="1">
      <alignment horizontal="center" vertical="center"/>
    </xf>
    <xf numFmtId="164" fontId="63" fillId="0" borderId="0" xfId="0" applyNumberFormat="1" applyFont="1"/>
    <xf numFmtId="172" fontId="63" fillId="0" borderId="0" xfId="0" applyNumberFormat="1" applyFont="1"/>
    <xf numFmtId="0" fontId="58" fillId="0" borderId="0" xfId="12" applyFont="1" applyFill="1" applyBorder="1" applyAlignment="1">
      <alignment horizontal="center" vertical="center" wrapText="1"/>
    </xf>
    <xf numFmtId="1" fontId="43" fillId="21" borderId="52" xfId="12" applyNumberFormat="1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76" fillId="0" borderId="8" xfId="12" applyFont="1" applyFill="1" applyBorder="1" applyAlignment="1">
      <alignment horizontal="center" vertical="center" wrapText="1"/>
    </xf>
    <xf numFmtId="1" fontId="58" fillId="0" borderId="52" xfId="12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1" fontId="63" fillId="0" borderId="0" xfId="0" applyNumberFormat="1" applyFont="1"/>
    <xf numFmtId="0" fontId="63" fillId="0" borderId="0" xfId="0" applyFont="1" applyAlignment="1">
      <alignment vertical="center" wrapText="1"/>
    </xf>
    <xf numFmtId="0" fontId="58" fillId="0" borderId="0" xfId="15" applyFont="1" applyAlignment="1">
      <alignment vertical="center" wrapText="1"/>
    </xf>
    <xf numFmtId="0" fontId="58" fillId="23" borderId="0" xfId="12" applyFont="1" applyFill="1" applyBorder="1" applyAlignment="1">
      <alignment horizontal="center" vertical="center" wrapText="1"/>
    </xf>
    <xf numFmtId="0" fontId="44" fillId="21" borderId="25" xfId="0" applyFont="1" applyFill="1" applyBorder="1" applyAlignment="1">
      <alignment horizontal="center" wrapText="1"/>
    </xf>
    <xf numFmtId="0" fontId="44" fillId="21" borderId="0" xfId="0" applyFont="1" applyFill="1" applyAlignment="1">
      <alignment horizontal="center" wrapText="1"/>
    </xf>
    <xf numFmtId="0" fontId="63" fillId="0" borderId="0" xfId="12" applyFont="1" applyFill="1" applyBorder="1" applyAlignment="1">
      <alignment vertical="center" wrapText="1"/>
    </xf>
    <xf numFmtId="0" fontId="58" fillId="0" borderId="28" xfId="15" applyFont="1" applyBorder="1" applyAlignment="1">
      <alignment horizontal="left" vertical="center" wrapText="1"/>
    </xf>
    <xf numFmtId="0" fontId="58" fillId="23" borderId="38" xfId="12" applyFont="1" applyFill="1" applyBorder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1" xfId="15" applyFont="1" applyBorder="1" applyAlignment="1">
      <alignment horizontal="left" vertical="center" wrapText="1"/>
    </xf>
    <xf numFmtId="0" fontId="58" fillId="23" borderId="52" xfId="15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vertical="center" wrapText="1"/>
    </xf>
    <xf numFmtId="0" fontId="58" fillId="0" borderId="38" xfId="15" applyFont="1" applyBorder="1" applyAlignment="1">
      <alignment vertical="center" wrapText="1"/>
    </xf>
    <xf numFmtId="0" fontId="44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58" fillId="0" borderId="24" xfId="15" applyFont="1" applyBorder="1" applyAlignment="1">
      <alignment horizontal="left" vertical="center" wrapText="1"/>
    </xf>
    <xf numFmtId="0" fontId="58" fillId="23" borderId="29" xfId="15" applyFont="1" applyFill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21" xfId="15" applyFont="1" applyBorder="1" applyAlignment="1">
      <alignment vertical="center" wrapText="1"/>
    </xf>
    <xf numFmtId="0" fontId="58" fillId="23" borderId="8" xfId="15" applyFont="1" applyFill="1" applyBorder="1" applyAlignment="1">
      <alignment horizontal="center" vertical="center" wrapText="1"/>
    </xf>
    <xf numFmtId="0" fontId="58" fillId="0" borderId="53" xfId="0" applyFont="1" applyBorder="1" applyAlignment="1">
      <alignment horizontal="center" wrapText="1"/>
    </xf>
    <xf numFmtId="0" fontId="58" fillId="0" borderId="20" xfId="0" applyFont="1" applyBorder="1" applyAlignment="1">
      <alignment vertical="center" wrapText="1"/>
    </xf>
    <xf numFmtId="0" fontId="58" fillId="0" borderId="0" xfId="15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0" borderId="0" xfId="15" applyFont="1" applyAlignment="1">
      <alignment horizontal="center" vertical="center" wrapText="1"/>
    </xf>
    <xf numFmtId="0" fontId="58" fillId="0" borderId="8" xfId="15" applyFont="1" applyBorder="1" applyAlignment="1">
      <alignment vertical="center" wrapText="1"/>
    </xf>
    <xf numFmtId="0" fontId="58" fillId="0" borderId="8" xfId="15" applyFont="1" applyBorder="1" applyAlignment="1">
      <alignment horizontal="center" vertical="center" wrapText="1"/>
    </xf>
    <xf numFmtId="0" fontId="87" fillId="0" borderId="8" xfId="15" applyFont="1" applyBorder="1" applyAlignment="1">
      <alignment vertical="center" wrapText="1"/>
    </xf>
    <xf numFmtId="0" fontId="58" fillId="0" borderId="52" xfId="15" applyFont="1" applyBorder="1" applyAlignment="1">
      <alignment horizontal="center" vertical="center" wrapText="1"/>
    </xf>
    <xf numFmtId="0" fontId="84" fillId="0" borderId="26" xfId="0" applyFont="1" applyBorder="1" applyAlignment="1">
      <alignment horizontal="center" vertical="top"/>
    </xf>
    <xf numFmtId="0" fontId="84" fillId="0" borderId="0" xfId="0" applyFont="1" applyAlignment="1">
      <alignment horizontal="center" vertical="top"/>
    </xf>
    <xf numFmtId="0" fontId="84" fillId="0" borderId="27" xfId="0" applyFont="1" applyBorder="1" applyAlignment="1">
      <alignment horizontal="center" vertical="top"/>
    </xf>
    <xf numFmtId="0" fontId="58" fillId="23" borderId="0" xfId="15" applyFont="1" applyFill="1" applyAlignment="1">
      <alignment horizontal="center" vertical="center" wrapText="1"/>
    </xf>
    <xf numFmtId="0" fontId="58" fillId="23" borderId="52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top" wrapText="1"/>
    </xf>
    <xf numFmtId="0" fontId="63" fillId="0" borderId="0" xfId="16" applyFont="1" applyAlignment="1">
      <alignment vertical="center" wrapText="1"/>
    </xf>
    <xf numFmtId="0" fontId="58" fillId="0" borderId="26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7" xfId="0" applyFont="1" applyBorder="1" applyAlignment="1">
      <alignment wrapText="1"/>
    </xf>
    <xf numFmtId="0" fontId="63" fillId="0" borderId="26" xfId="12" applyFont="1" applyFill="1" applyBorder="1" applyAlignment="1">
      <alignment vertical="center" wrapText="1"/>
    </xf>
    <xf numFmtId="0" fontId="63" fillId="0" borderId="27" xfId="12" applyFont="1" applyFill="1" applyBorder="1" applyAlignment="1">
      <alignment vertical="center" wrapText="1"/>
    </xf>
    <xf numFmtId="0" fontId="63" fillId="0" borderId="28" xfId="12" applyFont="1" applyFill="1" applyBorder="1" applyAlignment="1">
      <alignment vertical="center" wrapText="1"/>
    </xf>
    <xf numFmtId="0" fontId="63" fillId="0" borderId="38" xfId="12" applyFont="1" applyFill="1" applyBorder="1" applyAlignment="1">
      <alignment vertical="center" wrapText="1"/>
    </xf>
    <xf numFmtId="0" fontId="63" fillId="0" borderId="23" xfId="12" applyFont="1" applyFill="1" applyBorder="1" applyAlignment="1">
      <alignment vertical="center" wrapText="1"/>
    </xf>
    <xf numFmtId="0" fontId="63" fillId="0" borderId="0" xfId="0" applyFont="1" applyFill="1" applyAlignment="1">
      <alignment horizontal="center" vertical="center"/>
    </xf>
    <xf numFmtId="0" fontId="44" fillId="0" borderId="0" xfId="5" applyFont="1" applyFill="1" applyAlignment="1">
      <alignment horizontal="center" vertical="center" wrapText="1"/>
    </xf>
    <xf numFmtId="0" fontId="44" fillId="0" borderId="0" xfId="5" applyFont="1" applyFill="1" applyAlignment="1">
      <alignment horizontal="center" vertical="center"/>
    </xf>
    <xf numFmtId="0" fontId="43" fillId="0" borderId="51" xfId="5" applyNumberFormat="1" applyFont="1" applyFill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0" fontId="44" fillId="0" borderId="0" xfId="5" applyFont="1" applyAlignment="1">
      <alignment horizontal="center" vertical="center"/>
    </xf>
    <xf numFmtId="0" fontId="43" fillId="0" borderId="0" xfId="5" applyFont="1" applyFill="1" applyAlignment="1">
      <alignment horizontal="center" vertical="center" wrapText="1"/>
    </xf>
    <xf numFmtId="1" fontId="58" fillId="0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Fill="1" applyAlignment="1">
      <alignment horizontal="center" vertical="center"/>
    </xf>
    <xf numFmtId="1" fontId="58" fillId="0" borderId="8" xfId="0" applyNumberFormat="1" applyFont="1" applyFill="1" applyBorder="1" applyAlignment="1">
      <alignment horizontal="center" vertical="center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90" fillId="13" borderId="41" xfId="9" applyFont="1" applyFill="1" applyBorder="1" applyAlignment="1">
      <alignment horizontal="center" vertical="center" wrapText="1"/>
    </xf>
    <xf numFmtId="44" fontId="90" fillId="13" borderId="38" xfId="10" applyFont="1" applyFill="1" applyBorder="1" applyAlignment="1">
      <alignment horizontal="center" vertical="center" wrapText="1"/>
    </xf>
    <xf numFmtId="44" fontId="90" fillId="13" borderId="0" xfId="10" applyFont="1" applyFill="1" applyBorder="1" applyAlignment="1">
      <alignment horizontal="center" vertical="center" wrapText="1"/>
    </xf>
    <xf numFmtId="44" fontId="90" fillId="13" borderId="41" xfId="10" applyFont="1" applyFill="1" applyBorder="1" applyAlignment="1">
      <alignment horizontal="center" vertical="center" wrapText="1"/>
    </xf>
    <xf numFmtId="44" fontId="90" fillId="14" borderId="38" xfId="10" applyFont="1" applyFill="1" applyBorder="1" applyAlignment="1">
      <alignment horizontal="center" vertical="center" wrapText="1"/>
    </xf>
    <xf numFmtId="44" fontId="90" fillId="14" borderId="48" xfId="10" applyFont="1" applyFill="1" applyBorder="1" applyAlignment="1">
      <alignment horizontal="center" vertical="center" wrapText="1"/>
    </xf>
    <xf numFmtId="44" fontId="90" fillId="14" borderId="8" xfId="10" applyFont="1" applyFill="1" applyBorder="1" applyAlignment="1">
      <alignment horizontal="center" vertical="center" wrapText="1"/>
    </xf>
    <xf numFmtId="44" fontId="90" fillId="14" borderId="45" xfId="10" applyFont="1" applyFill="1" applyBorder="1" applyAlignment="1">
      <alignment horizontal="center" vertical="center" wrapText="1"/>
    </xf>
    <xf numFmtId="44" fontId="90" fillId="13" borderId="45" xfId="10" applyFont="1" applyFill="1" applyBorder="1" applyAlignment="1">
      <alignment horizontal="center" vertical="center" wrapText="1"/>
    </xf>
    <xf numFmtId="44" fontId="90" fillId="14" borderId="47" xfId="10" applyFont="1" applyFill="1" applyBorder="1" applyAlignment="1">
      <alignment horizontal="center" vertical="center" wrapText="1"/>
    </xf>
    <xf numFmtId="44" fontId="90" fillId="13" borderId="44" xfId="10" applyFont="1" applyFill="1" applyBorder="1" applyAlignment="1">
      <alignment horizontal="center" vertical="center" wrapText="1"/>
    </xf>
    <xf numFmtId="2" fontId="91" fillId="6" borderId="0" xfId="0" applyNumberFormat="1" applyFont="1" applyFill="1" applyAlignment="1">
      <alignment horizontal="center" vertical="center"/>
    </xf>
    <xf numFmtId="49" fontId="3" fillId="25" borderId="0" xfId="2" applyNumberFormat="1" applyFont="1" applyFill="1" applyAlignment="1">
      <alignment horizontal="center" vertical="center" wrapText="1" shrinkToFit="1"/>
    </xf>
    <xf numFmtId="0" fontId="91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5" borderId="0" xfId="0" applyFill="1"/>
    <xf numFmtId="0" fontId="0" fillId="0" borderId="0" xfId="0" applyAlignment="1">
      <alignment horizontal="center"/>
    </xf>
    <xf numFmtId="0" fontId="44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58" fillId="0" borderId="24" xfId="12" applyFont="1" applyFill="1" applyBorder="1" applyAlignment="1">
      <alignment horizontal="center" vertical="center" wrapText="1"/>
    </xf>
    <xf numFmtId="0" fontId="58" fillId="0" borderId="25" xfId="12" applyFont="1" applyFill="1" applyBorder="1" applyAlignment="1">
      <alignment horizontal="center" vertical="center" wrapText="1"/>
    </xf>
    <xf numFmtId="0" fontId="58" fillId="0" borderId="26" xfId="12" applyFont="1" applyFill="1" applyBorder="1" applyAlignment="1">
      <alignment horizontal="center" vertical="center" wrapText="1"/>
    </xf>
    <xf numFmtId="0" fontId="58" fillId="0" borderId="27" xfId="12" applyFont="1" applyFill="1" applyBorder="1" applyAlignment="1">
      <alignment horizontal="center" vertical="center" wrapText="1"/>
    </xf>
    <xf numFmtId="0" fontId="58" fillId="0" borderId="28" xfId="12" applyFont="1" applyFill="1" applyBorder="1" applyAlignment="1">
      <alignment horizontal="center" vertical="center" wrapText="1"/>
    </xf>
    <xf numFmtId="0" fontId="58" fillId="0" borderId="23" xfId="12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/>
    </xf>
    <xf numFmtId="0" fontId="63" fillId="0" borderId="26" xfId="0" applyFont="1" applyBorder="1" applyAlignment="1">
      <alignment horizontal="center" wrapText="1"/>
    </xf>
    <xf numFmtId="0" fontId="63" fillId="0" borderId="0" xfId="0" applyFont="1" applyAlignment="1">
      <alignment horizontal="center" wrapText="1"/>
    </xf>
    <xf numFmtId="0" fontId="63" fillId="0" borderId="27" xfId="0" applyFont="1" applyBorder="1" applyAlignment="1">
      <alignment horizont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0" xfId="0" applyFont="1" applyAlignment="1">
      <alignment horizontal="center" vertical="top" wrapText="1"/>
    </xf>
    <xf numFmtId="0" fontId="63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top" wrapText="1"/>
    </xf>
    <xf numFmtId="0" fontId="58" fillId="0" borderId="0" xfId="0" applyFont="1" applyAlignment="1">
      <alignment horizontal="center" vertical="top" wrapText="1"/>
    </xf>
    <xf numFmtId="0" fontId="58" fillId="0" borderId="27" xfId="0" applyFont="1" applyBorder="1" applyAlignment="1">
      <alignment horizontal="center" vertical="top" wrapText="1"/>
    </xf>
    <xf numFmtId="0" fontId="58" fillId="0" borderId="28" xfId="0" applyFont="1" applyBorder="1" applyAlignment="1">
      <alignment horizontal="center" vertical="top" wrapText="1"/>
    </xf>
    <xf numFmtId="0" fontId="58" fillId="0" borderId="38" xfId="0" applyFont="1" applyBorder="1" applyAlignment="1">
      <alignment horizontal="center" vertical="top" wrapText="1"/>
    </xf>
    <xf numFmtId="0" fontId="58" fillId="0" borderId="23" xfId="0" applyFont="1" applyBorder="1" applyAlignment="1">
      <alignment horizontal="center" vertical="top" wrapText="1"/>
    </xf>
    <xf numFmtId="0" fontId="59" fillId="20" borderId="38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85" fillId="0" borderId="26" xfId="0" applyFont="1" applyBorder="1" applyAlignment="1">
      <alignment horizontal="center"/>
    </xf>
    <xf numFmtId="0" fontId="84" fillId="0" borderId="0" xfId="0" applyFont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26" xfId="0" applyFont="1" applyBorder="1" applyAlignment="1">
      <alignment horizontal="center"/>
    </xf>
    <xf numFmtId="0" fontId="84" fillId="0" borderId="26" xfId="0" applyFont="1" applyBorder="1" applyAlignment="1">
      <alignment horizontal="center" vertical="top" wrapText="1"/>
    </xf>
    <xf numFmtId="0" fontId="84" fillId="0" borderId="0" xfId="0" applyFont="1" applyAlignment="1">
      <alignment horizontal="center" vertical="top" wrapText="1"/>
    </xf>
    <xf numFmtId="0" fontId="84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84" fillId="0" borderId="0" xfId="0" applyFont="1" applyAlignment="1">
      <alignment horizontal="center" wrapText="1"/>
    </xf>
    <xf numFmtId="0" fontId="44" fillId="0" borderId="26" xfId="0" applyFont="1" applyBorder="1" applyAlignment="1">
      <alignment horizontal="center" vertical="top" wrapText="1"/>
    </xf>
    <xf numFmtId="0" fontId="44" fillId="0" borderId="0" xfId="0" applyFont="1" applyAlignment="1">
      <alignment horizontal="center" vertical="top" wrapText="1"/>
    </xf>
    <xf numFmtId="0" fontId="44" fillId="0" borderId="27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wrapText="1"/>
    </xf>
    <xf numFmtId="0" fontId="43" fillId="0" borderId="38" xfId="0" applyFont="1" applyBorder="1" applyAlignment="1">
      <alignment horizontal="center" wrapText="1"/>
    </xf>
    <xf numFmtId="0" fontId="43" fillId="0" borderId="23" xfId="0" applyFont="1" applyBorder="1" applyAlignment="1">
      <alignment horizontal="center" wrapText="1"/>
    </xf>
    <xf numFmtId="0" fontId="58" fillId="24" borderId="8" xfId="0" applyFont="1" applyFill="1" applyBorder="1" applyAlignment="1">
      <alignment horizontal="center" vertical="center"/>
    </xf>
    <xf numFmtId="0" fontId="43" fillId="0" borderId="24" xfId="0" applyFont="1" applyBorder="1" applyAlignment="1">
      <alignment horizontal="center" wrapText="1"/>
    </xf>
    <xf numFmtId="0" fontId="43" fillId="0" borderId="29" xfId="0" applyFont="1" applyBorder="1" applyAlignment="1">
      <alignment horizontal="center" wrapText="1"/>
    </xf>
    <xf numFmtId="0" fontId="43" fillId="0" borderId="25" xfId="0" applyFont="1" applyBorder="1" applyAlignment="1">
      <alignment horizont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53" xfId="0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0" fontId="58" fillId="0" borderId="24" xfId="0" applyFont="1" applyBorder="1" applyAlignment="1">
      <alignment horizontal="center" wrapText="1"/>
    </xf>
    <xf numFmtId="0" fontId="58" fillId="0" borderId="29" xfId="0" applyFont="1" applyBorder="1" applyAlignment="1">
      <alignment horizontal="center" wrapText="1"/>
    </xf>
    <xf numFmtId="0" fontId="58" fillId="0" borderId="25" xfId="0" applyFont="1" applyBorder="1" applyAlignment="1">
      <alignment horizontal="center" wrapText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58" fillId="24" borderId="8" xfId="12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74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4" fillId="0" borderId="0" xfId="0" applyFont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73" fillId="0" borderId="0" xfId="12" applyFont="1" applyFill="1" applyBorder="1" applyAlignment="1">
      <alignment horizontal="center" wrapText="1"/>
    </xf>
    <xf numFmtId="0" fontId="63" fillId="21" borderId="29" xfId="12" applyFont="1" applyFill="1" applyBorder="1" applyAlignment="1">
      <alignment horizontal="center" vertical="center" wrapText="1"/>
    </xf>
    <xf numFmtId="0" fontId="63" fillId="21" borderId="0" xfId="12" applyFont="1" applyFill="1" applyBorder="1" applyAlignment="1">
      <alignment horizontal="center" vertical="center" wrapText="1"/>
    </xf>
    <xf numFmtId="0" fontId="58" fillId="21" borderId="29" xfId="12" applyFont="1" applyFill="1" applyBorder="1" applyAlignment="1">
      <alignment horizontal="center" vertical="center" wrapText="1"/>
    </xf>
    <xf numFmtId="0" fontId="58" fillId="21" borderId="38" xfId="12" applyFont="1" applyFill="1" applyBorder="1" applyAlignment="1">
      <alignment horizontal="center" vertical="center" wrapText="1"/>
    </xf>
    <xf numFmtId="0" fontId="58" fillId="21" borderId="0" xfId="12" applyFont="1" applyFill="1" applyBorder="1" applyAlignment="1">
      <alignment horizontal="center" vertical="center" wrapText="1"/>
    </xf>
    <xf numFmtId="0" fontId="58" fillId="21" borderId="8" xfId="0" applyFont="1" applyFill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58" fillId="21" borderId="8" xfId="12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44" fillId="0" borderId="29" xfId="12" applyFont="1" applyFill="1" applyBorder="1" applyAlignment="1">
      <alignment horizontal="center" vertical="center" wrapText="1"/>
    </xf>
    <xf numFmtId="0" fontId="44" fillId="0" borderId="38" xfId="12" applyFont="1" applyFill="1" applyBorder="1" applyAlignment="1">
      <alignment horizontal="center" vertical="center" wrapText="1"/>
    </xf>
    <xf numFmtId="1" fontId="44" fillId="0" borderId="24" xfId="0" applyNumberFormat="1" applyFont="1" applyBorder="1" applyAlignment="1">
      <alignment horizontal="center" vertical="center" wrapText="1"/>
    </xf>
    <xf numFmtId="1" fontId="44" fillId="0" borderId="29" xfId="0" applyNumberFormat="1" applyFont="1" applyBorder="1" applyAlignment="1">
      <alignment horizontal="center" vertical="center" wrapText="1"/>
    </xf>
    <xf numFmtId="1" fontId="44" fillId="0" borderId="28" xfId="0" applyNumberFormat="1" applyFont="1" applyBorder="1" applyAlignment="1">
      <alignment horizontal="center" vertical="center" wrapText="1"/>
    </xf>
    <xf numFmtId="1" fontId="44" fillId="0" borderId="38" xfId="0" applyNumberFormat="1" applyFont="1" applyBorder="1" applyAlignment="1">
      <alignment horizontal="center" vertical="center" wrapText="1"/>
    </xf>
    <xf numFmtId="49" fontId="58" fillId="0" borderId="29" xfId="0" applyNumberFormat="1" applyFont="1" applyBorder="1" applyAlignment="1">
      <alignment horizontal="center" vertical="center"/>
    </xf>
    <xf numFmtId="49" fontId="58" fillId="0" borderId="38" xfId="0" applyNumberFormat="1" applyFont="1" applyBorder="1" applyAlignment="1">
      <alignment horizontal="center" vertical="center"/>
    </xf>
    <xf numFmtId="0" fontId="77" fillId="0" borderId="29" xfId="12" applyFont="1" applyFill="1" applyBorder="1" applyAlignment="1">
      <alignment horizontal="center" vertical="center" wrapText="1"/>
    </xf>
    <xf numFmtId="0" fontId="79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vertical="center" wrapText="1"/>
    </xf>
    <xf numFmtId="0" fontId="58" fillId="19" borderId="8" xfId="12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horizontal="center" vertical="center" wrapText="1"/>
    </xf>
    <xf numFmtId="1" fontId="58" fillId="0" borderId="29" xfId="0" applyNumberFormat="1" applyFont="1" applyBorder="1" applyAlignment="1">
      <alignment horizontal="center" vertical="center"/>
    </xf>
    <xf numFmtId="1" fontId="58" fillId="0" borderId="38" xfId="0" applyNumberFormat="1" applyFont="1" applyBorder="1" applyAlignment="1">
      <alignment horizontal="center" vertical="center"/>
    </xf>
    <xf numFmtId="0" fontId="59" fillId="20" borderId="8" xfId="12" applyFont="1" applyFill="1" applyBorder="1" applyAlignment="1">
      <alignment horizontal="center" vertical="center" wrapText="1"/>
    </xf>
    <xf numFmtId="0" fontId="73" fillId="0" borderId="0" xfId="0" applyFont="1" applyAlignment="1">
      <alignment horizontal="center"/>
    </xf>
    <xf numFmtId="0" fontId="73" fillId="0" borderId="38" xfId="0" applyFont="1" applyBorder="1" applyAlignment="1">
      <alignment horizontal="center"/>
    </xf>
    <xf numFmtId="0" fontId="63" fillId="21" borderId="8" xfId="0" applyFont="1" applyFill="1" applyBorder="1" applyAlignment="1">
      <alignment horizontal="center" vertical="center"/>
    </xf>
    <xf numFmtId="0" fontId="60" fillId="21" borderId="0" xfId="12" applyFont="1" applyFill="1" applyBorder="1" applyAlignment="1">
      <alignment horizontal="center" vertical="center" wrapText="1"/>
    </xf>
    <xf numFmtId="0" fontId="44" fillId="21" borderId="38" xfId="12" applyFont="1" applyFill="1" applyBorder="1" applyAlignment="1">
      <alignment horizontal="center" vertical="center" wrapText="1"/>
    </xf>
    <xf numFmtId="0" fontId="60" fillId="21" borderId="0" xfId="0" applyFont="1" applyFill="1" applyAlignment="1">
      <alignment horizontal="center" vertical="center" wrapText="1"/>
    </xf>
    <xf numFmtId="0" fontId="44" fillId="21" borderId="38" xfId="0" applyFont="1" applyFill="1" applyBorder="1" applyAlignment="1">
      <alignment horizontal="center" vertical="center" wrapText="1"/>
    </xf>
    <xf numFmtId="0" fontId="44" fillId="21" borderId="0" xfId="0" applyFont="1" applyFill="1" applyAlignment="1">
      <alignment horizontal="center" vertical="center" wrapText="1"/>
    </xf>
    <xf numFmtId="0" fontId="60" fillId="21" borderId="0" xfId="0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65" fillId="0" borderId="0" xfId="0" applyFont="1" applyAlignment="1">
      <alignment horizontal="right" vertical="center"/>
    </xf>
    <xf numFmtId="0" fontId="6" fillId="0" borderId="0" xfId="14" applyFont="1" applyAlignment="1">
      <alignment horizontal="right"/>
    </xf>
    <xf numFmtId="0" fontId="66" fillId="0" borderId="0" xfId="14" applyFont="1" applyAlignment="1">
      <alignment horizontal="right"/>
    </xf>
    <xf numFmtId="0" fontId="44" fillId="0" borderId="0" xfId="14" applyFont="1" applyAlignment="1">
      <alignment horizontal="right"/>
    </xf>
    <xf numFmtId="0" fontId="68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</cellXfs>
  <cellStyles count="17">
    <cellStyle name="Акцент2" xfId="12" builtinId="33"/>
    <cellStyle name="Гиперссылка" xfId="13" builtinId="8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4" xr:uid="{8B22946B-322D-4639-9404-8245A3003F1B}"/>
    <cellStyle name="Обычный 3" xfId="11" xr:uid="{45236EC3-DC12-4417-ADFE-FBE33C2A107A}"/>
    <cellStyle name="Обычный 3 2" xfId="16" xr:uid="{0C70071A-CE1C-4758-B953-25B2360E1997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Обычный 6 2" xfId="15" xr:uid="{12CC042B-0F86-48CD-AEFD-E04D4BED6C76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35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jpeg"/><Relationship Id="rId1" Type="http://schemas.openxmlformats.org/officeDocument/2006/relationships/image" Target="../media/image12.jpeg"/><Relationship Id="rId4" Type="http://schemas.openxmlformats.org/officeDocument/2006/relationships/image" Target="../media/image15.jpeg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8.emf"/><Relationship Id="rId18" Type="http://schemas.openxmlformats.org/officeDocument/2006/relationships/image" Target="../media/image63.emf"/><Relationship Id="rId26" Type="http://schemas.openxmlformats.org/officeDocument/2006/relationships/image" Target="../media/image56.emf"/><Relationship Id="rId39" Type="http://schemas.openxmlformats.org/officeDocument/2006/relationships/image" Target="../media/image45.emf"/><Relationship Id="rId21" Type="http://schemas.openxmlformats.org/officeDocument/2006/relationships/image" Target="../media/image60.emf"/><Relationship Id="rId34" Type="http://schemas.openxmlformats.org/officeDocument/2006/relationships/image" Target="../media/image48.emf"/><Relationship Id="rId42" Type="http://schemas.openxmlformats.org/officeDocument/2006/relationships/image" Target="../media/image43.emf"/><Relationship Id="rId47" Type="http://schemas.openxmlformats.org/officeDocument/2006/relationships/image" Target="../media/image39.emf"/><Relationship Id="rId50" Type="http://schemas.openxmlformats.org/officeDocument/2006/relationships/image" Target="../media/image21.emf"/><Relationship Id="rId55" Type="http://schemas.openxmlformats.org/officeDocument/2006/relationships/image" Target="../media/image33.emf"/><Relationship Id="rId63" Type="http://schemas.openxmlformats.org/officeDocument/2006/relationships/image" Target="../media/image28.emf"/><Relationship Id="rId7" Type="http://schemas.openxmlformats.org/officeDocument/2006/relationships/image" Target="../media/image74.emf"/><Relationship Id="rId2" Type="http://schemas.openxmlformats.org/officeDocument/2006/relationships/image" Target="../media/image78.emf"/><Relationship Id="rId16" Type="http://schemas.openxmlformats.org/officeDocument/2006/relationships/image" Target="../media/image65.emf"/><Relationship Id="rId29" Type="http://schemas.openxmlformats.org/officeDocument/2006/relationships/image" Target="../media/image53.emf"/><Relationship Id="rId11" Type="http://schemas.openxmlformats.org/officeDocument/2006/relationships/image" Target="../media/image70.emf"/><Relationship Id="rId24" Type="http://schemas.openxmlformats.org/officeDocument/2006/relationships/image" Target="../media/image58.emf"/><Relationship Id="rId32" Type="http://schemas.openxmlformats.org/officeDocument/2006/relationships/image" Target="../media/image50.emf"/><Relationship Id="rId37" Type="http://schemas.openxmlformats.org/officeDocument/2006/relationships/image" Target="../media/image47.emf"/><Relationship Id="rId40" Type="http://schemas.openxmlformats.org/officeDocument/2006/relationships/image" Target="../media/image44.emf"/><Relationship Id="rId45" Type="http://schemas.openxmlformats.org/officeDocument/2006/relationships/image" Target="../media/image40.emf"/><Relationship Id="rId53" Type="http://schemas.openxmlformats.org/officeDocument/2006/relationships/image" Target="../media/image35.emf"/><Relationship Id="rId58" Type="http://schemas.openxmlformats.org/officeDocument/2006/relationships/image" Target="../media/image24.emf"/><Relationship Id="rId5" Type="http://schemas.openxmlformats.org/officeDocument/2006/relationships/image" Target="../media/image76.emf"/><Relationship Id="rId61" Type="http://schemas.openxmlformats.org/officeDocument/2006/relationships/image" Target="../media/image30.emf"/><Relationship Id="rId19" Type="http://schemas.openxmlformats.org/officeDocument/2006/relationships/image" Target="../media/image62.emf"/><Relationship Id="rId14" Type="http://schemas.openxmlformats.org/officeDocument/2006/relationships/image" Target="../media/image67.emf"/><Relationship Id="rId22" Type="http://schemas.openxmlformats.org/officeDocument/2006/relationships/image" Target="../media/image26.emf"/><Relationship Id="rId27" Type="http://schemas.openxmlformats.org/officeDocument/2006/relationships/image" Target="../media/image55.emf"/><Relationship Id="rId30" Type="http://schemas.openxmlformats.org/officeDocument/2006/relationships/image" Target="../media/image52.emf"/><Relationship Id="rId35" Type="http://schemas.openxmlformats.org/officeDocument/2006/relationships/image" Target="../media/image16.emf"/><Relationship Id="rId43" Type="http://schemas.openxmlformats.org/officeDocument/2006/relationships/image" Target="../media/image42.emf"/><Relationship Id="rId48" Type="http://schemas.openxmlformats.org/officeDocument/2006/relationships/image" Target="../media/image38.emf"/><Relationship Id="rId56" Type="http://schemas.openxmlformats.org/officeDocument/2006/relationships/image" Target="../media/image32.emf"/><Relationship Id="rId64" Type="http://schemas.openxmlformats.org/officeDocument/2006/relationships/image" Target="../media/image19.emf"/><Relationship Id="rId8" Type="http://schemas.openxmlformats.org/officeDocument/2006/relationships/image" Target="../media/image73.emf"/><Relationship Id="rId51" Type="http://schemas.openxmlformats.org/officeDocument/2006/relationships/image" Target="../media/image37.emf"/><Relationship Id="rId3" Type="http://schemas.openxmlformats.org/officeDocument/2006/relationships/image" Target="../media/image77.emf"/><Relationship Id="rId12" Type="http://schemas.openxmlformats.org/officeDocument/2006/relationships/image" Target="../media/image69.emf"/><Relationship Id="rId17" Type="http://schemas.openxmlformats.org/officeDocument/2006/relationships/image" Target="../media/image64.emf"/><Relationship Id="rId25" Type="http://schemas.openxmlformats.org/officeDocument/2006/relationships/image" Target="../media/image57.emf"/><Relationship Id="rId33" Type="http://schemas.openxmlformats.org/officeDocument/2006/relationships/image" Target="../media/image49.emf"/><Relationship Id="rId38" Type="http://schemas.openxmlformats.org/officeDocument/2006/relationships/image" Target="../media/image46.emf"/><Relationship Id="rId46" Type="http://schemas.openxmlformats.org/officeDocument/2006/relationships/image" Target="../media/image18.emf"/><Relationship Id="rId59" Type="http://schemas.openxmlformats.org/officeDocument/2006/relationships/image" Target="../media/image23.emf"/><Relationship Id="rId20" Type="http://schemas.openxmlformats.org/officeDocument/2006/relationships/image" Target="../media/image61.emf"/><Relationship Id="rId41" Type="http://schemas.openxmlformats.org/officeDocument/2006/relationships/image" Target="../media/image20.emf"/><Relationship Id="rId54" Type="http://schemas.openxmlformats.org/officeDocument/2006/relationships/image" Target="../media/image34.emf"/><Relationship Id="rId62" Type="http://schemas.openxmlformats.org/officeDocument/2006/relationships/image" Target="../media/image29.emf"/><Relationship Id="rId1" Type="http://schemas.openxmlformats.org/officeDocument/2006/relationships/image" Target="../media/image79.emf"/><Relationship Id="rId6" Type="http://schemas.openxmlformats.org/officeDocument/2006/relationships/image" Target="../media/image75.emf"/><Relationship Id="rId15" Type="http://schemas.openxmlformats.org/officeDocument/2006/relationships/image" Target="../media/image66.emf"/><Relationship Id="rId23" Type="http://schemas.openxmlformats.org/officeDocument/2006/relationships/image" Target="../media/image59.emf"/><Relationship Id="rId28" Type="http://schemas.openxmlformats.org/officeDocument/2006/relationships/image" Target="../media/image54.emf"/><Relationship Id="rId36" Type="http://schemas.openxmlformats.org/officeDocument/2006/relationships/image" Target="../media/image17.emf"/><Relationship Id="rId49" Type="http://schemas.openxmlformats.org/officeDocument/2006/relationships/image" Target="../media/image22.emf"/><Relationship Id="rId57" Type="http://schemas.openxmlformats.org/officeDocument/2006/relationships/image" Target="../media/image25.emf"/><Relationship Id="rId10" Type="http://schemas.openxmlformats.org/officeDocument/2006/relationships/image" Target="../media/image71.emf"/><Relationship Id="rId31" Type="http://schemas.openxmlformats.org/officeDocument/2006/relationships/image" Target="../media/image51.emf"/><Relationship Id="rId44" Type="http://schemas.openxmlformats.org/officeDocument/2006/relationships/image" Target="../media/image41.emf"/><Relationship Id="rId52" Type="http://schemas.openxmlformats.org/officeDocument/2006/relationships/image" Target="../media/image36.emf"/><Relationship Id="rId60" Type="http://schemas.openxmlformats.org/officeDocument/2006/relationships/image" Target="../media/image31.emf"/><Relationship Id="rId4" Type="http://schemas.openxmlformats.org/officeDocument/2006/relationships/image" Target="../media/image27.emf"/><Relationship Id="rId9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20</xdr:row>
          <xdr:rowOff>123825</xdr:rowOff>
        </xdr:from>
        <xdr:to>
          <xdr:col>12</xdr:col>
          <xdr:colOff>161925</xdr:colOff>
          <xdr:row>24</xdr:row>
          <xdr:rowOff>152400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7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7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7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7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1200150</xdr:colOff>
      <xdr:row>2</xdr:row>
      <xdr:rowOff>190500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8125"/>
          <a:ext cx="51149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11</xdr:row>
      <xdr:rowOff>47625</xdr:rowOff>
    </xdr:from>
    <xdr:to>
      <xdr:col>3</xdr:col>
      <xdr:colOff>800100</xdr:colOff>
      <xdr:row>11</xdr:row>
      <xdr:rowOff>638175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2447925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13</xdr:row>
      <xdr:rowOff>19050</xdr:rowOff>
    </xdr:from>
    <xdr:to>
      <xdr:col>7</xdr:col>
      <xdr:colOff>914400</xdr:colOff>
      <xdr:row>14</xdr:row>
      <xdr:rowOff>200025</xdr:rowOff>
    </xdr:to>
    <xdr:pic>
      <xdr:nvPicPr>
        <xdr:cNvPr id="4" name="Рисунок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81350"/>
          <a:ext cx="9201150" cy="386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561975</xdr:colOff>
      <xdr:row>1</xdr:row>
      <xdr:rowOff>114300</xdr:rowOff>
    </xdr:from>
    <xdr:to>
      <xdr:col>7</xdr:col>
      <xdr:colOff>600075</xdr:colOff>
      <xdr:row>11</xdr:row>
      <xdr:rowOff>85725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52425"/>
          <a:ext cx="28384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O2" insertRow="1" totalsRowShown="0">
  <autoFilter ref="AI1:AO2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5" totalsRowShown="0" headerRowDxfId="234" dataDxfId="233">
  <autoFilter ref="A1:AB5" xr:uid="{D4F3A028-0284-448B-B761-F4C0DA488444}"/>
  <tableColumns count="28">
    <tableColumn id="1" xr3:uid="{39D9C31B-7DA2-46D6-9F0B-68FC0131ABF6}" name="Номенклатура" dataDxfId="232"/>
    <tableColumn id="2" xr3:uid="{C7C69AFF-FA90-41CC-A9E2-058EBD7D77CD}" name="Высота" dataDxfId="231"/>
    <tableColumn id="3" xr3:uid="{B7EE3C42-A968-4FEC-88D8-BC496D839D62}" name="Ширина" dataDxfId="230"/>
    <tableColumn id="4" xr3:uid="{98E13676-95F6-4CF2-86C8-F66F2DD26EB4}" name="Глубина" dataDxfId="229"/>
    <tableColumn id="5" xr3:uid="{AB63E985-C950-4885-A9F9-FC55B6FCFC53}" name="Кол-во" dataDxfId="228"/>
    <tableColumn id="6" xr3:uid="{AFE1B10A-AF7D-4798-92CE-5CB9CC64B0C5}" name="Цена корпуса" dataDxfId="227"/>
    <tableColumn id="7" xr3:uid="{928E6D7D-507E-4E4E-8E2D-6B96B2D34BFB}" name="Фасады,м2" dataDxfId="226"/>
    <tableColumn id="8" xr3:uid="{61CD4F81-3C7F-4615-A4AE-C5C068FE6DC8}" name="Полки,шт." dataDxfId="225"/>
    <tableColumn id="9" xr3:uid="{771CB635-6A0A-4512-A84D-09B5616255EB}" name="Полки,м2" dataDxfId="224"/>
    <tableColumn id="10" xr3:uid="{E97FFA62-D0DC-467E-A915-006730AD0246}" name="Цена фасадов" dataDxfId="223"/>
    <tableColumn id="11" xr3:uid="{B7B56644-7D45-42D3-8A92-E3E88AFBCD9A}" name="Цена полок" dataDxfId="222"/>
    <tableColumn id="12" xr3:uid="{E2586CEE-2BA9-436E-9A9D-189C01091482}" name="Цена Gola" dataDxfId="221"/>
    <tableColumn id="13" xr3:uid="{8EDEEE16-2F5D-40C5-8E51-F027E433FCC8}" name="Базовая цена корпуса" dataDxfId="220"/>
    <tableColumn id="14" xr3:uid="{733A331D-D3D6-4C5C-B4C6-81F6E38B42EB}" name="Базовая ширина" dataDxfId="219"/>
    <tableColumn id="15" xr3:uid="{C37697EF-1C5C-4B12-9A58-18EF102E18BA}" name="Тип фасада" dataDxfId="218"/>
    <tableColumn id="16" xr3:uid="{BFAEE921-17D1-482D-8AFE-BCA4592043E3}" name="Комплектация" dataDxfId="217"/>
    <tableColumn id="17" xr3:uid="{901710DC-FA92-41CD-B020-B9B0376A2708}" name="Тип модуля" dataDxfId="216"/>
    <tableColumn id="18" xr3:uid="{71747269-4698-4393-83B1-D40344E3371D}" name="Коллекция" dataDxfId="215"/>
    <tableColumn id="19" xr3:uid="{0FE39BAE-6813-4443-98AC-D1B44EDC361B}" name="Цвет" dataDxfId="214"/>
    <tableColumn id="20" xr3:uid="{CA43E0ED-5159-4517-AE60-3D90A6BD3FD5}" name="Фрезеровка" dataDxfId="213"/>
    <tableColumn id="21" xr3:uid="{4A1B7060-A702-426C-9672-3B4FD0B688DE}" name="Толщина" dataDxfId="212"/>
    <tableColumn id="22" xr3:uid="{AA477E39-2A7C-4888-A82A-496365A4ED5C}" name="Уровень модуля" dataDxfId="211"/>
    <tableColumn id="24" xr3:uid="{CA26B4F5-5FB6-48B5-A418-813B9214416B}" name="Базовый комплект" dataDxfId="210"/>
    <tableColumn id="25" xr3:uid="{83C11B05-70B6-4F6E-B25F-7B11FED70746}" name="Добавочная цена от комплектации" dataDxfId="209"/>
    <tableColumn id="26" xr3:uid="{4658F6F2-B364-4E9A-9BE2-441A2EB91753}" name="Цвет стекла для витрины" dataDxfId="208"/>
    <tableColumn id="27" xr3:uid="{FA51153F-6894-4041-B908-9F5A18CF9C53}" name="Цена стекла для витрины" dataDxfId="207"/>
    <tableColumn id="28" xr3:uid="{1BCE5EAA-2E71-4052-9224-582430B773C6}" name="Материал полок" dataDxfId="206"/>
    <tableColumn id="23" xr3:uid="{EFA5485C-D295-45EF-B2A8-69C25D9A3AE1}" name="Цена корпус + полки" dataDxfId="20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5" totalsRowShown="0" headerRowDxfId="204" dataDxfId="203">
  <autoFilter ref="A1:CD85" xr:uid="{B6A411DD-54E4-4F8A-8614-345EC598C3AB}"/>
  <tableColumns count="82">
    <tableColumn id="1" xr3:uid="{244EF146-2FB2-42B0-89AD-BC68C073628F}" name="Артикул" dataDxfId="202"/>
    <tableColumn id="2" xr3:uid="{E9E197D6-D015-400F-BBF0-C74C736B39E0}" name="Тип" dataDxfId="201"/>
    <tableColumn id="4" xr3:uid="{C373308D-47ED-427E-88F8-A9B3AEC5889F}" name="Варианты наполнения" dataDxfId="200"/>
    <tableColumn id="16" xr3:uid="{3526EDBE-4544-46B2-904E-78713571F802}" name="Вид модуля" dataDxfId="199"/>
    <tableColumn id="15" xr3:uid="{259A8B8F-A346-4065-8898-BE7B616DA4DC}" name="Профиль Gola" dataDxfId="198"/>
    <tableColumn id="3" xr3:uid="{9487BA3B-B8B3-423B-BBA1-A7C3B0201659}" name="Признаки для фильтров" dataDxfId="197"/>
    <tableColumn id="6" xr3:uid="{6657D323-708D-490F-934C-D93CA8D44D3D}" name="Высота min" dataDxfId="196"/>
    <tableColumn id="7" xr3:uid="{2EFED285-F303-4C73-A938-4E18FE85EFAD}" name="Высота max" dataDxfId="195"/>
    <tableColumn id="8" xr3:uid="{B0E436A3-EEA3-4496-822A-D979DCE166F6}" name="Ширина min" dataDxfId="194"/>
    <tableColumn id="9" xr3:uid="{B9B1EF59-46D8-418E-9C90-4AF710E40F22}" name="Ширина max" dataDxfId="193"/>
    <tableColumn id="10" xr3:uid="{DFC2098D-52BC-4A64-8019-99B30228E5C0}" name="Глубина min" dataDxfId="192"/>
    <tableColumn id="11" xr3:uid="{0F631E4C-75A0-4051-8353-40DDE4FB0D0C}" name="Глубина max" dataDxfId="191"/>
    <tableColumn id="14" xr3:uid="{7CEDF3A3-1C3F-4BE6-B422-A3497D28B60F}" name="Количество полок" dataDxfId="190"/>
    <tableColumn id="12" xr3:uid="{CDFC7975-1F4A-4D16-8354-E26DDCD4397C}" name="Комментарий" dataDxfId="189"/>
    <tableColumn id="5" xr3:uid="{491DC64E-1A6E-4844-B503-C2C858B48F8F}" name="Базовая цена" dataDxfId="188"/>
    <tableColumn id="28" xr3:uid="{EBB80AFB-D155-4FEC-AFA8-5CA38369E072}" name="КФ НСТ11" dataDxfId="187"/>
    <tableColumn id="27" xr3:uid="{CBFCC08D-435F-4D14-9237-DBC966484E7C}" name="КФ НСТ1" dataDxfId="186"/>
    <tableColumn id="13" xr3:uid="{ED748688-578F-4B70-BED3-DF69514981F0}" name="КФ крепежа корпуса 1" dataDxfId="185">
      <calculatedColumnFormula>'комплекты фурнитуры'!Q10</calculatedColumnFormula>
    </tableColumn>
    <tableColumn id="18" xr3:uid="{C97A5013-CBEE-487D-951B-6C81E4A7AC55}" name="КФ крепежа корпуса 2" dataDxfId="184"/>
    <tableColumn id="19" xr3:uid="{E76E0229-FD99-460D-A6DC-512E0BF4E97A}" name="КФ крепежа корпуса 4" dataDxfId="183"/>
    <tableColumn id="20" xr3:uid="{F25E07D8-C520-4467-8FE7-E89C5DB70B0F}" name="КФ крепежа корпуса 6" dataDxfId="182"/>
    <tableColumn id="21" xr3:uid="{2DAD658B-F7CB-4A20-B265-0005D6437D71}" name="КФ крепежа корпуса 7" dataDxfId="181"/>
    <tableColumn id="23" xr3:uid="{1B2375D3-DCC7-47E9-80B6-2C8B369001C5}" name="КФ крепежа корпуса 9" dataDxfId="180"/>
    <tableColumn id="32" xr3:uid="{5FC4BD95-7026-4728-9321-54AD821DB1D0}" name="КФ крепежа корпуса 10" dataDxfId="179"/>
    <tableColumn id="22" xr3:uid="{D1EED17F-DA10-4FC1-992B-84A2473F1A07}" name="КФ крепежа корпуса 11" dataDxfId="178"/>
    <tableColumn id="33" xr3:uid="{A691C489-3513-434E-B8C3-4D39E2A158AB}" name="КФ крепежа корпуса 12" dataDxfId="177"/>
    <tableColumn id="29" xr3:uid="{76F3AFCC-4E23-405B-89AE-8D6FDFA3FF11}" name="КФ крепежа корпуса 13" dataDxfId="176"/>
    <tableColumn id="31" xr3:uid="{F07D89AA-E635-4965-8AA3-57D02FB91704}" name="КФ НСТ 14" dataDxfId="175"/>
    <tableColumn id="30" xr3:uid="{80FADF67-BF3A-4DAB-913C-EA9BA1C84CD9}" name="КФ крепежа корпуса 15" dataDxfId="174"/>
    <tableColumn id="24" xr3:uid="{87B6078A-6FAD-4498-A328-FD81FC7FD510}" name="КФ крепежа корпуса 16" dataDxfId="173"/>
    <tableColumn id="17" xr3:uid="{5B2E565F-938F-4C78-BB65-1F2802A24FC5}" name="КФ опора пластиковая 120" dataDxfId="172"/>
    <tableColumn id="25" xr3:uid="{6F8FCB9B-78F7-4E72-A350-4BB3A20C8EB3}" name="KFPr-SB-POD" dataDxfId="171"/>
    <tableColumn id="26" xr3:uid="{D5E1C33E-3342-477B-8544-E7A79E3BBC5E}" name="KFPr-SB-ZPG" dataDxfId="170"/>
    <tableColumn id="34" xr3:uid="{290E297F-71F1-4EF2-8A6F-94B834943A03}" name="КФ корпуса" dataDxfId="169">
      <calculatedColumnFormula>SUM(Прайс[[#This Row],[КФ НСТ11]:[KFPr-SB-ZPG]])</calculatedColumnFormula>
    </tableColumn>
    <tableColumn id="65" xr3:uid="{CCE4C4AA-FDC1-4A4C-A6D6-59B6ABF07D40}" name=" KFPr-SB-StK " dataDxfId="168"/>
    <tableColumn id="67" xr3:uid="{F04C1A69-1B5A-450B-8ACD-CF6240A49F46}" name="KFPr-SB-SPL" dataDxfId="167"/>
    <tableColumn id="66" xr3:uid="{8855FBE2-EA1B-412E-967A-04B7EEF0D462}" name="KFPr-SB-SMRZ_16мм" dataDxfId="166"/>
    <tableColumn id="68" xr3:uid="{CD98CCBA-39DF-4E4D-B751-90857AE86D0D}" name="КФ KEKU" dataDxfId="165"/>
    <tableColumn id="38" xr3:uid="{0B3A342F-ACDA-4E8C-A3BB-272F0EAD3983}" name="КФ петли SENS накл.110 гр. с крестообр. Планкой" dataDxfId="164"/>
    <tableColumn id="39" xr3:uid="{D8E42B09-DA91-43E3-88E2-3744E9609331}" name="KFP-SB-N110" dataDxfId="163"/>
    <tableColumn id="43" xr3:uid="{0C08449F-84E9-4D52-9A34-A9E6F062A42B}" name="КФ петли вклад. 95 гр. с крестообр. планкой" dataDxfId="162"/>
    <tableColumn id="44" xr3:uid="{20740129-5689-4ADA-BC82-18601D41BE66}" name="KFP-SB-PY94" dataDxfId="161"/>
    <tableColumn id="45" xr3:uid="{C58A7BD9-7F27-4E2A-8A7D-8993CF9D1B44}" name="КKFP-SB-GT45" dataDxfId="160"/>
    <tableColumn id="46" xr3:uid="{EA47B16B-24E3-4669-BCC6-4D10352115BD}" name="KFP-SB-N45" dataDxfId="159"/>
    <tableColumn id="61" xr3:uid="{77162D3C-DEBF-41ED-8D9C-6B324B0B34D6}" name="KFS-SB-45 (посудосушители)" dataDxfId="158"/>
    <tableColumn id="62" xr3:uid="{60DFC635-EC03-4DA5-9F1F-A274C5F766BE}" name="КФ Сушка AFF 600" dataDxfId="157"/>
    <tableColumn id="64" xr3:uid="{3218371B-081C-4144-9490-2129F71749B7}" name="КФ Сушка AFF 800" dataDxfId="156"/>
    <tableColumn id="63" xr3:uid="{3EA2A3F9-E872-4B9A-A20E-57B5568F095B}" name="КФ Сушка AFF 900" dataDxfId="155"/>
    <tableColumn id="56" xr3:uid="{4E28104D-EF7B-4E2E-8C57-FEB3C8A5F956}" name="KFP-SP-PPGK" dataDxfId="154"/>
    <tableColumn id="57" xr3:uid="{211F9D6D-49D0-464F-88C1-85C7CBE083C0}" name="KFP-SP-PPGK_71_x000a_" dataDxfId="153"/>
    <tableColumn id="58" xr3:uid="{3DCAA265-92DB-4B37-8C89-B111F9805E4C}" name="KFP-SP-PPA" dataDxfId="152"/>
    <tableColumn id="59" xr3:uid="{FE70647D-4BEA-43C9-B3B1-73D6E0E4A61C}" name="KFP-SB-PPHF_W" dataDxfId="151"/>
    <tableColumn id="55" xr3:uid="{81594DF4-0602-442D-AE34-AF4382DF367E}" name="KFN-SB-M54" dataDxfId="150"/>
    <tableColumn id="47" xr3:uid="{5E0D24F4-DA20-452E-825D-868422F8FB68}" name="KFN-SB-DWD95" dataDxfId="149"/>
    <tableColumn id="53" xr3:uid="{A0024684-C217-429E-AEBF-4AA1AAB1B938}" name="KFN-SB-DWD95R" dataDxfId="148"/>
    <tableColumn id="48" xr3:uid="{236E32BD-08D6-45FD-BF28-6DE93E881417}" name="KFN-SB-M86" dataDxfId="147"/>
    <tableColumn id="54" xr3:uid="{6D92F505-EC53-45E7-9F83-9FC8CF81B4EA}" name="KFN-SB-M15" dataDxfId="146"/>
    <tableColumn id="49" xr3:uid="{0BA15EFC-0C23-4EEF-89A3-788F5A1DA22A}" name="KFN-SB-MD" dataDxfId="145"/>
    <tableColumn id="50" xr3:uid="{B10F5262-24B7-495A-97A3-3715D959BA79}" name="КФ ящика Matrix (H=89 мм)_450_GR" dataDxfId="144"/>
    <tableColumn id="69" xr3:uid="{91FEF492-7357-4261-8FE8-93815647308F}" name="КФ ящика Matrix (H=175 мм)_450_GR" dataDxfId="143"/>
    <tableColumn id="51" xr3:uid="{E039F1AB-9656-4B47-869C-9EFC55626F41}" name="Комплект ящика INNOTECH ATIRA полного выдв. с  PUSH TO OPEN , Н70,NL470,цвет серебристый" dataDxfId="142"/>
    <tableColumn id="52" xr3:uid="{5EDCABD0-79AC-4437-8001-4AFC273FD9E7}" name="Комплект короба INNOTECH ATIRA полного выдв. с Push to open, Н176,NL470,рейлинги, цвет серебристый" dataDxfId="141"/>
    <tableColumn id="40" xr3:uid="{F1A933F2-08F8-4B70-91DB-3D28AB3BE3AF}" name="KFS-SB-BYT" dataDxfId="140"/>
    <tableColumn id="41" xr3:uid="{51C1E380-2E1D-451E-83A2-CBA0D818E63F}" name="Корзина с держателем для бутылок 414*500*520 мм" dataDxfId="139"/>
    <tableColumn id="42" xr3:uid="{D01A7E27-37CF-4158-BCF6-8D8ACC6AB5FA}" name="КФ евровинт" dataDxfId="138"/>
    <tableColumn id="60" xr3:uid="{F2C1507E-22CE-4A77-936E-2CE24901A3C5}" name="КФ  крепления профиля Gola" dataDxfId="137"/>
    <tableColumn id="70" xr3:uid="{1272954A-E182-4AE9-BB28-E27FBBD2F571}" name="Профиль Gola для подвесных шкафов алюм.16 мм" dataDxfId="136"/>
    <tableColumn id="35" xr3:uid="{A5B4233C-7C06-4820-B9A4-FA20195C8570}" name="Комплектация №2" dataDxfId="135"/>
    <tableColumn id="36" xr3:uid="{79D7852F-F7B6-4FE6-8058-4623A193C92E}" name="Комплектация №3" dataDxfId="134"/>
    <tableColumn id="37" xr3:uid="{178FF18E-2D49-4276-86AC-A7734F248861}" name="Комплектация №3Т" dataDxfId="133"/>
    <tableColumn id="72" xr3:uid="{0A128738-86E4-4853-B8A7-DB48EABDA6F3}" name="Базовая ширина" dataDxfId="132"/>
    <tableColumn id="73" xr3:uid="{65C4BD3E-E790-4D49-997C-1E56669D4E98}" name="Базовая высота" dataDxfId="131"/>
    <tableColumn id="71" xr3:uid="{7EC0296C-2955-4E3D-9A5F-10337ACB371C}" name="Базовая глубина" dataDxfId="130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29"/>
    <tableColumn id="78" xr3:uid="{D4F38851-262A-4693-8AD8-0C7FDA55E619}" name="Коэфф.ширина" dataDxfId="128"/>
    <tableColumn id="77" xr3:uid="{26F7B0FF-A98D-4C8D-96D6-9D12D73C3164}" name="Коэфф.глубина" dataDxfId="127"/>
    <tableColumn id="74" xr3:uid="{9C9D74FE-06DD-465B-9EC4-526E0AD42851}" name="Полки min,шт." dataDxfId="126"/>
    <tableColumn id="75" xr3:uid="{F6ACCF36-12D1-4AD7-8C04-71E8A7C3B7A8}" name="Полки max,шт." dataDxfId="125"/>
    <tableColumn id="80" xr3:uid="{43422F97-A6DC-4549-ACB1-3D312C38A5D2}" name="Tip-on" dataDxfId="124"/>
    <tableColumn id="79" xr3:uid="{A330CEAF-C3AA-40D5-86FB-2FEBF5EF4E97}" name="Инфо о комплектации" dataDxfId="123"/>
    <tableColumn id="81" xr3:uid="{B843A559-15F9-440A-8849-081FC64687B8}" name="Полки по умолчанию" dataDxfId="122"/>
    <tableColumn id="82" xr3:uid="{0B1FB40A-CD49-4F2E-817D-0D8EDA07ADEC}" name="Доступ к стеклянным полкам" dataDxfId="121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120" dataDxfId="119">
  <autoFilter ref="A1:B89" xr:uid="{C5F50D1D-28FA-44C4-B1D4-E4F53EB44E9A}"/>
  <tableColumns count="2">
    <tableColumn id="1" xr3:uid="{789BF066-1199-4222-AC2F-B316242716BE}" name="Модуль" totalsRowLabel="Итог" dataDxfId="118" totalsRowDxfId="117" dataCellStyle="Обычный 3 3"/>
    <tableColumn id="2" xr3:uid="{EF146BD4-CF08-4961-ABD5-2DFA66F3F88E}" name="Тест" totalsRowFunction="sum" dataDxfId="116" totalsRowDxfId="115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114" dataDxfId="113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112"/>
    <tableColumn id="2" xr3:uid="{CBCBEDBF-B07D-49DC-A647-FE89CED753BC}" name="Тип Фрезеровки" dataDxfId="111"/>
    <tableColumn id="3" xr3:uid="{04779E58-2E79-41D0-993D-E64BBDB80A08}" name="Толщина 1" dataDxfId="110"/>
    <tableColumn id="4" xr3:uid="{AFC3B80D-B2E7-403E-B0DA-CE217404C6BD}" name="Толщина 2" dataDxfId="109"/>
    <tableColumn id="7" xr3:uid="{800E6F5F-1CE0-4D8F-A3B4-140DEB6CCFDC}" name="Наличие витрин" dataDxfId="10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07" dataDxfId="106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05"/>
    <tableColumn id="2" xr3:uid="{73BD45F6-34D0-43B6-98BE-5052519D3482}" name="Коллекция пленок" dataDxfId="104"/>
    <tableColumn id="3" xr3:uid="{70E4A86D-1E11-4D3B-B850-03CC3DC4EA8B}" name="Категория пленки" dataDxfId="103"/>
    <tableColumn id="4" xr3:uid="{0B4C060F-475F-46B8-8CE5-F3C7BC874AFA}" name="Цена 16 мм" dataDxfId="102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01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00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99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98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97" dataDxfId="96">
  <autoFilter ref="K3:P10" xr:uid="{F3C19AC2-AE15-4B07-BE4B-6E76B9B89693}"/>
  <tableColumns count="6">
    <tableColumn id="1" xr3:uid="{8E2A4EC6-52B7-4CF2-92DD-1EF56E80EFBD}" name="Коллекция" dataDxfId="95"/>
    <tableColumn id="2" xr3:uid="{060F59E6-9C05-42D3-BC91-8938AB99CC63}" name="Ценовая категория пленки" dataDxfId="94"/>
    <tableColumn id="3" xr3:uid="{E314DE90-CBD4-4FE9-A2D0-CD6F677BF3DE}" name="МДФ 16 мм" dataDxfId="93"/>
    <tableColumn id="4" xr3:uid="{8AF271A8-AFDB-4F65-BDF2-3DB16886F0C5}" name="МДФ 18/19 мм" dataDxfId="92"/>
    <tableColumn id="5" xr3:uid="{5C5591AE-C1DF-473C-B2DE-E2649E3D3375}" name="МДФ 22+ мм" dataDxfId="91"/>
    <tableColumn id="6" xr3:uid="{11B36507-9711-4DD9-9202-10F6B61EB8A3}" name="Скидка" dataDxfId="90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4" totalsRowShown="0" headerRowDxfId="89" dataDxfId="88" headerRowCellStyle="Обычный 2" dataCellStyle="Обычный 2">
  <autoFilter ref="A19:B24" xr:uid="{53653E30-EC34-4C7B-BF44-17DB6FE8398B}"/>
  <tableColumns count="2">
    <tableColumn id="1" xr3:uid="{AA7DD623-9EEE-4BD1-9461-E00559B1FBFC}" name="Изделие" dataDxfId="87" dataCellStyle="Обычный 2"/>
    <tableColumn id="2" xr3:uid="{0E0EE42C-FE7B-4F0D-A337-37F464CFF87E}" name="Цена,м2" dataDxfId="86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85" dataDxfId="84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83"/>
    <tableColumn id="2" xr3:uid="{8EA293B5-92F1-4759-ADEF-C848180BDA6F}" name="Производитель" dataDxfId="82" dataCellStyle="Обычный 2"/>
    <tableColumn id="3" xr3:uid="{739B6914-4D3B-484E-AA74-696EAB757DDE}" name="Толщина" dataDxfId="81" dataCellStyle="Обычный 2"/>
    <tableColumn id="4" xr3:uid="{F76DA758-DCCA-4505-8475-85C54FB91E82}" name="Макс.длина" dataDxfId="80" dataCellStyle="Обычный 2"/>
    <tableColumn id="5" xr3:uid="{CC701F50-3C0E-479E-9F3F-DC9E52223198}" name="Макс Ширина" dataDxfId="79" dataCellStyle="Обычный 2"/>
    <tableColumn id="6" xr3:uid="{4920F4E6-ADAB-4B95-8E58-15D8D9E72C77}" name="600 х 1200" dataDxfId="78" dataCellStyle="Обычный 2"/>
    <tableColumn id="7" xr3:uid="{04B77FC8-EB4D-4C3E-A8E4-E1895151CB1E}" name="600 х 2100" dataDxfId="77" dataCellStyle="Обычный 2"/>
    <tableColumn id="8" xr3:uid="{F7AE2FF9-1B2F-4EDC-99A9-EB7CB8551D99}" name="600 х 3000" dataDxfId="76" dataCellStyle="Обычный 2"/>
    <tableColumn id="10" xr3:uid="{997A78AA-41A1-429C-A3E9-50D66823B73A}" name="601 х 3000" dataDxfId="75" dataCellStyle="Обычный 2"/>
    <tableColumn id="9" xr3:uid="{8CBECB23-2811-4DB4-B52F-11824BE49841}" name="600 х 4200" dataDxfId="74" dataCellStyle="Обычный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73" dataDxfId="72" tableBorderDxfId="71" headerRowCellStyle="Обычный 2">
  <autoFilter ref="A41:B54" xr:uid="{2EDDD9FE-F82A-4CE3-9033-0059070A82A9}"/>
  <tableColumns count="2">
    <tableColumn id="1" xr3:uid="{FD66DD94-70F7-4270-9602-EC1F380D35D4}" name="Цвет стекла" dataDxfId="70" dataCellStyle="Денежный 2 4"/>
    <tableColumn id="2" xr3:uid="{9BE30F06-5833-4665-9CB0-2D4DD0173678}" name="Цена за м2" dataDxfId="69" dataCellStyle="Обычный 4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7:B35" totalsRowShown="0" headerRowDxfId="68" dataDxfId="67" headerRowCellStyle="Обычный 2">
  <autoFilter ref="A27:B35" xr:uid="{EF6E01D4-F17B-46D6-9C74-1A91633991E6}"/>
  <tableColumns count="2">
    <tableColumn id="1" xr3:uid="{6566BA5A-6251-4507-B4C5-91CA5FB36F9B}" name="Изделие" dataDxfId="66"/>
    <tableColumn id="2" xr3:uid="{7AFC3AD3-8460-444E-B461-2DC3FD886EBF}" name="Цена" dataDxfId="65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I1:AM32" totalsRowShown="0" headerRowDxfId="64" headerRowBorderDxfId="63" tableBorderDxfId="62" headerRowCellStyle="Обычный 2">
  <autoFilter ref="AI1:AM32" xr:uid="{D7E686DA-4141-42EE-B9B3-3C9497EC5CE4}"/>
  <sortState xmlns:xlrd2="http://schemas.microsoft.com/office/spreadsheetml/2017/richdata2" ref="AI2:AM32">
    <sortCondition descending="1" ref="AM1:AM32"/>
  </sortState>
  <tableColumns count="5">
    <tableColumn id="1" xr3:uid="{DB69E958-7F7B-46BB-A258-DF0C78D0669A}" name="Номер пленки" dataDxfId="61"/>
    <tableColumn id="2" xr3:uid="{3E974E66-E055-415D-BC78-AEBB3835C359}" name="Ценовая группа" dataDxfId="60"/>
    <tableColumn id="5" xr3:uid="{5D17A2A5-506D-4CEC-9605-81E9B46464BB}" name="Цена Глухих" dataDxfId="59">
      <calculatedColumnFormula>VLOOKUP(Пластики_Acryline[[#This Row],[Ценовая группа]],Цены_по_категориям_Acryline[],2,0)</calculatedColumnFormula>
    </tableColumn>
    <tableColumn id="4" xr3:uid="{E770E79F-1FF2-4E8A-B301-8B4D550892DC}" name="Тип покрытия" dataDxfId="58"/>
    <tableColumn id="3" xr3:uid="{40FACEFC-8654-4602-A05A-9C0032AB18D1}" name="Сортировка" dataDxfId="57" dataCellStyle="Обычный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O2:AR6" totalsRowShown="0" headerRowDxfId="56" dataDxfId="55">
  <autoFilter ref="AO2:AR6" xr:uid="{CDF8988B-80D7-4023-A44A-60A6C121CA19}"/>
  <tableColumns count="4">
    <tableColumn id="1" xr3:uid="{8B7A635E-A92E-4959-9B30-034CA4E495CA}" name="Ценовая группа" dataDxfId="54"/>
    <tableColumn id="3" xr3:uid="{199557CE-0391-4EB5-9FA0-31A44870D2B2}" name="Фасад глухой, фасад под врезную ручку Grosseto    кв.м" dataDxfId="53"/>
    <tableColumn id="4" xr3:uid="{A1682A37-C212-466F-8C8D-2A0D2039CF51}" name="Фасад витрина,   кв.м" dataDxfId="52"/>
    <tableColumn id="2" xr3:uid="{12783B52-1834-4A3C-B278-087F0043C2B7}" name="Наличие витрин" dataDxfId="51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1">
  <autoFilter ref="J1:J6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5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9.emf"/><Relationship Id="rId34" Type="http://schemas.openxmlformats.org/officeDocument/2006/relationships/table" Target="../tables/table13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6.xml"/><Relationship Id="rId30" Type="http://schemas.openxmlformats.org/officeDocument/2006/relationships/table" Target="../tables/table9.xml"/><Relationship Id="rId8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sidak.ru/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5.xml"/><Relationship Id="rId21" Type="http://schemas.openxmlformats.org/officeDocument/2006/relationships/control" Target="../activeX/activeX22.xml"/><Relationship Id="rId42" Type="http://schemas.openxmlformats.org/officeDocument/2006/relationships/control" Target="../activeX/activeX34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58.xml"/><Relationship Id="rId138" Type="http://schemas.openxmlformats.org/officeDocument/2006/relationships/control" Target="../activeX/activeX86.xml"/><Relationship Id="rId107" Type="http://schemas.openxmlformats.org/officeDocument/2006/relationships/control" Target="../activeX/activeX70.xml"/><Relationship Id="rId11" Type="http://schemas.openxmlformats.org/officeDocument/2006/relationships/control" Target="../activeX/activeX16.xml"/><Relationship Id="rId32" Type="http://schemas.openxmlformats.org/officeDocument/2006/relationships/image" Target="../media/image29.emf"/><Relationship Id="rId53" Type="http://schemas.openxmlformats.org/officeDocument/2006/relationships/control" Target="../activeX/activeX40.xml"/><Relationship Id="rId74" Type="http://schemas.openxmlformats.org/officeDocument/2006/relationships/control" Target="../activeX/activeX52.xml"/><Relationship Id="rId128" Type="http://schemas.openxmlformats.org/officeDocument/2006/relationships/image" Target="../media/image72.emf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6.emf"/><Relationship Id="rId22" Type="http://schemas.openxmlformats.org/officeDocument/2006/relationships/image" Target="../media/image24.emf"/><Relationship Id="rId27" Type="http://schemas.openxmlformats.org/officeDocument/2006/relationships/control" Target="../activeX/activeX25.xml"/><Relationship Id="rId43" Type="http://schemas.openxmlformats.org/officeDocument/2006/relationships/image" Target="../media/image33.emf"/><Relationship Id="rId48" Type="http://schemas.openxmlformats.org/officeDocument/2006/relationships/control" Target="../activeX/activeX37.xml"/><Relationship Id="rId64" Type="http://schemas.openxmlformats.org/officeDocument/2006/relationships/image" Target="../media/image42.emf"/><Relationship Id="rId69" Type="http://schemas.openxmlformats.org/officeDocument/2006/relationships/image" Target="../media/image44.emf"/><Relationship Id="rId113" Type="http://schemas.openxmlformats.org/officeDocument/2006/relationships/control" Target="../activeX/activeX73.xml"/><Relationship Id="rId118" Type="http://schemas.openxmlformats.org/officeDocument/2006/relationships/image" Target="../media/image67.emf"/><Relationship Id="rId134" Type="http://schemas.openxmlformats.org/officeDocument/2006/relationships/image" Target="../media/image75.emf"/><Relationship Id="rId139" Type="http://schemas.openxmlformats.org/officeDocument/2006/relationships/image" Target="../media/image77.emf"/><Relationship Id="rId80" Type="http://schemas.openxmlformats.org/officeDocument/2006/relationships/control" Target="../activeX/activeX56.xml"/><Relationship Id="rId85" Type="http://schemas.openxmlformats.org/officeDocument/2006/relationships/image" Target="../media/image51.emf"/><Relationship Id="rId150" Type="http://schemas.openxmlformats.org/officeDocument/2006/relationships/control" Target="../activeX/activeX95.xml"/><Relationship Id="rId12" Type="http://schemas.openxmlformats.org/officeDocument/2006/relationships/image" Target="../media/image20.emf"/><Relationship Id="rId17" Type="http://schemas.openxmlformats.org/officeDocument/2006/relationships/image" Target="../media/image22.emf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1.xml"/><Relationship Id="rId59" Type="http://schemas.openxmlformats.org/officeDocument/2006/relationships/control" Target="../activeX/activeX44.xml"/><Relationship Id="rId103" Type="http://schemas.openxmlformats.org/officeDocument/2006/relationships/control" Target="../activeX/activeX68.xml"/><Relationship Id="rId108" Type="http://schemas.openxmlformats.org/officeDocument/2006/relationships/image" Target="../media/image62.emf"/><Relationship Id="rId124" Type="http://schemas.openxmlformats.org/officeDocument/2006/relationships/image" Target="../media/image70.emf"/><Relationship Id="rId129" Type="http://schemas.openxmlformats.org/officeDocument/2006/relationships/control" Target="../activeX/activeX81.xml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0.xml"/><Relationship Id="rId75" Type="http://schemas.openxmlformats.org/officeDocument/2006/relationships/image" Target="../media/image47.emf"/><Relationship Id="rId91" Type="http://schemas.openxmlformats.org/officeDocument/2006/relationships/image" Target="../media/image54.emf"/><Relationship Id="rId96" Type="http://schemas.openxmlformats.org/officeDocument/2006/relationships/control" Target="../activeX/activeX64.xml"/><Relationship Id="rId140" Type="http://schemas.openxmlformats.org/officeDocument/2006/relationships/control" Target="../activeX/activeX87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5.xml"/><Relationship Id="rId6" Type="http://schemas.openxmlformats.org/officeDocument/2006/relationships/image" Target="../media/image17.emf"/><Relationship Id="rId23" Type="http://schemas.openxmlformats.org/officeDocument/2006/relationships/control" Target="../activeX/activeX23.xml"/><Relationship Id="rId28" Type="http://schemas.openxmlformats.org/officeDocument/2006/relationships/image" Target="../media/image27.emf"/><Relationship Id="rId49" Type="http://schemas.openxmlformats.org/officeDocument/2006/relationships/image" Target="../media/image36.emf"/><Relationship Id="rId114" Type="http://schemas.openxmlformats.org/officeDocument/2006/relationships/image" Target="../media/image65.emf"/><Relationship Id="rId119" Type="http://schemas.openxmlformats.org/officeDocument/2006/relationships/control" Target="../activeX/activeX76.xml"/><Relationship Id="rId44" Type="http://schemas.openxmlformats.org/officeDocument/2006/relationships/control" Target="../activeX/activeX35.xml"/><Relationship Id="rId60" Type="http://schemas.openxmlformats.org/officeDocument/2006/relationships/image" Target="../media/image40.emf"/><Relationship Id="rId65" Type="http://schemas.openxmlformats.org/officeDocument/2006/relationships/control" Target="../activeX/activeX47.xml"/><Relationship Id="rId81" Type="http://schemas.openxmlformats.org/officeDocument/2006/relationships/image" Target="../media/image49.emf"/><Relationship Id="rId86" Type="http://schemas.openxmlformats.org/officeDocument/2006/relationships/control" Target="../activeX/activeX59.xml"/><Relationship Id="rId130" Type="http://schemas.openxmlformats.org/officeDocument/2006/relationships/image" Target="../media/image73.emf"/><Relationship Id="rId135" Type="http://schemas.openxmlformats.org/officeDocument/2006/relationships/control" Target="../activeX/activeX84.xml"/><Relationship Id="rId13" Type="http://schemas.openxmlformats.org/officeDocument/2006/relationships/control" Target="../activeX/activeX17.xml"/><Relationship Id="rId18" Type="http://schemas.openxmlformats.org/officeDocument/2006/relationships/control" Target="../activeX/activeX20.xml"/><Relationship Id="rId39" Type="http://schemas.openxmlformats.org/officeDocument/2006/relationships/control" Target="../activeX/activeX32.xml"/><Relationship Id="rId109" Type="http://schemas.openxmlformats.org/officeDocument/2006/relationships/control" Target="../activeX/activeX71.xml"/><Relationship Id="rId34" Type="http://schemas.openxmlformats.org/officeDocument/2006/relationships/image" Target="../media/image30.emf"/><Relationship Id="rId50" Type="http://schemas.openxmlformats.org/officeDocument/2006/relationships/control" Target="../activeX/activeX38.xml"/><Relationship Id="rId55" Type="http://schemas.openxmlformats.org/officeDocument/2006/relationships/image" Target="../media/image38.emf"/><Relationship Id="rId76" Type="http://schemas.openxmlformats.org/officeDocument/2006/relationships/control" Target="../activeX/activeX53.xml"/><Relationship Id="rId97" Type="http://schemas.openxmlformats.org/officeDocument/2006/relationships/image" Target="../media/image57.emf"/><Relationship Id="rId104" Type="http://schemas.openxmlformats.org/officeDocument/2006/relationships/image" Target="../media/image60.emf"/><Relationship Id="rId120" Type="http://schemas.openxmlformats.org/officeDocument/2006/relationships/image" Target="../media/image68.emf"/><Relationship Id="rId125" Type="http://schemas.openxmlformats.org/officeDocument/2006/relationships/control" Target="../activeX/activeX79.xml"/><Relationship Id="rId141" Type="http://schemas.openxmlformats.org/officeDocument/2006/relationships/image" Target="../media/image78.emf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image" Target="../media/image45.emf"/><Relationship Id="rId92" Type="http://schemas.openxmlformats.org/officeDocument/2006/relationships/control" Target="../activeX/activeX62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image" Target="../media/image25.emf"/><Relationship Id="rId40" Type="http://schemas.openxmlformats.org/officeDocument/2006/relationships/control" Target="../activeX/activeX33.xml"/><Relationship Id="rId45" Type="http://schemas.openxmlformats.org/officeDocument/2006/relationships/image" Target="../media/image34.emf"/><Relationship Id="rId66" Type="http://schemas.openxmlformats.org/officeDocument/2006/relationships/image" Target="../media/image43.emf"/><Relationship Id="rId87" Type="http://schemas.openxmlformats.org/officeDocument/2006/relationships/image" Target="../media/image52.emf"/><Relationship Id="rId110" Type="http://schemas.openxmlformats.org/officeDocument/2006/relationships/image" Target="../media/image63.emf"/><Relationship Id="rId115" Type="http://schemas.openxmlformats.org/officeDocument/2006/relationships/control" Target="../activeX/activeX74.xml"/><Relationship Id="rId131" Type="http://schemas.openxmlformats.org/officeDocument/2006/relationships/control" Target="../activeX/activeX82.xml"/><Relationship Id="rId136" Type="http://schemas.openxmlformats.org/officeDocument/2006/relationships/image" Target="../media/image76.emf"/><Relationship Id="rId61" Type="http://schemas.openxmlformats.org/officeDocument/2006/relationships/control" Target="../activeX/activeX45.xml"/><Relationship Id="rId82" Type="http://schemas.openxmlformats.org/officeDocument/2006/relationships/control" Target="../activeX/activeX57.xml"/><Relationship Id="rId19" Type="http://schemas.openxmlformats.org/officeDocument/2006/relationships/image" Target="../media/image23.emf"/><Relationship Id="rId14" Type="http://schemas.openxmlformats.org/officeDocument/2006/relationships/image" Target="../media/image21.emf"/><Relationship Id="rId30" Type="http://schemas.openxmlformats.org/officeDocument/2006/relationships/image" Target="../media/image28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2.xml"/><Relationship Id="rId77" Type="http://schemas.openxmlformats.org/officeDocument/2006/relationships/control" Target="../activeX/activeX54.xml"/><Relationship Id="rId100" Type="http://schemas.openxmlformats.org/officeDocument/2006/relationships/control" Target="../activeX/activeX66.xml"/><Relationship Id="rId105" Type="http://schemas.openxmlformats.org/officeDocument/2006/relationships/control" Target="../activeX/activeX69.xml"/><Relationship Id="rId126" Type="http://schemas.openxmlformats.org/officeDocument/2006/relationships/image" Target="../media/image71.emf"/><Relationship Id="rId147" Type="http://schemas.openxmlformats.org/officeDocument/2006/relationships/control" Target="../activeX/activeX92.xml"/><Relationship Id="rId8" Type="http://schemas.openxmlformats.org/officeDocument/2006/relationships/image" Target="../media/image18.emf"/><Relationship Id="rId51" Type="http://schemas.openxmlformats.org/officeDocument/2006/relationships/image" Target="../media/image37.emf"/><Relationship Id="rId72" Type="http://schemas.openxmlformats.org/officeDocument/2006/relationships/control" Target="../activeX/activeX51.xml"/><Relationship Id="rId93" Type="http://schemas.openxmlformats.org/officeDocument/2006/relationships/image" Target="../media/image55.emf"/><Relationship Id="rId98" Type="http://schemas.openxmlformats.org/officeDocument/2006/relationships/control" Target="../activeX/activeX65.xml"/><Relationship Id="rId121" Type="http://schemas.openxmlformats.org/officeDocument/2006/relationships/control" Target="../activeX/activeX77.xml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4.xml"/><Relationship Id="rId46" Type="http://schemas.openxmlformats.org/officeDocument/2006/relationships/control" Target="../activeX/activeX36.xml"/><Relationship Id="rId67" Type="http://schemas.openxmlformats.org/officeDocument/2006/relationships/control" Target="../activeX/activeX48.xml"/><Relationship Id="rId116" Type="http://schemas.openxmlformats.org/officeDocument/2006/relationships/image" Target="../media/image66.emf"/><Relationship Id="rId137" Type="http://schemas.openxmlformats.org/officeDocument/2006/relationships/control" Target="../activeX/activeX85.xml"/><Relationship Id="rId20" Type="http://schemas.openxmlformats.org/officeDocument/2006/relationships/control" Target="../activeX/activeX21.xml"/><Relationship Id="rId41" Type="http://schemas.openxmlformats.org/officeDocument/2006/relationships/image" Target="../media/image32.emf"/><Relationship Id="rId62" Type="http://schemas.openxmlformats.org/officeDocument/2006/relationships/image" Target="../media/image41.emf"/><Relationship Id="rId83" Type="http://schemas.openxmlformats.org/officeDocument/2006/relationships/image" Target="../media/image50.emf"/><Relationship Id="rId88" Type="http://schemas.openxmlformats.org/officeDocument/2006/relationships/control" Target="../activeX/activeX60.xml"/><Relationship Id="rId111" Type="http://schemas.openxmlformats.org/officeDocument/2006/relationships/control" Target="../activeX/activeX72.xml"/><Relationship Id="rId132" Type="http://schemas.openxmlformats.org/officeDocument/2006/relationships/image" Target="../media/image74.emf"/><Relationship Id="rId15" Type="http://schemas.openxmlformats.org/officeDocument/2006/relationships/control" Target="../activeX/activeX18.xml"/><Relationship Id="rId36" Type="http://schemas.openxmlformats.org/officeDocument/2006/relationships/image" Target="../media/image31.emf"/><Relationship Id="rId57" Type="http://schemas.openxmlformats.org/officeDocument/2006/relationships/image" Target="../media/image39.emf"/><Relationship Id="rId106" Type="http://schemas.openxmlformats.org/officeDocument/2006/relationships/image" Target="../media/image61.emf"/><Relationship Id="rId127" Type="http://schemas.openxmlformats.org/officeDocument/2006/relationships/control" Target="../activeX/activeX80.xml"/><Relationship Id="rId10" Type="http://schemas.openxmlformats.org/officeDocument/2006/relationships/image" Target="../media/image19.emf"/><Relationship Id="rId31" Type="http://schemas.openxmlformats.org/officeDocument/2006/relationships/control" Target="../activeX/activeX27.xml"/><Relationship Id="rId52" Type="http://schemas.openxmlformats.org/officeDocument/2006/relationships/control" Target="../activeX/activeX39.xml"/><Relationship Id="rId73" Type="http://schemas.openxmlformats.org/officeDocument/2006/relationships/image" Target="../media/image46.emf"/><Relationship Id="rId78" Type="http://schemas.openxmlformats.org/officeDocument/2006/relationships/control" Target="../activeX/activeX55.xml"/><Relationship Id="rId94" Type="http://schemas.openxmlformats.org/officeDocument/2006/relationships/control" Target="../activeX/activeX63.xml"/><Relationship Id="rId99" Type="http://schemas.openxmlformats.org/officeDocument/2006/relationships/image" Target="../media/image58.emf"/><Relationship Id="rId101" Type="http://schemas.openxmlformats.org/officeDocument/2006/relationships/image" Target="../media/image59.emf"/><Relationship Id="rId122" Type="http://schemas.openxmlformats.org/officeDocument/2006/relationships/image" Target="../media/image69.emf"/><Relationship Id="rId143" Type="http://schemas.openxmlformats.org/officeDocument/2006/relationships/image" Target="../media/image79.emf"/><Relationship Id="rId148" Type="http://schemas.openxmlformats.org/officeDocument/2006/relationships/control" Target="../activeX/activeX93.xml"/><Relationship Id="rId4" Type="http://schemas.openxmlformats.org/officeDocument/2006/relationships/image" Target="../media/image16.emf"/><Relationship Id="rId9" Type="http://schemas.openxmlformats.org/officeDocument/2006/relationships/control" Target="../activeX/activeX15.xml"/><Relationship Id="rId26" Type="http://schemas.openxmlformats.org/officeDocument/2006/relationships/image" Target="../media/image26.emf"/><Relationship Id="rId47" Type="http://schemas.openxmlformats.org/officeDocument/2006/relationships/image" Target="../media/image35.emf"/><Relationship Id="rId68" Type="http://schemas.openxmlformats.org/officeDocument/2006/relationships/control" Target="../activeX/activeX49.xml"/><Relationship Id="rId89" Type="http://schemas.openxmlformats.org/officeDocument/2006/relationships/image" Target="../media/image53.emf"/><Relationship Id="rId112" Type="http://schemas.openxmlformats.org/officeDocument/2006/relationships/image" Target="../media/image64.emf"/><Relationship Id="rId133" Type="http://schemas.openxmlformats.org/officeDocument/2006/relationships/control" Target="../activeX/activeX83.xml"/><Relationship Id="rId16" Type="http://schemas.openxmlformats.org/officeDocument/2006/relationships/control" Target="../activeX/activeX19.xml"/><Relationship Id="rId37" Type="http://schemas.openxmlformats.org/officeDocument/2006/relationships/control" Target="../activeX/activeX30.xml"/><Relationship Id="rId58" Type="http://schemas.openxmlformats.org/officeDocument/2006/relationships/control" Target="../activeX/activeX43.xml"/><Relationship Id="rId79" Type="http://schemas.openxmlformats.org/officeDocument/2006/relationships/image" Target="../media/image48.emf"/><Relationship Id="rId102" Type="http://schemas.openxmlformats.org/officeDocument/2006/relationships/control" Target="../activeX/activeX67.xml"/><Relationship Id="rId123" Type="http://schemas.openxmlformats.org/officeDocument/2006/relationships/control" Target="../activeX/activeX78.xml"/><Relationship Id="rId144" Type="http://schemas.openxmlformats.org/officeDocument/2006/relationships/control" Target="../activeX/activeX89.xml"/><Relationship Id="rId90" Type="http://schemas.openxmlformats.org/officeDocument/2006/relationships/control" Target="../activeX/activeX6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48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13.140625" style="372" bestFit="1" customWidth="1"/>
    <col min="8" max="16384" width="9" style="320"/>
  </cols>
  <sheetData>
    <row r="1" spans="1:7" ht="12.95" customHeight="1">
      <c r="A1" s="344" t="s">
        <v>901</v>
      </c>
      <c r="B1" s="344" t="s">
        <v>176</v>
      </c>
      <c r="C1" s="344" t="s">
        <v>902</v>
      </c>
      <c r="D1" s="344" t="s">
        <v>903</v>
      </c>
      <c r="E1" s="344" t="s">
        <v>835</v>
      </c>
      <c r="F1" s="344" t="s">
        <v>904</v>
      </c>
    </row>
    <row r="2" spans="1:7" ht="12" customHeight="1">
      <c r="A2" s="339">
        <v>1</v>
      </c>
      <c r="B2" s="340" t="s">
        <v>1016</v>
      </c>
      <c r="C2" s="341"/>
      <c r="D2" s="339">
        <v>1</v>
      </c>
      <c r="E2" s="342">
        <v>4640.3900000000003</v>
      </c>
      <c r="F2" s="342">
        <v>4640.3900000000003</v>
      </c>
      <c r="G2" s="372">
        <f>F2*1.15</f>
        <v>5336.4484999999995</v>
      </c>
    </row>
    <row r="3" spans="1:7" ht="12" customHeight="1">
      <c r="A3" s="341"/>
      <c r="B3" s="341"/>
      <c r="C3" s="343" t="s">
        <v>907</v>
      </c>
      <c r="D3" s="346">
        <v>4</v>
      </c>
      <c r="E3" s="347">
        <v>0.01</v>
      </c>
      <c r="F3" s="347">
        <v>0.04</v>
      </c>
      <c r="G3" s="372">
        <f t="shared" ref="G3:G66" si="0">F3*1.15</f>
        <v>4.5999999999999999E-2</v>
      </c>
    </row>
    <row r="4" spans="1:7" ht="12" customHeight="1">
      <c r="A4" s="341"/>
      <c r="B4" s="341"/>
      <c r="C4" s="343" t="s">
        <v>1076</v>
      </c>
      <c r="D4" s="346">
        <v>1</v>
      </c>
      <c r="E4" s="348"/>
      <c r="F4" s="348"/>
      <c r="G4" s="372">
        <f t="shared" si="0"/>
        <v>0</v>
      </c>
    </row>
    <row r="5" spans="1:7" ht="12" customHeight="1">
      <c r="A5" s="341"/>
      <c r="B5" s="341"/>
      <c r="C5" s="343" t="s">
        <v>1077</v>
      </c>
      <c r="D5" s="346">
        <v>1</v>
      </c>
      <c r="E5" s="348"/>
      <c r="F5" s="348"/>
      <c r="G5" s="372">
        <f t="shared" si="0"/>
        <v>0</v>
      </c>
    </row>
    <row r="6" spans="1:7" ht="12" customHeight="1">
      <c r="A6" s="341"/>
      <c r="B6" s="341"/>
      <c r="C6" s="343" t="s">
        <v>911</v>
      </c>
      <c r="D6" s="346">
        <v>2</v>
      </c>
      <c r="E6" s="348"/>
      <c r="F6" s="348"/>
      <c r="G6" s="372">
        <f t="shared" si="0"/>
        <v>0</v>
      </c>
    </row>
    <row r="7" spans="1:7" ht="12" customHeight="1">
      <c r="A7" s="341"/>
      <c r="B7" s="341"/>
      <c r="C7" s="343" t="s">
        <v>912</v>
      </c>
      <c r="D7" s="346">
        <v>1</v>
      </c>
      <c r="E7" s="348"/>
      <c r="F7" s="348"/>
      <c r="G7" s="372">
        <f t="shared" si="0"/>
        <v>0</v>
      </c>
    </row>
    <row r="8" spans="1:7" ht="12" customHeight="1">
      <c r="A8" s="341"/>
      <c r="B8" s="341"/>
      <c r="C8" s="343" t="s">
        <v>1078</v>
      </c>
      <c r="D8" s="346">
        <v>1</v>
      </c>
      <c r="E8" s="348"/>
      <c r="F8" s="348"/>
      <c r="G8" s="372">
        <f t="shared" si="0"/>
        <v>0</v>
      </c>
    </row>
    <row r="9" spans="1:7" ht="12" customHeight="1">
      <c r="A9" s="341"/>
      <c r="B9" s="341"/>
      <c r="C9" s="343" t="s">
        <v>489</v>
      </c>
      <c r="D9" s="346">
        <v>1</v>
      </c>
      <c r="E9" s="370">
        <v>790.5</v>
      </c>
      <c r="F9" s="370">
        <v>790.5</v>
      </c>
      <c r="G9" s="372">
        <f t="shared" si="0"/>
        <v>909.07499999999993</v>
      </c>
    </row>
    <row r="10" spans="1:7" ht="12" customHeight="1">
      <c r="A10" s="341"/>
      <c r="B10" s="341"/>
      <c r="C10" s="343" t="s">
        <v>401</v>
      </c>
      <c r="D10" s="346">
        <v>2</v>
      </c>
      <c r="E10" s="370">
        <v>229.5</v>
      </c>
      <c r="F10" s="346">
        <v>459</v>
      </c>
      <c r="G10" s="372">
        <f t="shared" si="0"/>
        <v>527.84999999999991</v>
      </c>
    </row>
    <row r="11" spans="1:7" ht="12" customHeight="1">
      <c r="A11" s="341"/>
      <c r="B11" s="341"/>
      <c r="C11" s="343" t="s">
        <v>935</v>
      </c>
      <c r="D11" s="346">
        <v>1</v>
      </c>
      <c r="E11" s="348"/>
      <c r="F11" s="348"/>
      <c r="G11" s="372">
        <f t="shared" si="0"/>
        <v>0</v>
      </c>
    </row>
    <row r="12" spans="1:7" ht="12" customHeight="1">
      <c r="A12" s="341"/>
      <c r="B12" s="341"/>
      <c r="C12" s="343" t="s">
        <v>918</v>
      </c>
      <c r="D12" s="346">
        <v>1</v>
      </c>
      <c r="E12" s="348"/>
      <c r="F12" s="348"/>
      <c r="G12" s="372">
        <f t="shared" si="0"/>
        <v>0</v>
      </c>
    </row>
    <row r="13" spans="1:7" ht="12" customHeight="1">
      <c r="A13" s="341"/>
      <c r="B13" s="341"/>
      <c r="C13" s="343" t="s">
        <v>436</v>
      </c>
      <c r="D13" s="346">
        <v>5</v>
      </c>
      <c r="E13" s="346">
        <v>425</v>
      </c>
      <c r="F13" s="349">
        <v>2125</v>
      </c>
      <c r="G13" s="372">
        <f t="shared" si="0"/>
        <v>2443.75</v>
      </c>
    </row>
    <row r="14" spans="1:7" ht="12" customHeight="1">
      <c r="A14" s="341"/>
      <c r="B14" s="341"/>
      <c r="C14" s="343" t="s">
        <v>1079</v>
      </c>
      <c r="D14" s="346">
        <v>1</v>
      </c>
      <c r="E14" s="348"/>
      <c r="F14" s="348"/>
      <c r="G14" s="372">
        <f t="shared" si="0"/>
        <v>0</v>
      </c>
    </row>
    <row r="15" spans="1:7" ht="12" customHeight="1">
      <c r="A15" s="341"/>
      <c r="B15" s="341"/>
      <c r="C15" s="343" t="s">
        <v>936</v>
      </c>
      <c r="D15" s="346">
        <v>1</v>
      </c>
      <c r="E15" s="348"/>
      <c r="F15" s="348"/>
      <c r="G15" s="372">
        <f t="shared" si="0"/>
        <v>0</v>
      </c>
    </row>
    <row r="16" spans="1:7" ht="12" customHeight="1">
      <c r="A16" s="341"/>
      <c r="B16" s="341"/>
      <c r="C16" s="343" t="s">
        <v>908</v>
      </c>
      <c r="D16" s="346">
        <v>3</v>
      </c>
      <c r="E16" s="347">
        <v>0.01</v>
      </c>
      <c r="F16" s="347">
        <v>0.03</v>
      </c>
      <c r="G16" s="372">
        <f t="shared" si="0"/>
        <v>3.4499999999999996E-2</v>
      </c>
    </row>
    <row r="17" spans="1:7" ht="12.95" customHeight="1">
      <c r="A17" s="350"/>
      <c r="B17" s="350"/>
      <c r="C17" s="350"/>
      <c r="D17" s="350"/>
      <c r="E17" s="351">
        <v>8014.96</v>
      </c>
      <c r="F17" s="351">
        <v>8014.96</v>
      </c>
      <c r="G17" s="372">
        <f t="shared" si="0"/>
        <v>9217.2039999999997</v>
      </c>
    </row>
    <row r="18" spans="1:7" ht="12" customHeight="1">
      <c r="A18" s="321">
        <v>2</v>
      </c>
      <c r="B18" s="322" t="s">
        <v>1080</v>
      </c>
      <c r="C18" s="323"/>
      <c r="D18" s="321">
        <v>1</v>
      </c>
      <c r="E18" s="324">
        <v>4659.7700000000004</v>
      </c>
      <c r="F18" s="324">
        <v>4659.7700000000004</v>
      </c>
      <c r="G18" s="372">
        <f t="shared" si="0"/>
        <v>5358.7354999999998</v>
      </c>
    </row>
    <row r="19" spans="1:7" ht="12.95" customHeight="1">
      <c r="E19" s="337"/>
      <c r="F19" s="337"/>
      <c r="G19" s="372">
        <f t="shared" si="0"/>
        <v>0</v>
      </c>
    </row>
    <row r="20" spans="1:7" ht="12" customHeight="1">
      <c r="A20" s="321">
        <v>3</v>
      </c>
      <c r="B20" s="322" t="s">
        <v>1081</v>
      </c>
      <c r="C20" s="323"/>
      <c r="D20" s="321">
        <v>1</v>
      </c>
      <c r="E20" s="324">
        <v>2460.48</v>
      </c>
      <c r="F20" s="324">
        <v>2460.48</v>
      </c>
      <c r="G20" s="372">
        <f t="shared" si="0"/>
        <v>2829.5519999999997</v>
      </c>
    </row>
    <row r="21" spans="1:7" ht="12.95" customHeight="1">
      <c r="E21" s="337"/>
      <c r="F21" s="337"/>
      <c r="G21" s="372">
        <f t="shared" si="0"/>
        <v>0</v>
      </c>
    </row>
    <row r="22" spans="1:7" ht="12" customHeight="1">
      <c r="A22" s="339">
        <v>4</v>
      </c>
      <c r="B22" s="340" t="s">
        <v>1017</v>
      </c>
      <c r="C22" s="341"/>
      <c r="D22" s="339">
        <v>1</v>
      </c>
      <c r="E22" s="342">
        <v>2549.36</v>
      </c>
      <c r="F22" s="342">
        <v>2549.36</v>
      </c>
      <c r="G22" s="372">
        <f t="shared" si="0"/>
        <v>2931.7640000000001</v>
      </c>
    </row>
    <row r="23" spans="1:7" ht="12" customHeight="1">
      <c r="A23" s="341"/>
      <c r="B23" s="341"/>
      <c r="C23" s="343" t="s">
        <v>1031</v>
      </c>
      <c r="D23" s="346">
        <v>1</v>
      </c>
      <c r="E23" s="347">
        <v>0.01</v>
      </c>
      <c r="F23" s="347">
        <v>0.01</v>
      </c>
      <c r="G23" s="372">
        <f t="shared" si="0"/>
        <v>1.15E-2</v>
      </c>
    </row>
    <row r="24" spans="1:7" ht="12" customHeight="1">
      <c r="A24" s="341"/>
      <c r="B24" s="341"/>
      <c r="C24" s="343" t="s">
        <v>1082</v>
      </c>
      <c r="D24" s="346">
        <v>1</v>
      </c>
      <c r="E24" s="348"/>
      <c r="F24" s="348"/>
      <c r="G24" s="372">
        <f t="shared" si="0"/>
        <v>0</v>
      </c>
    </row>
    <row r="25" spans="1:7" ht="12" customHeight="1">
      <c r="A25" s="341"/>
      <c r="B25" s="341"/>
      <c r="C25" s="343" t="s">
        <v>1083</v>
      </c>
      <c r="D25" s="346">
        <v>1</v>
      </c>
      <c r="E25" s="348"/>
      <c r="F25" s="348"/>
      <c r="G25" s="372">
        <f t="shared" si="0"/>
        <v>0</v>
      </c>
    </row>
    <row r="26" spans="1:7" ht="12" customHeight="1">
      <c r="A26" s="341"/>
      <c r="B26" s="341"/>
      <c r="C26" s="343" t="s">
        <v>1084</v>
      </c>
      <c r="D26" s="346">
        <v>1</v>
      </c>
      <c r="E26" s="348"/>
      <c r="F26" s="348"/>
      <c r="G26" s="372">
        <f t="shared" si="0"/>
        <v>0</v>
      </c>
    </row>
    <row r="27" spans="1:7" ht="12" customHeight="1">
      <c r="A27" s="341"/>
      <c r="B27" s="341"/>
      <c r="C27" s="343" t="s">
        <v>1085</v>
      </c>
      <c r="D27" s="346">
        <v>2</v>
      </c>
      <c r="E27" s="348"/>
      <c r="F27" s="348"/>
      <c r="G27" s="372">
        <f t="shared" si="0"/>
        <v>0</v>
      </c>
    </row>
    <row r="28" spans="1:7" ht="12" customHeight="1">
      <c r="A28" s="341"/>
      <c r="B28" s="341"/>
      <c r="C28" s="343" t="s">
        <v>401</v>
      </c>
      <c r="D28" s="346">
        <v>2</v>
      </c>
      <c r="E28" s="370">
        <v>229.5</v>
      </c>
      <c r="F28" s="346">
        <v>459</v>
      </c>
      <c r="G28" s="372">
        <f t="shared" si="0"/>
        <v>527.84999999999991</v>
      </c>
    </row>
    <row r="29" spans="1:7" ht="12" customHeight="1">
      <c r="A29" s="341"/>
      <c r="B29" s="341"/>
      <c r="C29" s="343" t="s">
        <v>1086</v>
      </c>
      <c r="D29" s="346">
        <v>1</v>
      </c>
      <c r="E29" s="348"/>
      <c r="F29" s="348"/>
      <c r="G29" s="372">
        <f t="shared" si="0"/>
        <v>0</v>
      </c>
    </row>
    <row r="30" spans="1:7" ht="12" customHeight="1">
      <c r="A30" s="341"/>
      <c r="B30" s="341"/>
      <c r="C30" s="343" t="s">
        <v>918</v>
      </c>
      <c r="D30" s="346">
        <v>1</v>
      </c>
      <c r="E30" s="348"/>
      <c r="F30" s="348"/>
      <c r="G30" s="372">
        <f t="shared" si="0"/>
        <v>0</v>
      </c>
    </row>
    <row r="31" spans="1:7" ht="12" customHeight="1">
      <c r="A31" s="341"/>
      <c r="B31" s="341"/>
      <c r="C31" s="343" t="s">
        <v>920</v>
      </c>
      <c r="D31" s="346">
        <v>1</v>
      </c>
      <c r="E31" s="371">
        <v>4938.5</v>
      </c>
      <c r="F31" s="371">
        <v>4938.5</v>
      </c>
      <c r="G31" s="372">
        <f t="shared" si="0"/>
        <v>5679.2749999999996</v>
      </c>
    </row>
    <row r="32" spans="1:7" ht="12" customHeight="1">
      <c r="A32" s="341"/>
      <c r="B32" s="341"/>
      <c r="C32" s="343" t="s">
        <v>1087</v>
      </c>
      <c r="D32" s="346">
        <v>2</v>
      </c>
      <c r="E32" s="348"/>
      <c r="F32" s="348"/>
      <c r="G32" s="372">
        <f t="shared" si="0"/>
        <v>0</v>
      </c>
    </row>
    <row r="33" spans="1:7" ht="12" customHeight="1">
      <c r="A33" s="341"/>
      <c r="B33" s="341"/>
      <c r="C33" s="343" t="s">
        <v>1088</v>
      </c>
      <c r="D33" s="346">
        <v>1</v>
      </c>
      <c r="E33" s="348"/>
      <c r="F33" s="348"/>
      <c r="G33" s="372">
        <f t="shared" si="0"/>
        <v>0</v>
      </c>
    </row>
    <row r="34" spans="1:7" ht="12" customHeight="1">
      <c r="A34" s="341"/>
      <c r="B34" s="341"/>
      <c r="C34" s="343" t="s">
        <v>1089</v>
      </c>
      <c r="D34" s="346">
        <v>2</v>
      </c>
      <c r="E34" s="348"/>
      <c r="F34" s="348"/>
      <c r="G34" s="372">
        <f t="shared" si="0"/>
        <v>0</v>
      </c>
    </row>
    <row r="35" spans="1:7" ht="12" customHeight="1">
      <c r="A35" s="341"/>
      <c r="B35" s="341"/>
      <c r="C35" s="343" t="s">
        <v>441</v>
      </c>
      <c r="D35" s="346">
        <v>1</v>
      </c>
      <c r="E35" s="346">
        <v>459</v>
      </c>
      <c r="F35" s="346">
        <v>459</v>
      </c>
      <c r="G35" s="372">
        <f t="shared" si="0"/>
        <v>527.84999999999991</v>
      </c>
    </row>
    <row r="36" spans="1:7" ht="12" customHeight="1">
      <c r="A36" s="341"/>
      <c r="B36" s="341"/>
      <c r="C36" s="343" t="s">
        <v>923</v>
      </c>
      <c r="D36" s="346">
        <v>2</v>
      </c>
      <c r="E36" s="347">
        <v>0.01</v>
      </c>
      <c r="F36" s="347">
        <v>0.02</v>
      </c>
      <c r="G36" s="372">
        <f t="shared" si="0"/>
        <v>2.3E-2</v>
      </c>
    </row>
    <row r="37" spans="1:7" ht="12" customHeight="1">
      <c r="A37" s="341"/>
      <c r="B37" s="341"/>
      <c r="C37" s="343" t="s">
        <v>920</v>
      </c>
      <c r="D37" s="346">
        <v>1</v>
      </c>
      <c r="E37" s="371">
        <v>4938.5</v>
      </c>
      <c r="F37" s="371">
        <v>4938.5</v>
      </c>
      <c r="G37" s="372">
        <f t="shared" si="0"/>
        <v>5679.2749999999996</v>
      </c>
    </row>
    <row r="38" spans="1:7" ht="12" customHeight="1">
      <c r="A38" s="341"/>
      <c r="B38" s="341"/>
      <c r="C38" s="343" t="s">
        <v>1090</v>
      </c>
      <c r="D38" s="346">
        <v>1</v>
      </c>
      <c r="E38" s="348"/>
      <c r="F38" s="348"/>
      <c r="G38" s="372">
        <f t="shared" si="0"/>
        <v>0</v>
      </c>
    </row>
    <row r="39" spans="1:7" ht="12.95" customHeight="1">
      <c r="A39" s="350"/>
      <c r="B39" s="350"/>
      <c r="C39" s="350"/>
      <c r="D39" s="350"/>
      <c r="E39" s="351">
        <v>13344.39</v>
      </c>
      <c r="F39" s="351">
        <v>13344.39</v>
      </c>
      <c r="G39" s="372">
        <f t="shared" si="0"/>
        <v>15346.048499999999</v>
      </c>
    </row>
    <row r="40" spans="1:7" ht="12" customHeight="1">
      <c r="A40" s="321">
        <v>5</v>
      </c>
      <c r="B40" s="322" t="s">
        <v>1091</v>
      </c>
      <c r="C40" s="323"/>
      <c r="D40" s="321">
        <v>2</v>
      </c>
      <c r="E40" s="324">
        <v>1120.75</v>
      </c>
      <c r="F40" s="334">
        <v>2241.5</v>
      </c>
      <c r="G40" s="372">
        <f t="shared" si="0"/>
        <v>2577.7249999999999</v>
      </c>
    </row>
    <row r="41" spans="1:7" ht="12.95" customHeight="1">
      <c r="E41" s="337"/>
      <c r="F41" s="337"/>
      <c r="G41" s="372">
        <f t="shared" si="0"/>
        <v>0</v>
      </c>
    </row>
    <row r="42" spans="1:7" ht="12" customHeight="1">
      <c r="A42" s="339">
        <v>6</v>
      </c>
      <c r="B42" s="340" t="s">
        <v>1018</v>
      </c>
      <c r="C42" s="341"/>
      <c r="D42" s="339">
        <v>1</v>
      </c>
      <c r="E42" s="342">
        <v>2341.52</v>
      </c>
      <c r="F42" s="342">
        <v>2341.52</v>
      </c>
      <c r="G42" s="373">
        <f t="shared" si="0"/>
        <v>2692.7479999999996</v>
      </c>
    </row>
    <row r="43" spans="1:7" ht="12" customHeight="1">
      <c r="A43" s="341"/>
      <c r="B43" s="341"/>
      <c r="C43" s="343" t="s">
        <v>1031</v>
      </c>
      <c r="D43" s="346">
        <v>1</v>
      </c>
      <c r="E43" s="347">
        <v>0.01</v>
      </c>
      <c r="F43" s="347">
        <v>0.01</v>
      </c>
      <c r="G43" s="373">
        <f t="shared" si="0"/>
        <v>1.15E-2</v>
      </c>
    </row>
    <row r="44" spans="1:7" ht="12" customHeight="1">
      <c r="A44" s="341"/>
      <c r="B44" s="341"/>
      <c r="C44" s="343" t="s">
        <v>1082</v>
      </c>
      <c r="D44" s="346">
        <v>1</v>
      </c>
      <c r="E44" s="348"/>
      <c r="F44" s="348"/>
      <c r="G44" s="373">
        <f t="shared" si="0"/>
        <v>0</v>
      </c>
    </row>
    <row r="45" spans="1:7" ht="12" customHeight="1">
      <c r="A45" s="341"/>
      <c r="B45" s="341"/>
      <c r="C45" s="343" t="s">
        <v>1083</v>
      </c>
      <c r="D45" s="346">
        <v>1</v>
      </c>
      <c r="E45" s="348"/>
      <c r="F45" s="348"/>
      <c r="G45" s="373">
        <f t="shared" si="0"/>
        <v>0</v>
      </c>
    </row>
    <row r="46" spans="1:7" ht="12" customHeight="1">
      <c r="A46" s="341"/>
      <c r="B46" s="341"/>
      <c r="C46" s="343" t="s">
        <v>1092</v>
      </c>
      <c r="D46" s="346">
        <v>1</v>
      </c>
      <c r="E46" s="348"/>
      <c r="F46" s="348"/>
      <c r="G46" s="373">
        <f t="shared" si="0"/>
        <v>0</v>
      </c>
    </row>
    <row r="47" spans="1:7" ht="12" customHeight="1">
      <c r="A47" s="341"/>
      <c r="B47" s="341"/>
      <c r="C47" s="343" t="s">
        <v>409</v>
      </c>
      <c r="D47" s="346">
        <v>1</v>
      </c>
      <c r="E47" s="346">
        <v>391</v>
      </c>
      <c r="F47" s="346">
        <v>391</v>
      </c>
      <c r="G47" s="373">
        <f t="shared" si="0"/>
        <v>449.65</v>
      </c>
    </row>
    <row r="48" spans="1:7" ht="12" customHeight="1">
      <c r="A48" s="341"/>
      <c r="B48" s="341"/>
      <c r="C48" s="343" t="s">
        <v>401</v>
      </c>
      <c r="D48" s="346">
        <v>2</v>
      </c>
      <c r="E48" s="370">
        <v>229.5</v>
      </c>
      <c r="F48" s="346">
        <v>459</v>
      </c>
      <c r="G48" s="373">
        <f t="shared" si="0"/>
        <v>527.84999999999991</v>
      </c>
    </row>
    <row r="49" spans="1:7" ht="12" customHeight="1">
      <c r="A49" s="341"/>
      <c r="B49" s="341"/>
      <c r="C49" s="343" t="s">
        <v>1093</v>
      </c>
      <c r="D49" s="346">
        <v>1</v>
      </c>
      <c r="E49" s="348"/>
      <c r="F49" s="348"/>
      <c r="G49" s="373">
        <f t="shared" si="0"/>
        <v>0</v>
      </c>
    </row>
    <row r="50" spans="1:7" ht="12" customHeight="1">
      <c r="A50" s="341"/>
      <c r="B50" s="341"/>
      <c r="C50" s="343" t="s">
        <v>1094</v>
      </c>
      <c r="D50" s="346">
        <v>1</v>
      </c>
      <c r="E50" s="348"/>
      <c r="F50" s="348"/>
      <c r="G50" s="373">
        <f t="shared" si="0"/>
        <v>0</v>
      </c>
    </row>
    <row r="51" spans="1:7" ht="12" customHeight="1">
      <c r="A51" s="341"/>
      <c r="B51" s="341"/>
      <c r="C51" s="343" t="s">
        <v>918</v>
      </c>
      <c r="D51" s="346">
        <v>1</v>
      </c>
      <c r="E51" s="348"/>
      <c r="F51" s="348"/>
      <c r="G51" s="373">
        <f t="shared" si="0"/>
        <v>0</v>
      </c>
    </row>
    <row r="52" spans="1:7" ht="12" customHeight="1">
      <c r="A52" s="341"/>
      <c r="B52" s="341"/>
      <c r="C52" s="343" t="s">
        <v>1095</v>
      </c>
      <c r="D52" s="346">
        <v>1</v>
      </c>
      <c r="E52" s="348"/>
      <c r="F52" s="348"/>
      <c r="G52" s="373">
        <f t="shared" si="0"/>
        <v>0</v>
      </c>
    </row>
    <row r="53" spans="1:7" ht="12" customHeight="1">
      <c r="A53" s="341"/>
      <c r="B53" s="341"/>
      <c r="C53" s="343" t="s">
        <v>1096</v>
      </c>
      <c r="D53" s="346">
        <v>1</v>
      </c>
      <c r="E53" s="348"/>
      <c r="F53" s="348"/>
      <c r="G53" s="373">
        <f t="shared" si="0"/>
        <v>0</v>
      </c>
    </row>
    <row r="54" spans="1:7" ht="12" customHeight="1">
      <c r="A54" s="341"/>
      <c r="B54" s="341"/>
      <c r="C54" s="343" t="s">
        <v>429</v>
      </c>
      <c r="D54" s="346">
        <v>1</v>
      </c>
      <c r="E54" s="346">
        <v>408</v>
      </c>
      <c r="F54" s="346">
        <v>408</v>
      </c>
      <c r="G54" s="373">
        <f t="shared" si="0"/>
        <v>469.2</v>
      </c>
    </row>
    <row r="55" spans="1:7" ht="12" customHeight="1">
      <c r="A55" s="341"/>
      <c r="B55" s="341"/>
      <c r="C55" s="343" t="s">
        <v>422</v>
      </c>
      <c r="D55" s="346">
        <v>1</v>
      </c>
      <c r="E55" s="370">
        <v>144.5</v>
      </c>
      <c r="F55" s="370">
        <v>144.5</v>
      </c>
      <c r="G55" s="373">
        <f t="shared" si="0"/>
        <v>166.17499999999998</v>
      </c>
    </row>
    <row r="56" spans="1:7" ht="12" customHeight="1">
      <c r="A56" s="341"/>
      <c r="B56" s="341"/>
      <c r="C56" s="343" t="s">
        <v>1097</v>
      </c>
      <c r="D56" s="346">
        <v>1</v>
      </c>
      <c r="E56" s="348"/>
      <c r="F56" s="348"/>
      <c r="G56" s="373">
        <f t="shared" si="0"/>
        <v>0</v>
      </c>
    </row>
    <row r="57" spans="1:7" ht="12.95" customHeight="1">
      <c r="A57" s="350"/>
      <c r="B57" s="350"/>
      <c r="C57" s="350"/>
      <c r="D57" s="350"/>
      <c r="E57" s="351">
        <v>3744.03</v>
      </c>
      <c r="F57" s="351">
        <v>3744.03</v>
      </c>
      <c r="G57" s="373">
        <f t="shared" si="0"/>
        <v>4305.6345000000001</v>
      </c>
    </row>
    <row r="58" spans="1:7" ht="12" customHeight="1">
      <c r="A58" s="339">
        <v>7</v>
      </c>
      <c r="B58" s="340" t="s">
        <v>1098</v>
      </c>
      <c r="C58" s="341"/>
      <c r="D58" s="339">
        <v>1</v>
      </c>
      <c r="E58" s="374">
        <v>398.65</v>
      </c>
      <c r="F58" s="374">
        <v>398.65</v>
      </c>
      <c r="G58" s="373">
        <f t="shared" si="0"/>
        <v>458.44749999999993</v>
      </c>
    </row>
    <row r="59" spans="1:7" ht="12.95" customHeight="1">
      <c r="E59" s="337"/>
      <c r="F59" s="337"/>
      <c r="G59" s="372">
        <f t="shared" si="0"/>
        <v>0</v>
      </c>
    </row>
    <row r="60" spans="1:7" ht="12" customHeight="1">
      <c r="A60" s="339">
        <v>8</v>
      </c>
      <c r="B60" s="340" t="s">
        <v>1019</v>
      </c>
      <c r="C60" s="341"/>
      <c r="D60" s="339">
        <v>1</v>
      </c>
      <c r="E60" s="342">
        <v>2667.94</v>
      </c>
      <c r="F60" s="342">
        <v>2667.94</v>
      </c>
      <c r="G60" s="373">
        <f t="shared" si="0"/>
        <v>3068.1309999999999</v>
      </c>
    </row>
    <row r="61" spans="1:7" ht="12" customHeight="1">
      <c r="A61" s="341"/>
      <c r="B61" s="341"/>
      <c r="C61" s="343" t="s">
        <v>1031</v>
      </c>
      <c r="D61" s="346">
        <v>1</v>
      </c>
      <c r="E61" s="347">
        <v>0.01</v>
      </c>
      <c r="F61" s="347">
        <v>0.01</v>
      </c>
      <c r="G61" s="373">
        <f t="shared" si="0"/>
        <v>1.15E-2</v>
      </c>
    </row>
    <row r="62" spans="1:7" ht="12" customHeight="1">
      <c r="A62" s="341"/>
      <c r="B62" s="341"/>
      <c r="C62" s="343" t="s">
        <v>1082</v>
      </c>
      <c r="D62" s="346">
        <v>1</v>
      </c>
      <c r="E62" s="348"/>
      <c r="F62" s="348"/>
      <c r="G62" s="373">
        <f t="shared" si="0"/>
        <v>0</v>
      </c>
    </row>
    <row r="63" spans="1:7" ht="12" customHeight="1">
      <c r="A63" s="341"/>
      <c r="B63" s="341"/>
      <c r="C63" s="343" t="s">
        <v>1083</v>
      </c>
      <c r="D63" s="346">
        <v>1</v>
      </c>
      <c r="E63" s="348"/>
      <c r="F63" s="348"/>
      <c r="G63" s="373">
        <f t="shared" si="0"/>
        <v>0</v>
      </c>
    </row>
    <row r="64" spans="1:7" ht="12" customHeight="1">
      <c r="A64" s="341"/>
      <c r="B64" s="341"/>
      <c r="C64" s="343" t="s">
        <v>1088</v>
      </c>
      <c r="D64" s="346">
        <v>1</v>
      </c>
      <c r="E64" s="348"/>
      <c r="F64" s="348"/>
      <c r="G64" s="373">
        <f t="shared" si="0"/>
        <v>0</v>
      </c>
    </row>
    <row r="65" spans="1:7" ht="12" customHeight="1">
      <c r="A65" s="341"/>
      <c r="B65" s="341"/>
      <c r="C65" s="343" t="s">
        <v>1087</v>
      </c>
      <c r="D65" s="346">
        <v>3</v>
      </c>
      <c r="E65" s="348"/>
      <c r="F65" s="348"/>
      <c r="G65" s="373">
        <f t="shared" si="0"/>
        <v>0</v>
      </c>
    </row>
    <row r="66" spans="1:7" ht="12" customHeight="1">
      <c r="A66" s="341"/>
      <c r="B66" s="341"/>
      <c r="C66" s="343" t="s">
        <v>1084</v>
      </c>
      <c r="D66" s="346">
        <v>1</v>
      </c>
      <c r="E66" s="348"/>
      <c r="F66" s="348"/>
      <c r="G66" s="373">
        <f t="shared" si="0"/>
        <v>0</v>
      </c>
    </row>
    <row r="67" spans="1:7" ht="12" customHeight="1">
      <c r="A67" s="341"/>
      <c r="B67" s="341"/>
      <c r="C67" s="343" t="s">
        <v>1099</v>
      </c>
      <c r="D67" s="346">
        <v>2</v>
      </c>
      <c r="E67" s="348"/>
      <c r="F67" s="348"/>
      <c r="G67" s="373">
        <f t="shared" ref="G67:G130" si="1">F67*1.15</f>
        <v>0</v>
      </c>
    </row>
    <row r="68" spans="1:7" ht="12" customHeight="1">
      <c r="A68" s="341"/>
      <c r="B68" s="341"/>
      <c r="C68" s="343" t="s">
        <v>401</v>
      </c>
      <c r="D68" s="346">
        <v>2</v>
      </c>
      <c r="E68" s="370">
        <v>229.5</v>
      </c>
      <c r="F68" s="346">
        <v>459</v>
      </c>
      <c r="G68" s="373">
        <f t="shared" si="1"/>
        <v>527.84999999999991</v>
      </c>
    </row>
    <row r="69" spans="1:7" ht="12" customHeight="1">
      <c r="A69" s="341"/>
      <c r="B69" s="341"/>
      <c r="C69" s="343" t="s">
        <v>920</v>
      </c>
      <c r="D69" s="346">
        <v>1</v>
      </c>
      <c r="E69" s="371">
        <v>4938.5</v>
      </c>
      <c r="F69" s="371">
        <v>4938.5</v>
      </c>
      <c r="G69" s="373">
        <f t="shared" si="1"/>
        <v>5679.2749999999996</v>
      </c>
    </row>
    <row r="70" spans="1:7" ht="12" customHeight="1">
      <c r="A70" s="341"/>
      <c r="B70" s="341"/>
      <c r="C70" s="343" t="s">
        <v>1009</v>
      </c>
      <c r="D70" s="346">
        <v>1</v>
      </c>
      <c r="E70" s="371">
        <v>4037.5</v>
      </c>
      <c r="F70" s="371">
        <v>4037.5</v>
      </c>
      <c r="G70" s="373">
        <f t="shared" si="1"/>
        <v>4643.125</v>
      </c>
    </row>
    <row r="71" spans="1:7" ht="12" customHeight="1">
      <c r="A71" s="341"/>
      <c r="B71" s="341"/>
      <c r="C71" s="343" t="s">
        <v>1089</v>
      </c>
      <c r="D71" s="346">
        <v>2</v>
      </c>
      <c r="E71" s="348"/>
      <c r="F71" s="348"/>
      <c r="G71" s="373">
        <f t="shared" si="1"/>
        <v>0</v>
      </c>
    </row>
    <row r="72" spans="1:7" ht="12" customHeight="1">
      <c r="A72" s="341"/>
      <c r="B72" s="341"/>
      <c r="C72" s="343" t="s">
        <v>1085</v>
      </c>
      <c r="D72" s="346">
        <v>1</v>
      </c>
      <c r="E72" s="348"/>
      <c r="F72" s="348"/>
      <c r="G72" s="373">
        <f t="shared" si="1"/>
        <v>0</v>
      </c>
    </row>
    <row r="73" spans="1:7" ht="12" customHeight="1">
      <c r="A73" s="341"/>
      <c r="B73" s="341"/>
      <c r="C73" s="343" t="s">
        <v>1086</v>
      </c>
      <c r="D73" s="346">
        <v>1</v>
      </c>
      <c r="E73" s="348"/>
      <c r="F73" s="348"/>
      <c r="G73" s="373">
        <f t="shared" si="1"/>
        <v>0</v>
      </c>
    </row>
    <row r="74" spans="1:7" ht="12" customHeight="1">
      <c r="A74" s="341"/>
      <c r="B74" s="341"/>
      <c r="C74" s="343" t="s">
        <v>918</v>
      </c>
      <c r="D74" s="346">
        <v>1</v>
      </c>
      <c r="E74" s="348"/>
      <c r="F74" s="348"/>
      <c r="G74" s="373">
        <f t="shared" si="1"/>
        <v>0</v>
      </c>
    </row>
    <row r="75" spans="1:7" ht="12" customHeight="1">
      <c r="A75" s="341"/>
      <c r="B75" s="341"/>
      <c r="C75" s="343" t="s">
        <v>1009</v>
      </c>
      <c r="D75" s="346">
        <v>1</v>
      </c>
      <c r="E75" s="371">
        <v>4037.5</v>
      </c>
      <c r="F75" s="371">
        <v>4037.5</v>
      </c>
      <c r="G75" s="373">
        <f t="shared" si="1"/>
        <v>4643.125</v>
      </c>
    </row>
    <row r="76" spans="1:7" ht="12" customHeight="1">
      <c r="A76" s="341"/>
      <c r="B76" s="341"/>
      <c r="C76" s="343" t="s">
        <v>441</v>
      </c>
      <c r="D76" s="346">
        <v>1</v>
      </c>
      <c r="E76" s="346">
        <v>459</v>
      </c>
      <c r="F76" s="346">
        <v>459</v>
      </c>
      <c r="G76" s="373">
        <f t="shared" si="1"/>
        <v>527.84999999999991</v>
      </c>
    </row>
    <row r="77" spans="1:7" ht="12" customHeight="1">
      <c r="A77" s="341"/>
      <c r="B77" s="341"/>
      <c r="C77" s="343" t="s">
        <v>923</v>
      </c>
      <c r="D77" s="346">
        <v>3</v>
      </c>
      <c r="E77" s="347">
        <v>0.01</v>
      </c>
      <c r="F77" s="347">
        <v>0.03</v>
      </c>
      <c r="G77" s="373">
        <f t="shared" si="1"/>
        <v>3.4499999999999996E-2</v>
      </c>
    </row>
    <row r="78" spans="1:7" ht="12" customHeight="1">
      <c r="A78" s="341"/>
      <c r="B78" s="341"/>
      <c r="C78" s="343" t="s">
        <v>1100</v>
      </c>
      <c r="D78" s="346">
        <v>1</v>
      </c>
      <c r="E78" s="348"/>
      <c r="F78" s="348"/>
      <c r="G78" s="373">
        <f t="shared" si="1"/>
        <v>0</v>
      </c>
    </row>
    <row r="79" spans="1:7" ht="12.95" customHeight="1">
      <c r="A79" s="350"/>
      <c r="B79" s="350"/>
      <c r="C79" s="350"/>
      <c r="D79" s="350"/>
      <c r="E79" s="351">
        <v>16599.48</v>
      </c>
      <c r="F79" s="351">
        <v>16599.48</v>
      </c>
      <c r="G79" s="373">
        <f t="shared" si="1"/>
        <v>19089.401999999998</v>
      </c>
    </row>
    <row r="80" spans="1:7" ht="12" customHeight="1">
      <c r="A80" s="321">
        <v>9</v>
      </c>
      <c r="B80" s="322" t="s">
        <v>1101</v>
      </c>
      <c r="C80" s="323"/>
      <c r="D80" s="321">
        <v>2</v>
      </c>
      <c r="E80" s="366">
        <v>554.09</v>
      </c>
      <c r="F80" s="324">
        <v>1108.18</v>
      </c>
      <c r="G80" s="372">
        <f t="shared" si="1"/>
        <v>1274.4069999999999</v>
      </c>
    </row>
    <row r="81" spans="1:8" ht="12.95" customHeight="1">
      <c r="E81" s="337"/>
      <c r="F81" s="337"/>
      <c r="G81" s="372">
        <f t="shared" si="1"/>
        <v>0</v>
      </c>
    </row>
    <row r="82" spans="1:8" ht="12" customHeight="1">
      <c r="A82" s="321">
        <v>10</v>
      </c>
      <c r="B82" s="322" t="s">
        <v>1091</v>
      </c>
      <c r="C82" s="323"/>
      <c r="D82" s="321">
        <v>1</v>
      </c>
      <c r="E82" s="324">
        <v>1120.75</v>
      </c>
      <c r="F82" s="324">
        <v>1120.75</v>
      </c>
      <c r="G82" s="372">
        <f t="shared" si="1"/>
        <v>1288.8625</v>
      </c>
    </row>
    <row r="83" spans="1:8" ht="12.95" customHeight="1">
      <c r="E83" s="337"/>
      <c r="F83" s="337"/>
      <c r="G83" s="372">
        <f t="shared" si="1"/>
        <v>0</v>
      </c>
    </row>
    <row r="84" spans="1:8" ht="12" customHeight="1">
      <c r="A84" s="321">
        <v>11</v>
      </c>
      <c r="B84" s="322" t="s">
        <v>1020</v>
      </c>
      <c r="C84" s="323"/>
      <c r="D84" s="321">
        <v>1</v>
      </c>
      <c r="E84" s="324">
        <v>3118.35</v>
      </c>
      <c r="F84" s="324">
        <v>3118.35</v>
      </c>
      <c r="G84" s="372">
        <f t="shared" si="1"/>
        <v>3586.1024999999995</v>
      </c>
    </row>
    <row r="85" spans="1:8" ht="12" customHeight="1">
      <c r="A85" s="326"/>
      <c r="B85" s="326"/>
      <c r="C85" s="325" t="s">
        <v>413</v>
      </c>
      <c r="D85" s="327">
        <v>1</v>
      </c>
      <c r="E85" s="364">
        <v>25.5</v>
      </c>
      <c r="F85" s="364">
        <v>25.5</v>
      </c>
      <c r="G85" s="372">
        <f t="shared" si="1"/>
        <v>29.324999999999999</v>
      </c>
    </row>
    <row r="86" spans="1:8" ht="12" customHeight="1">
      <c r="A86" s="326"/>
      <c r="B86" s="326"/>
      <c r="C86" s="325" t="s">
        <v>907</v>
      </c>
      <c r="D86" s="327">
        <v>4</v>
      </c>
      <c r="E86" s="328">
        <v>0.01</v>
      </c>
      <c r="F86" s="328">
        <v>0.04</v>
      </c>
      <c r="G86" s="372">
        <f t="shared" si="1"/>
        <v>4.5999999999999999E-2</v>
      </c>
    </row>
    <row r="87" spans="1:8" ht="12" customHeight="1">
      <c r="A87" s="326"/>
      <c r="B87" s="326"/>
      <c r="C87" s="325" t="s">
        <v>908</v>
      </c>
      <c r="D87" s="327">
        <v>2</v>
      </c>
      <c r="E87" s="328">
        <v>0.01</v>
      </c>
      <c r="F87" s="328">
        <v>0.02</v>
      </c>
      <c r="G87" s="372">
        <f t="shared" si="1"/>
        <v>2.3E-2</v>
      </c>
    </row>
    <row r="88" spans="1:8" ht="12" customHeight="1">
      <c r="A88" s="326"/>
      <c r="B88" s="326"/>
      <c r="C88" s="325" t="s">
        <v>673</v>
      </c>
      <c r="D88" s="327">
        <v>2</v>
      </c>
      <c r="E88" s="330">
        <v>1105</v>
      </c>
      <c r="F88" s="330">
        <v>2210</v>
      </c>
      <c r="G88" s="372">
        <f t="shared" si="1"/>
        <v>2541.5</v>
      </c>
      <c r="H88" s="320">
        <f>1300*0.85</f>
        <v>1105</v>
      </c>
    </row>
    <row r="89" spans="1:8" ht="12" customHeight="1">
      <c r="A89" s="326"/>
      <c r="B89" s="326"/>
      <c r="C89" s="325" t="s">
        <v>1082</v>
      </c>
      <c r="D89" s="327">
        <v>1</v>
      </c>
      <c r="E89" s="329"/>
      <c r="F89" s="329"/>
      <c r="G89" s="372">
        <f t="shared" si="1"/>
        <v>0</v>
      </c>
    </row>
    <row r="90" spans="1:8" ht="12" customHeight="1">
      <c r="A90" s="326"/>
      <c r="B90" s="326"/>
      <c r="C90" s="325" t="s">
        <v>1102</v>
      </c>
      <c r="D90" s="327">
        <v>1</v>
      </c>
      <c r="E90" s="329"/>
      <c r="F90" s="329"/>
      <c r="G90" s="372">
        <f t="shared" si="1"/>
        <v>0</v>
      </c>
    </row>
    <row r="91" spans="1:8" ht="12" customHeight="1">
      <c r="A91" s="326"/>
      <c r="B91" s="326"/>
      <c r="C91" s="325" t="s">
        <v>1103</v>
      </c>
      <c r="D91" s="327">
        <v>1</v>
      </c>
      <c r="E91" s="329"/>
      <c r="F91" s="329"/>
      <c r="G91" s="372">
        <f t="shared" si="1"/>
        <v>0</v>
      </c>
    </row>
    <row r="92" spans="1:8" ht="12" customHeight="1">
      <c r="A92" s="326"/>
      <c r="B92" s="326"/>
      <c r="C92" s="325" t="s">
        <v>918</v>
      </c>
      <c r="D92" s="327">
        <v>1</v>
      </c>
      <c r="E92" s="329"/>
      <c r="F92" s="329"/>
      <c r="G92" s="372">
        <f t="shared" si="1"/>
        <v>0</v>
      </c>
    </row>
    <row r="93" spans="1:8" ht="12" customHeight="1">
      <c r="A93" s="326"/>
      <c r="B93" s="326"/>
      <c r="C93" s="325" t="s">
        <v>410</v>
      </c>
      <c r="D93" s="327">
        <v>1</v>
      </c>
      <c r="E93" s="364">
        <v>688.5</v>
      </c>
      <c r="F93" s="364">
        <v>688.5</v>
      </c>
      <c r="G93" s="372">
        <f t="shared" si="1"/>
        <v>791.77499999999998</v>
      </c>
    </row>
    <row r="94" spans="1:8" ht="12" customHeight="1">
      <c r="A94" s="326"/>
      <c r="B94" s="326"/>
      <c r="C94" s="325" t="s">
        <v>401</v>
      </c>
      <c r="D94" s="327">
        <v>3</v>
      </c>
      <c r="E94" s="364">
        <v>229.5</v>
      </c>
      <c r="F94" s="364">
        <v>688.5</v>
      </c>
      <c r="G94" s="372">
        <f t="shared" si="1"/>
        <v>791.77499999999998</v>
      </c>
    </row>
    <row r="95" spans="1:8" ht="12" customHeight="1">
      <c r="A95" s="326"/>
      <c r="B95" s="326"/>
      <c r="C95" s="325" t="s">
        <v>1104</v>
      </c>
      <c r="D95" s="327">
        <v>1</v>
      </c>
      <c r="E95" s="329"/>
      <c r="F95" s="329"/>
      <c r="G95" s="372">
        <f t="shared" si="1"/>
        <v>0</v>
      </c>
    </row>
    <row r="96" spans="1:8" ht="12" customHeight="1">
      <c r="A96" s="326"/>
      <c r="B96" s="326"/>
      <c r="C96" s="325" t="s">
        <v>1105</v>
      </c>
      <c r="D96" s="327">
        <v>2</v>
      </c>
      <c r="E96" s="329"/>
      <c r="F96" s="329"/>
      <c r="G96" s="372">
        <f t="shared" si="1"/>
        <v>0</v>
      </c>
    </row>
    <row r="97" spans="1:9" ht="12" customHeight="1">
      <c r="A97" s="326"/>
      <c r="B97" s="326"/>
      <c r="C97" s="325" t="s">
        <v>1106</v>
      </c>
      <c r="D97" s="327">
        <v>1</v>
      </c>
      <c r="E97" s="329"/>
      <c r="F97" s="329"/>
      <c r="G97" s="372">
        <f t="shared" si="1"/>
        <v>0</v>
      </c>
    </row>
    <row r="98" spans="1:9" ht="12" customHeight="1">
      <c r="A98" s="326"/>
      <c r="B98" s="326"/>
      <c r="C98" s="325" t="s">
        <v>1107</v>
      </c>
      <c r="D98" s="327">
        <v>1</v>
      </c>
      <c r="E98" s="329"/>
      <c r="F98" s="329"/>
      <c r="G98" s="372">
        <f t="shared" si="1"/>
        <v>0</v>
      </c>
    </row>
    <row r="99" spans="1:9" ht="12" customHeight="1">
      <c r="A99" s="326"/>
      <c r="B99" s="326"/>
      <c r="C99" s="325" t="s">
        <v>1083</v>
      </c>
      <c r="D99" s="327">
        <v>1</v>
      </c>
      <c r="E99" s="329"/>
      <c r="F99" s="329"/>
      <c r="G99" s="372">
        <f t="shared" si="1"/>
        <v>0</v>
      </c>
    </row>
    <row r="100" spans="1:9" s="345" customFormat="1" ht="12" customHeight="1">
      <c r="A100" s="341"/>
      <c r="B100" s="341"/>
      <c r="C100" s="343" t="s">
        <v>1032</v>
      </c>
      <c r="D100" s="346">
        <v>1</v>
      </c>
      <c r="E100" s="347">
        <v>892.98</v>
      </c>
      <c r="F100" s="347">
        <v>892.98</v>
      </c>
      <c r="G100" s="373">
        <f t="shared" si="1"/>
        <v>1026.9269999999999</v>
      </c>
      <c r="I100" s="345">
        <f>1017*535/1000000</f>
        <v>0.544095</v>
      </c>
    </row>
    <row r="101" spans="1:9" ht="12" customHeight="1">
      <c r="A101" s="326"/>
      <c r="B101" s="326"/>
      <c r="C101" s="325" t="s">
        <v>684</v>
      </c>
      <c r="D101" s="327">
        <v>1</v>
      </c>
      <c r="E101" s="328">
        <v>0.01</v>
      </c>
      <c r="F101" s="328">
        <v>0.01</v>
      </c>
      <c r="G101" s="372">
        <f t="shared" si="1"/>
        <v>1.15E-2</v>
      </c>
    </row>
    <row r="102" spans="1:9" ht="12" customHeight="1">
      <c r="A102" s="326"/>
      <c r="B102" s="326"/>
      <c r="C102" s="325" t="s">
        <v>1108</v>
      </c>
      <c r="D102" s="327">
        <v>2</v>
      </c>
      <c r="E102" s="329"/>
      <c r="F102" s="329"/>
      <c r="G102" s="372">
        <f t="shared" si="1"/>
        <v>0</v>
      </c>
    </row>
    <row r="103" spans="1:9" ht="12" customHeight="1">
      <c r="A103" s="326"/>
      <c r="B103" s="326"/>
      <c r="C103" s="325" t="s">
        <v>449</v>
      </c>
      <c r="D103" s="327">
        <v>1</v>
      </c>
      <c r="E103" s="327">
        <v>17</v>
      </c>
      <c r="F103" s="327">
        <v>17</v>
      </c>
      <c r="G103" s="372">
        <f t="shared" si="1"/>
        <v>19.549999999999997</v>
      </c>
    </row>
    <row r="104" spans="1:9" ht="12.95" customHeight="1">
      <c r="E104" s="332">
        <v>7640.92</v>
      </c>
      <c r="F104" s="332">
        <v>7640.92</v>
      </c>
      <c r="G104" s="372">
        <f t="shared" si="1"/>
        <v>8787.0579999999991</v>
      </c>
    </row>
    <row r="105" spans="1:9" ht="12" customHeight="1">
      <c r="A105" s="321">
        <v>12</v>
      </c>
      <c r="B105" s="322" t="s">
        <v>1109</v>
      </c>
      <c r="C105" s="323"/>
      <c r="D105" s="321">
        <v>1</v>
      </c>
      <c r="E105" s="334">
        <v>1407.3</v>
      </c>
      <c r="F105" s="334">
        <v>1407.3</v>
      </c>
      <c r="G105" s="372">
        <f t="shared" si="1"/>
        <v>1618.3949999999998</v>
      </c>
    </row>
    <row r="106" spans="1:9" ht="12.95" customHeight="1">
      <c r="E106" s="337"/>
      <c r="F106" s="337"/>
      <c r="G106" s="372">
        <f t="shared" si="1"/>
        <v>0</v>
      </c>
    </row>
    <row r="107" spans="1:9" ht="12" customHeight="1">
      <c r="A107" s="321">
        <v>13</v>
      </c>
      <c r="B107" s="322" t="s">
        <v>1081</v>
      </c>
      <c r="C107" s="323"/>
      <c r="D107" s="321">
        <v>1</v>
      </c>
      <c r="E107" s="324">
        <v>2460.48</v>
      </c>
      <c r="F107" s="324">
        <v>2460.48</v>
      </c>
      <c r="G107" s="372">
        <f t="shared" si="1"/>
        <v>2829.5519999999997</v>
      </c>
    </row>
    <row r="108" spans="1:9" ht="12.95" customHeight="1">
      <c r="E108" s="337"/>
      <c r="F108" s="337"/>
      <c r="G108" s="372">
        <f t="shared" si="1"/>
        <v>0</v>
      </c>
    </row>
    <row r="109" spans="1:9" ht="12" customHeight="1">
      <c r="A109" s="321">
        <v>14</v>
      </c>
      <c r="B109" s="322" t="s">
        <v>1021</v>
      </c>
      <c r="C109" s="323"/>
      <c r="D109" s="321">
        <v>1</v>
      </c>
      <c r="E109" s="324">
        <v>1580.28</v>
      </c>
      <c r="F109" s="324">
        <v>1580.28</v>
      </c>
      <c r="G109" s="372">
        <f t="shared" si="1"/>
        <v>1817.3219999999999</v>
      </c>
    </row>
    <row r="110" spans="1:9" ht="12" customHeight="1">
      <c r="A110" s="326"/>
      <c r="B110" s="326"/>
      <c r="C110" s="325" t="s">
        <v>1031</v>
      </c>
      <c r="D110" s="327">
        <v>1</v>
      </c>
      <c r="E110" s="328">
        <v>0.01</v>
      </c>
      <c r="F110" s="328">
        <v>0.01</v>
      </c>
      <c r="G110" s="372">
        <f t="shared" si="1"/>
        <v>1.15E-2</v>
      </c>
    </row>
    <row r="111" spans="1:9" ht="12" customHeight="1">
      <c r="A111" s="326"/>
      <c r="B111" s="326"/>
      <c r="C111" s="325" t="s">
        <v>1082</v>
      </c>
      <c r="D111" s="327">
        <v>1</v>
      </c>
      <c r="E111" s="329"/>
      <c r="F111" s="329"/>
      <c r="G111" s="372">
        <f t="shared" si="1"/>
        <v>0</v>
      </c>
    </row>
    <row r="112" spans="1:9" ht="12" customHeight="1">
      <c r="A112" s="326"/>
      <c r="B112" s="326"/>
      <c r="C112" s="325" t="s">
        <v>1083</v>
      </c>
      <c r="D112" s="327">
        <v>1</v>
      </c>
      <c r="E112" s="329"/>
      <c r="F112" s="329"/>
      <c r="G112" s="372">
        <f t="shared" si="1"/>
        <v>0</v>
      </c>
    </row>
    <row r="113" spans="1:7" ht="12" customHeight="1">
      <c r="A113" s="326"/>
      <c r="B113" s="326"/>
      <c r="C113" s="325" t="s">
        <v>1110</v>
      </c>
      <c r="D113" s="327">
        <v>1</v>
      </c>
      <c r="E113" s="329"/>
      <c r="F113" s="329"/>
      <c r="G113" s="372">
        <f t="shared" si="1"/>
        <v>0</v>
      </c>
    </row>
    <row r="114" spans="1:7" ht="12" customHeight="1">
      <c r="A114" s="326"/>
      <c r="B114" s="326"/>
      <c r="C114" s="325" t="s">
        <v>1086</v>
      </c>
      <c r="D114" s="327">
        <v>1</v>
      </c>
      <c r="E114" s="329"/>
      <c r="F114" s="329"/>
      <c r="G114" s="372">
        <f t="shared" si="1"/>
        <v>0</v>
      </c>
    </row>
    <row r="115" spans="1:7" ht="12" customHeight="1">
      <c r="A115" s="326"/>
      <c r="B115" s="326"/>
      <c r="C115" s="325" t="s">
        <v>1111</v>
      </c>
      <c r="D115" s="327">
        <v>1</v>
      </c>
      <c r="E115" s="329"/>
      <c r="F115" s="329"/>
      <c r="G115" s="372">
        <f t="shared" si="1"/>
        <v>0</v>
      </c>
    </row>
    <row r="116" spans="1:7" ht="12" customHeight="1">
      <c r="A116" s="326"/>
      <c r="B116" s="326"/>
      <c r="C116" s="325" t="s">
        <v>389</v>
      </c>
      <c r="D116" s="327">
        <v>1</v>
      </c>
      <c r="E116" s="327">
        <v>459</v>
      </c>
      <c r="F116" s="327">
        <v>459</v>
      </c>
      <c r="G116" s="372">
        <f t="shared" si="1"/>
        <v>527.84999999999991</v>
      </c>
    </row>
    <row r="117" spans="1:7" ht="12" customHeight="1">
      <c r="A117" s="326"/>
      <c r="B117" s="326"/>
      <c r="C117" s="325" t="s">
        <v>1112</v>
      </c>
      <c r="D117" s="327">
        <v>2</v>
      </c>
      <c r="E117" s="329"/>
      <c r="F117" s="329"/>
      <c r="G117" s="372">
        <f t="shared" si="1"/>
        <v>0</v>
      </c>
    </row>
    <row r="118" spans="1:7" ht="12" customHeight="1">
      <c r="A118" s="326"/>
      <c r="B118" s="326"/>
      <c r="C118" s="325" t="s">
        <v>401</v>
      </c>
      <c r="D118" s="327">
        <v>1</v>
      </c>
      <c r="E118" s="364">
        <v>229.5</v>
      </c>
      <c r="F118" s="364">
        <v>229.5</v>
      </c>
      <c r="G118" s="372">
        <f t="shared" si="1"/>
        <v>263.92499999999995</v>
      </c>
    </row>
    <row r="119" spans="1:7" ht="12" customHeight="1">
      <c r="A119" s="326"/>
      <c r="B119" s="326"/>
      <c r="C119" s="325" t="s">
        <v>918</v>
      </c>
      <c r="D119" s="327">
        <v>1</v>
      </c>
      <c r="E119" s="329"/>
      <c r="F119" s="329"/>
      <c r="G119" s="372">
        <f t="shared" si="1"/>
        <v>0</v>
      </c>
    </row>
    <row r="120" spans="1:7" ht="12" customHeight="1">
      <c r="A120" s="326"/>
      <c r="B120" s="326"/>
      <c r="C120" s="325" t="s">
        <v>663</v>
      </c>
      <c r="D120" s="327">
        <v>1</v>
      </c>
      <c r="E120" s="330">
        <v>9826</v>
      </c>
      <c r="F120" s="330">
        <v>9826</v>
      </c>
      <c r="G120" s="372">
        <f t="shared" si="1"/>
        <v>11299.9</v>
      </c>
    </row>
    <row r="121" spans="1:7" ht="12.95" customHeight="1">
      <c r="E121" s="332">
        <v>12094.79</v>
      </c>
      <c r="F121" s="332">
        <v>12094.79</v>
      </c>
      <c r="G121" s="372">
        <f t="shared" si="1"/>
        <v>13909.0085</v>
      </c>
    </row>
    <row r="122" spans="1:7" ht="12" customHeight="1">
      <c r="A122" s="321">
        <v>15</v>
      </c>
      <c r="B122" s="322" t="s">
        <v>1113</v>
      </c>
      <c r="C122" s="323"/>
      <c r="D122" s="321">
        <v>1</v>
      </c>
      <c r="E122" s="366">
        <v>602.76</v>
      </c>
      <c r="F122" s="366">
        <v>602.76</v>
      </c>
      <c r="G122" s="372">
        <f t="shared" si="1"/>
        <v>693.17399999999998</v>
      </c>
    </row>
    <row r="123" spans="1:7" ht="12.95" customHeight="1">
      <c r="E123" s="337"/>
      <c r="F123" s="337"/>
      <c r="G123" s="372">
        <f t="shared" si="1"/>
        <v>0</v>
      </c>
    </row>
    <row r="124" spans="1:7" ht="12" customHeight="1">
      <c r="A124" s="321">
        <v>16</v>
      </c>
      <c r="B124" s="322" t="s">
        <v>1022</v>
      </c>
      <c r="C124" s="323"/>
      <c r="D124" s="321">
        <v>1</v>
      </c>
      <c r="E124" s="324">
        <v>2126.7600000000002</v>
      </c>
      <c r="F124" s="324">
        <v>2126.7600000000002</v>
      </c>
      <c r="G124" s="372">
        <f t="shared" si="1"/>
        <v>2445.7739999999999</v>
      </c>
    </row>
    <row r="125" spans="1:7" ht="12" customHeight="1">
      <c r="A125" s="326"/>
      <c r="B125" s="326"/>
      <c r="C125" s="325" t="s">
        <v>1031</v>
      </c>
      <c r="D125" s="327">
        <v>1</v>
      </c>
      <c r="E125" s="328">
        <v>0.01</v>
      </c>
      <c r="F125" s="328">
        <v>0.01</v>
      </c>
      <c r="G125" s="372">
        <f t="shared" si="1"/>
        <v>1.15E-2</v>
      </c>
    </row>
    <row r="126" spans="1:7" ht="12" customHeight="1">
      <c r="A126" s="326"/>
      <c r="B126" s="326"/>
      <c r="C126" s="325" t="s">
        <v>908</v>
      </c>
      <c r="D126" s="327">
        <v>2</v>
      </c>
      <c r="E126" s="328">
        <v>0.01</v>
      </c>
      <c r="F126" s="328">
        <v>0.02</v>
      </c>
      <c r="G126" s="372">
        <f t="shared" si="1"/>
        <v>2.3E-2</v>
      </c>
    </row>
    <row r="127" spans="1:7" ht="12" customHeight="1">
      <c r="A127" s="326"/>
      <c r="B127" s="326"/>
      <c r="C127" s="325" t="s">
        <v>495</v>
      </c>
      <c r="D127" s="327">
        <v>1</v>
      </c>
      <c r="E127" s="330">
        <v>5168</v>
      </c>
      <c r="F127" s="330">
        <v>5168</v>
      </c>
      <c r="G127" s="372">
        <f t="shared" si="1"/>
        <v>5943.2</v>
      </c>
    </row>
    <row r="128" spans="1:7" ht="12" customHeight="1">
      <c r="A128" s="326"/>
      <c r="B128" s="326"/>
      <c r="C128" s="325" t="s">
        <v>1114</v>
      </c>
      <c r="D128" s="327">
        <v>1</v>
      </c>
      <c r="E128" s="329"/>
      <c r="F128" s="329"/>
      <c r="G128" s="372">
        <f t="shared" si="1"/>
        <v>0</v>
      </c>
    </row>
    <row r="129" spans="1:7" ht="12" customHeight="1">
      <c r="A129" s="326"/>
      <c r="B129" s="326"/>
      <c r="C129" s="325" t="s">
        <v>1115</v>
      </c>
      <c r="D129" s="327">
        <v>1</v>
      </c>
      <c r="E129" s="329"/>
      <c r="F129" s="329"/>
      <c r="G129" s="372">
        <f t="shared" si="1"/>
        <v>0</v>
      </c>
    </row>
    <row r="130" spans="1:7" ht="12" customHeight="1">
      <c r="A130" s="326"/>
      <c r="B130" s="326"/>
      <c r="C130" s="325" t="s">
        <v>953</v>
      </c>
      <c r="D130" s="327">
        <v>1</v>
      </c>
      <c r="E130" s="329"/>
      <c r="F130" s="329"/>
      <c r="G130" s="372">
        <f t="shared" si="1"/>
        <v>0</v>
      </c>
    </row>
    <row r="131" spans="1:7" ht="12" customHeight="1">
      <c r="A131" s="326"/>
      <c r="B131" s="326"/>
      <c r="C131" s="325" t="s">
        <v>1092</v>
      </c>
      <c r="D131" s="327">
        <v>1</v>
      </c>
      <c r="E131" s="329"/>
      <c r="F131" s="329"/>
      <c r="G131" s="372">
        <f t="shared" ref="G131:G194" si="2">F131*1.15</f>
        <v>0</v>
      </c>
    </row>
    <row r="132" spans="1:7" ht="12" customHeight="1">
      <c r="A132" s="326"/>
      <c r="B132" s="326"/>
      <c r="C132" s="325" t="s">
        <v>1116</v>
      </c>
      <c r="D132" s="327">
        <v>1</v>
      </c>
      <c r="E132" s="329"/>
      <c r="F132" s="329"/>
      <c r="G132" s="372">
        <f t="shared" si="2"/>
        <v>0</v>
      </c>
    </row>
    <row r="133" spans="1:7" ht="12" customHeight="1">
      <c r="A133" s="326"/>
      <c r="B133" s="326"/>
      <c r="C133" s="325" t="s">
        <v>1117</v>
      </c>
      <c r="D133" s="327">
        <v>1</v>
      </c>
      <c r="E133" s="329"/>
      <c r="F133" s="329"/>
      <c r="G133" s="372">
        <f t="shared" si="2"/>
        <v>0</v>
      </c>
    </row>
    <row r="134" spans="1:7" ht="12" customHeight="1">
      <c r="A134" s="326"/>
      <c r="B134" s="326"/>
      <c r="C134" s="325" t="s">
        <v>1118</v>
      </c>
      <c r="D134" s="327">
        <v>1</v>
      </c>
      <c r="E134" s="329"/>
      <c r="F134" s="329"/>
      <c r="G134" s="372">
        <f t="shared" si="2"/>
        <v>0</v>
      </c>
    </row>
    <row r="135" spans="1:7" ht="12" customHeight="1">
      <c r="A135" s="326"/>
      <c r="B135" s="326"/>
      <c r="C135" s="325" t="s">
        <v>389</v>
      </c>
      <c r="D135" s="327">
        <v>1</v>
      </c>
      <c r="E135" s="327">
        <v>459</v>
      </c>
      <c r="F135" s="327">
        <v>459</v>
      </c>
      <c r="G135" s="372">
        <f t="shared" si="2"/>
        <v>527.84999999999991</v>
      </c>
    </row>
    <row r="136" spans="1:7" ht="12" customHeight="1">
      <c r="A136" s="326"/>
      <c r="B136" s="326"/>
      <c r="C136" s="325" t="s">
        <v>439</v>
      </c>
      <c r="D136" s="327">
        <v>1</v>
      </c>
      <c r="E136" s="364">
        <v>178.5</v>
      </c>
      <c r="F136" s="364">
        <v>178.5</v>
      </c>
      <c r="G136" s="372">
        <f t="shared" si="2"/>
        <v>205.27499999999998</v>
      </c>
    </row>
    <row r="137" spans="1:7" ht="12" customHeight="1">
      <c r="A137" s="326"/>
      <c r="B137" s="326"/>
      <c r="C137" s="325" t="s">
        <v>446</v>
      </c>
      <c r="D137" s="327">
        <v>1</v>
      </c>
      <c r="E137" s="327">
        <v>17</v>
      </c>
      <c r="F137" s="327">
        <v>17</v>
      </c>
      <c r="G137" s="372">
        <f t="shared" si="2"/>
        <v>19.549999999999997</v>
      </c>
    </row>
    <row r="138" spans="1:7" ht="12.95" customHeight="1">
      <c r="E138" s="332">
        <v>7949.29</v>
      </c>
      <c r="F138" s="332">
        <v>7949.29</v>
      </c>
      <c r="G138" s="372">
        <f t="shared" si="2"/>
        <v>9141.6834999999992</v>
      </c>
    </row>
    <row r="139" spans="1:7" ht="12" customHeight="1">
      <c r="A139" s="321">
        <v>17</v>
      </c>
      <c r="B139" s="322" t="s">
        <v>1119</v>
      </c>
      <c r="C139" s="323"/>
      <c r="D139" s="321">
        <v>1</v>
      </c>
      <c r="E139" s="324">
        <v>1223.3800000000001</v>
      </c>
      <c r="F139" s="324">
        <v>1223.3800000000001</v>
      </c>
      <c r="G139" s="372">
        <f t="shared" si="2"/>
        <v>1406.8869999999999</v>
      </c>
    </row>
    <row r="140" spans="1:7" ht="12.95" customHeight="1">
      <c r="E140" s="337"/>
      <c r="F140" s="337"/>
      <c r="G140" s="372">
        <f t="shared" si="2"/>
        <v>0</v>
      </c>
    </row>
    <row r="141" spans="1:7" ht="12" customHeight="1">
      <c r="A141" s="321">
        <v>18</v>
      </c>
      <c r="B141" s="322" t="s">
        <v>1023</v>
      </c>
      <c r="C141" s="323"/>
      <c r="D141" s="321">
        <v>1</v>
      </c>
      <c r="E141" s="324">
        <v>1122.43</v>
      </c>
      <c r="F141" s="324">
        <v>1122.43</v>
      </c>
      <c r="G141" s="372">
        <f t="shared" si="2"/>
        <v>1290.7945</v>
      </c>
    </row>
    <row r="142" spans="1:7" ht="12" customHeight="1">
      <c r="A142" s="326"/>
      <c r="B142" s="326"/>
      <c r="C142" s="325" t="s">
        <v>1031</v>
      </c>
      <c r="D142" s="327">
        <v>1</v>
      </c>
      <c r="E142" s="328">
        <v>0.01</v>
      </c>
      <c r="F142" s="328">
        <v>0.01</v>
      </c>
      <c r="G142" s="372">
        <f t="shared" si="2"/>
        <v>1.15E-2</v>
      </c>
    </row>
    <row r="143" spans="1:7" ht="12" customHeight="1">
      <c r="A143" s="326"/>
      <c r="B143" s="326"/>
      <c r="C143" s="325" t="s">
        <v>908</v>
      </c>
      <c r="D143" s="327">
        <v>2</v>
      </c>
      <c r="E143" s="328">
        <v>0.01</v>
      </c>
      <c r="F143" s="328">
        <v>0.02</v>
      </c>
      <c r="G143" s="372">
        <f t="shared" si="2"/>
        <v>2.3E-2</v>
      </c>
    </row>
    <row r="144" spans="1:7" ht="12" customHeight="1">
      <c r="A144" s="326"/>
      <c r="B144" s="326"/>
      <c r="C144" s="325" t="s">
        <v>495</v>
      </c>
      <c r="D144" s="327">
        <v>1</v>
      </c>
      <c r="E144" s="330">
        <v>5168</v>
      </c>
      <c r="F144" s="330">
        <v>5168</v>
      </c>
      <c r="G144" s="372">
        <f t="shared" si="2"/>
        <v>5943.2</v>
      </c>
    </row>
    <row r="145" spans="1:7" ht="12" customHeight="1">
      <c r="A145" s="326"/>
      <c r="B145" s="326"/>
      <c r="C145" s="325" t="s">
        <v>1120</v>
      </c>
      <c r="D145" s="327">
        <v>1</v>
      </c>
      <c r="E145" s="329"/>
      <c r="F145" s="329"/>
      <c r="G145" s="372">
        <f t="shared" si="2"/>
        <v>0</v>
      </c>
    </row>
    <row r="146" spans="1:7" ht="12" customHeight="1">
      <c r="A146" s="326"/>
      <c r="B146" s="326"/>
      <c r="C146" s="325" t="s">
        <v>1121</v>
      </c>
      <c r="D146" s="327">
        <v>1</v>
      </c>
      <c r="E146" s="329"/>
      <c r="F146" s="329"/>
      <c r="G146" s="372">
        <f t="shared" si="2"/>
        <v>0</v>
      </c>
    </row>
    <row r="147" spans="1:7" ht="12" customHeight="1">
      <c r="A147" s="326"/>
      <c r="B147" s="326"/>
      <c r="C147" s="325" t="s">
        <v>1122</v>
      </c>
      <c r="D147" s="327">
        <v>1</v>
      </c>
      <c r="E147" s="329"/>
      <c r="F147" s="329"/>
      <c r="G147" s="372">
        <f t="shared" si="2"/>
        <v>0</v>
      </c>
    </row>
    <row r="148" spans="1:7" ht="12" customHeight="1">
      <c r="A148" s="326"/>
      <c r="B148" s="326"/>
      <c r="C148" s="325" t="s">
        <v>1123</v>
      </c>
      <c r="D148" s="327">
        <v>1</v>
      </c>
      <c r="E148" s="329"/>
      <c r="F148" s="329"/>
      <c r="G148" s="372">
        <f t="shared" si="2"/>
        <v>0</v>
      </c>
    </row>
    <row r="149" spans="1:7" ht="12" customHeight="1">
      <c r="A149" s="326"/>
      <c r="B149" s="326"/>
      <c r="C149" s="325" t="s">
        <v>1124</v>
      </c>
      <c r="D149" s="327">
        <v>1</v>
      </c>
      <c r="E149" s="329"/>
      <c r="F149" s="329"/>
      <c r="G149" s="372">
        <f t="shared" si="2"/>
        <v>0</v>
      </c>
    </row>
    <row r="150" spans="1:7" ht="12" customHeight="1">
      <c r="A150" s="326"/>
      <c r="B150" s="326"/>
      <c r="C150" s="325" t="s">
        <v>1117</v>
      </c>
      <c r="D150" s="327">
        <v>1</v>
      </c>
      <c r="E150" s="329"/>
      <c r="F150" s="329"/>
      <c r="G150" s="372">
        <f t="shared" si="2"/>
        <v>0</v>
      </c>
    </row>
    <row r="151" spans="1:7" ht="12" customHeight="1">
      <c r="A151" s="326"/>
      <c r="B151" s="326"/>
      <c r="C151" s="325" t="s">
        <v>1125</v>
      </c>
      <c r="D151" s="327">
        <v>1</v>
      </c>
      <c r="E151" s="329"/>
      <c r="F151" s="329"/>
      <c r="G151" s="372">
        <f t="shared" si="2"/>
        <v>0</v>
      </c>
    </row>
    <row r="152" spans="1:7" ht="12" customHeight="1">
      <c r="A152" s="326"/>
      <c r="B152" s="326"/>
      <c r="C152" s="325" t="s">
        <v>389</v>
      </c>
      <c r="D152" s="327">
        <v>1</v>
      </c>
      <c r="E152" s="327">
        <v>459</v>
      </c>
      <c r="F152" s="327">
        <v>459</v>
      </c>
      <c r="G152" s="372">
        <f t="shared" si="2"/>
        <v>527.84999999999991</v>
      </c>
    </row>
    <row r="153" spans="1:7" ht="12" customHeight="1">
      <c r="A153" s="326"/>
      <c r="B153" s="326"/>
      <c r="C153" s="325" t="s">
        <v>439</v>
      </c>
      <c r="D153" s="327">
        <v>1</v>
      </c>
      <c r="E153" s="364">
        <v>178.5</v>
      </c>
      <c r="F153" s="364">
        <v>178.5</v>
      </c>
      <c r="G153" s="372">
        <f t="shared" si="2"/>
        <v>205.27499999999998</v>
      </c>
    </row>
    <row r="154" spans="1:7" ht="12" customHeight="1">
      <c r="A154" s="326"/>
      <c r="B154" s="326"/>
      <c r="C154" s="325" t="s">
        <v>446</v>
      </c>
      <c r="D154" s="327">
        <v>1</v>
      </c>
      <c r="E154" s="327">
        <v>17</v>
      </c>
      <c r="F154" s="327">
        <v>17</v>
      </c>
      <c r="G154" s="372">
        <f t="shared" si="2"/>
        <v>19.549999999999997</v>
      </c>
    </row>
    <row r="155" spans="1:7" ht="12.95" customHeight="1">
      <c r="E155" s="332">
        <v>6944.96</v>
      </c>
      <c r="F155" s="332">
        <v>6944.96</v>
      </c>
      <c r="G155" s="372">
        <f t="shared" si="2"/>
        <v>7986.7039999999997</v>
      </c>
    </row>
    <row r="156" spans="1:7" ht="12" customHeight="1">
      <c r="A156" s="321">
        <v>19</v>
      </c>
      <c r="B156" s="322" t="s">
        <v>1126</v>
      </c>
      <c r="C156" s="323"/>
      <c r="D156" s="321">
        <v>1</v>
      </c>
      <c r="E156" s="366">
        <v>755.12</v>
      </c>
      <c r="F156" s="366">
        <v>755.12</v>
      </c>
      <c r="G156" s="372">
        <f t="shared" si="2"/>
        <v>868.38799999999992</v>
      </c>
    </row>
    <row r="157" spans="1:7" ht="12.95" customHeight="1">
      <c r="E157" s="337"/>
      <c r="F157" s="337"/>
      <c r="G157" s="372">
        <f t="shared" si="2"/>
        <v>0</v>
      </c>
    </row>
    <row r="158" spans="1:7" ht="12" customHeight="1">
      <c r="A158" s="321">
        <v>20</v>
      </c>
      <c r="B158" s="322" t="s">
        <v>1024</v>
      </c>
      <c r="C158" s="323"/>
      <c r="D158" s="321">
        <v>1</v>
      </c>
      <c r="E158" s="324">
        <v>1164.1300000000001</v>
      </c>
      <c r="F158" s="324">
        <v>1164.1300000000001</v>
      </c>
      <c r="G158" s="372">
        <f t="shared" si="2"/>
        <v>1338.7495000000001</v>
      </c>
    </row>
    <row r="159" spans="1:7" ht="12" customHeight="1">
      <c r="A159" s="326"/>
      <c r="B159" s="326"/>
      <c r="C159" s="325" t="s">
        <v>1031</v>
      </c>
      <c r="D159" s="327">
        <v>1</v>
      </c>
      <c r="E159" s="328">
        <v>0.01</v>
      </c>
      <c r="F159" s="328">
        <v>0.01</v>
      </c>
      <c r="G159" s="372">
        <f t="shared" si="2"/>
        <v>1.15E-2</v>
      </c>
    </row>
    <row r="160" spans="1:7" ht="12" customHeight="1">
      <c r="A160" s="326"/>
      <c r="B160" s="326"/>
      <c r="C160" s="325" t="s">
        <v>908</v>
      </c>
      <c r="D160" s="327">
        <v>2</v>
      </c>
      <c r="E160" s="328">
        <v>0.01</v>
      </c>
      <c r="F160" s="328">
        <v>0.02</v>
      </c>
      <c r="G160" s="372">
        <f t="shared" si="2"/>
        <v>2.3E-2</v>
      </c>
    </row>
    <row r="161" spans="1:7" ht="12" customHeight="1">
      <c r="A161" s="326"/>
      <c r="B161" s="326"/>
      <c r="C161" s="325" t="s">
        <v>495</v>
      </c>
      <c r="D161" s="327">
        <v>1</v>
      </c>
      <c r="E161" s="330">
        <v>5168</v>
      </c>
      <c r="F161" s="330">
        <v>5168</v>
      </c>
      <c r="G161" s="372">
        <f t="shared" si="2"/>
        <v>5943.2</v>
      </c>
    </row>
    <row r="162" spans="1:7" ht="12" customHeight="1">
      <c r="A162" s="326"/>
      <c r="B162" s="326"/>
      <c r="C162" s="325" t="s">
        <v>1120</v>
      </c>
      <c r="D162" s="327">
        <v>1</v>
      </c>
      <c r="E162" s="329"/>
      <c r="F162" s="329"/>
      <c r="G162" s="372">
        <f t="shared" si="2"/>
        <v>0</v>
      </c>
    </row>
    <row r="163" spans="1:7" ht="12" customHeight="1">
      <c r="A163" s="326"/>
      <c r="B163" s="326"/>
      <c r="C163" s="325" t="s">
        <v>1121</v>
      </c>
      <c r="D163" s="327">
        <v>1</v>
      </c>
      <c r="E163" s="329"/>
      <c r="F163" s="329"/>
      <c r="G163" s="372">
        <f t="shared" si="2"/>
        <v>0</v>
      </c>
    </row>
    <row r="164" spans="1:7" ht="12" customHeight="1">
      <c r="A164" s="326"/>
      <c r="B164" s="326"/>
      <c r="C164" s="325" t="s">
        <v>1127</v>
      </c>
      <c r="D164" s="327">
        <v>1</v>
      </c>
      <c r="E164" s="329"/>
      <c r="F164" s="329"/>
      <c r="G164" s="372">
        <f t="shared" si="2"/>
        <v>0</v>
      </c>
    </row>
    <row r="165" spans="1:7" ht="12" customHeight="1">
      <c r="A165" s="326"/>
      <c r="B165" s="326"/>
      <c r="C165" s="325" t="s">
        <v>1128</v>
      </c>
      <c r="D165" s="327">
        <v>1</v>
      </c>
      <c r="E165" s="329"/>
      <c r="F165" s="329"/>
      <c r="G165" s="372">
        <f t="shared" si="2"/>
        <v>0</v>
      </c>
    </row>
    <row r="166" spans="1:7" ht="12" customHeight="1">
      <c r="A166" s="326"/>
      <c r="B166" s="326"/>
      <c r="C166" s="325" t="s">
        <v>1129</v>
      </c>
      <c r="D166" s="327">
        <v>1</v>
      </c>
      <c r="E166" s="329"/>
      <c r="F166" s="329"/>
      <c r="G166" s="372">
        <f t="shared" si="2"/>
        <v>0</v>
      </c>
    </row>
    <row r="167" spans="1:7" ht="12" customHeight="1">
      <c r="A167" s="326"/>
      <c r="B167" s="326"/>
      <c r="C167" s="325" t="s">
        <v>1117</v>
      </c>
      <c r="D167" s="327">
        <v>1</v>
      </c>
      <c r="E167" s="329"/>
      <c r="F167" s="329"/>
      <c r="G167" s="372">
        <f t="shared" si="2"/>
        <v>0</v>
      </c>
    </row>
    <row r="168" spans="1:7" ht="12" customHeight="1">
      <c r="A168" s="326"/>
      <c r="B168" s="326"/>
      <c r="C168" s="325" t="s">
        <v>1118</v>
      </c>
      <c r="D168" s="327">
        <v>1</v>
      </c>
      <c r="E168" s="329"/>
      <c r="F168" s="329"/>
      <c r="G168" s="372">
        <f t="shared" si="2"/>
        <v>0</v>
      </c>
    </row>
    <row r="169" spans="1:7" ht="12" customHeight="1">
      <c r="A169" s="326"/>
      <c r="B169" s="326"/>
      <c r="C169" s="325" t="s">
        <v>389</v>
      </c>
      <c r="D169" s="327">
        <v>1</v>
      </c>
      <c r="E169" s="327">
        <v>459</v>
      </c>
      <c r="F169" s="327">
        <v>459</v>
      </c>
      <c r="G169" s="372">
        <f t="shared" si="2"/>
        <v>527.84999999999991</v>
      </c>
    </row>
    <row r="170" spans="1:7" ht="12" customHeight="1">
      <c r="A170" s="326"/>
      <c r="B170" s="326"/>
      <c r="C170" s="325" t="s">
        <v>439</v>
      </c>
      <c r="D170" s="327">
        <v>1</v>
      </c>
      <c r="E170" s="364">
        <v>178.5</v>
      </c>
      <c r="F170" s="364">
        <v>178.5</v>
      </c>
      <c r="G170" s="372">
        <f t="shared" si="2"/>
        <v>205.27499999999998</v>
      </c>
    </row>
    <row r="171" spans="1:7" ht="12" customHeight="1">
      <c r="A171" s="326"/>
      <c r="B171" s="326"/>
      <c r="C171" s="325" t="s">
        <v>446</v>
      </c>
      <c r="D171" s="327">
        <v>1</v>
      </c>
      <c r="E171" s="327">
        <v>17</v>
      </c>
      <c r="F171" s="327">
        <v>17</v>
      </c>
      <c r="G171" s="372">
        <f t="shared" si="2"/>
        <v>19.549999999999997</v>
      </c>
    </row>
    <row r="172" spans="1:7" ht="12.95" customHeight="1">
      <c r="E172" s="332">
        <v>6986.66</v>
      </c>
      <c r="F172" s="332">
        <v>6986.66</v>
      </c>
      <c r="G172" s="372">
        <f t="shared" si="2"/>
        <v>8034.6589999999997</v>
      </c>
    </row>
    <row r="173" spans="1:7" ht="12" customHeight="1">
      <c r="A173" s="321">
        <v>21</v>
      </c>
      <c r="B173" s="322" t="s">
        <v>1130</v>
      </c>
      <c r="C173" s="323"/>
      <c r="D173" s="321">
        <v>1</v>
      </c>
      <c r="E173" s="366">
        <v>824.27</v>
      </c>
      <c r="F173" s="366">
        <v>824.27</v>
      </c>
      <c r="G173" s="372">
        <f t="shared" si="2"/>
        <v>947.91049999999996</v>
      </c>
    </row>
    <row r="174" spans="1:7" ht="12.95" customHeight="1">
      <c r="E174" s="337"/>
      <c r="F174" s="337"/>
      <c r="G174" s="372">
        <f t="shared" si="2"/>
        <v>0</v>
      </c>
    </row>
    <row r="175" spans="1:7" ht="12" customHeight="1">
      <c r="A175" s="321">
        <v>22</v>
      </c>
      <c r="B175" s="322" t="s">
        <v>1025</v>
      </c>
      <c r="C175" s="323"/>
      <c r="D175" s="321">
        <v>1</v>
      </c>
      <c r="E175" s="333">
        <v>1039</v>
      </c>
      <c r="F175" s="333">
        <v>1039</v>
      </c>
      <c r="G175" s="372">
        <f t="shared" si="2"/>
        <v>1194.8499999999999</v>
      </c>
    </row>
    <row r="176" spans="1:7" ht="12" customHeight="1">
      <c r="A176" s="326"/>
      <c r="B176" s="326"/>
      <c r="C176" s="325" t="s">
        <v>1031</v>
      </c>
      <c r="D176" s="327">
        <v>1</v>
      </c>
      <c r="E176" s="328">
        <v>0.01</v>
      </c>
      <c r="F176" s="328">
        <v>0.01</v>
      </c>
      <c r="G176" s="372">
        <f t="shared" si="2"/>
        <v>1.15E-2</v>
      </c>
    </row>
    <row r="177" spans="1:7" ht="12" customHeight="1">
      <c r="A177" s="326"/>
      <c r="B177" s="326"/>
      <c r="C177" s="325" t="s">
        <v>908</v>
      </c>
      <c r="D177" s="327">
        <v>2</v>
      </c>
      <c r="E177" s="328">
        <v>0.01</v>
      </c>
      <c r="F177" s="328">
        <v>0.02</v>
      </c>
      <c r="G177" s="372">
        <f t="shared" si="2"/>
        <v>2.3E-2</v>
      </c>
    </row>
    <row r="178" spans="1:7" ht="12" customHeight="1">
      <c r="A178" s="326"/>
      <c r="B178" s="326"/>
      <c r="C178" s="325" t="s">
        <v>495</v>
      </c>
      <c r="D178" s="327">
        <v>1</v>
      </c>
      <c r="E178" s="330">
        <v>5168</v>
      </c>
      <c r="F178" s="330">
        <v>5168</v>
      </c>
      <c r="G178" s="372">
        <f t="shared" si="2"/>
        <v>5943.2</v>
      </c>
    </row>
    <row r="179" spans="1:7" ht="12" customHeight="1">
      <c r="A179" s="326"/>
      <c r="B179" s="326"/>
      <c r="C179" s="325" t="s">
        <v>1120</v>
      </c>
      <c r="D179" s="327">
        <v>1</v>
      </c>
      <c r="E179" s="329"/>
      <c r="F179" s="329"/>
      <c r="G179" s="372">
        <f t="shared" si="2"/>
        <v>0</v>
      </c>
    </row>
    <row r="180" spans="1:7" ht="12" customHeight="1">
      <c r="A180" s="326"/>
      <c r="B180" s="326"/>
      <c r="C180" s="325" t="s">
        <v>1121</v>
      </c>
      <c r="D180" s="327">
        <v>1</v>
      </c>
      <c r="E180" s="329"/>
      <c r="F180" s="329"/>
      <c r="G180" s="372">
        <f t="shared" si="2"/>
        <v>0</v>
      </c>
    </row>
    <row r="181" spans="1:7" ht="12" customHeight="1">
      <c r="A181" s="326"/>
      <c r="B181" s="326"/>
      <c r="C181" s="325" t="s">
        <v>1131</v>
      </c>
      <c r="D181" s="327">
        <v>1</v>
      </c>
      <c r="E181" s="329"/>
      <c r="F181" s="329"/>
      <c r="G181" s="372">
        <f t="shared" si="2"/>
        <v>0</v>
      </c>
    </row>
    <row r="182" spans="1:7" ht="12" customHeight="1">
      <c r="A182" s="326"/>
      <c r="B182" s="326"/>
      <c r="C182" s="325" t="s">
        <v>1132</v>
      </c>
      <c r="D182" s="327">
        <v>1</v>
      </c>
      <c r="E182" s="329"/>
      <c r="F182" s="329"/>
      <c r="G182" s="372">
        <f t="shared" si="2"/>
        <v>0</v>
      </c>
    </row>
    <row r="183" spans="1:7" ht="12" customHeight="1">
      <c r="A183" s="326"/>
      <c r="B183" s="326"/>
      <c r="C183" s="325" t="s">
        <v>1124</v>
      </c>
      <c r="D183" s="327">
        <v>1</v>
      </c>
      <c r="E183" s="329"/>
      <c r="F183" s="329"/>
      <c r="G183" s="372">
        <f t="shared" si="2"/>
        <v>0</v>
      </c>
    </row>
    <row r="184" spans="1:7" ht="12" customHeight="1">
      <c r="A184" s="326"/>
      <c r="B184" s="326"/>
      <c r="C184" s="325" t="s">
        <v>1117</v>
      </c>
      <c r="D184" s="327">
        <v>1</v>
      </c>
      <c r="E184" s="329"/>
      <c r="F184" s="329"/>
      <c r="G184" s="372">
        <f t="shared" si="2"/>
        <v>0</v>
      </c>
    </row>
    <row r="185" spans="1:7" ht="12" customHeight="1">
      <c r="A185" s="326"/>
      <c r="B185" s="326"/>
      <c r="C185" s="325" t="s">
        <v>1133</v>
      </c>
      <c r="D185" s="327">
        <v>1</v>
      </c>
      <c r="E185" s="329"/>
      <c r="F185" s="329"/>
      <c r="G185" s="372">
        <f t="shared" si="2"/>
        <v>0</v>
      </c>
    </row>
    <row r="186" spans="1:7" ht="12" customHeight="1">
      <c r="A186" s="326"/>
      <c r="B186" s="326"/>
      <c r="C186" s="325" t="s">
        <v>389</v>
      </c>
      <c r="D186" s="327">
        <v>1</v>
      </c>
      <c r="E186" s="327">
        <v>459</v>
      </c>
      <c r="F186" s="327">
        <v>459</v>
      </c>
      <c r="G186" s="372">
        <f t="shared" si="2"/>
        <v>527.84999999999991</v>
      </c>
    </row>
    <row r="187" spans="1:7" ht="12" customHeight="1">
      <c r="A187" s="326"/>
      <c r="B187" s="326"/>
      <c r="C187" s="325" t="s">
        <v>439</v>
      </c>
      <c r="D187" s="327">
        <v>1</v>
      </c>
      <c r="E187" s="364">
        <v>178.5</v>
      </c>
      <c r="F187" s="364">
        <v>178.5</v>
      </c>
      <c r="G187" s="372">
        <f t="shared" si="2"/>
        <v>205.27499999999998</v>
      </c>
    </row>
    <row r="188" spans="1:7" ht="12" customHeight="1">
      <c r="A188" s="326"/>
      <c r="B188" s="326"/>
      <c r="C188" s="325" t="s">
        <v>446</v>
      </c>
      <c r="D188" s="327">
        <v>1</v>
      </c>
      <c r="E188" s="327">
        <v>17</v>
      </c>
      <c r="F188" s="327">
        <v>17</v>
      </c>
      <c r="G188" s="372">
        <f t="shared" si="2"/>
        <v>19.549999999999997</v>
      </c>
    </row>
    <row r="189" spans="1:7" ht="12.95" customHeight="1">
      <c r="E189" s="332">
        <v>6861.53</v>
      </c>
      <c r="F189" s="332">
        <v>6861.53</v>
      </c>
      <c r="G189" s="372">
        <f t="shared" si="2"/>
        <v>7890.7594999999992</v>
      </c>
    </row>
    <row r="190" spans="1:7" ht="12" customHeight="1">
      <c r="A190" s="321">
        <v>23</v>
      </c>
      <c r="B190" s="322" t="s">
        <v>1134</v>
      </c>
      <c r="C190" s="323"/>
      <c r="D190" s="321">
        <v>1</v>
      </c>
      <c r="E190" s="366">
        <v>616.82000000000005</v>
      </c>
      <c r="F190" s="366">
        <v>616.82000000000005</v>
      </c>
      <c r="G190" s="372">
        <f t="shared" si="2"/>
        <v>709.34299999999996</v>
      </c>
    </row>
    <row r="191" spans="1:7" ht="12.95" customHeight="1">
      <c r="E191" s="337"/>
      <c r="F191" s="337"/>
      <c r="G191" s="372">
        <f t="shared" si="2"/>
        <v>0</v>
      </c>
    </row>
    <row r="192" spans="1:7" ht="12" customHeight="1">
      <c r="A192" s="321">
        <v>24</v>
      </c>
      <c r="B192" s="322" t="s">
        <v>1026</v>
      </c>
      <c r="C192" s="323"/>
      <c r="D192" s="321">
        <v>1</v>
      </c>
      <c r="E192" s="324">
        <v>1492.07</v>
      </c>
      <c r="F192" s="324">
        <v>1492.07</v>
      </c>
      <c r="G192" s="372">
        <f t="shared" si="2"/>
        <v>1715.8804999999998</v>
      </c>
    </row>
    <row r="193" spans="1:7" ht="12" customHeight="1">
      <c r="A193" s="326"/>
      <c r="B193" s="326"/>
      <c r="C193" s="325" t="s">
        <v>1031</v>
      </c>
      <c r="D193" s="327">
        <v>1</v>
      </c>
      <c r="E193" s="328">
        <v>0.01</v>
      </c>
      <c r="F193" s="328">
        <v>0.01</v>
      </c>
      <c r="G193" s="372">
        <f t="shared" si="2"/>
        <v>1.15E-2</v>
      </c>
    </row>
    <row r="194" spans="1:7" ht="12" customHeight="1">
      <c r="A194" s="326"/>
      <c r="B194" s="326"/>
      <c r="C194" s="325" t="s">
        <v>908</v>
      </c>
      <c r="D194" s="327">
        <v>2</v>
      </c>
      <c r="E194" s="328">
        <v>0.01</v>
      </c>
      <c r="F194" s="328">
        <v>0.02</v>
      </c>
      <c r="G194" s="372">
        <f t="shared" si="2"/>
        <v>2.3E-2</v>
      </c>
    </row>
    <row r="195" spans="1:7" ht="12" customHeight="1">
      <c r="A195" s="326"/>
      <c r="B195" s="326"/>
      <c r="C195" s="325" t="s">
        <v>436</v>
      </c>
      <c r="D195" s="327">
        <v>2</v>
      </c>
      <c r="E195" s="327">
        <v>425</v>
      </c>
      <c r="F195" s="327">
        <v>850</v>
      </c>
      <c r="G195" s="372">
        <f t="shared" ref="G195:G258" si="3">F195*1.15</f>
        <v>977.49999999999989</v>
      </c>
    </row>
    <row r="196" spans="1:7" ht="12" customHeight="1">
      <c r="A196" s="326"/>
      <c r="B196" s="326"/>
      <c r="C196" s="325" t="s">
        <v>1135</v>
      </c>
      <c r="D196" s="327">
        <v>1</v>
      </c>
      <c r="E196" s="329"/>
      <c r="F196" s="329"/>
      <c r="G196" s="372">
        <f t="shared" si="3"/>
        <v>0</v>
      </c>
    </row>
    <row r="197" spans="1:7" ht="12" customHeight="1">
      <c r="A197" s="326"/>
      <c r="B197" s="326"/>
      <c r="C197" s="325" t="s">
        <v>1136</v>
      </c>
      <c r="D197" s="327">
        <v>1</v>
      </c>
      <c r="E197" s="329"/>
      <c r="F197" s="329"/>
      <c r="G197" s="372">
        <f t="shared" si="3"/>
        <v>0</v>
      </c>
    </row>
    <row r="198" spans="1:7" ht="12" customHeight="1">
      <c r="A198" s="326"/>
      <c r="B198" s="326"/>
      <c r="C198" s="325" t="s">
        <v>1122</v>
      </c>
      <c r="D198" s="327">
        <v>1</v>
      </c>
      <c r="E198" s="329"/>
      <c r="F198" s="329"/>
      <c r="G198" s="372">
        <f t="shared" si="3"/>
        <v>0</v>
      </c>
    </row>
    <row r="199" spans="1:7" ht="12" customHeight="1">
      <c r="A199" s="326"/>
      <c r="B199" s="326"/>
      <c r="C199" s="325" t="s">
        <v>1137</v>
      </c>
      <c r="D199" s="327">
        <v>1</v>
      </c>
      <c r="E199" s="329"/>
      <c r="F199" s="329"/>
      <c r="G199" s="372">
        <f t="shared" si="3"/>
        <v>0</v>
      </c>
    </row>
    <row r="200" spans="1:7" ht="12" customHeight="1">
      <c r="A200" s="326"/>
      <c r="B200" s="326"/>
      <c r="C200" s="325" t="s">
        <v>1138</v>
      </c>
      <c r="D200" s="327">
        <v>1</v>
      </c>
      <c r="E200" s="329"/>
      <c r="F200" s="329"/>
      <c r="G200" s="372">
        <f t="shared" si="3"/>
        <v>0</v>
      </c>
    </row>
    <row r="201" spans="1:7" ht="12" customHeight="1">
      <c r="A201" s="326"/>
      <c r="B201" s="326"/>
      <c r="C201" s="325" t="s">
        <v>1117</v>
      </c>
      <c r="D201" s="327">
        <v>1</v>
      </c>
      <c r="E201" s="329"/>
      <c r="F201" s="329"/>
      <c r="G201" s="372">
        <f t="shared" si="3"/>
        <v>0</v>
      </c>
    </row>
    <row r="202" spans="1:7" ht="12" customHeight="1">
      <c r="A202" s="326"/>
      <c r="B202" s="326"/>
      <c r="C202" s="325" t="s">
        <v>1139</v>
      </c>
      <c r="D202" s="327">
        <v>1</v>
      </c>
      <c r="E202" s="329"/>
      <c r="F202" s="329"/>
      <c r="G202" s="372">
        <f t="shared" si="3"/>
        <v>0</v>
      </c>
    </row>
    <row r="203" spans="1:7" ht="12" customHeight="1">
      <c r="A203" s="326"/>
      <c r="B203" s="326"/>
      <c r="C203" s="325" t="s">
        <v>684</v>
      </c>
      <c r="D203" s="327">
        <v>2</v>
      </c>
      <c r="E203" s="328">
        <v>0.01</v>
      </c>
      <c r="F203" s="328">
        <v>0.02</v>
      </c>
      <c r="G203" s="372">
        <f t="shared" si="3"/>
        <v>2.3E-2</v>
      </c>
    </row>
    <row r="204" spans="1:7" ht="12" customHeight="1">
      <c r="A204" s="326"/>
      <c r="B204" s="326"/>
      <c r="C204" s="325" t="s">
        <v>389</v>
      </c>
      <c r="D204" s="327">
        <v>1</v>
      </c>
      <c r="E204" s="327">
        <v>459</v>
      </c>
      <c r="F204" s="327">
        <v>459</v>
      </c>
      <c r="G204" s="372">
        <f t="shared" si="3"/>
        <v>527.84999999999991</v>
      </c>
    </row>
    <row r="205" spans="1:7" ht="12" customHeight="1">
      <c r="A205" s="326"/>
      <c r="B205" s="326"/>
      <c r="C205" s="325" t="s">
        <v>439</v>
      </c>
      <c r="D205" s="327">
        <v>1</v>
      </c>
      <c r="E205" s="364">
        <v>178.5</v>
      </c>
      <c r="F205" s="364">
        <v>178.5</v>
      </c>
      <c r="G205" s="372">
        <f t="shared" si="3"/>
        <v>205.27499999999998</v>
      </c>
    </row>
    <row r="206" spans="1:7" ht="12" customHeight="1">
      <c r="A206" s="326"/>
      <c r="B206" s="326"/>
      <c r="C206" s="325" t="s">
        <v>1033</v>
      </c>
      <c r="D206" s="327">
        <v>2</v>
      </c>
      <c r="E206" s="328">
        <v>246.07</v>
      </c>
      <c r="F206" s="328">
        <v>492.14</v>
      </c>
      <c r="G206" s="372">
        <f t="shared" si="3"/>
        <v>565.9609999999999</v>
      </c>
    </row>
    <row r="207" spans="1:7" ht="12" customHeight="1">
      <c r="A207" s="326"/>
      <c r="B207" s="326"/>
      <c r="C207" s="325" t="s">
        <v>1034</v>
      </c>
      <c r="D207" s="327">
        <v>1</v>
      </c>
      <c r="E207" s="328">
        <v>488.73</v>
      </c>
      <c r="F207" s="328">
        <v>488.73</v>
      </c>
      <c r="G207" s="372">
        <f t="shared" si="3"/>
        <v>562.03949999999998</v>
      </c>
    </row>
    <row r="208" spans="1:7" ht="12" customHeight="1">
      <c r="A208" s="326"/>
      <c r="B208" s="326"/>
      <c r="C208" s="325" t="s">
        <v>446</v>
      </c>
      <c r="D208" s="327">
        <v>1</v>
      </c>
      <c r="E208" s="327">
        <v>17</v>
      </c>
      <c r="F208" s="327">
        <v>17</v>
      </c>
      <c r="G208" s="372">
        <f t="shared" si="3"/>
        <v>19.549999999999997</v>
      </c>
    </row>
    <row r="209" spans="1:7" ht="12.95" customHeight="1">
      <c r="E209" s="332">
        <v>3977.35</v>
      </c>
      <c r="F209" s="332">
        <v>3977.35</v>
      </c>
      <c r="G209" s="372">
        <f t="shared" si="3"/>
        <v>4573.9524999999994</v>
      </c>
    </row>
    <row r="210" spans="1:7" ht="12" customHeight="1">
      <c r="A210" s="321">
        <v>25</v>
      </c>
      <c r="B210" s="322" t="s">
        <v>1140</v>
      </c>
      <c r="C210" s="323"/>
      <c r="D210" s="321">
        <v>1</v>
      </c>
      <c r="E210" s="324">
        <v>1518.71</v>
      </c>
      <c r="F210" s="324">
        <v>1518.71</v>
      </c>
      <c r="G210" s="372">
        <f t="shared" si="3"/>
        <v>1746.5165</v>
      </c>
    </row>
    <row r="211" spans="1:7" ht="12.95" customHeight="1">
      <c r="E211" s="337"/>
      <c r="F211" s="337"/>
      <c r="G211" s="372">
        <f t="shared" si="3"/>
        <v>0</v>
      </c>
    </row>
    <row r="212" spans="1:7" ht="12" customHeight="1">
      <c r="A212" s="321">
        <v>26</v>
      </c>
      <c r="B212" s="322" t="s">
        <v>1027</v>
      </c>
      <c r="C212" s="323"/>
      <c r="D212" s="321">
        <v>1</v>
      </c>
      <c r="E212" s="333">
        <v>1241</v>
      </c>
      <c r="F212" s="333">
        <v>1241</v>
      </c>
      <c r="G212" s="372">
        <f t="shared" si="3"/>
        <v>1427.1499999999999</v>
      </c>
    </row>
    <row r="213" spans="1:7" ht="12" customHeight="1">
      <c r="A213" s="326"/>
      <c r="B213" s="326"/>
      <c r="C213" s="325" t="s">
        <v>439</v>
      </c>
      <c r="D213" s="327">
        <v>1</v>
      </c>
      <c r="E213" s="364">
        <v>178.5</v>
      </c>
      <c r="F213" s="364">
        <v>178.5</v>
      </c>
      <c r="G213" s="372">
        <f t="shared" si="3"/>
        <v>205.27499999999998</v>
      </c>
    </row>
    <row r="214" spans="1:7" ht="12" customHeight="1">
      <c r="A214" s="326"/>
      <c r="B214" s="326"/>
      <c r="C214" s="325" t="s">
        <v>907</v>
      </c>
      <c r="D214" s="327">
        <v>1</v>
      </c>
      <c r="E214" s="328">
        <v>0.01</v>
      </c>
      <c r="F214" s="328">
        <v>0.01</v>
      </c>
      <c r="G214" s="372">
        <f t="shared" si="3"/>
        <v>1.15E-2</v>
      </c>
    </row>
    <row r="215" spans="1:7" ht="12" customHeight="1">
      <c r="A215" s="326"/>
      <c r="B215" s="326"/>
      <c r="C215" s="325" t="s">
        <v>908</v>
      </c>
      <c r="D215" s="327">
        <v>2</v>
      </c>
      <c r="E215" s="328">
        <v>0.01</v>
      </c>
      <c r="F215" s="328">
        <v>0.02</v>
      </c>
      <c r="G215" s="372">
        <f t="shared" si="3"/>
        <v>2.3E-2</v>
      </c>
    </row>
    <row r="216" spans="1:7" ht="12" customHeight="1">
      <c r="A216" s="326"/>
      <c r="B216" s="326"/>
      <c r="C216" s="325" t="s">
        <v>436</v>
      </c>
      <c r="D216" s="327">
        <v>2</v>
      </c>
      <c r="E216" s="327">
        <v>425</v>
      </c>
      <c r="F216" s="327">
        <v>850</v>
      </c>
      <c r="G216" s="372">
        <f t="shared" si="3"/>
        <v>977.49999999999989</v>
      </c>
    </row>
    <row r="217" spans="1:7" ht="12" customHeight="1">
      <c r="A217" s="326"/>
      <c r="B217" s="326"/>
      <c r="C217" s="325" t="s">
        <v>453</v>
      </c>
      <c r="D217" s="327">
        <v>1</v>
      </c>
      <c r="E217" s="365">
        <v>1351.5</v>
      </c>
      <c r="F217" s="365">
        <v>1351.5</v>
      </c>
      <c r="G217" s="372">
        <f t="shared" si="3"/>
        <v>1554.2249999999999</v>
      </c>
    </row>
    <row r="218" spans="1:7" ht="12" customHeight="1">
      <c r="A218" s="326"/>
      <c r="B218" s="326"/>
      <c r="C218" s="325" t="s">
        <v>1135</v>
      </c>
      <c r="D218" s="327">
        <v>1</v>
      </c>
      <c r="E218" s="329"/>
      <c r="F218" s="329"/>
      <c r="G218" s="372">
        <f t="shared" si="3"/>
        <v>0</v>
      </c>
    </row>
    <row r="219" spans="1:7" ht="12" customHeight="1">
      <c r="A219" s="326"/>
      <c r="B219" s="326"/>
      <c r="C219" s="325" t="s">
        <v>1136</v>
      </c>
      <c r="D219" s="327">
        <v>1</v>
      </c>
      <c r="E219" s="329"/>
      <c r="F219" s="329"/>
      <c r="G219" s="372">
        <f t="shared" si="3"/>
        <v>0</v>
      </c>
    </row>
    <row r="220" spans="1:7" ht="12" customHeight="1">
      <c r="A220" s="326"/>
      <c r="B220" s="326"/>
      <c r="C220" s="325" t="s">
        <v>1131</v>
      </c>
      <c r="D220" s="327">
        <v>1</v>
      </c>
      <c r="E220" s="329"/>
      <c r="F220" s="329"/>
      <c r="G220" s="372">
        <f t="shared" si="3"/>
        <v>0</v>
      </c>
    </row>
    <row r="221" spans="1:7" ht="12" customHeight="1">
      <c r="A221" s="326"/>
      <c r="B221" s="326"/>
      <c r="C221" s="325" t="s">
        <v>1141</v>
      </c>
      <c r="D221" s="327">
        <v>1</v>
      </c>
      <c r="E221" s="329"/>
      <c r="F221" s="329"/>
      <c r="G221" s="372">
        <f t="shared" si="3"/>
        <v>0</v>
      </c>
    </row>
    <row r="222" spans="1:7" ht="12" customHeight="1">
      <c r="A222" s="326"/>
      <c r="B222" s="326"/>
      <c r="C222" s="325" t="s">
        <v>1117</v>
      </c>
      <c r="D222" s="327">
        <v>1</v>
      </c>
      <c r="E222" s="329"/>
      <c r="F222" s="329"/>
      <c r="G222" s="372">
        <f t="shared" si="3"/>
        <v>0</v>
      </c>
    </row>
    <row r="223" spans="1:7" ht="12" customHeight="1">
      <c r="A223" s="326"/>
      <c r="B223" s="326"/>
      <c r="C223" s="325" t="s">
        <v>1142</v>
      </c>
      <c r="D223" s="327">
        <v>1</v>
      </c>
      <c r="E223" s="329"/>
      <c r="F223" s="329"/>
      <c r="G223" s="372">
        <f t="shared" si="3"/>
        <v>0</v>
      </c>
    </row>
    <row r="224" spans="1:7" ht="12" customHeight="1">
      <c r="A224" s="326"/>
      <c r="B224" s="326"/>
      <c r="C224" s="325" t="s">
        <v>1035</v>
      </c>
      <c r="D224" s="327">
        <v>1</v>
      </c>
      <c r="E224" s="327">
        <v>289</v>
      </c>
      <c r="F224" s="327">
        <v>289</v>
      </c>
      <c r="G224" s="372">
        <f t="shared" si="3"/>
        <v>332.34999999999997</v>
      </c>
    </row>
    <row r="225" spans="1:7" ht="12" customHeight="1">
      <c r="A225" s="326"/>
      <c r="B225" s="326"/>
      <c r="C225" s="325" t="s">
        <v>1143</v>
      </c>
      <c r="D225" s="327">
        <v>1</v>
      </c>
      <c r="E225" s="329"/>
      <c r="F225" s="329"/>
      <c r="G225" s="372">
        <f t="shared" si="3"/>
        <v>0</v>
      </c>
    </row>
    <row r="226" spans="1:7" ht="12" customHeight="1">
      <c r="A226" s="326"/>
      <c r="B226" s="326"/>
      <c r="C226" s="325" t="s">
        <v>446</v>
      </c>
      <c r="D226" s="327">
        <v>1</v>
      </c>
      <c r="E226" s="327">
        <v>17</v>
      </c>
      <c r="F226" s="327">
        <v>17</v>
      </c>
      <c r="G226" s="372">
        <f t="shared" si="3"/>
        <v>19.549999999999997</v>
      </c>
    </row>
    <row r="227" spans="1:7" ht="12.95" customHeight="1">
      <c r="E227" s="332">
        <v>3927.03</v>
      </c>
      <c r="F227" s="332">
        <v>3927.03</v>
      </c>
      <c r="G227" s="372">
        <f t="shared" si="3"/>
        <v>4516.0844999999999</v>
      </c>
    </row>
    <row r="228" spans="1:7" ht="12" customHeight="1">
      <c r="A228" s="321">
        <v>27</v>
      </c>
      <c r="B228" s="322" t="s">
        <v>1144</v>
      </c>
      <c r="C228" s="323"/>
      <c r="D228" s="321">
        <v>1</v>
      </c>
      <c r="E228" s="324">
        <v>1240.56</v>
      </c>
      <c r="F228" s="324">
        <v>1240.56</v>
      </c>
      <c r="G228" s="372">
        <f t="shared" si="3"/>
        <v>1426.6439999999998</v>
      </c>
    </row>
    <row r="229" spans="1:7" ht="12.95" customHeight="1">
      <c r="E229" s="337"/>
      <c r="F229" s="337"/>
      <c r="G229" s="372">
        <f t="shared" si="3"/>
        <v>0</v>
      </c>
    </row>
    <row r="230" spans="1:7" ht="12" customHeight="1">
      <c r="A230" s="321">
        <v>28</v>
      </c>
      <c r="B230" s="322" t="s">
        <v>1145</v>
      </c>
      <c r="C230" s="323"/>
      <c r="D230" s="321">
        <v>1</v>
      </c>
      <c r="E230" s="324">
        <v>1682.99</v>
      </c>
      <c r="F230" s="324">
        <v>1682.99</v>
      </c>
      <c r="G230" s="372">
        <f t="shared" si="3"/>
        <v>1935.4384999999997</v>
      </c>
    </row>
    <row r="231" spans="1:7" ht="12.95" customHeight="1">
      <c r="E231" s="337"/>
      <c r="F231" s="337"/>
      <c r="G231" s="372">
        <f t="shared" si="3"/>
        <v>0</v>
      </c>
    </row>
    <row r="232" spans="1:7" ht="12" customHeight="1">
      <c r="A232" s="321">
        <v>29</v>
      </c>
      <c r="B232" s="322" t="s">
        <v>1146</v>
      </c>
      <c r="C232" s="323"/>
      <c r="D232" s="321">
        <v>1</v>
      </c>
      <c r="E232" s="324">
        <v>1367.26</v>
      </c>
      <c r="F232" s="324">
        <v>1367.26</v>
      </c>
      <c r="G232" s="372">
        <f t="shared" si="3"/>
        <v>1572.3489999999999</v>
      </c>
    </row>
    <row r="233" spans="1:7" ht="12.95" customHeight="1">
      <c r="E233" s="337"/>
      <c r="F233" s="337"/>
      <c r="G233" s="372">
        <f t="shared" si="3"/>
        <v>0</v>
      </c>
    </row>
    <row r="234" spans="1:7" ht="12" customHeight="1">
      <c r="A234" s="321">
        <v>30</v>
      </c>
      <c r="B234" s="322" t="s">
        <v>1147</v>
      </c>
      <c r="C234" s="323"/>
      <c r="D234" s="321">
        <v>1</v>
      </c>
      <c r="E234" s="366">
        <v>729.99</v>
      </c>
      <c r="F234" s="366">
        <v>729.99</v>
      </c>
      <c r="G234" s="372">
        <f t="shared" si="3"/>
        <v>839.48849999999993</v>
      </c>
    </row>
    <row r="235" spans="1:7" ht="12.95" customHeight="1">
      <c r="E235" s="337"/>
      <c r="F235" s="337"/>
      <c r="G235" s="372">
        <f t="shared" si="3"/>
        <v>0</v>
      </c>
    </row>
    <row r="236" spans="1:7" ht="12" customHeight="1">
      <c r="A236" s="321">
        <v>31</v>
      </c>
      <c r="B236" s="322" t="s">
        <v>1028</v>
      </c>
      <c r="C236" s="323"/>
      <c r="D236" s="321">
        <v>1</v>
      </c>
      <c r="E236" s="324">
        <v>2381.38</v>
      </c>
      <c r="F236" s="324">
        <v>2381.38</v>
      </c>
      <c r="G236" s="372">
        <f t="shared" si="3"/>
        <v>2738.587</v>
      </c>
    </row>
    <row r="237" spans="1:7" ht="12" customHeight="1">
      <c r="A237" s="326"/>
      <c r="B237" s="326"/>
      <c r="C237" s="325" t="s">
        <v>439</v>
      </c>
      <c r="D237" s="327">
        <v>1</v>
      </c>
      <c r="E237" s="364">
        <v>178.5</v>
      </c>
      <c r="F237" s="364">
        <v>178.5</v>
      </c>
      <c r="G237" s="372">
        <f t="shared" si="3"/>
        <v>205.27499999999998</v>
      </c>
    </row>
    <row r="238" spans="1:7" ht="12" customHeight="1">
      <c r="A238" s="326"/>
      <c r="B238" s="326"/>
      <c r="C238" s="325" t="s">
        <v>907</v>
      </c>
      <c r="D238" s="327">
        <v>3</v>
      </c>
      <c r="E238" s="328">
        <v>0.01</v>
      </c>
      <c r="F238" s="328">
        <v>0.03</v>
      </c>
      <c r="G238" s="372">
        <f t="shared" si="3"/>
        <v>3.4499999999999996E-2</v>
      </c>
    </row>
    <row r="239" spans="1:7" ht="12" customHeight="1">
      <c r="A239" s="326"/>
      <c r="B239" s="326"/>
      <c r="C239" s="325" t="s">
        <v>446</v>
      </c>
      <c r="D239" s="327">
        <v>1</v>
      </c>
      <c r="E239" s="327">
        <v>17</v>
      </c>
      <c r="F239" s="327">
        <v>17</v>
      </c>
      <c r="G239" s="372">
        <f t="shared" si="3"/>
        <v>19.549999999999997</v>
      </c>
    </row>
    <row r="240" spans="1:7" ht="12" customHeight="1">
      <c r="A240" s="326"/>
      <c r="B240" s="326"/>
      <c r="C240" s="325" t="s">
        <v>436</v>
      </c>
      <c r="D240" s="327">
        <v>2</v>
      </c>
      <c r="E240" s="327">
        <v>425</v>
      </c>
      <c r="F240" s="327">
        <v>850</v>
      </c>
      <c r="G240" s="372">
        <f t="shared" si="3"/>
        <v>977.49999999999989</v>
      </c>
    </row>
    <row r="241" spans="1:7" ht="12" customHeight="1">
      <c r="A241" s="326"/>
      <c r="B241" s="326"/>
      <c r="C241" s="325" t="s">
        <v>1135</v>
      </c>
      <c r="D241" s="327">
        <v>1</v>
      </c>
      <c r="E241" s="329"/>
      <c r="F241" s="329"/>
      <c r="G241" s="372">
        <f t="shared" si="3"/>
        <v>0</v>
      </c>
    </row>
    <row r="242" spans="1:7" ht="12" customHeight="1">
      <c r="A242" s="326"/>
      <c r="B242" s="326"/>
      <c r="C242" s="325" t="s">
        <v>1136</v>
      </c>
      <c r="D242" s="327">
        <v>1</v>
      </c>
      <c r="E242" s="329"/>
      <c r="F242" s="329"/>
      <c r="G242" s="372">
        <f t="shared" si="3"/>
        <v>0</v>
      </c>
    </row>
    <row r="243" spans="1:7" ht="12" customHeight="1">
      <c r="A243" s="326"/>
      <c r="B243" s="326"/>
      <c r="C243" s="325" t="s">
        <v>1127</v>
      </c>
      <c r="D243" s="327">
        <v>1</v>
      </c>
      <c r="E243" s="329"/>
      <c r="F243" s="329"/>
      <c r="G243" s="372">
        <f t="shared" si="3"/>
        <v>0</v>
      </c>
    </row>
    <row r="244" spans="1:7" ht="12" customHeight="1">
      <c r="A244" s="326"/>
      <c r="B244" s="326"/>
      <c r="C244" s="325" t="s">
        <v>1128</v>
      </c>
      <c r="D244" s="327">
        <v>1</v>
      </c>
      <c r="E244" s="329"/>
      <c r="F244" s="329"/>
      <c r="G244" s="372">
        <f t="shared" si="3"/>
        <v>0</v>
      </c>
    </row>
    <row r="245" spans="1:7" ht="12" customHeight="1">
      <c r="A245" s="326"/>
      <c r="B245" s="326"/>
      <c r="C245" s="325" t="s">
        <v>1148</v>
      </c>
      <c r="D245" s="327">
        <v>1</v>
      </c>
      <c r="E245" s="329"/>
      <c r="F245" s="329"/>
      <c r="G245" s="372">
        <f t="shared" si="3"/>
        <v>0</v>
      </c>
    </row>
    <row r="246" spans="1:7" ht="12" customHeight="1">
      <c r="A246" s="326"/>
      <c r="B246" s="326"/>
      <c r="C246" s="325" t="s">
        <v>1117</v>
      </c>
      <c r="D246" s="327">
        <v>1</v>
      </c>
      <c r="E246" s="329"/>
      <c r="F246" s="329"/>
      <c r="G246" s="372">
        <f t="shared" si="3"/>
        <v>0</v>
      </c>
    </row>
    <row r="247" spans="1:7" ht="12" customHeight="1">
      <c r="A247" s="326"/>
      <c r="B247" s="326"/>
      <c r="C247" s="325" t="s">
        <v>1149</v>
      </c>
      <c r="D247" s="327">
        <v>1</v>
      </c>
      <c r="E247" s="329"/>
      <c r="F247" s="329"/>
      <c r="G247" s="372">
        <f t="shared" si="3"/>
        <v>0</v>
      </c>
    </row>
    <row r="248" spans="1:7" ht="12" customHeight="1">
      <c r="A248" s="326"/>
      <c r="B248" s="326"/>
      <c r="C248" s="325" t="s">
        <v>1150</v>
      </c>
      <c r="D248" s="327">
        <v>1</v>
      </c>
      <c r="E248" s="329"/>
      <c r="F248" s="329"/>
      <c r="G248" s="372">
        <f t="shared" si="3"/>
        <v>0</v>
      </c>
    </row>
    <row r="249" spans="1:7" ht="12" customHeight="1">
      <c r="A249" s="326"/>
      <c r="B249" s="326"/>
      <c r="C249" s="325" t="s">
        <v>684</v>
      </c>
      <c r="D249" s="327">
        <v>2</v>
      </c>
      <c r="E249" s="328">
        <v>0.01</v>
      </c>
      <c r="F249" s="328">
        <v>0.02</v>
      </c>
      <c r="G249" s="372">
        <f t="shared" si="3"/>
        <v>2.3E-2</v>
      </c>
    </row>
    <row r="250" spans="1:7" ht="12" customHeight="1">
      <c r="A250" s="326"/>
      <c r="B250" s="326"/>
      <c r="C250" s="325" t="s">
        <v>1036</v>
      </c>
      <c r="D250" s="327">
        <v>1</v>
      </c>
      <c r="E250" s="364">
        <v>637.5</v>
      </c>
      <c r="F250" s="364">
        <v>637.5</v>
      </c>
      <c r="G250" s="372">
        <f t="shared" si="3"/>
        <v>733.125</v>
      </c>
    </row>
    <row r="251" spans="1:7" ht="12" customHeight="1">
      <c r="A251" s="326"/>
      <c r="B251" s="326"/>
      <c r="C251" s="325" t="s">
        <v>1037</v>
      </c>
      <c r="D251" s="327">
        <v>2</v>
      </c>
      <c r="E251" s="328">
        <v>81.06</v>
      </c>
      <c r="F251" s="328">
        <v>162.12</v>
      </c>
      <c r="G251" s="372">
        <f t="shared" si="3"/>
        <v>186.43799999999999</v>
      </c>
    </row>
    <row r="252" spans="1:7" ht="12" customHeight="1">
      <c r="A252" s="326"/>
      <c r="B252" s="326"/>
      <c r="C252" s="325" t="s">
        <v>1151</v>
      </c>
      <c r="D252" s="327">
        <v>2</v>
      </c>
      <c r="E252" s="329"/>
      <c r="F252" s="329"/>
      <c r="G252" s="372">
        <f t="shared" si="3"/>
        <v>0</v>
      </c>
    </row>
    <row r="253" spans="1:7" ht="12" customHeight="1">
      <c r="A253" s="326"/>
      <c r="B253" s="326"/>
      <c r="C253" s="325" t="s">
        <v>1152</v>
      </c>
      <c r="D253" s="327">
        <v>1</v>
      </c>
      <c r="E253" s="329"/>
      <c r="F253" s="329"/>
      <c r="G253" s="372">
        <f t="shared" si="3"/>
        <v>0</v>
      </c>
    </row>
    <row r="254" spans="1:7" ht="12" customHeight="1">
      <c r="A254" s="326"/>
      <c r="B254" s="326"/>
      <c r="C254" s="325" t="s">
        <v>1153</v>
      </c>
      <c r="D254" s="327">
        <v>1</v>
      </c>
      <c r="E254" s="329"/>
      <c r="F254" s="329"/>
      <c r="G254" s="372">
        <f t="shared" si="3"/>
        <v>0</v>
      </c>
    </row>
    <row r="255" spans="1:7" ht="12.95" customHeight="1">
      <c r="E255" s="332">
        <v>4226.43</v>
      </c>
      <c r="F255" s="332">
        <v>4226.43</v>
      </c>
      <c r="G255" s="372">
        <f t="shared" si="3"/>
        <v>4860.3945000000003</v>
      </c>
    </row>
    <row r="256" spans="1:7" ht="12" customHeight="1">
      <c r="A256" s="321">
        <v>32</v>
      </c>
      <c r="B256" s="322" t="s">
        <v>1154</v>
      </c>
      <c r="C256" s="323"/>
      <c r="D256" s="321">
        <v>1</v>
      </c>
      <c r="E256" s="324">
        <v>1657.78</v>
      </c>
      <c r="F256" s="324">
        <v>1657.78</v>
      </c>
      <c r="G256" s="372">
        <f t="shared" si="3"/>
        <v>1906.4469999999999</v>
      </c>
    </row>
    <row r="257" spans="1:7" ht="12.95" customHeight="1">
      <c r="E257" s="337"/>
      <c r="F257" s="337"/>
      <c r="G257" s="372">
        <f t="shared" si="3"/>
        <v>0</v>
      </c>
    </row>
    <row r="258" spans="1:7" ht="12" customHeight="1">
      <c r="A258" s="321">
        <v>33</v>
      </c>
      <c r="B258" s="322" t="s">
        <v>1155</v>
      </c>
      <c r="C258" s="323"/>
      <c r="D258" s="321">
        <v>6</v>
      </c>
      <c r="E258" s="367">
        <v>654.5</v>
      </c>
      <c r="F258" s="333">
        <v>3927</v>
      </c>
      <c r="G258" s="372">
        <f t="shared" si="3"/>
        <v>4516.0499999999993</v>
      </c>
    </row>
    <row r="259" spans="1:7" ht="12.95" customHeight="1">
      <c r="E259" s="368">
        <v>654.5</v>
      </c>
      <c r="F259" s="369">
        <v>3927</v>
      </c>
      <c r="G259" s="372">
        <f t="shared" ref="G259:G307" si="4">F259*1.15</f>
        <v>4516.0499999999993</v>
      </c>
    </row>
    <row r="260" spans="1:7" ht="12" customHeight="1">
      <c r="A260" s="321">
        <v>34</v>
      </c>
      <c r="B260" s="322" t="s">
        <v>1156</v>
      </c>
      <c r="C260" s="323"/>
      <c r="D260" s="321">
        <v>18</v>
      </c>
      <c r="E260" s="321">
        <v>40</v>
      </c>
      <c r="F260" s="321">
        <v>720</v>
      </c>
      <c r="G260" s="372">
        <f t="shared" si="4"/>
        <v>827.99999999999989</v>
      </c>
    </row>
    <row r="261" spans="1:7" ht="12.95" customHeight="1">
      <c r="E261" s="337"/>
      <c r="F261" s="337"/>
      <c r="G261" s="372">
        <f t="shared" si="4"/>
        <v>0</v>
      </c>
    </row>
    <row r="262" spans="1:7" ht="12" customHeight="1">
      <c r="A262" s="321">
        <v>35</v>
      </c>
      <c r="B262" s="322" t="s">
        <v>1029</v>
      </c>
      <c r="C262" s="323"/>
      <c r="D262" s="321">
        <v>1</v>
      </c>
      <c r="E262" s="324">
        <v>2092.4499999999998</v>
      </c>
      <c r="F262" s="324">
        <v>2092.4499999999998</v>
      </c>
      <c r="G262" s="372">
        <f t="shared" si="4"/>
        <v>2406.3174999999997</v>
      </c>
    </row>
    <row r="263" spans="1:7" ht="12" customHeight="1">
      <c r="A263" s="326"/>
      <c r="B263" s="326"/>
      <c r="C263" s="325" t="s">
        <v>1031</v>
      </c>
      <c r="D263" s="327">
        <v>1</v>
      </c>
      <c r="E263" s="328">
        <v>0.01</v>
      </c>
      <c r="F263" s="328">
        <v>0.01</v>
      </c>
      <c r="G263" s="372">
        <f t="shared" si="4"/>
        <v>1.15E-2</v>
      </c>
    </row>
    <row r="264" spans="1:7" ht="12" customHeight="1">
      <c r="A264" s="326"/>
      <c r="B264" s="326"/>
      <c r="C264" s="325" t="s">
        <v>908</v>
      </c>
      <c r="D264" s="327">
        <v>3</v>
      </c>
      <c r="E264" s="328">
        <v>0.01</v>
      </c>
      <c r="F264" s="328">
        <v>0.03</v>
      </c>
      <c r="G264" s="372">
        <f t="shared" si="4"/>
        <v>3.4499999999999996E-2</v>
      </c>
    </row>
    <row r="265" spans="1:7" ht="12" customHeight="1">
      <c r="A265" s="326"/>
      <c r="B265" s="326"/>
      <c r="C265" s="325" t="s">
        <v>436</v>
      </c>
      <c r="D265" s="327">
        <v>2</v>
      </c>
      <c r="E265" s="327">
        <v>425</v>
      </c>
      <c r="F265" s="327">
        <v>850</v>
      </c>
      <c r="G265" s="372">
        <f t="shared" si="4"/>
        <v>977.49999999999989</v>
      </c>
    </row>
    <row r="266" spans="1:7" ht="12" customHeight="1">
      <c r="A266" s="326"/>
      <c r="B266" s="326"/>
      <c r="C266" s="325" t="s">
        <v>1157</v>
      </c>
      <c r="D266" s="327">
        <v>1</v>
      </c>
      <c r="E266" s="329"/>
      <c r="F266" s="329"/>
      <c r="G266" s="372">
        <f t="shared" si="4"/>
        <v>0</v>
      </c>
    </row>
    <row r="267" spans="1:7" ht="12" customHeight="1">
      <c r="A267" s="326"/>
      <c r="B267" s="326"/>
      <c r="C267" s="325" t="s">
        <v>1158</v>
      </c>
      <c r="D267" s="327">
        <v>1</v>
      </c>
      <c r="E267" s="329"/>
      <c r="F267" s="329"/>
      <c r="G267" s="372">
        <f t="shared" si="4"/>
        <v>0</v>
      </c>
    </row>
    <row r="268" spans="1:7" ht="12" customHeight="1">
      <c r="A268" s="326"/>
      <c r="B268" s="326"/>
      <c r="C268" s="325" t="s">
        <v>1159</v>
      </c>
      <c r="D268" s="327">
        <v>1</v>
      </c>
      <c r="E268" s="329"/>
      <c r="F268" s="329"/>
      <c r="G268" s="372">
        <f t="shared" si="4"/>
        <v>0</v>
      </c>
    </row>
    <row r="269" spans="1:7" ht="12" customHeight="1">
      <c r="A269" s="326"/>
      <c r="B269" s="326"/>
      <c r="C269" s="325" t="s">
        <v>1160</v>
      </c>
      <c r="D269" s="327">
        <v>1</v>
      </c>
      <c r="E269" s="329"/>
      <c r="F269" s="329"/>
      <c r="G269" s="372">
        <f t="shared" si="4"/>
        <v>0</v>
      </c>
    </row>
    <row r="270" spans="1:7" ht="12" customHeight="1">
      <c r="A270" s="326"/>
      <c r="B270" s="326"/>
      <c r="C270" s="325" t="s">
        <v>918</v>
      </c>
      <c r="D270" s="327">
        <v>1</v>
      </c>
      <c r="E270" s="329"/>
      <c r="F270" s="329"/>
      <c r="G270" s="372">
        <f t="shared" si="4"/>
        <v>0</v>
      </c>
    </row>
    <row r="271" spans="1:7" ht="12" customHeight="1">
      <c r="A271" s="326"/>
      <c r="B271" s="326"/>
      <c r="C271" s="325" t="s">
        <v>975</v>
      </c>
      <c r="D271" s="327">
        <v>1</v>
      </c>
      <c r="E271" s="329"/>
      <c r="F271" s="329"/>
      <c r="G271" s="372">
        <f t="shared" si="4"/>
        <v>0</v>
      </c>
    </row>
    <row r="272" spans="1:7" ht="12" customHeight="1">
      <c r="A272" s="326"/>
      <c r="B272" s="326"/>
      <c r="C272" s="325" t="s">
        <v>684</v>
      </c>
      <c r="D272" s="327">
        <v>1</v>
      </c>
      <c r="E272" s="328">
        <v>0.01</v>
      </c>
      <c r="F272" s="328">
        <v>0.01</v>
      </c>
      <c r="G272" s="372">
        <f t="shared" si="4"/>
        <v>1.15E-2</v>
      </c>
    </row>
    <row r="273" spans="1:7" ht="12" customHeight="1">
      <c r="A273" s="326"/>
      <c r="B273" s="326"/>
      <c r="C273" s="325" t="s">
        <v>441</v>
      </c>
      <c r="D273" s="327">
        <v>1</v>
      </c>
      <c r="E273" s="327">
        <v>459</v>
      </c>
      <c r="F273" s="327">
        <v>459</v>
      </c>
      <c r="G273" s="372">
        <f t="shared" si="4"/>
        <v>527.84999999999991</v>
      </c>
    </row>
    <row r="274" spans="1:7" ht="12" customHeight="1">
      <c r="A274" s="326"/>
      <c r="B274" s="326"/>
      <c r="C274" s="325" t="s">
        <v>401</v>
      </c>
      <c r="D274" s="327">
        <v>2</v>
      </c>
      <c r="E274" s="364">
        <v>229.5</v>
      </c>
      <c r="F274" s="327">
        <v>459</v>
      </c>
      <c r="G274" s="372">
        <f t="shared" si="4"/>
        <v>527.84999999999991</v>
      </c>
    </row>
    <row r="275" spans="1:7" ht="12" customHeight="1">
      <c r="A275" s="326"/>
      <c r="B275" s="326"/>
      <c r="C275" s="325" t="s">
        <v>1038</v>
      </c>
      <c r="D275" s="327">
        <v>1</v>
      </c>
      <c r="E275" s="328">
        <v>367.58</v>
      </c>
      <c r="F275" s="328">
        <v>367.58</v>
      </c>
      <c r="G275" s="372">
        <f t="shared" si="4"/>
        <v>422.71699999999993</v>
      </c>
    </row>
    <row r="276" spans="1:7" ht="12" customHeight="1">
      <c r="A276" s="326"/>
      <c r="B276" s="326"/>
      <c r="C276" s="325" t="s">
        <v>935</v>
      </c>
      <c r="D276" s="327">
        <v>2</v>
      </c>
      <c r="E276" s="329"/>
      <c r="F276" s="329"/>
      <c r="G276" s="372">
        <f t="shared" si="4"/>
        <v>0</v>
      </c>
    </row>
    <row r="277" spans="1:7" ht="12.95" customHeight="1">
      <c r="E277" s="336">
        <v>4228.5</v>
      </c>
      <c r="F277" s="336">
        <v>4228.5</v>
      </c>
      <c r="G277" s="372">
        <f t="shared" si="4"/>
        <v>4862.7749999999996</v>
      </c>
    </row>
    <row r="278" spans="1:7" ht="12" customHeight="1">
      <c r="A278" s="321">
        <v>36</v>
      </c>
      <c r="B278" s="322" t="s">
        <v>1081</v>
      </c>
      <c r="C278" s="323"/>
      <c r="D278" s="321">
        <v>1</v>
      </c>
      <c r="E278" s="324">
        <v>2460.48</v>
      </c>
      <c r="F278" s="324">
        <v>2460.48</v>
      </c>
      <c r="G278" s="372">
        <f t="shared" si="4"/>
        <v>2829.5519999999997</v>
      </c>
    </row>
    <row r="279" spans="1:7" ht="12.95" customHeight="1">
      <c r="E279" s="337"/>
      <c r="F279" s="337"/>
      <c r="G279" s="372">
        <f t="shared" si="4"/>
        <v>0</v>
      </c>
    </row>
    <row r="280" spans="1:7" ht="12" customHeight="1">
      <c r="A280" s="321">
        <v>37</v>
      </c>
      <c r="B280" s="322" t="s">
        <v>1030</v>
      </c>
      <c r="C280" s="323"/>
      <c r="D280" s="321">
        <v>1</v>
      </c>
      <c r="E280" s="324">
        <v>1864.82</v>
      </c>
      <c r="F280" s="324">
        <v>1864.82</v>
      </c>
      <c r="G280" s="372">
        <f t="shared" si="4"/>
        <v>2144.5429999999997</v>
      </c>
    </row>
    <row r="281" spans="1:7" ht="12" customHeight="1">
      <c r="A281" s="326"/>
      <c r="B281" s="326"/>
      <c r="C281" s="325" t="s">
        <v>1031</v>
      </c>
      <c r="D281" s="327">
        <v>1</v>
      </c>
      <c r="E281" s="328">
        <v>0.01</v>
      </c>
      <c r="F281" s="328">
        <v>0.01</v>
      </c>
      <c r="G281" s="372">
        <f t="shared" si="4"/>
        <v>1.15E-2</v>
      </c>
    </row>
    <row r="282" spans="1:7" ht="12" customHeight="1">
      <c r="A282" s="326"/>
      <c r="B282" s="326"/>
      <c r="C282" s="325" t="s">
        <v>908</v>
      </c>
      <c r="D282" s="327">
        <v>3</v>
      </c>
      <c r="E282" s="328">
        <v>0.01</v>
      </c>
      <c r="F282" s="328">
        <v>0.03</v>
      </c>
      <c r="G282" s="372">
        <f t="shared" si="4"/>
        <v>3.4499999999999996E-2</v>
      </c>
    </row>
    <row r="283" spans="1:7" ht="12" customHeight="1">
      <c r="A283" s="326"/>
      <c r="B283" s="326"/>
      <c r="C283" s="325" t="s">
        <v>436</v>
      </c>
      <c r="D283" s="327">
        <v>2</v>
      </c>
      <c r="E283" s="327">
        <v>425</v>
      </c>
      <c r="F283" s="327">
        <v>850</v>
      </c>
      <c r="G283" s="372">
        <f t="shared" si="4"/>
        <v>977.49999999999989</v>
      </c>
    </row>
    <row r="284" spans="1:7" ht="12" customHeight="1">
      <c r="A284" s="326"/>
      <c r="B284" s="326"/>
      <c r="C284" s="325" t="s">
        <v>1157</v>
      </c>
      <c r="D284" s="327">
        <v>1</v>
      </c>
      <c r="E284" s="329"/>
      <c r="F284" s="329"/>
      <c r="G284" s="372">
        <f t="shared" si="4"/>
        <v>0</v>
      </c>
    </row>
    <row r="285" spans="1:7" ht="12" customHeight="1">
      <c r="A285" s="326"/>
      <c r="B285" s="326"/>
      <c r="C285" s="325" t="s">
        <v>1158</v>
      </c>
      <c r="D285" s="327">
        <v>1</v>
      </c>
      <c r="E285" s="329"/>
      <c r="F285" s="329"/>
      <c r="G285" s="372">
        <f t="shared" si="4"/>
        <v>0</v>
      </c>
    </row>
    <row r="286" spans="1:7" ht="12" customHeight="1">
      <c r="A286" s="326"/>
      <c r="B286" s="326"/>
      <c r="C286" s="325" t="s">
        <v>1161</v>
      </c>
      <c r="D286" s="327">
        <v>1</v>
      </c>
      <c r="E286" s="329"/>
      <c r="F286" s="329"/>
      <c r="G286" s="372">
        <f t="shared" si="4"/>
        <v>0</v>
      </c>
    </row>
    <row r="287" spans="1:7" ht="12" customHeight="1">
      <c r="A287" s="326"/>
      <c r="B287" s="326"/>
      <c r="C287" s="325" t="s">
        <v>1162</v>
      </c>
      <c r="D287" s="327">
        <v>1</v>
      </c>
      <c r="E287" s="329"/>
      <c r="F287" s="329"/>
      <c r="G287" s="372">
        <f t="shared" si="4"/>
        <v>0</v>
      </c>
    </row>
    <row r="288" spans="1:7" ht="12" customHeight="1">
      <c r="A288" s="326"/>
      <c r="B288" s="326"/>
      <c r="C288" s="325" t="s">
        <v>918</v>
      </c>
      <c r="D288" s="327">
        <v>1</v>
      </c>
      <c r="E288" s="329"/>
      <c r="F288" s="329"/>
      <c r="G288" s="372">
        <f t="shared" si="4"/>
        <v>0</v>
      </c>
    </row>
    <row r="289" spans="1:7" ht="12" customHeight="1">
      <c r="A289" s="326"/>
      <c r="B289" s="326"/>
      <c r="C289" s="325" t="s">
        <v>1163</v>
      </c>
      <c r="D289" s="327">
        <v>1</v>
      </c>
      <c r="E289" s="329"/>
      <c r="F289" s="329"/>
      <c r="G289" s="372">
        <f t="shared" si="4"/>
        <v>0</v>
      </c>
    </row>
    <row r="290" spans="1:7" ht="12" customHeight="1">
      <c r="A290" s="326"/>
      <c r="B290" s="326"/>
      <c r="C290" s="325" t="s">
        <v>684</v>
      </c>
      <c r="D290" s="327">
        <v>1</v>
      </c>
      <c r="E290" s="328">
        <v>0.01</v>
      </c>
      <c r="F290" s="328">
        <v>0.01</v>
      </c>
      <c r="G290" s="372">
        <f t="shared" si="4"/>
        <v>1.15E-2</v>
      </c>
    </row>
    <row r="291" spans="1:7" ht="12" customHeight="1">
      <c r="A291" s="326"/>
      <c r="B291" s="326"/>
      <c r="C291" s="325" t="s">
        <v>441</v>
      </c>
      <c r="D291" s="327">
        <v>1</v>
      </c>
      <c r="E291" s="327">
        <v>459</v>
      </c>
      <c r="F291" s="327">
        <v>459</v>
      </c>
      <c r="G291" s="372">
        <f t="shared" si="4"/>
        <v>527.84999999999991</v>
      </c>
    </row>
    <row r="292" spans="1:7" ht="12" customHeight="1">
      <c r="A292" s="326"/>
      <c r="B292" s="326"/>
      <c r="C292" s="325" t="s">
        <v>401</v>
      </c>
      <c r="D292" s="327">
        <v>2</v>
      </c>
      <c r="E292" s="364">
        <v>229.5</v>
      </c>
      <c r="F292" s="327">
        <v>459</v>
      </c>
      <c r="G292" s="372">
        <f t="shared" si="4"/>
        <v>527.84999999999991</v>
      </c>
    </row>
    <row r="293" spans="1:7" ht="12" customHeight="1">
      <c r="A293" s="326"/>
      <c r="B293" s="326"/>
      <c r="C293" s="325" t="s">
        <v>1039</v>
      </c>
      <c r="D293" s="327">
        <v>1</v>
      </c>
      <c r="E293" s="328">
        <v>237.92</v>
      </c>
      <c r="F293" s="328">
        <v>237.92</v>
      </c>
      <c r="G293" s="372">
        <f t="shared" si="4"/>
        <v>273.60799999999995</v>
      </c>
    </row>
    <row r="294" spans="1:7" ht="12" customHeight="1">
      <c r="A294" s="326"/>
      <c r="B294" s="326"/>
      <c r="C294" s="325" t="s">
        <v>1164</v>
      </c>
      <c r="D294" s="327">
        <v>2</v>
      </c>
      <c r="E294" s="329"/>
      <c r="F294" s="329"/>
      <c r="G294" s="372">
        <f t="shared" si="4"/>
        <v>0</v>
      </c>
    </row>
    <row r="295" spans="1:7" ht="12.95" customHeight="1">
      <c r="E295" s="332">
        <v>3870.87</v>
      </c>
      <c r="F295" s="332">
        <v>3870.87</v>
      </c>
      <c r="G295" s="372">
        <f t="shared" si="4"/>
        <v>4451.5004999999992</v>
      </c>
    </row>
    <row r="296" spans="1:7" ht="12" customHeight="1">
      <c r="A296" s="321">
        <v>38</v>
      </c>
      <c r="B296" s="322" t="s">
        <v>1165</v>
      </c>
      <c r="C296" s="323"/>
      <c r="D296" s="321">
        <v>1</v>
      </c>
      <c r="E296" s="324">
        <v>1634.83</v>
      </c>
      <c r="F296" s="324">
        <v>1634.83</v>
      </c>
      <c r="G296" s="372">
        <f t="shared" si="4"/>
        <v>1880.0544999999997</v>
      </c>
    </row>
    <row r="297" spans="1:7" ht="12.95" customHeight="1">
      <c r="E297" s="337"/>
      <c r="F297" s="337"/>
      <c r="G297" s="372">
        <f t="shared" si="4"/>
        <v>0</v>
      </c>
    </row>
    <row r="298" spans="1:7" ht="12" customHeight="1">
      <c r="A298" s="321">
        <v>39</v>
      </c>
      <c r="B298" s="322" t="s">
        <v>1166</v>
      </c>
      <c r="C298" s="323"/>
      <c r="D298" s="321">
        <v>1</v>
      </c>
      <c r="E298" s="324">
        <v>2046.26</v>
      </c>
      <c r="F298" s="324">
        <v>2046.26</v>
      </c>
      <c r="G298" s="372">
        <f t="shared" si="4"/>
        <v>2353.1989999999996</v>
      </c>
    </row>
    <row r="299" spans="1:7" ht="12.95" customHeight="1">
      <c r="E299" s="337"/>
      <c r="F299" s="337"/>
      <c r="G299" s="372">
        <f t="shared" si="4"/>
        <v>0</v>
      </c>
    </row>
    <row r="300" spans="1:7" ht="12" customHeight="1">
      <c r="A300" s="321">
        <v>40</v>
      </c>
      <c r="B300" s="322" t="s">
        <v>1167</v>
      </c>
      <c r="C300" s="323"/>
      <c r="D300" s="321">
        <v>1</v>
      </c>
      <c r="E300" s="366">
        <v>636.69000000000005</v>
      </c>
      <c r="F300" s="366">
        <v>636.69000000000005</v>
      </c>
      <c r="G300" s="372">
        <f t="shared" si="4"/>
        <v>732.19349999999997</v>
      </c>
    </row>
    <row r="301" spans="1:7" ht="12.95" customHeight="1">
      <c r="E301" s="337"/>
      <c r="F301" s="337"/>
      <c r="G301" s="372">
        <f t="shared" si="4"/>
        <v>0</v>
      </c>
    </row>
    <row r="302" spans="1:7" ht="12" customHeight="1">
      <c r="A302" s="321">
        <v>41</v>
      </c>
      <c r="B302" s="322" t="s">
        <v>1168</v>
      </c>
      <c r="C302" s="323"/>
      <c r="D302" s="321">
        <v>1</v>
      </c>
      <c r="E302" s="324">
        <v>7835.11</v>
      </c>
      <c r="F302" s="324">
        <v>7835.11</v>
      </c>
      <c r="G302" s="372">
        <f t="shared" si="4"/>
        <v>9010.3764999999985</v>
      </c>
    </row>
    <row r="303" spans="1:7" ht="12.95" customHeight="1">
      <c r="E303" s="337"/>
      <c r="F303" s="337"/>
      <c r="G303" s="372">
        <f t="shared" si="4"/>
        <v>0</v>
      </c>
    </row>
    <row r="304" spans="1:7" ht="12" customHeight="1">
      <c r="A304" s="321">
        <v>42</v>
      </c>
      <c r="B304" s="322" t="s">
        <v>1169</v>
      </c>
      <c r="C304" s="323"/>
      <c r="D304" s="321">
        <v>1</v>
      </c>
      <c r="E304" s="324">
        <v>2697.33</v>
      </c>
      <c r="F304" s="324">
        <v>2697.33</v>
      </c>
      <c r="G304" s="372">
        <f t="shared" si="4"/>
        <v>3101.9294999999997</v>
      </c>
    </row>
    <row r="305" spans="1:7" ht="12.95" customHeight="1">
      <c r="E305" s="337"/>
      <c r="F305" s="337"/>
      <c r="G305" s="372">
        <f t="shared" si="4"/>
        <v>0</v>
      </c>
    </row>
    <row r="306" spans="1:7" ht="12" customHeight="1">
      <c r="A306" s="321">
        <v>43</v>
      </c>
      <c r="B306" s="322" t="s">
        <v>1170</v>
      </c>
      <c r="C306" s="323"/>
      <c r="D306" s="321">
        <v>1</v>
      </c>
      <c r="E306" s="324">
        <v>1841.24</v>
      </c>
      <c r="F306" s="324">
        <v>1841.24</v>
      </c>
      <c r="G306" s="372">
        <f t="shared" si="4"/>
        <v>2117.4259999999999</v>
      </c>
    </row>
    <row r="307" spans="1:7" ht="12.95" customHeight="1">
      <c r="E307" s="337"/>
      <c r="F307" s="337"/>
      <c r="G307" s="372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3" sqref="C493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61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49.85546875" style="331" customWidth="1"/>
    <col min="8" max="16384" width="9" style="320"/>
  </cols>
  <sheetData>
    <row r="1" spans="1:7" s="345" customFormat="1" ht="12.95" customHeight="1">
      <c r="A1" s="344" t="s">
        <v>901</v>
      </c>
      <c r="B1" s="344" t="s">
        <v>176</v>
      </c>
      <c r="C1" s="344" t="s">
        <v>902</v>
      </c>
      <c r="D1" s="344" t="s">
        <v>903</v>
      </c>
      <c r="E1" s="344" t="s">
        <v>835</v>
      </c>
      <c r="F1" s="344" t="s">
        <v>904</v>
      </c>
      <c r="G1" s="344" t="s">
        <v>905</v>
      </c>
    </row>
    <row r="2" spans="1:7" s="345" customFormat="1" ht="12" customHeight="1">
      <c r="A2" s="339">
        <v>1</v>
      </c>
      <c r="B2" s="340" t="s">
        <v>906</v>
      </c>
      <c r="C2" s="341"/>
      <c r="D2" s="339">
        <v>1</v>
      </c>
      <c r="E2" s="342">
        <v>8236.7199999999993</v>
      </c>
      <c r="F2" s="342">
        <v>8236.7199999999993</v>
      </c>
      <c r="G2" s="343"/>
    </row>
    <row r="3" spans="1:7" s="345" customFormat="1" ht="12" customHeight="1">
      <c r="A3" s="341"/>
      <c r="B3" s="341"/>
      <c r="C3" s="343" t="s">
        <v>907</v>
      </c>
      <c r="D3" s="346">
        <v>5</v>
      </c>
      <c r="E3" s="347">
        <v>0.01</v>
      </c>
      <c r="F3" s="347">
        <v>0.05</v>
      </c>
      <c r="G3" s="343"/>
    </row>
    <row r="4" spans="1:7" s="345" customFormat="1" ht="12" customHeight="1">
      <c r="A4" s="341"/>
      <c r="B4" s="341"/>
      <c r="C4" s="343" t="s">
        <v>908</v>
      </c>
      <c r="D4" s="346">
        <v>2</v>
      </c>
      <c r="E4" s="347">
        <v>0.01</v>
      </c>
      <c r="F4" s="347">
        <v>0.02</v>
      </c>
      <c r="G4" s="343"/>
    </row>
    <row r="5" spans="1:7" s="345" customFormat="1" ht="12" customHeight="1">
      <c r="A5" s="341"/>
      <c r="B5" s="341"/>
      <c r="C5" s="343" t="s">
        <v>909</v>
      </c>
      <c r="D5" s="346">
        <v>1</v>
      </c>
      <c r="E5" s="348"/>
      <c r="F5" s="348"/>
      <c r="G5" s="343" t="s">
        <v>910</v>
      </c>
    </row>
    <row r="6" spans="1:7" s="345" customFormat="1" ht="12" customHeight="1">
      <c r="A6" s="341"/>
      <c r="B6" s="341"/>
      <c r="C6" s="343" t="s">
        <v>911</v>
      </c>
      <c r="D6" s="346">
        <v>4</v>
      </c>
      <c r="E6" s="348"/>
      <c r="F6" s="348"/>
      <c r="G6" s="343" t="s">
        <v>910</v>
      </c>
    </row>
    <row r="7" spans="1:7" s="345" customFormat="1" ht="12" customHeight="1">
      <c r="A7" s="341"/>
      <c r="B7" s="341"/>
      <c r="C7" s="343" t="s">
        <v>912</v>
      </c>
      <c r="D7" s="346">
        <v>1</v>
      </c>
      <c r="E7" s="348"/>
      <c r="F7" s="348"/>
      <c r="G7" s="343" t="s">
        <v>910</v>
      </c>
    </row>
    <row r="8" spans="1:7" s="345" customFormat="1" ht="12" customHeight="1">
      <c r="A8" s="341"/>
      <c r="B8" s="341"/>
      <c r="C8" s="343" t="s">
        <v>913</v>
      </c>
      <c r="D8" s="346">
        <v>1</v>
      </c>
      <c r="E8" s="348"/>
      <c r="F8" s="348"/>
      <c r="G8" s="343" t="s">
        <v>910</v>
      </c>
    </row>
    <row r="9" spans="1:7" s="345" customFormat="1" ht="12" customHeight="1">
      <c r="A9" s="341"/>
      <c r="B9" s="341"/>
      <c r="C9" s="343" t="s">
        <v>914</v>
      </c>
      <c r="D9" s="346">
        <v>1</v>
      </c>
      <c r="E9" s="348"/>
      <c r="F9" s="348"/>
      <c r="G9" s="343" t="s">
        <v>910</v>
      </c>
    </row>
    <row r="10" spans="1:7" s="345" customFormat="1" ht="12" customHeight="1">
      <c r="A10" s="341"/>
      <c r="B10" s="341"/>
      <c r="C10" s="343" t="s">
        <v>915</v>
      </c>
      <c r="D10" s="346">
        <v>1</v>
      </c>
      <c r="E10" s="348"/>
      <c r="F10" s="348"/>
      <c r="G10" s="343" t="s">
        <v>910</v>
      </c>
    </row>
    <row r="11" spans="1:7" s="345" customFormat="1" ht="12" customHeight="1">
      <c r="A11" s="341"/>
      <c r="B11" s="341"/>
      <c r="C11" s="343" t="s">
        <v>916</v>
      </c>
      <c r="D11" s="346">
        <v>1</v>
      </c>
      <c r="E11" s="348"/>
      <c r="F11" s="348"/>
      <c r="G11" s="343" t="s">
        <v>910</v>
      </c>
    </row>
    <row r="12" spans="1:7" s="345" customFormat="1" ht="12" customHeight="1">
      <c r="A12" s="341"/>
      <c r="B12" s="341"/>
      <c r="C12" s="343" t="s">
        <v>684</v>
      </c>
      <c r="D12" s="346">
        <v>1</v>
      </c>
      <c r="E12" s="347">
        <v>0.01</v>
      </c>
      <c r="F12" s="347">
        <v>0.01</v>
      </c>
      <c r="G12" s="343"/>
    </row>
    <row r="13" spans="1:7" s="345" customFormat="1" ht="12" customHeight="1">
      <c r="A13" s="341"/>
      <c r="B13" s="341"/>
      <c r="C13" s="343" t="s">
        <v>401</v>
      </c>
      <c r="D13" s="346">
        <v>2</v>
      </c>
      <c r="E13" s="346">
        <v>270</v>
      </c>
      <c r="F13" s="346">
        <v>540</v>
      </c>
      <c r="G13" s="343"/>
    </row>
    <row r="14" spans="1:7" s="345" customFormat="1" ht="12" customHeight="1">
      <c r="A14" s="341"/>
      <c r="B14" s="341"/>
      <c r="C14" s="343" t="s">
        <v>917</v>
      </c>
      <c r="D14" s="346">
        <v>1</v>
      </c>
      <c r="E14" s="347">
        <v>530.71</v>
      </c>
      <c r="F14" s="347">
        <v>530.71</v>
      </c>
      <c r="G14" s="343"/>
    </row>
    <row r="15" spans="1:7" s="345" customFormat="1" ht="12" customHeight="1">
      <c r="A15" s="341"/>
      <c r="B15" s="341"/>
      <c r="C15" s="343" t="s">
        <v>918</v>
      </c>
      <c r="D15" s="346">
        <v>1</v>
      </c>
      <c r="E15" s="348"/>
      <c r="F15" s="348"/>
      <c r="G15" s="343" t="s">
        <v>910</v>
      </c>
    </row>
    <row r="16" spans="1:7" s="345" customFormat="1" ht="12" customHeight="1">
      <c r="A16" s="341"/>
      <c r="B16" s="341"/>
      <c r="C16" s="343" t="s">
        <v>919</v>
      </c>
      <c r="D16" s="346">
        <v>1</v>
      </c>
      <c r="E16" s="348"/>
      <c r="F16" s="348"/>
      <c r="G16" s="343" t="s">
        <v>910</v>
      </c>
    </row>
    <row r="17" spans="1:7" s="345" customFormat="1" ht="12" customHeight="1">
      <c r="A17" s="341"/>
      <c r="B17" s="341"/>
      <c r="C17" s="343" t="s">
        <v>920</v>
      </c>
      <c r="D17" s="346">
        <v>1</v>
      </c>
      <c r="E17" s="349">
        <v>5810</v>
      </c>
      <c r="F17" s="349">
        <v>5810</v>
      </c>
      <c r="G17" s="343"/>
    </row>
    <row r="18" spans="1:7" s="345" customFormat="1" ht="12" customHeight="1">
      <c r="A18" s="341"/>
      <c r="B18" s="341"/>
      <c r="C18" s="343" t="s">
        <v>436</v>
      </c>
      <c r="D18" s="346">
        <v>2</v>
      </c>
      <c r="E18" s="346">
        <v>500</v>
      </c>
      <c r="F18" s="349">
        <v>1000</v>
      </c>
      <c r="G18" s="343"/>
    </row>
    <row r="19" spans="1:7" s="345" customFormat="1" ht="12" customHeight="1">
      <c r="A19" s="341"/>
      <c r="B19" s="341"/>
      <c r="C19" s="343" t="s">
        <v>921</v>
      </c>
      <c r="D19" s="346">
        <v>1</v>
      </c>
      <c r="E19" s="348"/>
      <c r="F19" s="348"/>
      <c r="G19" s="343" t="s">
        <v>910</v>
      </c>
    </row>
    <row r="20" spans="1:7" s="345" customFormat="1" ht="12" customHeight="1">
      <c r="A20" s="341"/>
      <c r="B20" s="341"/>
      <c r="C20" s="343" t="s">
        <v>922</v>
      </c>
      <c r="D20" s="346">
        <v>1</v>
      </c>
      <c r="E20" s="348"/>
      <c r="F20" s="348"/>
      <c r="G20" s="343" t="s">
        <v>910</v>
      </c>
    </row>
    <row r="21" spans="1:7" s="345" customFormat="1" ht="12" customHeight="1">
      <c r="A21" s="341"/>
      <c r="B21" s="341"/>
      <c r="C21" s="343" t="s">
        <v>923</v>
      </c>
      <c r="D21" s="346">
        <v>1</v>
      </c>
      <c r="E21" s="347">
        <v>0.01</v>
      </c>
      <c r="F21" s="347">
        <v>0.01</v>
      </c>
      <c r="G21" s="343"/>
    </row>
    <row r="22" spans="1:7" s="345" customFormat="1" ht="12" customHeight="1">
      <c r="A22" s="341"/>
      <c r="B22" s="341"/>
      <c r="C22" s="343" t="s">
        <v>924</v>
      </c>
      <c r="D22" s="346">
        <v>1</v>
      </c>
      <c r="E22" s="349">
        <v>1130</v>
      </c>
      <c r="F22" s="349">
        <v>1130</v>
      </c>
      <c r="G22" s="343"/>
    </row>
    <row r="23" spans="1:7" s="345" customFormat="1" ht="12.95" customHeight="1">
      <c r="A23" s="350"/>
      <c r="B23" s="350"/>
      <c r="C23" s="350"/>
      <c r="D23" s="350"/>
      <c r="E23" s="351">
        <v>17247.810000000001</v>
      </c>
      <c r="F23" s="351">
        <v>17247.810000000001</v>
      </c>
      <c r="G23" s="350"/>
    </row>
    <row r="24" spans="1:7" s="345" customFormat="1" ht="12" customHeight="1">
      <c r="A24" s="339">
        <v>2</v>
      </c>
      <c r="B24" s="340" t="s">
        <v>925</v>
      </c>
      <c r="C24" s="341"/>
      <c r="D24" s="339">
        <v>1</v>
      </c>
      <c r="E24" s="352">
        <v>6910</v>
      </c>
      <c r="F24" s="352">
        <v>6910</v>
      </c>
      <c r="G24" s="343"/>
    </row>
    <row r="25" spans="1:7" s="345" customFormat="1" ht="12" customHeight="1">
      <c r="A25" s="341"/>
      <c r="B25" s="341"/>
      <c r="C25" s="343" t="s">
        <v>907</v>
      </c>
      <c r="D25" s="346">
        <v>5</v>
      </c>
      <c r="E25" s="347">
        <v>0.01</v>
      </c>
      <c r="F25" s="347">
        <v>0.05</v>
      </c>
      <c r="G25" s="343"/>
    </row>
    <row r="26" spans="1:7" s="345" customFormat="1" ht="12" customHeight="1">
      <c r="A26" s="341"/>
      <c r="B26" s="341"/>
      <c r="C26" s="343" t="s">
        <v>908</v>
      </c>
      <c r="D26" s="346">
        <v>2</v>
      </c>
      <c r="E26" s="347">
        <v>0.01</v>
      </c>
      <c r="F26" s="347">
        <v>0.02</v>
      </c>
      <c r="G26" s="343"/>
    </row>
    <row r="27" spans="1:7" s="345" customFormat="1" ht="12" customHeight="1">
      <c r="A27" s="341"/>
      <c r="B27" s="341"/>
      <c r="C27" s="343" t="s">
        <v>926</v>
      </c>
      <c r="D27" s="346">
        <v>1</v>
      </c>
      <c r="E27" s="348"/>
      <c r="F27" s="348"/>
      <c r="G27" s="343" t="s">
        <v>910</v>
      </c>
    </row>
    <row r="28" spans="1:7" s="345" customFormat="1" ht="12" customHeight="1">
      <c r="A28" s="341"/>
      <c r="B28" s="341"/>
      <c r="C28" s="343" t="s">
        <v>911</v>
      </c>
      <c r="D28" s="346">
        <v>4</v>
      </c>
      <c r="E28" s="348"/>
      <c r="F28" s="348"/>
      <c r="G28" s="343" t="s">
        <v>910</v>
      </c>
    </row>
    <row r="29" spans="1:7" s="345" customFormat="1" ht="12" customHeight="1">
      <c r="A29" s="341"/>
      <c r="B29" s="341"/>
      <c r="C29" s="343" t="s">
        <v>912</v>
      </c>
      <c r="D29" s="346">
        <v>1</v>
      </c>
      <c r="E29" s="348"/>
      <c r="F29" s="348"/>
      <c r="G29" s="343" t="s">
        <v>910</v>
      </c>
    </row>
    <row r="30" spans="1:7" s="345" customFormat="1" ht="12" customHeight="1">
      <c r="A30" s="341"/>
      <c r="B30" s="341"/>
      <c r="C30" s="343" t="s">
        <v>913</v>
      </c>
      <c r="D30" s="346">
        <v>1</v>
      </c>
      <c r="E30" s="348"/>
      <c r="F30" s="348"/>
      <c r="G30" s="343" t="s">
        <v>910</v>
      </c>
    </row>
    <row r="31" spans="1:7" s="345" customFormat="1" ht="12" customHeight="1">
      <c r="A31" s="341"/>
      <c r="B31" s="341"/>
      <c r="C31" s="343" t="s">
        <v>914</v>
      </c>
      <c r="D31" s="346">
        <v>1</v>
      </c>
      <c r="E31" s="348"/>
      <c r="F31" s="348"/>
      <c r="G31" s="343" t="s">
        <v>910</v>
      </c>
    </row>
    <row r="32" spans="1:7" s="345" customFormat="1" ht="12" customHeight="1">
      <c r="A32" s="341"/>
      <c r="B32" s="341"/>
      <c r="C32" s="343" t="s">
        <v>927</v>
      </c>
      <c r="D32" s="346">
        <v>1</v>
      </c>
      <c r="E32" s="348"/>
      <c r="F32" s="348"/>
      <c r="G32" s="343" t="s">
        <v>910</v>
      </c>
    </row>
    <row r="33" spans="1:7" s="345" customFormat="1" ht="12" customHeight="1">
      <c r="A33" s="341"/>
      <c r="B33" s="341"/>
      <c r="C33" s="343" t="s">
        <v>916</v>
      </c>
      <c r="D33" s="346">
        <v>1</v>
      </c>
      <c r="E33" s="348"/>
      <c r="F33" s="348"/>
      <c r="G33" s="343" t="s">
        <v>910</v>
      </c>
    </row>
    <row r="34" spans="1:7" s="345" customFormat="1" ht="12" customHeight="1">
      <c r="A34" s="341"/>
      <c r="B34" s="341"/>
      <c r="C34" s="343" t="s">
        <v>684</v>
      </c>
      <c r="D34" s="346">
        <v>1</v>
      </c>
      <c r="E34" s="347">
        <v>0.01</v>
      </c>
      <c r="F34" s="347">
        <v>0.01</v>
      </c>
      <c r="G34" s="343"/>
    </row>
    <row r="35" spans="1:7" s="345" customFormat="1" ht="12" customHeight="1">
      <c r="A35" s="341"/>
      <c r="B35" s="341"/>
      <c r="C35" s="343" t="s">
        <v>401</v>
      </c>
      <c r="D35" s="346">
        <v>2</v>
      </c>
      <c r="E35" s="346">
        <v>270</v>
      </c>
      <c r="F35" s="346">
        <v>540</v>
      </c>
      <c r="G35" s="343"/>
    </row>
    <row r="36" spans="1:7" s="345" customFormat="1" ht="12" customHeight="1">
      <c r="A36" s="341"/>
      <c r="B36" s="341"/>
      <c r="C36" s="343" t="s">
        <v>917</v>
      </c>
      <c r="D36" s="346">
        <v>1</v>
      </c>
      <c r="E36" s="347">
        <v>530.71</v>
      </c>
      <c r="F36" s="347">
        <v>530.71</v>
      </c>
      <c r="G36" s="343"/>
    </row>
    <row r="37" spans="1:7" s="345" customFormat="1" ht="12" customHeight="1">
      <c r="A37" s="341"/>
      <c r="B37" s="341"/>
      <c r="C37" s="343" t="s">
        <v>918</v>
      </c>
      <c r="D37" s="346">
        <v>1</v>
      </c>
      <c r="E37" s="348"/>
      <c r="F37" s="348"/>
      <c r="G37" s="343" t="s">
        <v>910</v>
      </c>
    </row>
    <row r="38" spans="1:7" s="345" customFormat="1" ht="12" customHeight="1">
      <c r="A38" s="341"/>
      <c r="B38" s="341"/>
      <c r="C38" s="343" t="s">
        <v>928</v>
      </c>
      <c r="D38" s="346">
        <v>1</v>
      </c>
      <c r="E38" s="348"/>
      <c r="F38" s="348"/>
      <c r="G38" s="343" t="s">
        <v>910</v>
      </c>
    </row>
    <row r="39" spans="1:7" s="345" customFormat="1" ht="12" customHeight="1">
      <c r="A39" s="341"/>
      <c r="B39" s="341"/>
      <c r="C39" s="343" t="s">
        <v>920</v>
      </c>
      <c r="D39" s="346">
        <v>1</v>
      </c>
      <c r="E39" s="349">
        <v>5810</v>
      </c>
      <c r="F39" s="349">
        <v>5810</v>
      </c>
      <c r="G39" s="343"/>
    </row>
    <row r="40" spans="1:7" s="345" customFormat="1" ht="12" customHeight="1">
      <c r="A40" s="341"/>
      <c r="B40" s="341"/>
      <c r="C40" s="343" t="s">
        <v>436</v>
      </c>
      <c r="D40" s="346">
        <v>2</v>
      </c>
      <c r="E40" s="346">
        <v>500</v>
      </c>
      <c r="F40" s="349">
        <v>1000</v>
      </c>
      <c r="G40" s="343"/>
    </row>
    <row r="41" spans="1:7" s="345" customFormat="1" ht="12" customHeight="1">
      <c r="A41" s="341"/>
      <c r="B41" s="341"/>
      <c r="C41" s="343" t="s">
        <v>929</v>
      </c>
      <c r="D41" s="346">
        <v>1</v>
      </c>
      <c r="E41" s="348"/>
      <c r="F41" s="348"/>
      <c r="G41" s="343" t="s">
        <v>910</v>
      </c>
    </row>
    <row r="42" spans="1:7" s="345" customFormat="1" ht="12" customHeight="1">
      <c r="A42" s="341"/>
      <c r="B42" s="341"/>
      <c r="C42" s="343" t="s">
        <v>922</v>
      </c>
      <c r="D42" s="346">
        <v>1</v>
      </c>
      <c r="E42" s="348"/>
      <c r="F42" s="348"/>
      <c r="G42" s="343" t="s">
        <v>910</v>
      </c>
    </row>
    <row r="43" spans="1:7" s="345" customFormat="1" ht="12" customHeight="1">
      <c r="A43" s="341"/>
      <c r="B43" s="341"/>
      <c r="C43" s="343" t="s">
        <v>923</v>
      </c>
      <c r="D43" s="346">
        <v>1</v>
      </c>
      <c r="E43" s="347">
        <v>0.01</v>
      </c>
      <c r="F43" s="347">
        <v>0.01</v>
      </c>
      <c r="G43" s="343"/>
    </row>
    <row r="44" spans="1:7" s="345" customFormat="1" ht="12" customHeight="1">
      <c r="A44" s="341"/>
      <c r="B44" s="341"/>
      <c r="C44" s="343" t="s">
        <v>924</v>
      </c>
      <c r="D44" s="346">
        <v>1</v>
      </c>
      <c r="E44" s="349">
        <v>1130</v>
      </c>
      <c r="F44" s="349">
        <v>1130</v>
      </c>
      <c r="G44" s="343"/>
    </row>
    <row r="45" spans="1:7" s="345" customFormat="1" ht="12.95" customHeight="1">
      <c r="A45" s="350"/>
      <c r="B45" s="350"/>
      <c r="C45" s="350"/>
      <c r="D45" s="350"/>
      <c r="E45" s="351">
        <v>15921.09</v>
      </c>
      <c r="F45" s="351">
        <v>15921.09</v>
      </c>
      <c r="G45" s="350"/>
    </row>
    <row r="46" spans="1:7" s="345" customFormat="1" ht="12" customHeight="1">
      <c r="A46" s="339">
        <v>3</v>
      </c>
      <c r="B46" s="340" t="s">
        <v>925</v>
      </c>
      <c r="C46" s="341"/>
      <c r="D46" s="339">
        <v>1</v>
      </c>
      <c r="E46" s="352">
        <v>6910</v>
      </c>
      <c r="F46" s="352">
        <v>6910</v>
      </c>
      <c r="G46" s="343"/>
    </row>
    <row r="47" spans="1:7" s="345" customFormat="1" ht="12" customHeight="1">
      <c r="A47" s="341"/>
      <c r="B47" s="341"/>
      <c r="C47" s="343" t="s">
        <v>907</v>
      </c>
      <c r="D47" s="346">
        <v>5</v>
      </c>
      <c r="E47" s="347">
        <v>0.01</v>
      </c>
      <c r="F47" s="347">
        <v>0.05</v>
      </c>
      <c r="G47" s="343"/>
    </row>
    <row r="48" spans="1:7" s="345" customFormat="1" ht="12" customHeight="1">
      <c r="A48" s="341"/>
      <c r="B48" s="341"/>
      <c r="C48" s="343" t="s">
        <v>908</v>
      </c>
      <c r="D48" s="346">
        <v>2</v>
      </c>
      <c r="E48" s="347">
        <v>0.01</v>
      </c>
      <c r="F48" s="347">
        <v>0.02</v>
      </c>
      <c r="G48" s="343"/>
    </row>
    <row r="49" spans="1:7" s="345" customFormat="1" ht="12" customHeight="1">
      <c r="A49" s="341"/>
      <c r="B49" s="341"/>
      <c r="C49" s="343" t="s">
        <v>926</v>
      </c>
      <c r="D49" s="346">
        <v>1</v>
      </c>
      <c r="E49" s="348"/>
      <c r="F49" s="348"/>
      <c r="G49" s="343" t="s">
        <v>910</v>
      </c>
    </row>
    <row r="50" spans="1:7" s="345" customFormat="1" ht="12" customHeight="1">
      <c r="A50" s="341"/>
      <c r="B50" s="341"/>
      <c r="C50" s="343" t="s">
        <v>911</v>
      </c>
      <c r="D50" s="346">
        <v>4</v>
      </c>
      <c r="E50" s="348"/>
      <c r="F50" s="348"/>
      <c r="G50" s="343" t="s">
        <v>910</v>
      </c>
    </row>
    <row r="51" spans="1:7" s="345" customFormat="1" ht="12" customHeight="1">
      <c r="A51" s="341"/>
      <c r="B51" s="341"/>
      <c r="C51" s="343" t="s">
        <v>912</v>
      </c>
      <c r="D51" s="346">
        <v>1</v>
      </c>
      <c r="E51" s="348"/>
      <c r="F51" s="348"/>
      <c r="G51" s="343" t="s">
        <v>910</v>
      </c>
    </row>
    <row r="52" spans="1:7" s="345" customFormat="1" ht="12" customHeight="1">
      <c r="A52" s="341"/>
      <c r="B52" s="341"/>
      <c r="C52" s="343" t="s">
        <v>913</v>
      </c>
      <c r="D52" s="346">
        <v>1</v>
      </c>
      <c r="E52" s="348"/>
      <c r="F52" s="348"/>
      <c r="G52" s="343" t="s">
        <v>910</v>
      </c>
    </row>
    <row r="53" spans="1:7" s="345" customFormat="1" ht="12" customHeight="1">
      <c r="A53" s="341"/>
      <c r="B53" s="341"/>
      <c r="C53" s="343" t="s">
        <v>914</v>
      </c>
      <c r="D53" s="346">
        <v>1</v>
      </c>
      <c r="E53" s="348"/>
      <c r="F53" s="348"/>
      <c r="G53" s="343" t="s">
        <v>910</v>
      </c>
    </row>
    <row r="54" spans="1:7" s="345" customFormat="1" ht="12" customHeight="1">
      <c r="A54" s="341"/>
      <c r="B54" s="341"/>
      <c r="C54" s="343" t="s">
        <v>927</v>
      </c>
      <c r="D54" s="346">
        <v>1</v>
      </c>
      <c r="E54" s="348"/>
      <c r="F54" s="348"/>
      <c r="G54" s="343" t="s">
        <v>910</v>
      </c>
    </row>
    <row r="55" spans="1:7" s="345" customFormat="1" ht="12" customHeight="1">
      <c r="A55" s="341"/>
      <c r="B55" s="341"/>
      <c r="C55" s="343" t="s">
        <v>916</v>
      </c>
      <c r="D55" s="346">
        <v>1</v>
      </c>
      <c r="E55" s="348"/>
      <c r="F55" s="348"/>
      <c r="G55" s="343" t="s">
        <v>910</v>
      </c>
    </row>
    <row r="56" spans="1:7" s="345" customFormat="1" ht="12" customHeight="1">
      <c r="A56" s="341"/>
      <c r="B56" s="341"/>
      <c r="C56" s="343" t="s">
        <v>684</v>
      </c>
      <c r="D56" s="346">
        <v>1</v>
      </c>
      <c r="E56" s="347">
        <v>0.01</v>
      </c>
      <c r="F56" s="347">
        <v>0.01</v>
      </c>
      <c r="G56" s="343"/>
    </row>
    <row r="57" spans="1:7" s="345" customFormat="1" ht="12" customHeight="1">
      <c r="A57" s="341"/>
      <c r="B57" s="341"/>
      <c r="C57" s="343" t="s">
        <v>401</v>
      </c>
      <c r="D57" s="346">
        <v>2</v>
      </c>
      <c r="E57" s="346">
        <v>270</v>
      </c>
      <c r="F57" s="346">
        <v>540</v>
      </c>
      <c r="G57" s="343"/>
    </row>
    <row r="58" spans="1:7" s="345" customFormat="1" ht="12" customHeight="1">
      <c r="A58" s="341"/>
      <c r="B58" s="341"/>
      <c r="C58" s="343" t="s">
        <v>917</v>
      </c>
      <c r="D58" s="346">
        <v>1</v>
      </c>
      <c r="E58" s="347">
        <v>530.71</v>
      </c>
      <c r="F58" s="347">
        <v>530.71</v>
      </c>
      <c r="G58" s="343"/>
    </row>
    <row r="59" spans="1:7" s="345" customFormat="1" ht="12" customHeight="1">
      <c r="A59" s="341"/>
      <c r="B59" s="341"/>
      <c r="C59" s="343" t="s">
        <v>918</v>
      </c>
      <c r="D59" s="346">
        <v>1</v>
      </c>
      <c r="E59" s="348"/>
      <c r="F59" s="348"/>
      <c r="G59" s="343" t="s">
        <v>910</v>
      </c>
    </row>
    <row r="60" spans="1:7" s="345" customFormat="1" ht="12" customHeight="1">
      <c r="A60" s="341"/>
      <c r="B60" s="341"/>
      <c r="C60" s="343" t="s">
        <v>928</v>
      </c>
      <c r="D60" s="346">
        <v>1</v>
      </c>
      <c r="E60" s="348"/>
      <c r="F60" s="348"/>
      <c r="G60" s="343" t="s">
        <v>910</v>
      </c>
    </row>
    <row r="61" spans="1:7" s="345" customFormat="1" ht="12" customHeight="1">
      <c r="A61" s="341"/>
      <c r="B61" s="341"/>
      <c r="C61" s="343" t="s">
        <v>920</v>
      </c>
      <c r="D61" s="346">
        <v>1</v>
      </c>
      <c r="E61" s="349">
        <v>5810</v>
      </c>
      <c r="F61" s="349">
        <v>5810</v>
      </c>
      <c r="G61" s="343"/>
    </row>
    <row r="62" spans="1:7" s="345" customFormat="1" ht="12" customHeight="1">
      <c r="A62" s="341"/>
      <c r="B62" s="341"/>
      <c r="C62" s="343" t="s">
        <v>436</v>
      </c>
      <c r="D62" s="346">
        <v>2</v>
      </c>
      <c r="E62" s="346">
        <v>500</v>
      </c>
      <c r="F62" s="349">
        <v>1000</v>
      </c>
      <c r="G62" s="343"/>
    </row>
    <row r="63" spans="1:7" s="345" customFormat="1" ht="12" customHeight="1">
      <c r="A63" s="341"/>
      <c r="B63" s="341"/>
      <c r="C63" s="343" t="s">
        <v>929</v>
      </c>
      <c r="D63" s="346">
        <v>1</v>
      </c>
      <c r="E63" s="348"/>
      <c r="F63" s="348"/>
      <c r="G63" s="343" t="s">
        <v>910</v>
      </c>
    </row>
    <row r="64" spans="1:7" s="345" customFormat="1" ht="12" customHeight="1">
      <c r="A64" s="341"/>
      <c r="B64" s="341"/>
      <c r="C64" s="343" t="s">
        <v>922</v>
      </c>
      <c r="D64" s="346">
        <v>1</v>
      </c>
      <c r="E64" s="348"/>
      <c r="F64" s="348"/>
      <c r="G64" s="343" t="s">
        <v>910</v>
      </c>
    </row>
    <row r="65" spans="1:7" s="345" customFormat="1" ht="12" customHeight="1">
      <c r="A65" s="341"/>
      <c r="B65" s="341"/>
      <c r="C65" s="343" t="s">
        <v>923</v>
      </c>
      <c r="D65" s="346">
        <v>1</v>
      </c>
      <c r="E65" s="347">
        <v>0.01</v>
      </c>
      <c r="F65" s="347">
        <v>0.01</v>
      </c>
      <c r="G65" s="343"/>
    </row>
    <row r="66" spans="1:7" s="345" customFormat="1" ht="12" customHeight="1">
      <c r="A66" s="341"/>
      <c r="B66" s="341"/>
      <c r="C66" s="343" t="s">
        <v>924</v>
      </c>
      <c r="D66" s="346">
        <v>1</v>
      </c>
      <c r="E66" s="349">
        <v>1130</v>
      </c>
      <c r="F66" s="349">
        <v>1130</v>
      </c>
      <c r="G66" s="343"/>
    </row>
    <row r="67" spans="1:7" s="345" customFormat="1" ht="12.95" customHeight="1">
      <c r="A67" s="350"/>
      <c r="B67" s="350"/>
      <c r="C67" s="350"/>
      <c r="D67" s="350"/>
      <c r="E67" s="351">
        <v>15921.09</v>
      </c>
      <c r="F67" s="351">
        <v>15921.09</v>
      </c>
      <c r="G67" s="350"/>
    </row>
    <row r="68" spans="1:7" s="345" customFormat="1" ht="12" customHeight="1">
      <c r="A68" s="339">
        <v>4</v>
      </c>
      <c r="B68" s="340" t="s">
        <v>906</v>
      </c>
      <c r="C68" s="341"/>
      <c r="D68" s="339">
        <v>1</v>
      </c>
      <c r="E68" s="342">
        <v>8236.7199999999993</v>
      </c>
      <c r="F68" s="342">
        <v>8236.7199999999993</v>
      </c>
      <c r="G68" s="343"/>
    </row>
    <row r="69" spans="1:7" s="345" customFormat="1" ht="12" customHeight="1">
      <c r="A69" s="341"/>
      <c r="B69" s="341"/>
      <c r="C69" s="343" t="s">
        <v>907</v>
      </c>
      <c r="D69" s="346">
        <v>5</v>
      </c>
      <c r="E69" s="347">
        <v>0.01</v>
      </c>
      <c r="F69" s="347">
        <v>0.05</v>
      </c>
      <c r="G69" s="343"/>
    </row>
    <row r="70" spans="1:7" s="345" customFormat="1" ht="12" customHeight="1">
      <c r="A70" s="341"/>
      <c r="B70" s="341"/>
      <c r="C70" s="343" t="s">
        <v>908</v>
      </c>
      <c r="D70" s="346">
        <v>2</v>
      </c>
      <c r="E70" s="347">
        <v>0.01</v>
      </c>
      <c r="F70" s="347">
        <v>0.02</v>
      </c>
      <c r="G70" s="343"/>
    </row>
    <row r="71" spans="1:7" s="345" customFormat="1" ht="12" customHeight="1">
      <c r="A71" s="341"/>
      <c r="B71" s="341"/>
      <c r="C71" s="343" t="s">
        <v>909</v>
      </c>
      <c r="D71" s="346">
        <v>1</v>
      </c>
      <c r="E71" s="348"/>
      <c r="F71" s="348"/>
      <c r="G71" s="343" t="s">
        <v>910</v>
      </c>
    </row>
    <row r="72" spans="1:7" s="345" customFormat="1" ht="12" customHeight="1">
      <c r="A72" s="341"/>
      <c r="B72" s="341"/>
      <c r="C72" s="343" t="s">
        <v>911</v>
      </c>
      <c r="D72" s="346">
        <v>4</v>
      </c>
      <c r="E72" s="348"/>
      <c r="F72" s="348"/>
      <c r="G72" s="343" t="s">
        <v>910</v>
      </c>
    </row>
    <row r="73" spans="1:7" s="345" customFormat="1" ht="12" customHeight="1">
      <c r="A73" s="341"/>
      <c r="B73" s="341"/>
      <c r="C73" s="343" t="s">
        <v>912</v>
      </c>
      <c r="D73" s="346">
        <v>1</v>
      </c>
      <c r="E73" s="348"/>
      <c r="F73" s="348"/>
      <c r="G73" s="343" t="s">
        <v>910</v>
      </c>
    </row>
    <row r="74" spans="1:7" s="345" customFormat="1" ht="12" customHeight="1">
      <c r="A74" s="341"/>
      <c r="B74" s="341"/>
      <c r="C74" s="343" t="s">
        <v>913</v>
      </c>
      <c r="D74" s="346">
        <v>1</v>
      </c>
      <c r="E74" s="348"/>
      <c r="F74" s="348"/>
      <c r="G74" s="343" t="s">
        <v>910</v>
      </c>
    </row>
    <row r="75" spans="1:7" s="345" customFormat="1" ht="12" customHeight="1">
      <c r="A75" s="341"/>
      <c r="B75" s="341"/>
      <c r="C75" s="343" t="s">
        <v>914</v>
      </c>
      <c r="D75" s="346">
        <v>1</v>
      </c>
      <c r="E75" s="348"/>
      <c r="F75" s="348"/>
      <c r="G75" s="343" t="s">
        <v>910</v>
      </c>
    </row>
    <row r="76" spans="1:7" s="345" customFormat="1" ht="12" customHeight="1">
      <c r="A76" s="341"/>
      <c r="B76" s="341"/>
      <c r="C76" s="343" t="s">
        <v>915</v>
      </c>
      <c r="D76" s="346">
        <v>1</v>
      </c>
      <c r="E76" s="348"/>
      <c r="F76" s="348"/>
      <c r="G76" s="343" t="s">
        <v>910</v>
      </c>
    </row>
    <row r="77" spans="1:7" s="345" customFormat="1" ht="12" customHeight="1">
      <c r="A77" s="341"/>
      <c r="B77" s="341"/>
      <c r="C77" s="343" t="s">
        <v>916</v>
      </c>
      <c r="D77" s="346">
        <v>1</v>
      </c>
      <c r="E77" s="348"/>
      <c r="F77" s="348"/>
      <c r="G77" s="343" t="s">
        <v>910</v>
      </c>
    </row>
    <row r="78" spans="1:7" s="345" customFormat="1" ht="12" customHeight="1">
      <c r="A78" s="341"/>
      <c r="B78" s="341"/>
      <c r="C78" s="343" t="s">
        <v>684</v>
      </c>
      <c r="D78" s="346">
        <v>1</v>
      </c>
      <c r="E78" s="347">
        <v>0.01</v>
      </c>
      <c r="F78" s="347">
        <v>0.01</v>
      </c>
      <c r="G78" s="343"/>
    </row>
    <row r="79" spans="1:7" s="345" customFormat="1" ht="12" customHeight="1">
      <c r="A79" s="341"/>
      <c r="B79" s="341"/>
      <c r="C79" s="343" t="s">
        <v>401</v>
      </c>
      <c r="D79" s="346">
        <v>2</v>
      </c>
      <c r="E79" s="346">
        <v>270</v>
      </c>
      <c r="F79" s="346">
        <v>540</v>
      </c>
      <c r="G79" s="343"/>
    </row>
    <row r="80" spans="1:7" s="345" customFormat="1" ht="12" customHeight="1">
      <c r="A80" s="341"/>
      <c r="B80" s="341"/>
      <c r="C80" s="343" t="s">
        <v>917</v>
      </c>
      <c r="D80" s="346">
        <v>1</v>
      </c>
      <c r="E80" s="347">
        <v>530.71</v>
      </c>
      <c r="F80" s="347">
        <v>530.71</v>
      </c>
      <c r="G80" s="343"/>
    </row>
    <row r="81" spans="1:7" s="345" customFormat="1" ht="12" customHeight="1">
      <c r="A81" s="341"/>
      <c r="B81" s="341"/>
      <c r="C81" s="343" t="s">
        <v>918</v>
      </c>
      <c r="D81" s="346">
        <v>1</v>
      </c>
      <c r="E81" s="348"/>
      <c r="F81" s="348"/>
      <c r="G81" s="343" t="s">
        <v>910</v>
      </c>
    </row>
    <row r="82" spans="1:7" s="345" customFormat="1" ht="12" customHeight="1">
      <c r="A82" s="341"/>
      <c r="B82" s="341"/>
      <c r="C82" s="343" t="s">
        <v>919</v>
      </c>
      <c r="D82" s="346">
        <v>1</v>
      </c>
      <c r="E82" s="348"/>
      <c r="F82" s="348"/>
      <c r="G82" s="343" t="s">
        <v>910</v>
      </c>
    </row>
    <row r="83" spans="1:7" s="345" customFormat="1" ht="12" customHeight="1">
      <c r="A83" s="341"/>
      <c r="B83" s="341"/>
      <c r="C83" s="343" t="s">
        <v>920</v>
      </c>
      <c r="D83" s="346">
        <v>1</v>
      </c>
      <c r="E83" s="349">
        <v>5810</v>
      </c>
      <c r="F83" s="349">
        <v>5810</v>
      </c>
      <c r="G83" s="343"/>
    </row>
    <row r="84" spans="1:7" s="345" customFormat="1" ht="12" customHeight="1">
      <c r="A84" s="341"/>
      <c r="B84" s="341"/>
      <c r="C84" s="343" t="s">
        <v>436</v>
      </c>
      <c r="D84" s="346">
        <v>2</v>
      </c>
      <c r="E84" s="346">
        <v>500</v>
      </c>
      <c r="F84" s="349">
        <v>1000</v>
      </c>
      <c r="G84" s="343"/>
    </row>
    <row r="85" spans="1:7" s="345" customFormat="1" ht="12" customHeight="1">
      <c r="A85" s="341"/>
      <c r="B85" s="341"/>
      <c r="C85" s="343" t="s">
        <v>921</v>
      </c>
      <c r="D85" s="346">
        <v>1</v>
      </c>
      <c r="E85" s="348"/>
      <c r="F85" s="348"/>
      <c r="G85" s="343" t="s">
        <v>910</v>
      </c>
    </row>
    <row r="86" spans="1:7" s="345" customFormat="1" ht="12" customHeight="1">
      <c r="A86" s="341"/>
      <c r="B86" s="341"/>
      <c r="C86" s="343" t="s">
        <v>922</v>
      </c>
      <c r="D86" s="346">
        <v>1</v>
      </c>
      <c r="E86" s="348"/>
      <c r="F86" s="348"/>
      <c r="G86" s="343" t="s">
        <v>910</v>
      </c>
    </row>
    <row r="87" spans="1:7" s="345" customFormat="1" ht="12" customHeight="1">
      <c r="A87" s="341"/>
      <c r="B87" s="341"/>
      <c r="C87" s="343" t="s">
        <v>923</v>
      </c>
      <c r="D87" s="346">
        <v>1</v>
      </c>
      <c r="E87" s="347">
        <v>0.01</v>
      </c>
      <c r="F87" s="347">
        <v>0.01</v>
      </c>
      <c r="G87" s="343"/>
    </row>
    <row r="88" spans="1:7" s="345" customFormat="1" ht="12" customHeight="1">
      <c r="A88" s="341"/>
      <c r="B88" s="341"/>
      <c r="C88" s="343" t="s">
        <v>924</v>
      </c>
      <c r="D88" s="346">
        <v>1</v>
      </c>
      <c r="E88" s="349">
        <v>1130</v>
      </c>
      <c r="F88" s="349">
        <v>1130</v>
      </c>
      <c r="G88" s="343"/>
    </row>
    <row r="89" spans="1:7" s="345" customFormat="1" ht="12.95" customHeight="1">
      <c r="A89" s="350"/>
      <c r="B89" s="350"/>
      <c r="C89" s="350"/>
      <c r="D89" s="350"/>
      <c r="E89" s="351">
        <v>17247.810000000001</v>
      </c>
      <c r="F89" s="351">
        <v>17247.810000000001</v>
      </c>
      <c r="G89" s="350"/>
    </row>
    <row r="90" spans="1:7" s="345" customFormat="1" ht="12" customHeight="1">
      <c r="A90" s="339">
        <v>5</v>
      </c>
      <c r="B90" s="340" t="s">
        <v>930</v>
      </c>
      <c r="C90" s="341"/>
      <c r="D90" s="339">
        <v>1</v>
      </c>
      <c r="E90" s="353">
        <v>7462.8</v>
      </c>
      <c r="F90" s="353">
        <v>7462.8</v>
      </c>
      <c r="G90" s="343"/>
    </row>
    <row r="91" spans="1:7" s="345" customFormat="1" ht="12" customHeight="1">
      <c r="A91" s="341"/>
      <c r="B91" s="341"/>
      <c r="C91" s="343" t="s">
        <v>920</v>
      </c>
      <c r="D91" s="346">
        <v>1</v>
      </c>
      <c r="E91" s="349">
        <v>5810</v>
      </c>
      <c r="F91" s="349">
        <v>5810</v>
      </c>
      <c r="G91" s="343"/>
    </row>
    <row r="92" spans="1:7" s="345" customFormat="1" ht="12" customHeight="1">
      <c r="A92" s="341"/>
      <c r="B92" s="341"/>
      <c r="C92" s="343" t="s">
        <v>907</v>
      </c>
      <c r="D92" s="346">
        <v>5</v>
      </c>
      <c r="E92" s="347">
        <v>0.01</v>
      </c>
      <c r="F92" s="347">
        <v>0.05</v>
      </c>
      <c r="G92" s="343"/>
    </row>
    <row r="93" spans="1:7" s="345" customFormat="1" ht="12" customHeight="1">
      <c r="A93" s="341"/>
      <c r="B93" s="341"/>
      <c r="C93" s="343" t="s">
        <v>908</v>
      </c>
      <c r="D93" s="346">
        <v>1</v>
      </c>
      <c r="E93" s="347">
        <v>0.01</v>
      </c>
      <c r="F93" s="347">
        <v>0.01</v>
      </c>
      <c r="G93" s="343"/>
    </row>
    <row r="94" spans="1:7" s="345" customFormat="1" ht="12" customHeight="1">
      <c r="A94" s="341"/>
      <c r="B94" s="341"/>
      <c r="C94" s="343" t="s">
        <v>436</v>
      </c>
      <c r="D94" s="346">
        <v>2</v>
      </c>
      <c r="E94" s="346">
        <v>500</v>
      </c>
      <c r="F94" s="349">
        <v>1000</v>
      </c>
      <c r="G94" s="343"/>
    </row>
    <row r="95" spans="1:7" s="345" customFormat="1" ht="12" customHeight="1">
      <c r="A95" s="341"/>
      <c r="B95" s="341"/>
      <c r="C95" s="343" t="s">
        <v>926</v>
      </c>
      <c r="D95" s="346">
        <v>1</v>
      </c>
      <c r="E95" s="348"/>
      <c r="F95" s="348"/>
      <c r="G95" s="343" t="s">
        <v>910</v>
      </c>
    </row>
    <row r="96" spans="1:7" s="345" customFormat="1" ht="12" customHeight="1">
      <c r="A96" s="341"/>
      <c r="B96" s="341"/>
      <c r="C96" s="343" t="s">
        <v>911</v>
      </c>
      <c r="D96" s="346">
        <v>4</v>
      </c>
      <c r="E96" s="348"/>
      <c r="F96" s="348"/>
      <c r="G96" s="343" t="s">
        <v>910</v>
      </c>
    </row>
    <row r="97" spans="1:7" s="345" customFormat="1" ht="12" customHeight="1">
      <c r="A97" s="341"/>
      <c r="B97" s="341"/>
      <c r="C97" s="343" t="s">
        <v>912</v>
      </c>
      <c r="D97" s="346">
        <v>1</v>
      </c>
      <c r="E97" s="348"/>
      <c r="F97" s="348"/>
      <c r="G97" s="343" t="s">
        <v>910</v>
      </c>
    </row>
    <row r="98" spans="1:7" s="345" customFormat="1" ht="12" customHeight="1">
      <c r="A98" s="341"/>
      <c r="B98" s="341"/>
      <c r="C98" s="343" t="s">
        <v>928</v>
      </c>
      <c r="D98" s="346">
        <v>1</v>
      </c>
      <c r="E98" s="348"/>
      <c r="F98" s="348"/>
      <c r="G98" s="343" t="s">
        <v>910</v>
      </c>
    </row>
    <row r="99" spans="1:7" s="345" customFormat="1" ht="12" customHeight="1">
      <c r="A99" s="341"/>
      <c r="B99" s="341"/>
      <c r="C99" s="343" t="s">
        <v>922</v>
      </c>
      <c r="D99" s="346">
        <v>1</v>
      </c>
      <c r="E99" s="348"/>
      <c r="F99" s="348"/>
      <c r="G99" s="343" t="s">
        <v>910</v>
      </c>
    </row>
    <row r="100" spans="1:7" s="345" customFormat="1" ht="12" customHeight="1">
      <c r="A100" s="341"/>
      <c r="B100" s="341"/>
      <c r="C100" s="343" t="s">
        <v>918</v>
      </c>
      <c r="D100" s="346">
        <v>1</v>
      </c>
      <c r="E100" s="348"/>
      <c r="F100" s="348"/>
      <c r="G100" s="343" t="s">
        <v>910</v>
      </c>
    </row>
    <row r="101" spans="1:7" s="345" customFormat="1" ht="12" customHeight="1">
      <c r="A101" s="341"/>
      <c r="B101" s="341"/>
      <c r="C101" s="343" t="s">
        <v>913</v>
      </c>
      <c r="D101" s="346">
        <v>1</v>
      </c>
      <c r="E101" s="348"/>
      <c r="F101" s="348"/>
      <c r="G101" s="343" t="s">
        <v>910</v>
      </c>
    </row>
    <row r="102" spans="1:7" s="345" customFormat="1" ht="12" customHeight="1">
      <c r="A102" s="341"/>
      <c r="B102" s="341"/>
      <c r="C102" s="343" t="s">
        <v>914</v>
      </c>
      <c r="D102" s="346">
        <v>1</v>
      </c>
      <c r="E102" s="348"/>
      <c r="F102" s="348"/>
      <c r="G102" s="343" t="s">
        <v>910</v>
      </c>
    </row>
    <row r="103" spans="1:7" s="345" customFormat="1" ht="12" customHeight="1">
      <c r="A103" s="341"/>
      <c r="B103" s="341"/>
      <c r="C103" s="343" t="s">
        <v>927</v>
      </c>
      <c r="D103" s="346">
        <v>1</v>
      </c>
      <c r="E103" s="348"/>
      <c r="F103" s="348"/>
      <c r="G103" s="343" t="s">
        <v>910</v>
      </c>
    </row>
    <row r="104" spans="1:7" s="345" customFormat="1" ht="12" customHeight="1">
      <c r="A104" s="341"/>
      <c r="B104" s="341"/>
      <c r="C104" s="343" t="s">
        <v>916</v>
      </c>
      <c r="D104" s="346">
        <v>1</v>
      </c>
      <c r="E104" s="348"/>
      <c r="F104" s="348"/>
      <c r="G104" s="343" t="s">
        <v>910</v>
      </c>
    </row>
    <row r="105" spans="1:7" s="345" customFormat="1" ht="12" customHeight="1">
      <c r="A105" s="341"/>
      <c r="B105" s="341"/>
      <c r="C105" s="343" t="s">
        <v>684</v>
      </c>
      <c r="D105" s="346">
        <v>1</v>
      </c>
      <c r="E105" s="347">
        <v>0.01</v>
      </c>
      <c r="F105" s="347">
        <v>0.01</v>
      </c>
      <c r="G105" s="343"/>
    </row>
    <row r="106" spans="1:7" s="345" customFormat="1" ht="12" customHeight="1">
      <c r="A106" s="341"/>
      <c r="B106" s="341"/>
      <c r="C106" s="343" t="s">
        <v>924</v>
      </c>
      <c r="D106" s="346">
        <v>1</v>
      </c>
      <c r="E106" s="349">
        <v>1130</v>
      </c>
      <c r="F106" s="349">
        <v>1130</v>
      </c>
      <c r="G106" s="343"/>
    </row>
    <row r="107" spans="1:7" s="345" customFormat="1" ht="12" customHeight="1">
      <c r="A107" s="341"/>
      <c r="B107" s="341"/>
      <c r="C107" s="343" t="s">
        <v>401</v>
      </c>
      <c r="D107" s="346">
        <v>2</v>
      </c>
      <c r="E107" s="346">
        <v>270</v>
      </c>
      <c r="F107" s="346">
        <v>540</v>
      </c>
      <c r="G107" s="343"/>
    </row>
    <row r="108" spans="1:7" s="345" customFormat="1" ht="12" customHeight="1">
      <c r="A108" s="341"/>
      <c r="B108" s="341"/>
      <c r="C108" s="343" t="s">
        <v>917</v>
      </c>
      <c r="D108" s="346">
        <v>1</v>
      </c>
      <c r="E108" s="347">
        <v>530.71</v>
      </c>
      <c r="F108" s="347">
        <v>530.71</v>
      </c>
      <c r="G108" s="343"/>
    </row>
    <row r="109" spans="1:7" s="345" customFormat="1" ht="12" customHeight="1">
      <c r="A109" s="341"/>
      <c r="B109" s="341"/>
      <c r="C109" s="343" t="s">
        <v>931</v>
      </c>
      <c r="D109" s="346">
        <v>1</v>
      </c>
      <c r="E109" s="348"/>
      <c r="F109" s="348"/>
      <c r="G109" s="343" t="s">
        <v>910</v>
      </c>
    </row>
    <row r="110" spans="1:7" s="345" customFormat="1" ht="12" customHeight="1">
      <c r="A110" s="341"/>
      <c r="B110" s="341"/>
      <c r="C110" s="343" t="s">
        <v>483</v>
      </c>
      <c r="D110" s="346">
        <v>4</v>
      </c>
      <c r="E110" s="346">
        <v>290</v>
      </c>
      <c r="F110" s="349">
        <v>1160</v>
      </c>
      <c r="G110" s="343"/>
    </row>
    <row r="111" spans="1:7" s="345" customFormat="1" ht="12" customHeight="1">
      <c r="A111" s="341"/>
      <c r="B111" s="341"/>
      <c r="C111" s="343" t="s">
        <v>923</v>
      </c>
      <c r="D111" s="346">
        <v>1</v>
      </c>
      <c r="E111" s="347">
        <v>0.01</v>
      </c>
      <c r="F111" s="347">
        <v>0.01</v>
      </c>
      <c r="G111" s="343"/>
    </row>
    <row r="112" spans="1:7" s="345" customFormat="1" ht="12.95" customHeight="1">
      <c r="A112" s="350"/>
      <c r="B112" s="350"/>
      <c r="C112" s="350"/>
      <c r="D112" s="350"/>
      <c r="E112" s="351">
        <v>17633.88</v>
      </c>
      <c r="F112" s="351">
        <v>17633.88</v>
      </c>
      <c r="G112" s="350"/>
    </row>
    <row r="113" spans="1:7" s="345" customFormat="1" ht="12" customHeight="1">
      <c r="A113" s="339">
        <v>6</v>
      </c>
      <c r="B113" s="340" t="s">
        <v>932</v>
      </c>
      <c r="C113" s="341"/>
      <c r="D113" s="339">
        <v>1</v>
      </c>
      <c r="E113" s="352">
        <v>6310</v>
      </c>
      <c r="F113" s="352">
        <v>6310</v>
      </c>
      <c r="G113" s="343"/>
    </row>
    <row r="114" spans="1:7" s="345" customFormat="1" ht="12" customHeight="1">
      <c r="A114" s="341"/>
      <c r="B114" s="341"/>
      <c r="C114" s="343" t="s">
        <v>907</v>
      </c>
      <c r="D114" s="346">
        <v>5</v>
      </c>
      <c r="E114" s="347">
        <v>0.01</v>
      </c>
      <c r="F114" s="347">
        <v>0.05</v>
      </c>
      <c r="G114" s="343"/>
    </row>
    <row r="115" spans="1:7" s="345" customFormat="1" ht="12" customHeight="1">
      <c r="A115" s="341"/>
      <c r="B115" s="341"/>
      <c r="C115" s="343" t="s">
        <v>909</v>
      </c>
      <c r="D115" s="346">
        <v>1</v>
      </c>
      <c r="E115" s="348"/>
      <c r="F115" s="348"/>
      <c r="G115" s="343" t="s">
        <v>910</v>
      </c>
    </row>
    <row r="116" spans="1:7" s="345" customFormat="1" ht="12" customHeight="1">
      <c r="A116" s="341"/>
      <c r="B116" s="341"/>
      <c r="C116" s="343" t="s">
        <v>933</v>
      </c>
      <c r="D116" s="346">
        <v>2</v>
      </c>
      <c r="E116" s="348"/>
      <c r="F116" s="348"/>
      <c r="G116" s="343" t="s">
        <v>910</v>
      </c>
    </row>
    <row r="117" spans="1:7" s="345" customFormat="1" ht="12" customHeight="1">
      <c r="A117" s="341"/>
      <c r="B117" s="341"/>
      <c r="C117" s="343" t="s">
        <v>912</v>
      </c>
      <c r="D117" s="346">
        <v>1</v>
      </c>
      <c r="E117" s="348"/>
      <c r="F117" s="348"/>
      <c r="G117" s="343" t="s">
        <v>910</v>
      </c>
    </row>
    <row r="118" spans="1:7" s="345" customFormat="1" ht="12" customHeight="1">
      <c r="A118" s="341"/>
      <c r="B118" s="341"/>
      <c r="C118" s="343" t="s">
        <v>934</v>
      </c>
      <c r="D118" s="346">
        <v>1</v>
      </c>
      <c r="E118" s="348"/>
      <c r="F118" s="348"/>
      <c r="G118" s="343" t="s">
        <v>910</v>
      </c>
    </row>
    <row r="119" spans="1:7" s="345" customFormat="1" ht="12" customHeight="1">
      <c r="A119" s="341"/>
      <c r="B119" s="341"/>
      <c r="C119" s="343" t="s">
        <v>448</v>
      </c>
      <c r="D119" s="346">
        <v>1</v>
      </c>
      <c r="E119" s="349">
        <v>1130</v>
      </c>
      <c r="F119" s="349">
        <v>1130</v>
      </c>
      <c r="G119" s="343"/>
    </row>
    <row r="120" spans="1:7" s="345" customFormat="1" ht="12" customHeight="1">
      <c r="A120" s="341"/>
      <c r="B120" s="341"/>
      <c r="C120" s="343" t="s">
        <v>401</v>
      </c>
      <c r="D120" s="346">
        <v>2</v>
      </c>
      <c r="E120" s="346">
        <v>270</v>
      </c>
      <c r="F120" s="346">
        <v>540</v>
      </c>
      <c r="G120" s="343"/>
    </row>
    <row r="121" spans="1:7" s="345" customFormat="1" ht="12" customHeight="1">
      <c r="A121" s="341"/>
      <c r="B121" s="341"/>
      <c r="C121" s="343" t="s">
        <v>935</v>
      </c>
      <c r="D121" s="346">
        <v>1</v>
      </c>
      <c r="E121" s="348"/>
      <c r="F121" s="348"/>
      <c r="G121" s="343" t="s">
        <v>910</v>
      </c>
    </row>
    <row r="122" spans="1:7" s="345" customFormat="1" ht="12" customHeight="1">
      <c r="A122" s="341"/>
      <c r="B122" s="341"/>
      <c r="C122" s="343" t="s">
        <v>918</v>
      </c>
      <c r="D122" s="346">
        <v>1</v>
      </c>
      <c r="E122" s="348"/>
      <c r="F122" s="348"/>
      <c r="G122" s="343" t="s">
        <v>910</v>
      </c>
    </row>
    <row r="123" spans="1:7" s="345" customFormat="1" ht="12" customHeight="1">
      <c r="A123" s="341"/>
      <c r="B123" s="341"/>
      <c r="C123" s="343" t="s">
        <v>919</v>
      </c>
      <c r="D123" s="346">
        <v>1</v>
      </c>
      <c r="E123" s="348"/>
      <c r="F123" s="348"/>
      <c r="G123" s="343" t="s">
        <v>910</v>
      </c>
    </row>
    <row r="124" spans="1:7" s="345" customFormat="1" ht="12" customHeight="1">
      <c r="A124" s="341"/>
      <c r="B124" s="341"/>
      <c r="C124" s="343" t="s">
        <v>936</v>
      </c>
      <c r="D124" s="346">
        <v>1</v>
      </c>
      <c r="E124" s="348"/>
      <c r="F124" s="348"/>
      <c r="G124" s="343" t="s">
        <v>910</v>
      </c>
    </row>
    <row r="125" spans="1:7" s="345" customFormat="1" ht="12" customHeight="1">
      <c r="A125" s="341"/>
      <c r="B125" s="341"/>
      <c r="C125" s="343" t="s">
        <v>921</v>
      </c>
      <c r="D125" s="346">
        <v>1</v>
      </c>
      <c r="E125" s="348"/>
      <c r="F125" s="348"/>
      <c r="G125" s="343" t="s">
        <v>910</v>
      </c>
    </row>
    <row r="126" spans="1:7" s="345" customFormat="1" ht="12" customHeight="1">
      <c r="A126" s="341"/>
      <c r="B126" s="341"/>
      <c r="C126" s="343" t="s">
        <v>495</v>
      </c>
      <c r="D126" s="346">
        <v>1</v>
      </c>
      <c r="E126" s="349">
        <v>6080</v>
      </c>
      <c r="F126" s="349">
        <v>6080</v>
      </c>
      <c r="G126" s="343"/>
    </row>
    <row r="127" spans="1:7" s="345" customFormat="1" ht="12" customHeight="1">
      <c r="A127" s="341"/>
      <c r="B127" s="341"/>
      <c r="C127" s="343" t="s">
        <v>436</v>
      </c>
      <c r="D127" s="346">
        <v>5</v>
      </c>
      <c r="E127" s="346">
        <v>500</v>
      </c>
      <c r="F127" s="349">
        <v>2500</v>
      </c>
      <c r="G127" s="343"/>
    </row>
    <row r="128" spans="1:7" s="345" customFormat="1" ht="12" customHeight="1">
      <c r="A128" s="341"/>
      <c r="B128" s="341"/>
      <c r="C128" s="343" t="s">
        <v>911</v>
      </c>
      <c r="D128" s="346">
        <v>1</v>
      </c>
      <c r="E128" s="348"/>
      <c r="F128" s="348"/>
      <c r="G128" s="343" t="s">
        <v>910</v>
      </c>
    </row>
    <row r="129" spans="1:7" s="345" customFormat="1" ht="12.95" customHeight="1">
      <c r="A129" s="350"/>
      <c r="B129" s="350"/>
      <c r="C129" s="350"/>
      <c r="D129" s="350"/>
      <c r="E129" s="351">
        <v>16560.05</v>
      </c>
      <c r="F129" s="351">
        <v>16560.05</v>
      </c>
      <c r="G129" s="350"/>
    </row>
    <row r="130" spans="1:7" s="345" customFormat="1" ht="12" customHeight="1">
      <c r="A130" s="339">
        <v>7</v>
      </c>
      <c r="B130" s="340" t="s">
        <v>937</v>
      </c>
      <c r="C130" s="341"/>
      <c r="D130" s="339">
        <v>1</v>
      </c>
      <c r="E130" s="352">
        <v>6990</v>
      </c>
      <c r="F130" s="352">
        <v>6990</v>
      </c>
      <c r="G130" s="343"/>
    </row>
    <row r="131" spans="1:7" s="345" customFormat="1" ht="12" customHeight="1">
      <c r="A131" s="341"/>
      <c r="B131" s="341"/>
      <c r="C131" s="343" t="s">
        <v>907</v>
      </c>
      <c r="D131" s="346">
        <v>5</v>
      </c>
      <c r="E131" s="347">
        <v>0.01</v>
      </c>
      <c r="F131" s="347">
        <v>0.05</v>
      </c>
      <c r="G131" s="343"/>
    </row>
    <row r="132" spans="1:7" s="345" customFormat="1" ht="12" customHeight="1">
      <c r="A132" s="341"/>
      <c r="B132" s="341"/>
      <c r="C132" s="343" t="s">
        <v>908</v>
      </c>
      <c r="D132" s="346">
        <v>2</v>
      </c>
      <c r="E132" s="347">
        <v>0.01</v>
      </c>
      <c r="F132" s="347">
        <v>0.02</v>
      </c>
      <c r="G132" s="343"/>
    </row>
    <row r="133" spans="1:7" s="345" customFormat="1" ht="12" customHeight="1">
      <c r="A133" s="341"/>
      <c r="B133" s="341"/>
      <c r="C133" s="343" t="s">
        <v>926</v>
      </c>
      <c r="D133" s="346">
        <v>1</v>
      </c>
      <c r="E133" s="348"/>
      <c r="F133" s="348"/>
      <c r="G133" s="343" t="s">
        <v>910</v>
      </c>
    </row>
    <row r="134" spans="1:7" s="345" customFormat="1" ht="12" customHeight="1">
      <c r="A134" s="341"/>
      <c r="B134" s="341"/>
      <c r="C134" s="343" t="s">
        <v>929</v>
      </c>
      <c r="D134" s="346">
        <v>1</v>
      </c>
      <c r="E134" s="348"/>
      <c r="F134" s="348"/>
      <c r="G134" s="343" t="s">
        <v>910</v>
      </c>
    </row>
    <row r="135" spans="1:7" s="345" customFormat="1" ht="12" customHeight="1">
      <c r="A135" s="341"/>
      <c r="B135" s="341"/>
      <c r="C135" s="343" t="s">
        <v>911</v>
      </c>
      <c r="D135" s="346">
        <v>4</v>
      </c>
      <c r="E135" s="348"/>
      <c r="F135" s="348"/>
      <c r="G135" s="343" t="s">
        <v>910</v>
      </c>
    </row>
    <row r="136" spans="1:7" s="345" customFormat="1" ht="12" customHeight="1">
      <c r="A136" s="341"/>
      <c r="B136" s="341"/>
      <c r="C136" s="343" t="s">
        <v>912</v>
      </c>
      <c r="D136" s="346">
        <v>1</v>
      </c>
      <c r="E136" s="348"/>
      <c r="F136" s="348"/>
      <c r="G136" s="343" t="s">
        <v>910</v>
      </c>
    </row>
    <row r="137" spans="1:7" s="345" customFormat="1" ht="12" customHeight="1">
      <c r="A137" s="341"/>
      <c r="B137" s="341"/>
      <c r="C137" s="343" t="s">
        <v>938</v>
      </c>
      <c r="D137" s="346">
        <v>1</v>
      </c>
      <c r="E137" s="348"/>
      <c r="F137" s="348"/>
      <c r="G137" s="343" t="s">
        <v>910</v>
      </c>
    </row>
    <row r="138" spans="1:7" s="345" customFormat="1" ht="12" customHeight="1">
      <c r="A138" s="341"/>
      <c r="B138" s="341"/>
      <c r="C138" s="343" t="s">
        <v>939</v>
      </c>
      <c r="D138" s="346">
        <v>1</v>
      </c>
      <c r="E138" s="348"/>
      <c r="F138" s="348"/>
      <c r="G138" s="343" t="s">
        <v>910</v>
      </c>
    </row>
    <row r="139" spans="1:7" s="345" customFormat="1" ht="12" customHeight="1">
      <c r="A139" s="341"/>
      <c r="B139" s="341"/>
      <c r="C139" s="343" t="s">
        <v>684</v>
      </c>
      <c r="D139" s="346">
        <v>1</v>
      </c>
      <c r="E139" s="347">
        <v>0.01</v>
      </c>
      <c r="F139" s="347">
        <v>0.01</v>
      </c>
      <c r="G139" s="343"/>
    </row>
    <row r="140" spans="1:7" s="345" customFormat="1" ht="12" customHeight="1">
      <c r="A140" s="341"/>
      <c r="B140" s="341"/>
      <c r="C140" s="343" t="s">
        <v>448</v>
      </c>
      <c r="D140" s="346">
        <v>1</v>
      </c>
      <c r="E140" s="349">
        <v>1130</v>
      </c>
      <c r="F140" s="349">
        <v>1130</v>
      </c>
      <c r="G140" s="343"/>
    </row>
    <row r="141" spans="1:7" s="345" customFormat="1" ht="12" customHeight="1">
      <c r="A141" s="341"/>
      <c r="B141" s="341"/>
      <c r="C141" s="343" t="s">
        <v>401</v>
      </c>
      <c r="D141" s="346">
        <v>2</v>
      </c>
      <c r="E141" s="346">
        <v>270</v>
      </c>
      <c r="F141" s="346">
        <v>540</v>
      </c>
      <c r="G141" s="343"/>
    </row>
    <row r="142" spans="1:7" s="345" customFormat="1" ht="12" customHeight="1">
      <c r="A142" s="341"/>
      <c r="B142" s="341"/>
      <c r="C142" s="343" t="s">
        <v>917</v>
      </c>
      <c r="D142" s="346">
        <v>1</v>
      </c>
      <c r="E142" s="347">
        <v>530.71</v>
      </c>
      <c r="F142" s="347">
        <v>530.71</v>
      </c>
      <c r="G142" s="343"/>
    </row>
    <row r="143" spans="1:7" s="345" customFormat="1" ht="12" customHeight="1">
      <c r="A143" s="341"/>
      <c r="B143" s="341"/>
      <c r="C143" s="343" t="s">
        <v>918</v>
      </c>
      <c r="D143" s="346">
        <v>1</v>
      </c>
      <c r="E143" s="348"/>
      <c r="F143" s="348"/>
      <c r="G143" s="343" t="s">
        <v>910</v>
      </c>
    </row>
    <row r="144" spans="1:7" s="345" customFormat="1" ht="12" customHeight="1">
      <c r="A144" s="341"/>
      <c r="B144" s="341"/>
      <c r="C144" s="343" t="s">
        <v>928</v>
      </c>
      <c r="D144" s="346">
        <v>1</v>
      </c>
      <c r="E144" s="348"/>
      <c r="F144" s="348"/>
      <c r="G144" s="343" t="s">
        <v>910</v>
      </c>
    </row>
    <row r="145" spans="1:7" s="345" customFormat="1" ht="12" customHeight="1">
      <c r="A145" s="341"/>
      <c r="B145" s="341"/>
      <c r="C145" s="343" t="s">
        <v>940</v>
      </c>
      <c r="D145" s="346">
        <v>1</v>
      </c>
      <c r="E145" s="348"/>
      <c r="F145" s="348"/>
      <c r="G145" s="343" t="s">
        <v>910</v>
      </c>
    </row>
    <row r="146" spans="1:7" s="345" customFormat="1" ht="12" customHeight="1">
      <c r="A146" s="341"/>
      <c r="B146" s="341"/>
      <c r="C146" s="343" t="s">
        <v>436</v>
      </c>
      <c r="D146" s="346">
        <v>2</v>
      </c>
      <c r="E146" s="346">
        <v>500</v>
      </c>
      <c r="F146" s="349">
        <v>1000</v>
      </c>
      <c r="G146" s="343"/>
    </row>
    <row r="147" spans="1:7" s="345" customFormat="1" ht="12" customHeight="1">
      <c r="A147" s="341"/>
      <c r="B147" s="341"/>
      <c r="C147" s="343" t="s">
        <v>495</v>
      </c>
      <c r="D147" s="346">
        <v>1</v>
      </c>
      <c r="E147" s="349">
        <v>6080</v>
      </c>
      <c r="F147" s="349">
        <v>6080</v>
      </c>
      <c r="G147" s="343"/>
    </row>
    <row r="148" spans="1:7" s="345" customFormat="1" ht="12.95" customHeight="1">
      <c r="A148" s="350"/>
      <c r="B148" s="350"/>
      <c r="C148" s="350"/>
      <c r="D148" s="350"/>
      <c r="E148" s="351">
        <v>16271.08</v>
      </c>
      <c r="F148" s="351">
        <v>16271.08</v>
      </c>
      <c r="G148" s="350"/>
    </row>
    <row r="149" spans="1:7" s="345" customFormat="1" ht="12" customHeight="1">
      <c r="A149" s="339">
        <v>8</v>
      </c>
      <c r="B149" s="340" t="s">
        <v>941</v>
      </c>
      <c r="C149" s="341"/>
      <c r="D149" s="339">
        <v>1</v>
      </c>
      <c r="E149" s="342">
        <v>8332.08</v>
      </c>
      <c r="F149" s="342">
        <v>8332.08</v>
      </c>
      <c r="G149" s="343"/>
    </row>
    <row r="150" spans="1:7" s="345" customFormat="1" ht="12" customHeight="1">
      <c r="A150" s="341"/>
      <c r="B150" s="341"/>
      <c r="C150" s="343" t="s">
        <v>907</v>
      </c>
      <c r="D150" s="346">
        <v>5</v>
      </c>
      <c r="E150" s="347">
        <v>0.01</v>
      </c>
      <c r="F150" s="347">
        <v>0.05</v>
      </c>
      <c r="G150" s="343"/>
    </row>
    <row r="151" spans="1:7" s="345" customFormat="1" ht="12" customHeight="1">
      <c r="A151" s="341"/>
      <c r="B151" s="341"/>
      <c r="C151" s="343" t="s">
        <v>908</v>
      </c>
      <c r="D151" s="346">
        <v>2</v>
      </c>
      <c r="E151" s="347">
        <v>0.01</v>
      </c>
      <c r="F151" s="347">
        <v>0.02</v>
      </c>
      <c r="G151" s="343"/>
    </row>
    <row r="152" spans="1:7" s="345" customFormat="1" ht="12" customHeight="1">
      <c r="A152" s="341"/>
      <c r="B152" s="341"/>
      <c r="C152" s="343" t="s">
        <v>909</v>
      </c>
      <c r="D152" s="346">
        <v>1</v>
      </c>
      <c r="E152" s="348"/>
      <c r="F152" s="348"/>
      <c r="G152" s="343" t="s">
        <v>910</v>
      </c>
    </row>
    <row r="153" spans="1:7" s="345" customFormat="1" ht="12" customHeight="1">
      <c r="A153" s="341"/>
      <c r="B153" s="341"/>
      <c r="C153" s="343" t="s">
        <v>921</v>
      </c>
      <c r="D153" s="346">
        <v>1</v>
      </c>
      <c r="E153" s="348"/>
      <c r="F153" s="348"/>
      <c r="G153" s="343" t="s">
        <v>910</v>
      </c>
    </row>
    <row r="154" spans="1:7" s="345" customFormat="1" ht="12" customHeight="1">
      <c r="A154" s="341"/>
      <c r="B154" s="341"/>
      <c r="C154" s="343" t="s">
        <v>911</v>
      </c>
      <c r="D154" s="346">
        <v>4</v>
      </c>
      <c r="E154" s="348"/>
      <c r="F154" s="348"/>
      <c r="G154" s="343" t="s">
        <v>910</v>
      </c>
    </row>
    <row r="155" spans="1:7" s="345" customFormat="1" ht="12" customHeight="1">
      <c r="A155" s="341"/>
      <c r="B155" s="341"/>
      <c r="C155" s="343" t="s">
        <v>912</v>
      </c>
      <c r="D155" s="346">
        <v>1</v>
      </c>
      <c r="E155" s="348"/>
      <c r="F155" s="348"/>
      <c r="G155" s="343" t="s">
        <v>910</v>
      </c>
    </row>
    <row r="156" spans="1:7" s="345" customFormat="1" ht="12" customHeight="1">
      <c r="A156" s="341"/>
      <c r="B156" s="341"/>
      <c r="C156" s="343" t="s">
        <v>938</v>
      </c>
      <c r="D156" s="346">
        <v>1</v>
      </c>
      <c r="E156" s="348"/>
      <c r="F156" s="348"/>
      <c r="G156" s="343" t="s">
        <v>910</v>
      </c>
    </row>
    <row r="157" spans="1:7" s="345" customFormat="1" ht="12" customHeight="1">
      <c r="A157" s="341"/>
      <c r="B157" s="341"/>
      <c r="C157" s="343" t="s">
        <v>942</v>
      </c>
      <c r="D157" s="346">
        <v>1</v>
      </c>
      <c r="E157" s="348"/>
      <c r="F157" s="348"/>
      <c r="G157" s="343" t="s">
        <v>910</v>
      </c>
    </row>
    <row r="158" spans="1:7" s="345" customFormat="1" ht="12" customHeight="1">
      <c r="A158" s="341"/>
      <c r="B158" s="341"/>
      <c r="C158" s="343" t="s">
        <v>448</v>
      </c>
      <c r="D158" s="346">
        <v>1</v>
      </c>
      <c r="E158" s="349">
        <v>1130</v>
      </c>
      <c r="F158" s="349">
        <v>1130</v>
      </c>
      <c r="G158" s="343"/>
    </row>
    <row r="159" spans="1:7" s="345" customFormat="1" ht="12" customHeight="1">
      <c r="A159" s="341"/>
      <c r="B159" s="341"/>
      <c r="C159" s="343" t="s">
        <v>401</v>
      </c>
      <c r="D159" s="346">
        <v>2</v>
      </c>
      <c r="E159" s="346">
        <v>270</v>
      </c>
      <c r="F159" s="346">
        <v>540</v>
      </c>
      <c r="G159" s="343"/>
    </row>
    <row r="160" spans="1:7" s="345" customFormat="1" ht="12" customHeight="1">
      <c r="A160" s="341"/>
      <c r="B160" s="341"/>
      <c r="C160" s="343" t="s">
        <v>918</v>
      </c>
      <c r="D160" s="346">
        <v>1</v>
      </c>
      <c r="E160" s="348"/>
      <c r="F160" s="348"/>
      <c r="G160" s="343" t="s">
        <v>910</v>
      </c>
    </row>
    <row r="161" spans="1:7" s="345" customFormat="1" ht="12" customHeight="1">
      <c r="A161" s="341"/>
      <c r="B161" s="341"/>
      <c r="C161" s="343" t="s">
        <v>919</v>
      </c>
      <c r="D161" s="346">
        <v>1</v>
      </c>
      <c r="E161" s="348"/>
      <c r="F161" s="348"/>
      <c r="G161" s="343" t="s">
        <v>910</v>
      </c>
    </row>
    <row r="162" spans="1:7" s="345" customFormat="1" ht="12" customHeight="1">
      <c r="A162" s="341"/>
      <c r="B162" s="341"/>
      <c r="C162" s="343" t="s">
        <v>940</v>
      </c>
      <c r="D162" s="346">
        <v>1</v>
      </c>
      <c r="E162" s="348"/>
      <c r="F162" s="348"/>
      <c r="G162" s="343" t="s">
        <v>910</v>
      </c>
    </row>
    <row r="163" spans="1:7" s="345" customFormat="1" ht="12" customHeight="1">
      <c r="A163" s="341"/>
      <c r="B163" s="341"/>
      <c r="C163" s="343" t="s">
        <v>917</v>
      </c>
      <c r="D163" s="346">
        <v>2</v>
      </c>
      <c r="E163" s="347">
        <v>530.71</v>
      </c>
      <c r="F163" s="354">
        <v>1061.42</v>
      </c>
      <c r="G163" s="343"/>
    </row>
    <row r="164" spans="1:7" s="345" customFormat="1" ht="12" customHeight="1">
      <c r="A164" s="341"/>
      <c r="B164" s="341"/>
      <c r="C164" s="343" t="s">
        <v>684</v>
      </c>
      <c r="D164" s="346">
        <v>2</v>
      </c>
      <c r="E164" s="347">
        <v>0.01</v>
      </c>
      <c r="F164" s="347">
        <v>0.02</v>
      </c>
      <c r="G164" s="343"/>
    </row>
    <row r="165" spans="1:7" s="345" customFormat="1" ht="12" customHeight="1">
      <c r="A165" s="341"/>
      <c r="B165" s="341"/>
      <c r="C165" s="343" t="s">
        <v>436</v>
      </c>
      <c r="D165" s="346">
        <v>2</v>
      </c>
      <c r="E165" s="346">
        <v>500</v>
      </c>
      <c r="F165" s="349">
        <v>1000</v>
      </c>
      <c r="G165" s="343"/>
    </row>
    <row r="166" spans="1:7" s="345" customFormat="1" ht="12" customHeight="1">
      <c r="A166" s="341"/>
      <c r="B166" s="341"/>
      <c r="C166" s="343" t="s">
        <v>680</v>
      </c>
      <c r="D166" s="346">
        <v>1</v>
      </c>
      <c r="E166" s="349">
        <v>6940</v>
      </c>
      <c r="F166" s="349">
        <v>6940</v>
      </c>
      <c r="G166" s="343"/>
    </row>
    <row r="167" spans="1:7" s="345" customFormat="1" ht="12.95" customHeight="1">
      <c r="A167" s="350"/>
      <c r="B167" s="350"/>
      <c r="C167" s="350"/>
      <c r="D167" s="350"/>
      <c r="E167" s="351">
        <v>19003.169999999998</v>
      </c>
      <c r="F167" s="351">
        <v>19003.169999999998</v>
      </c>
      <c r="G167" s="350"/>
    </row>
    <row r="168" spans="1:7" s="345" customFormat="1" ht="12" customHeight="1">
      <c r="A168" s="339">
        <v>9</v>
      </c>
      <c r="B168" s="340" t="s">
        <v>943</v>
      </c>
      <c r="C168" s="341"/>
      <c r="D168" s="339">
        <v>1</v>
      </c>
      <c r="E168" s="342">
        <v>8754.0499999999993</v>
      </c>
      <c r="F168" s="342">
        <v>8754.0499999999993</v>
      </c>
      <c r="G168" s="343"/>
    </row>
    <row r="169" spans="1:7" s="345" customFormat="1" ht="12" customHeight="1">
      <c r="A169" s="341"/>
      <c r="B169" s="341"/>
      <c r="C169" s="343" t="s">
        <v>907</v>
      </c>
      <c r="D169" s="346">
        <v>4</v>
      </c>
      <c r="E169" s="347">
        <v>0.01</v>
      </c>
      <c r="F169" s="347">
        <v>0.04</v>
      </c>
      <c r="G169" s="343"/>
    </row>
    <row r="170" spans="1:7" s="345" customFormat="1" ht="12" customHeight="1">
      <c r="A170" s="341"/>
      <c r="B170" s="341"/>
      <c r="C170" s="343" t="s">
        <v>908</v>
      </c>
      <c r="D170" s="346">
        <v>3</v>
      </c>
      <c r="E170" s="347">
        <v>0.01</v>
      </c>
      <c r="F170" s="347">
        <v>0.03</v>
      </c>
      <c r="G170" s="343"/>
    </row>
    <row r="171" spans="1:7" s="345" customFormat="1" ht="12" customHeight="1">
      <c r="A171" s="341"/>
      <c r="B171" s="341"/>
      <c r="C171" s="343" t="s">
        <v>436</v>
      </c>
      <c r="D171" s="346">
        <v>5</v>
      </c>
      <c r="E171" s="346">
        <v>500</v>
      </c>
      <c r="F171" s="349">
        <v>2500</v>
      </c>
      <c r="G171" s="343"/>
    </row>
    <row r="172" spans="1:7" s="345" customFormat="1" ht="12" customHeight="1">
      <c r="A172" s="341"/>
      <c r="B172" s="341"/>
      <c r="C172" s="343" t="s">
        <v>909</v>
      </c>
      <c r="D172" s="346">
        <v>1</v>
      </c>
      <c r="E172" s="348"/>
      <c r="F172" s="348"/>
      <c r="G172" s="343" t="s">
        <v>910</v>
      </c>
    </row>
    <row r="173" spans="1:7" s="345" customFormat="1" ht="12" customHeight="1">
      <c r="A173" s="341"/>
      <c r="B173" s="341"/>
      <c r="C173" s="343" t="s">
        <v>911</v>
      </c>
      <c r="D173" s="346">
        <v>3</v>
      </c>
      <c r="E173" s="348"/>
      <c r="F173" s="348"/>
      <c r="G173" s="343" t="s">
        <v>910</v>
      </c>
    </row>
    <row r="174" spans="1:7" s="345" customFormat="1" ht="12" customHeight="1">
      <c r="A174" s="341"/>
      <c r="B174" s="341"/>
      <c r="C174" s="343" t="s">
        <v>912</v>
      </c>
      <c r="D174" s="346">
        <v>1</v>
      </c>
      <c r="E174" s="348"/>
      <c r="F174" s="348"/>
      <c r="G174" s="343" t="s">
        <v>910</v>
      </c>
    </row>
    <row r="175" spans="1:7" s="345" customFormat="1" ht="12" customHeight="1">
      <c r="A175" s="341"/>
      <c r="B175" s="341"/>
      <c r="C175" s="343" t="s">
        <v>919</v>
      </c>
      <c r="D175" s="346">
        <v>1</v>
      </c>
      <c r="E175" s="348"/>
      <c r="F175" s="348"/>
      <c r="G175" s="343" t="s">
        <v>910</v>
      </c>
    </row>
    <row r="176" spans="1:7" s="345" customFormat="1" ht="12" customHeight="1">
      <c r="A176" s="341"/>
      <c r="B176" s="341"/>
      <c r="C176" s="343" t="s">
        <v>944</v>
      </c>
      <c r="D176" s="346">
        <v>1</v>
      </c>
      <c r="E176" s="348"/>
      <c r="F176" s="348"/>
      <c r="G176" s="343" t="s">
        <v>910</v>
      </c>
    </row>
    <row r="177" spans="1:7" s="345" customFormat="1" ht="12" customHeight="1">
      <c r="A177" s="341"/>
      <c r="B177" s="341"/>
      <c r="C177" s="343" t="s">
        <v>918</v>
      </c>
      <c r="D177" s="346">
        <v>1</v>
      </c>
      <c r="E177" s="348"/>
      <c r="F177" s="348"/>
      <c r="G177" s="343" t="s">
        <v>910</v>
      </c>
    </row>
    <row r="178" spans="1:7" s="345" customFormat="1" ht="12" customHeight="1">
      <c r="A178" s="341"/>
      <c r="B178" s="341"/>
      <c r="C178" s="343" t="s">
        <v>945</v>
      </c>
      <c r="D178" s="346">
        <v>1</v>
      </c>
      <c r="E178" s="348"/>
      <c r="F178" s="348"/>
      <c r="G178" s="343" t="s">
        <v>910</v>
      </c>
    </row>
    <row r="179" spans="1:7" s="345" customFormat="1" ht="12" customHeight="1">
      <c r="A179" s="341"/>
      <c r="B179" s="341"/>
      <c r="C179" s="343" t="s">
        <v>946</v>
      </c>
      <c r="D179" s="346">
        <v>1</v>
      </c>
      <c r="E179" s="348"/>
      <c r="F179" s="348"/>
      <c r="G179" s="343" t="s">
        <v>910</v>
      </c>
    </row>
    <row r="180" spans="1:7" s="345" customFormat="1" ht="12" customHeight="1">
      <c r="A180" s="341"/>
      <c r="B180" s="341"/>
      <c r="C180" s="343" t="s">
        <v>684</v>
      </c>
      <c r="D180" s="346">
        <v>3</v>
      </c>
      <c r="E180" s="347">
        <v>0.01</v>
      </c>
      <c r="F180" s="347">
        <v>0.03</v>
      </c>
      <c r="G180" s="343"/>
    </row>
    <row r="181" spans="1:7" s="345" customFormat="1" ht="12" customHeight="1">
      <c r="A181" s="341"/>
      <c r="B181" s="341"/>
      <c r="C181" s="343" t="s">
        <v>947</v>
      </c>
      <c r="D181" s="346">
        <v>1</v>
      </c>
      <c r="E181" s="346">
        <v>930</v>
      </c>
      <c r="F181" s="346">
        <v>930</v>
      </c>
      <c r="G181" s="343"/>
    </row>
    <row r="182" spans="1:7" s="345" customFormat="1" ht="12" customHeight="1">
      <c r="A182" s="341"/>
      <c r="B182" s="341"/>
      <c r="C182" s="343" t="s">
        <v>401</v>
      </c>
      <c r="D182" s="346">
        <v>2</v>
      </c>
      <c r="E182" s="346">
        <v>270</v>
      </c>
      <c r="F182" s="346">
        <v>540</v>
      </c>
      <c r="G182" s="343"/>
    </row>
    <row r="183" spans="1:7" s="345" customFormat="1" ht="12" customHeight="1">
      <c r="A183" s="341"/>
      <c r="B183" s="341"/>
      <c r="C183" s="343" t="s">
        <v>917</v>
      </c>
      <c r="D183" s="346">
        <v>3</v>
      </c>
      <c r="E183" s="347">
        <v>530.71</v>
      </c>
      <c r="F183" s="354">
        <v>1592.13</v>
      </c>
      <c r="G183" s="343"/>
    </row>
    <row r="184" spans="1:7" s="345" customFormat="1" ht="12" customHeight="1">
      <c r="A184" s="341"/>
      <c r="B184" s="341"/>
      <c r="C184" s="343" t="s">
        <v>948</v>
      </c>
      <c r="D184" s="346">
        <v>1</v>
      </c>
      <c r="E184" s="348"/>
      <c r="F184" s="348"/>
      <c r="G184" s="343" t="s">
        <v>910</v>
      </c>
    </row>
    <row r="185" spans="1:7" s="345" customFormat="1" ht="12" customHeight="1">
      <c r="A185" s="341"/>
      <c r="B185" s="341"/>
      <c r="C185" s="343" t="s">
        <v>483</v>
      </c>
      <c r="D185" s="346">
        <v>4</v>
      </c>
      <c r="E185" s="346">
        <v>290</v>
      </c>
      <c r="F185" s="349">
        <v>1160</v>
      </c>
      <c r="G185" s="343"/>
    </row>
    <row r="186" spans="1:7" s="345" customFormat="1" ht="12.95" customHeight="1">
      <c r="A186" s="350"/>
      <c r="B186" s="350"/>
      <c r="C186" s="350"/>
      <c r="D186" s="350"/>
      <c r="E186" s="351">
        <v>15476.15</v>
      </c>
      <c r="F186" s="351">
        <v>15476.15</v>
      </c>
      <c r="G186" s="350"/>
    </row>
    <row r="187" spans="1:7" s="345" customFormat="1" ht="12" customHeight="1">
      <c r="A187" s="339">
        <v>10</v>
      </c>
      <c r="B187" s="340" t="s">
        <v>949</v>
      </c>
      <c r="C187" s="341"/>
      <c r="D187" s="339">
        <v>1</v>
      </c>
      <c r="E187" s="352">
        <v>7344</v>
      </c>
      <c r="F187" s="352">
        <v>7344</v>
      </c>
      <c r="G187" s="343"/>
    </row>
    <row r="188" spans="1:7" s="345" customFormat="1" ht="12" customHeight="1">
      <c r="A188" s="341"/>
      <c r="B188" s="341"/>
      <c r="C188" s="343" t="s">
        <v>907</v>
      </c>
      <c r="D188" s="346">
        <v>4</v>
      </c>
      <c r="E188" s="347">
        <v>0.01</v>
      </c>
      <c r="F188" s="347">
        <v>0.04</v>
      </c>
      <c r="G188" s="343"/>
    </row>
    <row r="189" spans="1:7" s="345" customFormat="1" ht="12" customHeight="1">
      <c r="A189" s="341"/>
      <c r="B189" s="341"/>
      <c r="C189" s="343" t="s">
        <v>908</v>
      </c>
      <c r="D189" s="346">
        <v>3</v>
      </c>
      <c r="E189" s="347">
        <v>0.01</v>
      </c>
      <c r="F189" s="347">
        <v>0.03</v>
      </c>
      <c r="G189" s="343"/>
    </row>
    <row r="190" spans="1:7" s="345" customFormat="1" ht="12" customHeight="1">
      <c r="A190" s="341"/>
      <c r="B190" s="341"/>
      <c r="C190" s="343" t="s">
        <v>436</v>
      </c>
      <c r="D190" s="346">
        <v>4</v>
      </c>
      <c r="E190" s="346">
        <v>500</v>
      </c>
      <c r="F190" s="349">
        <v>2000</v>
      </c>
      <c r="G190" s="343"/>
    </row>
    <row r="191" spans="1:7" s="345" customFormat="1" ht="12" customHeight="1">
      <c r="A191" s="341"/>
      <c r="B191" s="341"/>
      <c r="C191" s="343" t="s">
        <v>926</v>
      </c>
      <c r="D191" s="346">
        <v>1</v>
      </c>
      <c r="E191" s="348"/>
      <c r="F191" s="348"/>
      <c r="G191" s="343" t="s">
        <v>910</v>
      </c>
    </row>
    <row r="192" spans="1:7" s="345" customFormat="1" ht="12" customHeight="1">
      <c r="A192" s="341"/>
      <c r="B192" s="341"/>
      <c r="C192" s="343" t="s">
        <v>911</v>
      </c>
      <c r="D192" s="346">
        <v>3</v>
      </c>
      <c r="E192" s="348"/>
      <c r="F192" s="348"/>
      <c r="G192" s="343" t="s">
        <v>910</v>
      </c>
    </row>
    <row r="193" spans="1:7" s="345" customFormat="1" ht="12" customHeight="1">
      <c r="A193" s="341"/>
      <c r="B193" s="341"/>
      <c r="C193" s="343" t="s">
        <v>912</v>
      </c>
      <c r="D193" s="346">
        <v>1</v>
      </c>
      <c r="E193" s="348"/>
      <c r="F193" s="348"/>
      <c r="G193" s="343" t="s">
        <v>910</v>
      </c>
    </row>
    <row r="194" spans="1:7" s="345" customFormat="1" ht="12" customHeight="1">
      <c r="A194" s="341"/>
      <c r="B194" s="341"/>
      <c r="C194" s="343" t="s">
        <v>928</v>
      </c>
      <c r="D194" s="346">
        <v>1</v>
      </c>
      <c r="E194" s="348"/>
      <c r="F194" s="348"/>
      <c r="G194" s="343" t="s">
        <v>910</v>
      </c>
    </row>
    <row r="195" spans="1:7" s="345" customFormat="1" ht="12" customHeight="1">
      <c r="A195" s="341"/>
      <c r="B195" s="341"/>
      <c r="C195" s="343" t="s">
        <v>944</v>
      </c>
      <c r="D195" s="346">
        <v>1</v>
      </c>
      <c r="E195" s="348"/>
      <c r="F195" s="348"/>
      <c r="G195" s="343" t="s">
        <v>910</v>
      </c>
    </row>
    <row r="196" spans="1:7" s="345" customFormat="1" ht="12" customHeight="1">
      <c r="A196" s="341"/>
      <c r="B196" s="341"/>
      <c r="C196" s="343" t="s">
        <v>918</v>
      </c>
      <c r="D196" s="346">
        <v>1</v>
      </c>
      <c r="E196" s="348"/>
      <c r="F196" s="348"/>
      <c r="G196" s="343" t="s">
        <v>910</v>
      </c>
    </row>
    <row r="197" spans="1:7" s="345" customFormat="1" ht="12" customHeight="1">
      <c r="A197" s="341"/>
      <c r="B197" s="341"/>
      <c r="C197" s="343" t="s">
        <v>950</v>
      </c>
      <c r="D197" s="346">
        <v>1</v>
      </c>
      <c r="E197" s="348"/>
      <c r="F197" s="348"/>
      <c r="G197" s="343" t="s">
        <v>910</v>
      </c>
    </row>
    <row r="198" spans="1:7" s="345" customFormat="1" ht="12" customHeight="1">
      <c r="A198" s="341"/>
      <c r="B198" s="341"/>
      <c r="C198" s="343" t="s">
        <v>946</v>
      </c>
      <c r="D198" s="346">
        <v>1</v>
      </c>
      <c r="E198" s="348"/>
      <c r="F198" s="348"/>
      <c r="G198" s="343" t="s">
        <v>910</v>
      </c>
    </row>
    <row r="199" spans="1:7" s="345" customFormat="1" ht="12" customHeight="1">
      <c r="A199" s="341"/>
      <c r="B199" s="341"/>
      <c r="C199" s="343" t="s">
        <v>684</v>
      </c>
      <c r="D199" s="346">
        <v>2</v>
      </c>
      <c r="E199" s="347">
        <v>0.01</v>
      </c>
      <c r="F199" s="347">
        <v>0.02</v>
      </c>
      <c r="G199" s="343"/>
    </row>
    <row r="200" spans="1:7" s="345" customFormat="1" ht="12" customHeight="1">
      <c r="A200" s="341"/>
      <c r="B200" s="341"/>
      <c r="C200" s="343" t="s">
        <v>947</v>
      </c>
      <c r="D200" s="346">
        <v>1</v>
      </c>
      <c r="E200" s="346">
        <v>930</v>
      </c>
      <c r="F200" s="346">
        <v>930</v>
      </c>
      <c r="G200" s="343"/>
    </row>
    <row r="201" spans="1:7" s="345" customFormat="1" ht="12" customHeight="1">
      <c r="A201" s="341"/>
      <c r="B201" s="341"/>
      <c r="C201" s="343" t="s">
        <v>401</v>
      </c>
      <c r="D201" s="346">
        <v>2</v>
      </c>
      <c r="E201" s="346">
        <v>270</v>
      </c>
      <c r="F201" s="346">
        <v>540</v>
      </c>
      <c r="G201" s="343"/>
    </row>
    <row r="202" spans="1:7" s="345" customFormat="1" ht="12" customHeight="1">
      <c r="A202" s="341"/>
      <c r="B202" s="341"/>
      <c r="C202" s="343" t="s">
        <v>917</v>
      </c>
      <c r="D202" s="346">
        <v>2</v>
      </c>
      <c r="E202" s="347">
        <v>530.71</v>
      </c>
      <c r="F202" s="354">
        <v>1061.42</v>
      </c>
      <c r="G202" s="343"/>
    </row>
    <row r="203" spans="1:7" s="345" customFormat="1" ht="12" customHeight="1">
      <c r="A203" s="341"/>
      <c r="B203" s="341"/>
      <c r="C203" s="343" t="s">
        <v>931</v>
      </c>
      <c r="D203" s="346">
        <v>1</v>
      </c>
      <c r="E203" s="348"/>
      <c r="F203" s="348"/>
      <c r="G203" s="343" t="s">
        <v>910</v>
      </c>
    </row>
    <row r="204" spans="1:7" s="345" customFormat="1" ht="12" customHeight="1">
      <c r="A204" s="341"/>
      <c r="B204" s="341"/>
      <c r="C204" s="343" t="s">
        <v>483</v>
      </c>
      <c r="D204" s="346">
        <v>4</v>
      </c>
      <c r="E204" s="346">
        <v>290</v>
      </c>
      <c r="F204" s="349">
        <v>1160</v>
      </c>
      <c r="G204" s="343"/>
    </row>
    <row r="205" spans="1:7" s="345" customFormat="1" ht="12.95" customHeight="1">
      <c r="A205" s="350"/>
      <c r="B205" s="350"/>
      <c r="C205" s="350"/>
      <c r="D205" s="350"/>
      <c r="E205" s="351">
        <v>13035.09</v>
      </c>
      <c r="F205" s="351">
        <v>13035.09</v>
      </c>
      <c r="G205" s="350"/>
    </row>
    <row r="206" spans="1:7" s="345" customFormat="1" ht="12" customHeight="1">
      <c r="A206" s="339">
        <v>11</v>
      </c>
      <c r="B206" s="340" t="s">
        <v>951</v>
      </c>
      <c r="C206" s="341"/>
      <c r="D206" s="339">
        <v>1</v>
      </c>
      <c r="E206" s="342">
        <v>5514.08</v>
      </c>
      <c r="F206" s="342">
        <v>5514.08</v>
      </c>
      <c r="G206" s="343"/>
    </row>
    <row r="207" spans="1:7" s="345" customFormat="1" ht="12" customHeight="1">
      <c r="A207" s="341"/>
      <c r="B207" s="341"/>
      <c r="C207" s="343" t="s">
        <v>907</v>
      </c>
      <c r="D207" s="346">
        <v>3</v>
      </c>
      <c r="E207" s="347">
        <v>0.01</v>
      </c>
      <c r="F207" s="347">
        <v>0.03</v>
      </c>
      <c r="G207" s="343"/>
    </row>
    <row r="208" spans="1:7" s="345" customFormat="1" ht="12" customHeight="1">
      <c r="A208" s="341"/>
      <c r="B208" s="341"/>
      <c r="C208" s="343" t="s">
        <v>908</v>
      </c>
      <c r="D208" s="346">
        <v>4</v>
      </c>
      <c r="E208" s="347">
        <v>0.01</v>
      </c>
      <c r="F208" s="347">
        <v>0.04</v>
      </c>
      <c r="G208" s="343"/>
    </row>
    <row r="209" spans="1:7" s="345" customFormat="1" ht="12" customHeight="1">
      <c r="A209" s="341"/>
      <c r="B209" s="341"/>
      <c r="C209" s="343" t="s">
        <v>952</v>
      </c>
      <c r="D209" s="346">
        <v>1</v>
      </c>
      <c r="E209" s="348"/>
      <c r="F209" s="348"/>
      <c r="G209" s="343" t="s">
        <v>910</v>
      </c>
    </row>
    <row r="210" spans="1:7" s="345" customFormat="1" ht="12" customHeight="1">
      <c r="A210" s="341"/>
      <c r="B210" s="341"/>
      <c r="C210" s="343" t="s">
        <v>953</v>
      </c>
      <c r="D210" s="346">
        <v>2</v>
      </c>
      <c r="E210" s="348"/>
      <c r="F210" s="348"/>
      <c r="G210" s="343" t="s">
        <v>910</v>
      </c>
    </row>
    <row r="211" spans="1:7" s="345" customFormat="1" ht="12" customHeight="1">
      <c r="A211" s="341"/>
      <c r="B211" s="341"/>
      <c r="C211" s="343" t="s">
        <v>954</v>
      </c>
      <c r="D211" s="346">
        <v>1</v>
      </c>
      <c r="E211" s="348"/>
      <c r="F211" s="348"/>
      <c r="G211" s="343" t="s">
        <v>910</v>
      </c>
    </row>
    <row r="212" spans="1:7" s="345" customFormat="1" ht="12" customHeight="1">
      <c r="A212" s="341"/>
      <c r="B212" s="341"/>
      <c r="C212" s="343" t="s">
        <v>955</v>
      </c>
      <c r="D212" s="346">
        <v>1</v>
      </c>
      <c r="E212" s="348"/>
      <c r="F212" s="348"/>
      <c r="G212" s="343" t="s">
        <v>910</v>
      </c>
    </row>
    <row r="213" spans="1:7" s="345" customFormat="1" ht="12" customHeight="1">
      <c r="A213" s="341"/>
      <c r="B213" s="341"/>
      <c r="C213" s="343" t="s">
        <v>684</v>
      </c>
      <c r="D213" s="346">
        <v>2</v>
      </c>
      <c r="E213" s="347">
        <v>0.01</v>
      </c>
      <c r="F213" s="347">
        <v>0.02</v>
      </c>
      <c r="G213" s="343"/>
    </row>
    <row r="214" spans="1:7" s="345" customFormat="1" ht="12" customHeight="1">
      <c r="A214" s="341"/>
      <c r="B214" s="341"/>
      <c r="C214" s="343" t="s">
        <v>430</v>
      </c>
      <c r="D214" s="346">
        <v>1</v>
      </c>
      <c r="E214" s="346">
        <v>740</v>
      </c>
      <c r="F214" s="346">
        <v>740</v>
      </c>
      <c r="G214" s="343"/>
    </row>
    <row r="215" spans="1:7" s="345" customFormat="1" ht="12" customHeight="1">
      <c r="A215" s="341"/>
      <c r="B215" s="341"/>
      <c r="C215" s="343" t="s">
        <v>956</v>
      </c>
      <c r="D215" s="346">
        <v>2</v>
      </c>
      <c r="E215" s="347">
        <v>567.87</v>
      </c>
      <c r="F215" s="354">
        <v>1135.74</v>
      </c>
      <c r="G215" s="343"/>
    </row>
    <row r="216" spans="1:7" s="345" customFormat="1" ht="12" customHeight="1">
      <c r="A216" s="341"/>
      <c r="B216" s="341"/>
      <c r="C216" s="343" t="s">
        <v>957</v>
      </c>
      <c r="D216" s="346">
        <v>1</v>
      </c>
      <c r="E216" s="348"/>
      <c r="F216" s="348"/>
      <c r="G216" s="343" t="s">
        <v>910</v>
      </c>
    </row>
    <row r="217" spans="1:7" s="345" customFormat="1" ht="12" customHeight="1">
      <c r="A217" s="341"/>
      <c r="B217" s="341"/>
      <c r="C217" s="343" t="s">
        <v>401</v>
      </c>
      <c r="D217" s="346">
        <v>2</v>
      </c>
      <c r="E217" s="346">
        <v>270</v>
      </c>
      <c r="F217" s="346">
        <v>540</v>
      </c>
      <c r="G217" s="343"/>
    </row>
    <row r="218" spans="1:7" s="345" customFormat="1" ht="12" customHeight="1">
      <c r="A218" s="341"/>
      <c r="B218" s="341"/>
      <c r="C218" s="343" t="s">
        <v>918</v>
      </c>
      <c r="D218" s="346">
        <v>1</v>
      </c>
      <c r="E218" s="348"/>
      <c r="F218" s="348"/>
      <c r="G218" s="343" t="s">
        <v>910</v>
      </c>
    </row>
    <row r="219" spans="1:7" s="345" customFormat="1" ht="12" customHeight="1">
      <c r="A219" s="341"/>
      <c r="B219" s="341"/>
      <c r="C219" s="343" t="s">
        <v>436</v>
      </c>
      <c r="D219" s="346">
        <v>3</v>
      </c>
      <c r="E219" s="346">
        <v>500</v>
      </c>
      <c r="F219" s="349">
        <v>1500</v>
      </c>
      <c r="G219" s="343"/>
    </row>
    <row r="220" spans="1:7" s="345" customFormat="1" ht="12" customHeight="1">
      <c r="A220" s="341"/>
      <c r="B220" s="341"/>
      <c r="C220" s="343" t="s">
        <v>958</v>
      </c>
      <c r="D220" s="346">
        <v>1</v>
      </c>
      <c r="E220" s="348"/>
      <c r="F220" s="348"/>
      <c r="G220" s="343" t="s">
        <v>910</v>
      </c>
    </row>
    <row r="221" spans="1:7" s="345" customFormat="1" ht="12" customHeight="1">
      <c r="A221" s="341"/>
      <c r="B221" s="341"/>
      <c r="C221" s="343" t="s">
        <v>959</v>
      </c>
      <c r="D221" s="346">
        <v>1</v>
      </c>
      <c r="E221" s="348"/>
      <c r="F221" s="348"/>
      <c r="G221" s="343" t="s">
        <v>910</v>
      </c>
    </row>
    <row r="222" spans="1:7" s="345" customFormat="1" ht="12.95" customHeight="1">
      <c r="A222" s="350"/>
      <c r="B222" s="350"/>
      <c r="C222" s="350"/>
      <c r="D222" s="350"/>
      <c r="E222" s="351">
        <v>9430.17</v>
      </c>
      <c r="F222" s="351">
        <v>9430.17</v>
      </c>
      <c r="G222" s="350"/>
    </row>
    <row r="223" spans="1:7" ht="12" customHeight="1">
      <c r="A223" s="339">
        <v>12</v>
      </c>
      <c r="B223" s="340" t="s">
        <v>960</v>
      </c>
      <c r="C223" s="341"/>
      <c r="D223" s="339">
        <v>1</v>
      </c>
      <c r="E223" s="353">
        <v>4434.3999999999996</v>
      </c>
      <c r="F223" s="353">
        <v>4434.3999999999996</v>
      </c>
      <c r="G223" s="343"/>
    </row>
    <row r="224" spans="1:7" ht="12" customHeight="1">
      <c r="A224" s="341"/>
      <c r="B224" s="341"/>
      <c r="C224" s="343" t="s">
        <v>907</v>
      </c>
      <c r="D224" s="346">
        <v>3</v>
      </c>
      <c r="E224" s="347">
        <v>0.01</v>
      </c>
      <c r="F224" s="347">
        <v>0.03</v>
      </c>
      <c r="G224" s="343"/>
    </row>
    <row r="225" spans="1:7" ht="12" customHeight="1">
      <c r="A225" s="341"/>
      <c r="B225" s="341"/>
      <c r="C225" s="343" t="s">
        <v>908</v>
      </c>
      <c r="D225" s="346">
        <v>4</v>
      </c>
      <c r="E225" s="347">
        <v>0.01</v>
      </c>
      <c r="F225" s="347">
        <v>0.04</v>
      </c>
      <c r="G225" s="343"/>
    </row>
    <row r="226" spans="1:7" ht="12" customHeight="1">
      <c r="A226" s="341"/>
      <c r="B226" s="341"/>
      <c r="C226" s="343" t="s">
        <v>961</v>
      </c>
      <c r="D226" s="346">
        <v>1</v>
      </c>
      <c r="E226" s="348"/>
      <c r="F226" s="348"/>
      <c r="G226" s="343" t="s">
        <v>910</v>
      </c>
    </row>
    <row r="227" spans="1:7" ht="12" customHeight="1">
      <c r="A227" s="341"/>
      <c r="B227" s="341"/>
      <c r="C227" s="343" t="s">
        <v>953</v>
      </c>
      <c r="D227" s="346">
        <v>2</v>
      </c>
      <c r="E227" s="348"/>
      <c r="F227" s="348"/>
      <c r="G227" s="343" t="s">
        <v>910</v>
      </c>
    </row>
    <row r="228" spans="1:7" ht="12" customHeight="1">
      <c r="A228" s="341"/>
      <c r="B228" s="341"/>
      <c r="C228" s="343" t="s">
        <v>954</v>
      </c>
      <c r="D228" s="346">
        <v>1</v>
      </c>
      <c r="E228" s="348"/>
      <c r="F228" s="348"/>
      <c r="G228" s="343" t="s">
        <v>910</v>
      </c>
    </row>
    <row r="229" spans="1:7" ht="12" customHeight="1">
      <c r="A229" s="341"/>
      <c r="B229" s="341"/>
      <c r="C229" s="343" t="s">
        <v>962</v>
      </c>
      <c r="D229" s="346">
        <v>1</v>
      </c>
      <c r="E229" s="348"/>
      <c r="F229" s="348"/>
      <c r="G229" s="343" t="s">
        <v>910</v>
      </c>
    </row>
    <row r="230" spans="1:7" ht="12" customHeight="1">
      <c r="A230" s="341"/>
      <c r="B230" s="341"/>
      <c r="C230" s="343" t="s">
        <v>684</v>
      </c>
      <c r="D230" s="346">
        <v>2</v>
      </c>
      <c r="E230" s="347">
        <v>0.01</v>
      </c>
      <c r="F230" s="347">
        <v>0.02</v>
      </c>
      <c r="G230" s="343"/>
    </row>
    <row r="231" spans="1:7" ht="12" customHeight="1">
      <c r="A231" s="341"/>
      <c r="B231" s="341"/>
      <c r="C231" s="343" t="s">
        <v>430</v>
      </c>
      <c r="D231" s="346">
        <v>1</v>
      </c>
      <c r="E231" s="346">
        <v>740</v>
      </c>
      <c r="F231" s="346">
        <v>740</v>
      </c>
      <c r="G231" s="343"/>
    </row>
    <row r="232" spans="1:7" ht="12" customHeight="1">
      <c r="A232" s="341"/>
      <c r="B232" s="341"/>
      <c r="C232" s="343" t="s">
        <v>956</v>
      </c>
      <c r="D232" s="346">
        <v>2</v>
      </c>
      <c r="E232" s="347">
        <v>567.87</v>
      </c>
      <c r="F232" s="354">
        <v>1135.74</v>
      </c>
      <c r="G232" s="343"/>
    </row>
    <row r="233" spans="1:7" ht="12" customHeight="1">
      <c r="A233" s="341"/>
      <c r="B233" s="341"/>
      <c r="C233" s="343" t="s">
        <v>963</v>
      </c>
      <c r="D233" s="346">
        <v>1</v>
      </c>
      <c r="E233" s="348"/>
      <c r="F233" s="348"/>
      <c r="G233" s="343" t="s">
        <v>910</v>
      </c>
    </row>
    <row r="234" spans="1:7" ht="12" customHeight="1">
      <c r="A234" s="341"/>
      <c r="B234" s="341"/>
      <c r="C234" s="343" t="s">
        <v>401</v>
      </c>
      <c r="D234" s="346">
        <v>2</v>
      </c>
      <c r="E234" s="346">
        <v>270</v>
      </c>
      <c r="F234" s="346">
        <v>540</v>
      </c>
      <c r="G234" s="343"/>
    </row>
    <row r="235" spans="1:7" ht="12" customHeight="1">
      <c r="A235" s="341"/>
      <c r="B235" s="341"/>
      <c r="C235" s="343" t="s">
        <v>918</v>
      </c>
      <c r="D235" s="346">
        <v>1</v>
      </c>
      <c r="E235" s="348"/>
      <c r="F235" s="348"/>
      <c r="G235" s="343" t="s">
        <v>910</v>
      </c>
    </row>
    <row r="236" spans="1:7" ht="12" customHeight="1">
      <c r="A236" s="341"/>
      <c r="B236" s="341"/>
      <c r="C236" s="343" t="s">
        <v>436</v>
      </c>
      <c r="D236" s="346">
        <v>3</v>
      </c>
      <c r="E236" s="346">
        <v>500</v>
      </c>
      <c r="F236" s="349">
        <v>1500</v>
      </c>
      <c r="G236" s="343"/>
    </row>
    <row r="237" spans="1:7" ht="12" customHeight="1">
      <c r="A237" s="341"/>
      <c r="B237" s="341"/>
      <c r="C237" s="343" t="s">
        <v>964</v>
      </c>
      <c r="D237" s="346">
        <v>1</v>
      </c>
      <c r="E237" s="348"/>
      <c r="F237" s="348"/>
      <c r="G237" s="343" t="s">
        <v>910</v>
      </c>
    </row>
    <row r="238" spans="1:7" ht="12" customHeight="1">
      <c r="A238" s="341"/>
      <c r="B238" s="341"/>
      <c r="C238" s="343" t="s">
        <v>959</v>
      </c>
      <c r="D238" s="346">
        <v>1</v>
      </c>
      <c r="E238" s="348"/>
      <c r="F238" s="348"/>
      <c r="G238" s="343" t="s">
        <v>910</v>
      </c>
    </row>
    <row r="239" spans="1:7" ht="12.95" customHeight="1">
      <c r="A239" s="350"/>
      <c r="B239" s="350"/>
      <c r="C239" s="350"/>
      <c r="D239" s="350"/>
      <c r="E239" s="351">
        <v>8350.49</v>
      </c>
      <c r="F239" s="351">
        <v>8350.49</v>
      </c>
      <c r="G239" s="350"/>
    </row>
    <row r="240" spans="1:7" ht="12" customHeight="1">
      <c r="A240" s="339">
        <v>13</v>
      </c>
      <c r="B240" s="340" t="s">
        <v>965</v>
      </c>
      <c r="C240" s="341"/>
      <c r="D240" s="339">
        <v>1</v>
      </c>
      <c r="E240" s="353">
        <v>5205.6000000000004</v>
      </c>
      <c r="F240" s="353">
        <v>5205.6000000000004</v>
      </c>
      <c r="G240" s="325"/>
    </row>
    <row r="241" spans="1:7" ht="12" customHeight="1">
      <c r="A241" s="341"/>
      <c r="B241" s="341"/>
      <c r="C241" s="343" t="s">
        <v>907</v>
      </c>
      <c r="D241" s="346">
        <v>3</v>
      </c>
      <c r="E241" s="347">
        <v>0.01</v>
      </c>
      <c r="F241" s="347">
        <v>0.03</v>
      </c>
      <c r="G241" s="325"/>
    </row>
    <row r="242" spans="1:7" ht="12" customHeight="1">
      <c r="A242" s="341"/>
      <c r="B242" s="341"/>
      <c r="C242" s="343" t="s">
        <v>908</v>
      </c>
      <c r="D242" s="346">
        <v>2</v>
      </c>
      <c r="E242" s="347">
        <v>0.01</v>
      </c>
      <c r="F242" s="347">
        <v>0.02</v>
      </c>
      <c r="G242" s="325"/>
    </row>
    <row r="243" spans="1:7" ht="12" customHeight="1">
      <c r="A243" s="341"/>
      <c r="B243" s="341"/>
      <c r="C243" s="343" t="s">
        <v>436</v>
      </c>
      <c r="D243" s="346">
        <v>3</v>
      </c>
      <c r="E243" s="346">
        <v>500</v>
      </c>
      <c r="F243" s="349">
        <v>1500</v>
      </c>
      <c r="G243" s="325"/>
    </row>
    <row r="244" spans="1:7" ht="12" customHeight="1">
      <c r="A244" s="341"/>
      <c r="B244" s="341"/>
      <c r="C244" s="343" t="s">
        <v>966</v>
      </c>
      <c r="D244" s="346">
        <v>1</v>
      </c>
      <c r="E244" s="348"/>
      <c r="F244" s="348"/>
      <c r="G244" s="325" t="s">
        <v>910</v>
      </c>
    </row>
    <row r="245" spans="1:7" ht="12" customHeight="1">
      <c r="A245" s="341"/>
      <c r="B245" s="341"/>
      <c r="C245" s="343" t="s">
        <v>967</v>
      </c>
      <c r="D245" s="346">
        <v>1</v>
      </c>
      <c r="E245" s="348"/>
      <c r="F245" s="348"/>
      <c r="G245" s="325" t="s">
        <v>910</v>
      </c>
    </row>
    <row r="246" spans="1:7" ht="12" customHeight="1">
      <c r="A246" s="341"/>
      <c r="B246" s="341"/>
      <c r="C246" s="343" t="s">
        <v>953</v>
      </c>
      <c r="D246" s="346">
        <v>2</v>
      </c>
      <c r="E246" s="348"/>
      <c r="F246" s="348"/>
      <c r="G246" s="325" t="s">
        <v>910</v>
      </c>
    </row>
    <row r="247" spans="1:7" ht="12" customHeight="1">
      <c r="A247" s="341"/>
      <c r="B247" s="341"/>
      <c r="C247" s="343" t="s">
        <v>954</v>
      </c>
      <c r="D247" s="346">
        <v>1</v>
      </c>
      <c r="E247" s="348"/>
      <c r="F247" s="348"/>
      <c r="G247" s="325" t="s">
        <v>910</v>
      </c>
    </row>
    <row r="248" spans="1:7" ht="12" customHeight="1">
      <c r="A248" s="341"/>
      <c r="B248" s="341"/>
      <c r="C248" s="343" t="s">
        <v>968</v>
      </c>
      <c r="D248" s="346">
        <v>1</v>
      </c>
      <c r="E248" s="348"/>
      <c r="F248" s="348"/>
      <c r="G248" s="325" t="s">
        <v>910</v>
      </c>
    </row>
    <row r="249" spans="1:7" ht="12" customHeight="1">
      <c r="A249" s="341"/>
      <c r="B249" s="341"/>
      <c r="C249" s="343" t="s">
        <v>959</v>
      </c>
      <c r="D249" s="346">
        <v>1</v>
      </c>
      <c r="E249" s="348"/>
      <c r="F249" s="348"/>
      <c r="G249" s="325" t="s">
        <v>910</v>
      </c>
    </row>
    <row r="250" spans="1:7" ht="12" customHeight="1">
      <c r="A250" s="341"/>
      <c r="B250" s="341"/>
      <c r="C250" s="343" t="s">
        <v>918</v>
      </c>
      <c r="D250" s="346">
        <v>1</v>
      </c>
      <c r="E250" s="348"/>
      <c r="F250" s="348"/>
      <c r="G250" s="325" t="s">
        <v>910</v>
      </c>
    </row>
    <row r="251" spans="1:7" ht="12" customHeight="1">
      <c r="A251" s="341"/>
      <c r="B251" s="341"/>
      <c r="C251" s="343" t="s">
        <v>969</v>
      </c>
      <c r="D251" s="346">
        <v>1</v>
      </c>
      <c r="E251" s="348"/>
      <c r="F251" s="348"/>
      <c r="G251" s="325" t="s">
        <v>910</v>
      </c>
    </row>
    <row r="252" spans="1:7" ht="12" customHeight="1">
      <c r="A252" s="341"/>
      <c r="B252" s="341"/>
      <c r="C252" s="343" t="s">
        <v>684</v>
      </c>
      <c r="D252" s="346">
        <v>2</v>
      </c>
      <c r="E252" s="347">
        <v>0.01</v>
      </c>
      <c r="F252" s="347">
        <v>0.02</v>
      </c>
      <c r="G252" s="325"/>
    </row>
    <row r="253" spans="1:7" ht="12" customHeight="1">
      <c r="A253" s="341"/>
      <c r="B253" s="341"/>
      <c r="C253" s="343" t="s">
        <v>442</v>
      </c>
      <c r="D253" s="346">
        <v>1</v>
      </c>
      <c r="E253" s="346">
        <v>740</v>
      </c>
      <c r="F253" s="346">
        <v>740</v>
      </c>
      <c r="G253" s="325"/>
    </row>
    <row r="254" spans="1:7" ht="12" customHeight="1">
      <c r="A254" s="341"/>
      <c r="B254" s="341"/>
      <c r="C254" s="343" t="s">
        <v>401</v>
      </c>
      <c r="D254" s="346">
        <v>2</v>
      </c>
      <c r="E254" s="346">
        <v>270</v>
      </c>
      <c r="F254" s="346">
        <v>540</v>
      </c>
      <c r="G254" s="325"/>
    </row>
    <row r="255" spans="1:7" ht="12" customHeight="1">
      <c r="A255" s="341"/>
      <c r="B255" s="341"/>
      <c r="C255" s="343" t="s">
        <v>956</v>
      </c>
      <c r="D255" s="346">
        <v>2</v>
      </c>
      <c r="E255" s="347">
        <v>567.87</v>
      </c>
      <c r="F255" s="354">
        <v>1135.74</v>
      </c>
      <c r="G255" s="325"/>
    </row>
    <row r="256" spans="1:7" ht="12" customHeight="1">
      <c r="A256" s="341"/>
      <c r="B256" s="341"/>
      <c r="C256" s="343" t="s">
        <v>483</v>
      </c>
      <c r="D256" s="346">
        <v>4</v>
      </c>
      <c r="E256" s="346">
        <v>290</v>
      </c>
      <c r="F256" s="349">
        <v>1160</v>
      </c>
      <c r="G256" s="325"/>
    </row>
    <row r="257" spans="1:7" ht="12.95" customHeight="1">
      <c r="A257" s="350"/>
      <c r="B257" s="350"/>
      <c r="C257" s="350"/>
      <c r="D257" s="350"/>
      <c r="E257" s="351">
        <v>10281.67</v>
      </c>
      <c r="F257" s="351">
        <v>10281.67</v>
      </c>
    </row>
    <row r="258" spans="1:7" ht="12" customHeight="1">
      <c r="A258" s="339">
        <v>14</v>
      </c>
      <c r="B258" s="340" t="s">
        <v>970</v>
      </c>
      <c r="C258" s="341"/>
      <c r="D258" s="339">
        <v>1</v>
      </c>
      <c r="E258" s="342">
        <v>5955.21</v>
      </c>
      <c r="F258" s="342">
        <v>5955.21</v>
      </c>
      <c r="G258" s="325"/>
    </row>
    <row r="259" spans="1:7" ht="12" customHeight="1">
      <c r="A259" s="341"/>
      <c r="B259" s="341"/>
      <c r="C259" s="343" t="s">
        <v>907</v>
      </c>
      <c r="D259" s="346">
        <v>3</v>
      </c>
      <c r="E259" s="347">
        <v>0.01</v>
      </c>
      <c r="F259" s="347">
        <v>0.03</v>
      </c>
      <c r="G259" s="325"/>
    </row>
    <row r="260" spans="1:7" ht="12" customHeight="1">
      <c r="A260" s="341"/>
      <c r="B260" s="341"/>
      <c r="C260" s="343" t="s">
        <v>908</v>
      </c>
      <c r="D260" s="346">
        <v>2</v>
      </c>
      <c r="E260" s="347">
        <v>0.01</v>
      </c>
      <c r="F260" s="347">
        <v>0.02</v>
      </c>
      <c r="G260" s="325"/>
    </row>
    <row r="261" spans="1:7" ht="12" customHeight="1">
      <c r="A261" s="341"/>
      <c r="B261" s="341"/>
      <c r="C261" s="343" t="s">
        <v>436</v>
      </c>
      <c r="D261" s="346">
        <v>3</v>
      </c>
      <c r="E261" s="346">
        <v>500</v>
      </c>
      <c r="F261" s="349">
        <v>1500</v>
      </c>
      <c r="G261" s="325"/>
    </row>
    <row r="262" spans="1:7" ht="12" customHeight="1">
      <c r="A262" s="341"/>
      <c r="B262" s="341"/>
      <c r="C262" s="343" t="s">
        <v>952</v>
      </c>
      <c r="D262" s="346">
        <v>1</v>
      </c>
      <c r="E262" s="348"/>
      <c r="F262" s="348"/>
      <c r="G262" s="325" t="s">
        <v>910</v>
      </c>
    </row>
    <row r="263" spans="1:7" ht="12" customHeight="1">
      <c r="A263" s="341"/>
      <c r="B263" s="341"/>
      <c r="C263" s="343" t="s">
        <v>971</v>
      </c>
      <c r="D263" s="346">
        <v>1</v>
      </c>
      <c r="E263" s="348"/>
      <c r="F263" s="348"/>
      <c r="G263" s="325" t="s">
        <v>910</v>
      </c>
    </row>
    <row r="264" spans="1:7" ht="12" customHeight="1">
      <c r="A264" s="341"/>
      <c r="B264" s="341"/>
      <c r="C264" s="343" t="s">
        <v>953</v>
      </c>
      <c r="D264" s="346">
        <v>2</v>
      </c>
      <c r="E264" s="348"/>
      <c r="F264" s="348"/>
      <c r="G264" s="325" t="s">
        <v>910</v>
      </c>
    </row>
    <row r="265" spans="1:7" ht="12" customHeight="1">
      <c r="A265" s="341"/>
      <c r="B265" s="341"/>
      <c r="C265" s="343" t="s">
        <v>954</v>
      </c>
      <c r="D265" s="346">
        <v>1</v>
      </c>
      <c r="E265" s="348"/>
      <c r="F265" s="348"/>
      <c r="G265" s="325" t="s">
        <v>910</v>
      </c>
    </row>
    <row r="266" spans="1:7" ht="12" customHeight="1">
      <c r="A266" s="341"/>
      <c r="B266" s="341"/>
      <c r="C266" s="343" t="s">
        <v>958</v>
      </c>
      <c r="D266" s="346">
        <v>1</v>
      </c>
      <c r="E266" s="348"/>
      <c r="F266" s="348"/>
      <c r="G266" s="325" t="s">
        <v>910</v>
      </c>
    </row>
    <row r="267" spans="1:7" ht="12" customHeight="1">
      <c r="A267" s="341"/>
      <c r="B267" s="341"/>
      <c r="C267" s="343" t="s">
        <v>959</v>
      </c>
      <c r="D267" s="346">
        <v>1</v>
      </c>
      <c r="E267" s="348"/>
      <c r="F267" s="348"/>
      <c r="G267" s="325" t="s">
        <v>910</v>
      </c>
    </row>
    <row r="268" spans="1:7" ht="12" customHeight="1">
      <c r="A268" s="341"/>
      <c r="B268" s="341"/>
      <c r="C268" s="343" t="s">
        <v>918</v>
      </c>
      <c r="D268" s="346">
        <v>1</v>
      </c>
      <c r="E268" s="348"/>
      <c r="F268" s="348"/>
      <c r="G268" s="325" t="s">
        <v>910</v>
      </c>
    </row>
    <row r="269" spans="1:7" ht="12" customHeight="1">
      <c r="A269" s="341"/>
      <c r="B269" s="341"/>
      <c r="C269" s="343" t="s">
        <v>955</v>
      </c>
      <c r="D269" s="346">
        <v>1</v>
      </c>
      <c r="E269" s="348"/>
      <c r="F269" s="348"/>
      <c r="G269" s="325" t="s">
        <v>910</v>
      </c>
    </row>
    <row r="270" spans="1:7" ht="12" customHeight="1">
      <c r="A270" s="341"/>
      <c r="B270" s="341"/>
      <c r="C270" s="343" t="s">
        <v>684</v>
      </c>
      <c r="D270" s="346">
        <v>2</v>
      </c>
      <c r="E270" s="347">
        <v>0.01</v>
      </c>
      <c r="F270" s="347">
        <v>0.02</v>
      </c>
      <c r="G270" s="325"/>
    </row>
    <row r="271" spans="1:7" ht="12" customHeight="1">
      <c r="A271" s="341"/>
      <c r="B271" s="341"/>
      <c r="C271" s="343" t="s">
        <v>442</v>
      </c>
      <c r="D271" s="346">
        <v>1</v>
      </c>
      <c r="E271" s="346">
        <v>740</v>
      </c>
      <c r="F271" s="346">
        <v>740</v>
      </c>
      <c r="G271" s="325"/>
    </row>
    <row r="272" spans="1:7" ht="12" customHeight="1">
      <c r="A272" s="341"/>
      <c r="B272" s="341"/>
      <c r="C272" s="343" t="s">
        <v>401</v>
      </c>
      <c r="D272" s="346">
        <v>2</v>
      </c>
      <c r="E272" s="346">
        <v>270</v>
      </c>
      <c r="F272" s="346">
        <v>540</v>
      </c>
      <c r="G272" s="325"/>
    </row>
    <row r="273" spans="1:7" ht="12" customHeight="1">
      <c r="A273" s="341"/>
      <c r="B273" s="341"/>
      <c r="C273" s="343" t="s">
        <v>956</v>
      </c>
      <c r="D273" s="346">
        <v>2</v>
      </c>
      <c r="E273" s="347">
        <v>567.87</v>
      </c>
      <c r="F273" s="354">
        <v>1135.74</v>
      </c>
      <c r="G273" s="325"/>
    </row>
    <row r="274" spans="1:7" ht="12" customHeight="1">
      <c r="A274" s="341"/>
      <c r="B274" s="341"/>
      <c r="C274" s="343" t="s">
        <v>483</v>
      </c>
      <c r="D274" s="346">
        <v>4</v>
      </c>
      <c r="E274" s="346">
        <v>290</v>
      </c>
      <c r="F274" s="349">
        <v>1160</v>
      </c>
      <c r="G274" s="325"/>
    </row>
    <row r="275" spans="1:7" ht="12.95" customHeight="1">
      <c r="A275" s="350"/>
      <c r="B275" s="350"/>
      <c r="C275" s="350"/>
      <c r="D275" s="350"/>
      <c r="E275" s="351">
        <v>11031.28</v>
      </c>
      <c r="F275" s="351">
        <v>11031.28</v>
      </c>
    </row>
    <row r="276" spans="1:7" ht="12" customHeight="1">
      <c r="A276" s="339">
        <v>15</v>
      </c>
      <c r="B276" s="340" t="s">
        <v>972</v>
      </c>
      <c r="C276" s="341"/>
      <c r="D276" s="339">
        <v>1</v>
      </c>
      <c r="E276" s="342">
        <v>4318.72</v>
      </c>
      <c r="F276" s="342">
        <v>4318.72</v>
      </c>
      <c r="G276" s="325"/>
    </row>
    <row r="277" spans="1:7" ht="12" customHeight="1">
      <c r="A277" s="341"/>
      <c r="B277" s="341"/>
      <c r="C277" s="343" t="s">
        <v>907</v>
      </c>
      <c r="D277" s="346">
        <v>3</v>
      </c>
      <c r="E277" s="347">
        <v>0.01</v>
      </c>
      <c r="F277" s="347">
        <v>0.03</v>
      </c>
      <c r="G277" s="325"/>
    </row>
    <row r="278" spans="1:7" ht="12" customHeight="1">
      <c r="A278" s="341"/>
      <c r="B278" s="341"/>
      <c r="C278" s="343" t="s">
        <v>908</v>
      </c>
      <c r="D278" s="346">
        <v>2</v>
      </c>
      <c r="E278" s="347">
        <v>0.01</v>
      </c>
      <c r="F278" s="347">
        <v>0.02</v>
      </c>
      <c r="G278" s="325"/>
    </row>
    <row r="279" spans="1:7" ht="12" customHeight="1">
      <c r="A279" s="341"/>
      <c r="B279" s="341"/>
      <c r="C279" s="343" t="s">
        <v>973</v>
      </c>
      <c r="D279" s="346">
        <v>1</v>
      </c>
      <c r="E279" s="348"/>
      <c r="F279" s="348"/>
      <c r="G279" s="325" t="s">
        <v>910</v>
      </c>
    </row>
    <row r="280" spans="1:7" ht="12" customHeight="1">
      <c r="A280" s="341"/>
      <c r="B280" s="341"/>
      <c r="C280" s="343" t="s">
        <v>974</v>
      </c>
      <c r="D280" s="346">
        <v>1</v>
      </c>
      <c r="E280" s="348"/>
      <c r="F280" s="348"/>
      <c r="G280" s="325" t="s">
        <v>910</v>
      </c>
    </row>
    <row r="281" spans="1:7" ht="12" customHeight="1">
      <c r="A281" s="341"/>
      <c r="B281" s="341"/>
      <c r="C281" s="343" t="s">
        <v>911</v>
      </c>
      <c r="D281" s="346">
        <v>2</v>
      </c>
      <c r="E281" s="348"/>
      <c r="F281" s="348"/>
      <c r="G281" s="325" t="s">
        <v>910</v>
      </c>
    </row>
    <row r="282" spans="1:7" ht="12" customHeight="1">
      <c r="A282" s="341"/>
      <c r="B282" s="341"/>
      <c r="C282" s="343" t="s">
        <v>912</v>
      </c>
      <c r="D282" s="346">
        <v>1</v>
      </c>
      <c r="E282" s="348"/>
      <c r="F282" s="348"/>
      <c r="G282" s="325" t="s">
        <v>910</v>
      </c>
    </row>
    <row r="283" spans="1:7" ht="12" customHeight="1">
      <c r="A283" s="341"/>
      <c r="B283" s="341"/>
      <c r="C283" s="343" t="s">
        <v>975</v>
      </c>
      <c r="D283" s="346">
        <v>1</v>
      </c>
      <c r="E283" s="348"/>
      <c r="F283" s="348"/>
      <c r="G283" s="325" t="s">
        <v>910</v>
      </c>
    </row>
    <row r="284" spans="1:7" ht="12" customHeight="1">
      <c r="A284" s="341"/>
      <c r="B284" s="341"/>
      <c r="C284" s="343" t="s">
        <v>684</v>
      </c>
      <c r="D284" s="346">
        <v>1</v>
      </c>
      <c r="E284" s="347">
        <v>0.01</v>
      </c>
      <c r="F284" s="347">
        <v>0.01</v>
      </c>
      <c r="G284" s="325"/>
    </row>
    <row r="285" spans="1:7" ht="12" customHeight="1">
      <c r="A285" s="341"/>
      <c r="B285" s="341"/>
      <c r="C285" s="343" t="s">
        <v>430</v>
      </c>
      <c r="D285" s="346">
        <v>1</v>
      </c>
      <c r="E285" s="346">
        <v>740</v>
      </c>
      <c r="F285" s="346">
        <v>740</v>
      </c>
      <c r="G285" s="325"/>
    </row>
    <row r="286" spans="1:7" ht="12" customHeight="1">
      <c r="A286" s="341"/>
      <c r="B286" s="341"/>
      <c r="C286" s="343" t="s">
        <v>401</v>
      </c>
      <c r="D286" s="346">
        <v>2</v>
      </c>
      <c r="E286" s="346">
        <v>270</v>
      </c>
      <c r="F286" s="346">
        <v>540</v>
      </c>
      <c r="G286" s="325"/>
    </row>
    <row r="287" spans="1:7" ht="12" customHeight="1">
      <c r="A287" s="341"/>
      <c r="B287" s="341"/>
      <c r="C287" s="343" t="s">
        <v>917</v>
      </c>
      <c r="D287" s="346">
        <v>1</v>
      </c>
      <c r="E287" s="347">
        <v>530.71</v>
      </c>
      <c r="F287" s="347">
        <v>530.71</v>
      </c>
      <c r="G287" s="325"/>
    </row>
    <row r="288" spans="1:7" ht="12" customHeight="1">
      <c r="A288" s="341"/>
      <c r="B288" s="341"/>
      <c r="C288" s="343" t="s">
        <v>918</v>
      </c>
      <c r="D288" s="346">
        <v>1</v>
      </c>
      <c r="E288" s="348"/>
      <c r="F288" s="348"/>
      <c r="G288" s="325" t="s">
        <v>910</v>
      </c>
    </row>
    <row r="289" spans="1:7" ht="12" customHeight="1">
      <c r="A289" s="341"/>
      <c r="B289" s="341"/>
      <c r="C289" s="343" t="s">
        <v>436</v>
      </c>
      <c r="D289" s="346">
        <v>2</v>
      </c>
      <c r="E289" s="346">
        <v>500</v>
      </c>
      <c r="F289" s="349">
        <v>1000</v>
      </c>
      <c r="G289" s="325"/>
    </row>
    <row r="290" spans="1:7" ht="12" customHeight="1">
      <c r="A290" s="341"/>
      <c r="B290" s="341"/>
      <c r="C290" s="343" t="s">
        <v>976</v>
      </c>
      <c r="D290" s="346">
        <v>1</v>
      </c>
      <c r="E290" s="348"/>
      <c r="F290" s="348"/>
      <c r="G290" s="325" t="s">
        <v>910</v>
      </c>
    </row>
    <row r="291" spans="1:7" ht="12" customHeight="1">
      <c r="A291" s="341"/>
      <c r="B291" s="341"/>
      <c r="C291" s="343" t="s">
        <v>936</v>
      </c>
      <c r="D291" s="346">
        <v>1</v>
      </c>
      <c r="E291" s="348"/>
      <c r="F291" s="348"/>
      <c r="G291" s="325" t="s">
        <v>910</v>
      </c>
    </row>
    <row r="292" spans="1:7" ht="12.95" customHeight="1">
      <c r="A292" s="350"/>
      <c r="B292" s="350"/>
      <c r="C292" s="350"/>
      <c r="D292" s="350"/>
      <c r="E292" s="351">
        <v>7129.78</v>
      </c>
      <c r="F292" s="351">
        <v>7129.78</v>
      </c>
    </row>
    <row r="293" spans="1:7" ht="12" customHeight="1">
      <c r="A293" s="339">
        <v>16</v>
      </c>
      <c r="B293" s="340" t="s">
        <v>977</v>
      </c>
      <c r="C293" s="341"/>
      <c r="D293" s="339">
        <v>1</v>
      </c>
      <c r="E293" s="352">
        <v>4820</v>
      </c>
      <c r="F293" s="352">
        <v>4820</v>
      </c>
      <c r="G293" s="325"/>
    </row>
    <row r="294" spans="1:7" ht="12" customHeight="1">
      <c r="A294" s="341"/>
      <c r="B294" s="341"/>
      <c r="C294" s="343" t="s">
        <v>907</v>
      </c>
      <c r="D294" s="346">
        <v>3</v>
      </c>
      <c r="E294" s="347">
        <v>0.01</v>
      </c>
      <c r="F294" s="347">
        <v>0.03</v>
      </c>
      <c r="G294" s="325"/>
    </row>
    <row r="295" spans="1:7" ht="12" customHeight="1">
      <c r="A295" s="341"/>
      <c r="B295" s="341"/>
      <c r="C295" s="343" t="s">
        <v>908</v>
      </c>
      <c r="D295" s="346">
        <v>2</v>
      </c>
      <c r="E295" s="347">
        <v>0.01</v>
      </c>
      <c r="F295" s="347">
        <v>0.02</v>
      </c>
      <c r="G295" s="325"/>
    </row>
    <row r="296" spans="1:7" ht="12" customHeight="1">
      <c r="A296" s="341"/>
      <c r="B296" s="341"/>
      <c r="C296" s="343" t="s">
        <v>966</v>
      </c>
      <c r="D296" s="346">
        <v>1</v>
      </c>
      <c r="E296" s="348"/>
      <c r="F296" s="348"/>
      <c r="G296" s="325" t="s">
        <v>910</v>
      </c>
    </row>
    <row r="297" spans="1:7" ht="12" customHeight="1">
      <c r="A297" s="341"/>
      <c r="B297" s="341"/>
      <c r="C297" s="343" t="s">
        <v>978</v>
      </c>
      <c r="D297" s="346">
        <v>1</v>
      </c>
      <c r="E297" s="348"/>
      <c r="F297" s="348"/>
      <c r="G297" s="325" t="s">
        <v>910</v>
      </c>
    </row>
    <row r="298" spans="1:7" ht="12" customHeight="1">
      <c r="A298" s="341"/>
      <c r="B298" s="341"/>
      <c r="C298" s="343" t="s">
        <v>911</v>
      </c>
      <c r="D298" s="346">
        <v>2</v>
      </c>
      <c r="E298" s="348"/>
      <c r="F298" s="348"/>
      <c r="G298" s="325" t="s">
        <v>910</v>
      </c>
    </row>
    <row r="299" spans="1:7" ht="12" customHeight="1">
      <c r="A299" s="341"/>
      <c r="B299" s="341"/>
      <c r="C299" s="343" t="s">
        <v>912</v>
      </c>
      <c r="D299" s="346">
        <v>1</v>
      </c>
      <c r="E299" s="348"/>
      <c r="F299" s="348"/>
      <c r="G299" s="325" t="s">
        <v>910</v>
      </c>
    </row>
    <row r="300" spans="1:7" ht="12" customHeight="1">
      <c r="A300" s="341"/>
      <c r="B300" s="341"/>
      <c r="C300" s="343" t="s">
        <v>975</v>
      </c>
      <c r="D300" s="346">
        <v>1</v>
      </c>
      <c r="E300" s="348"/>
      <c r="F300" s="348"/>
      <c r="G300" s="325" t="s">
        <v>910</v>
      </c>
    </row>
    <row r="301" spans="1:7" ht="12" customHeight="1">
      <c r="A301" s="341"/>
      <c r="B301" s="341"/>
      <c r="C301" s="343" t="s">
        <v>684</v>
      </c>
      <c r="D301" s="346">
        <v>1</v>
      </c>
      <c r="E301" s="347">
        <v>0.01</v>
      </c>
      <c r="F301" s="347">
        <v>0.01</v>
      </c>
      <c r="G301" s="325"/>
    </row>
    <row r="302" spans="1:7" ht="12" customHeight="1">
      <c r="A302" s="341"/>
      <c r="B302" s="341"/>
      <c r="C302" s="343" t="s">
        <v>430</v>
      </c>
      <c r="D302" s="346">
        <v>1</v>
      </c>
      <c r="E302" s="346">
        <v>740</v>
      </c>
      <c r="F302" s="346">
        <v>740</v>
      </c>
      <c r="G302" s="325"/>
    </row>
    <row r="303" spans="1:7" ht="12" customHeight="1">
      <c r="A303" s="341"/>
      <c r="B303" s="341"/>
      <c r="C303" s="343" t="s">
        <v>401</v>
      </c>
      <c r="D303" s="346">
        <v>2</v>
      </c>
      <c r="E303" s="346">
        <v>270</v>
      </c>
      <c r="F303" s="346">
        <v>540</v>
      </c>
      <c r="G303" s="325"/>
    </row>
    <row r="304" spans="1:7" ht="12" customHeight="1">
      <c r="A304" s="341"/>
      <c r="B304" s="341"/>
      <c r="C304" s="343" t="s">
        <v>917</v>
      </c>
      <c r="D304" s="346">
        <v>1</v>
      </c>
      <c r="E304" s="347">
        <v>530.71</v>
      </c>
      <c r="F304" s="347">
        <v>530.71</v>
      </c>
      <c r="G304" s="325"/>
    </row>
    <row r="305" spans="1:7" ht="12" customHeight="1">
      <c r="A305" s="341"/>
      <c r="B305" s="341"/>
      <c r="C305" s="343" t="s">
        <v>918</v>
      </c>
      <c r="D305" s="346">
        <v>1</v>
      </c>
      <c r="E305" s="348"/>
      <c r="F305" s="348"/>
      <c r="G305" s="325" t="s">
        <v>910</v>
      </c>
    </row>
    <row r="306" spans="1:7" ht="12" customHeight="1">
      <c r="A306" s="341"/>
      <c r="B306" s="341"/>
      <c r="C306" s="343" t="s">
        <v>436</v>
      </c>
      <c r="D306" s="346">
        <v>2</v>
      </c>
      <c r="E306" s="346">
        <v>500</v>
      </c>
      <c r="F306" s="349">
        <v>1000</v>
      </c>
      <c r="G306" s="325"/>
    </row>
    <row r="307" spans="1:7" ht="12" customHeight="1">
      <c r="A307" s="341"/>
      <c r="B307" s="341"/>
      <c r="C307" s="343" t="s">
        <v>968</v>
      </c>
      <c r="D307" s="346">
        <v>1</v>
      </c>
      <c r="E307" s="348"/>
      <c r="F307" s="348"/>
      <c r="G307" s="325" t="s">
        <v>910</v>
      </c>
    </row>
    <row r="308" spans="1:7" ht="12" customHeight="1">
      <c r="A308" s="341"/>
      <c r="B308" s="341"/>
      <c r="C308" s="343" t="s">
        <v>936</v>
      </c>
      <c r="D308" s="346">
        <v>1</v>
      </c>
      <c r="E308" s="348"/>
      <c r="F308" s="348"/>
      <c r="G308" s="325" t="s">
        <v>910</v>
      </c>
    </row>
    <row r="309" spans="1:7" ht="12.95" customHeight="1">
      <c r="A309" s="350"/>
      <c r="B309" s="350"/>
      <c r="C309" s="350"/>
      <c r="D309" s="350"/>
      <c r="E309" s="351">
        <v>7631.06</v>
      </c>
      <c r="F309" s="351">
        <v>7631.06</v>
      </c>
    </row>
    <row r="310" spans="1:7" ht="12" customHeight="1">
      <c r="A310" s="339">
        <v>17</v>
      </c>
      <c r="B310" s="340" t="s">
        <v>979</v>
      </c>
      <c r="C310" s="341"/>
      <c r="D310" s="339">
        <v>1</v>
      </c>
      <c r="E310" s="342">
        <v>2853.84</v>
      </c>
      <c r="F310" s="342">
        <v>2853.84</v>
      </c>
      <c r="G310" s="325"/>
    </row>
    <row r="311" spans="1:7" ht="12" customHeight="1">
      <c r="A311" s="341"/>
      <c r="B311" s="341"/>
      <c r="C311" s="343" t="s">
        <v>907</v>
      </c>
      <c r="D311" s="346">
        <v>3</v>
      </c>
      <c r="E311" s="347">
        <v>0.01</v>
      </c>
      <c r="F311" s="347">
        <v>0.03</v>
      </c>
      <c r="G311" s="325"/>
    </row>
    <row r="312" spans="1:7" ht="12" customHeight="1">
      <c r="A312" s="341"/>
      <c r="B312" s="341"/>
      <c r="C312" s="343" t="s">
        <v>980</v>
      </c>
      <c r="D312" s="346">
        <v>1</v>
      </c>
      <c r="E312" s="348"/>
      <c r="F312" s="348"/>
      <c r="G312" s="325" t="s">
        <v>910</v>
      </c>
    </row>
    <row r="313" spans="1:7" ht="12" customHeight="1">
      <c r="A313" s="341"/>
      <c r="B313" s="341"/>
      <c r="C313" s="343" t="s">
        <v>911</v>
      </c>
      <c r="D313" s="346">
        <v>2</v>
      </c>
      <c r="E313" s="348"/>
      <c r="F313" s="348"/>
      <c r="G313" s="325" t="s">
        <v>910</v>
      </c>
    </row>
    <row r="314" spans="1:7" ht="12" customHeight="1">
      <c r="A314" s="341"/>
      <c r="B314" s="341"/>
      <c r="C314" s="343" t="s">
        <v>912</v>
      </c>
      <c r="D314" s="346">
        <v>1</v>
      </c>
      <c r="E314" s="348"/>
      <c r="F314" s="348"/>
      <c r="G314" s="325" t="s">
        <v>910</v>
      </c>
    </row>
    <row r="315" spans="1:7" ht="12" customHeight="1">
      <c r="A315" s="341"/>
      <c r="B315" s="341"/>
      <c r="C315" s="343" t="s">
        <v>981</v>
      </c>
      <c r="D315" s="346">
        <v>1</v>
      </c>
      <c r="E315" s="348"/>
      <c r="F315" s="348"/>
      <c r="G315" s="325" t="s">
        <v>910</v>
      </c>
    </row>
    <row r="316" spans="1:7" ht="12" customHeight="1">
      <c r="A316" s="341"/>
      <c r="B316" s="341"/>
      <c r="C316" s="343" t="s">
        <v>982</v>
      </c>
      <c r="D316" s="346">
        <v>1</v>
      </c>
      <c r="E316" s="348"/>
      <c r="F316" s="348"/>
      <c r="G316" s="325" t="s">
        <v>910</v>
      </c>
    </row>
    <row r="317" spans="1:7" ht="12" customHeight="1">
      <c r="A317" s="341"/>
      <c r="B317" s="341"/>
      <c r="C317" s="343" t="s">
        <v>918</v>
      </c>
      <c r="D317" s="346">
        <v>1</v>
      </c>
      <c r="E317" s="348"/>
      <c r="F317" s="348"/>
      <c r="G317" s="325" t="s">
        <v>910</v>
      </c>
    </row>
    <row r="318" spans="1:7" ht="12" customHeight="1">
      <c r="A318" s="341"/>
      <c r="B318" s="341"/>
      <c r="C318" s="343" t="s">
        <v>913</v>
      </c>
      <c r="D318" s="346">
        <v>1</v>
      </c>
      <c r="E318" s="348"/>
      <c r="F318" s="348"/>
      <c r="G318" s="325" t="s">
        <v>910</v>
      </c>
    </row>
    <row r="319" spans="1:7" ht="12" customHeight="1">
      <c r="A319" s="341"/>
      <c r="B319" s="341"/>
      <c r="C319" s="343" t="s">
        <v>916</v>
      </c>
      <c r="D319" s="346">
        <v>1</v>
      </c>
      <c r="E319" s="348"/>
      <c r="F319" s="348"/>
      <c r="G319" s="325" t="s">
        <v>910</v>
      </c>
    </row>
    <row r="320" spans="1:7" ht="12" customHeight="1">
      <c r="A320" s="341"/>
      <c r="B320" s="341"/>
      <c r="C320" s="343" t="s">
        <v>914</v>
      </c>
      <c r="D320" s="346">
        <v>1</v>
      </c>
      <c r="E320" s="348"/>
      <c r="F320" s="348"/>
      <c r="G320" s="325" t="s">
        <v>910</v>
      </c>
    </row>
    <row r="321" spans="1:7" ht="12" customHeight="1">
      <c r="A321" s="341"/>
      <c r="B321" s="341"/>
      <c r="C321" s="343" t="s">
        <v>920</v>
      </c>
      <c r="D321" s="346">
        <v>1</v>
      </c>
      <c r="E321" s="349">
        <v>5810</v>
      </c>
      <c r="F321" s="349">
        <v>5810</v>
      </c>
      <c r="G321" s="325"/>
    </row>
    <row r="322" spans="1:7" ht="12" customHeight="1">
      <c r="A322" s="341"/>
      <c r="B322" s="341"/>
      <c r="C322" s="343" t="s">
        <v>401</v>
      </c>
      <c r="D322" s="346">
        <v>2</v>
      </c>
      <c r="E322" s="346">
        <v>270</v>
      </c>
      <c r="F322" s="346">
        <v>540</v>
      </c>
      <c r="G322" s="325"/>
    </row>
    <row r="323" spans="1:7" ht="12" customHeight="1">
      <c r="A323" s="341"/>
      <c r="B323" s="341"/>
      <c r="C323" s="343" t="s">
        <v>983</v>
      </c>
      <c r="D323" s="346">
        <v>1</v>
      </c>
      <c r="E323" s="348"/>
      <c r="F323" s="348"/>
      <c r="G323" s="325" t="s">
        <v>910</v>
      </c>
    </row>
    <row r="324" spans="1:7" ht="12" customHeight="1">
      <c r="A324" s="341"/>
      <c r="B324" s="341"/>
      <c r="C324" s="343" t="s">
        <v>923</v>
      </c>
      <c r="D324" s="346">
        <v>1</v>
      </c>
      <c r="E324" s="347">
        <v>0.01</v>
      </c>
      <c r="F324" s="347">
        <v>0.01</v>
      </c>
      <c r="G324" s="325"/>
    </row>
    <row r="325" spans="1:7" ht="12" customHeight="1">
      <c r="A325" s="341"/>
      <c r="B325" s="341"/>
      <c r="C325" s="343" t="s">
        <v>442</v>
      </c>
      <c r="D325" s="346">
        <v>1</v>
      </c>
      <c r="E325" s="346">
        <v>740</v>
      </c>
      <c r="F325" s="346">
        <v>740</v>
      </c>
      <c r="G325" s="325"/>
    </row>
    <row r="326" spans="1:7" ht="12.95" customHeight="1">
      <c r="A326" s="350"/>
      <c r="B326" s="350"/>
      <c r="C326" s="350"/>
      <c r="D326" s="350"/>
      <c r="E326" s="351">
        <v>9943.8799999999992</v>
      </c>
      <c r="F326" s="351">
        <v>9943.8799999999992</v>
      </c>
    </row>
    <row r="327" spans="1:7" ht="12" customHeight="1">
      <c r="A327" s="339">
        <v>18</v>
      </c>
      <c r="B327" s="340" t="s">
        <v>984</v>
      </c>
      <c r="C327" s="341"/>
      <c r="D327" s="339">
        <v>1</v>
      </c>
      <c r="E327" s="342">
        <v>3143.36</v>
      </c>
      <c r="F327" s="342">
        <v>3143.36</v>
      </c>
      <c r="G327" s="325"/>
    </row>
    <row r="328" spans="1:7" ht="12" customHeight="1">
      <c r="A328" s="341"/>
      <c r="B328" s="341"/>
      <c r="C328" s="343" t="s">
        <v>907</v>
      </c>
      <c r="D328" s="346">
        <v>3</v>
      </c>
      <c r="E328" s="347">
        <v>0.01</v>
      </c>
      <c r="F328" s="347">
        <v>0.03</v>
      </c>
      <c r="G328" s="325"/>
    </row>
    <row r="329" spans="1:7" ht="12" customHeight="1">
      <c r="A329" s="341"/>
      <c r="B329" s="341"/>
      <c r="C329" s="343" t="s">
        <v>985</v>
      </c>
      <c r="D329" s="346">
        <v>1</v>
      </c>
      <c r="E329" s="348"/>
      <c r="F329" s="348"/>
      <c r="G329" s="325" t="s">
        <v>910</v>
      </c>
    </row>
    <row r="330" spans="1:7" ht="12" customHeight="1">
      <c r="A330" s="341"/>
      <c r="B330" s="341"/>
      <c r="C330" s="343" t="s">
        <v>911</v>
      </c>
      <c r="D330" s="346">
        <v>2</v>
      </c>
      <c r="E330" s="348"/>
      <c r="F330" s="348"/>
      <c r="G330" s="325" t="s">
        <v>910</v>
      </c>
    </row>
    <row r="331" spans="1:7" ht="12" customHeight="1">
      <c r="A331" s="341"/>
      <c r="B331" s="341"/>
      <c r="C331" s="343" t="s">
        <v>912</v>
      </c>
      <c r="D331" s="346">
        <v>1</v>
      </c>
      <c r="E331" s="348"/>
      <c r="F331" s="348"/>
      <c r="G331" s="325" t="s">
        <v>910</v>
      </c>
    </row>
    <row r="332" spans="1:7" ht="12" customHeight="1">
      <c r="A332" s="341"/>
      <c r="B332" s="341"/>
      <c r="C332" s="343" t="s">
        <v>986</v>
      </c>
      <c r="D332" s="346">
        <v>1</v>
      </c>
      <c r="E332" s="348"/>
      <c r="F332" s="348"/>
      <c r="G332" s="325" t="s">
        <v>910</v>
      </c>
    </row>
    <row r="333" spans="1:7" ht="12" customHeight="1">
      <c r="A333" s="341"/>
      <c r="B333" s="341"/>
      <c r="C333" s="343" t="s">
        <v>982</v>
      </c>
      <c r="D333" s="346">
        <v>1</v>
      </c>
      <c r="E333" s="348"/>
      <c r="F333" s="348"/>
      <c r="G333" s="325" t="s">
        <v>910</v>
      </c>
    </row>
    <row r="334" spans="1:7" ht="12" customHeight="1">
      <c r="A334" s="341"/>
      <c r="B334" s="341"/>
      <c r="C334" s="343" t="s">
        <v>918</v>
      </c>
      <c r="D334" s="346">
        <v>1</v>
      </c>
      <c r="E334" s="348"/>
      <c r="F334" s="348"/>
      <c r="G334" s="325" t="s">
        <v>910</v>
      </c>
    </row>
    <row r="335" spans="1:7" ht="12" customHeight="1">
      <c r="A335" s="341"/>
      <c r="B335" s="341"/>
      <c r="C335" s="343" t="s">
        <v>913</v>
      </c>
      <c r="D335" s="346">
        <v>1</v>
      </c>
      <c r="E335" s="348"/>
      <c r="F335" s="348"/>
      <c r="G335" s="325" t="s">
        <v>910</v>
      </c>
    </row>
    <row r="336" spans="1:7" ht="12" customHeight="1">
      <c r="A336" s="341"/>
      <c r="B336" s="341"/>
      <c r="C336" s="343" t="s">
        <v>916</v>
      </c>
      <c r="D336" s="346">
        <v>1</v>
      </c>
      <c r="E336" s="348"/>
      <c r="F336" s="348"/>
      <c r="G336" s="325" t="s">
        <v>910</v>
      </c>
    </row>
    <row r="337" spans="1:7" ht="12" customHeight="1">
      <c r="A337" s="341"/>
      <c r="B337" s="341"/>
      <c r="C337" s="343" t="s">
        <v>914</v>
      </c>
      <c r="D337" s="346">
        <v>1</v>
      </c>
      <c r="E337" s="348"/>
      <c r="F337" s="348"/>
      <c r="G337" s="325" t="s">
        <v>910</v>
      </c>
    </row>
    <row r="338" spans="1:7" ht="12" customHeight="1">
      <c r="A338" s="341"/>
      <c r="B338" s="341"/>
      <c r="C338" s="343" t="s">
        <v>920</v>
      </c>
      <c r="D338" s="346">
        <v>1</v>
      </c>
      <c r="E338" s="349">
        <v>5810</v>
      </c>
      <c r="F338" s="349">
        <v>5810</v>
      </c>
      <c r="G338" s="325"/>
    </row>
    <row r="339" spans="1:7" ht="12" customHeight="1">
      <c r="A339" s="341"/>
      <c r="B339" s="341"/>
      <c r="C339" s="343" t="s">
        <v>401</v>
      </c>
      <c r="D339" s="346">
        <v>2</v>
      </c>
      <c r="E339" s="346">
        <v>270</v>
      </c>
      <c r="F339" s="346">
        <v>540</v>
      </c>
      <c r="G339" s="325"/>
    </row>
    <row r="340" spans="1:7" ht="12" customHeight="1">
      <c r="A340" s="341"/>
      <c r="B340" s="341"/>
      <c r="C340" s="343" t="s">
        <v>987</v>
      </c>
      <c r="D340" s="346">
        <v>1</v>
      </c>
      <c r="E340" s="348"/>
      <c r="F340" s="348"/>
      <c r="G340" s="325" t="s">
        <v>910</v>
      </c>
    </row>
    <row r="341" spans="1:7" ht="12" customHeight="1">
      <c r="A341" s="341"/>
      <c r="B341" s="341"/>
      <c r="C341" s="343" t="s">
        <v>923</v>
      </c>
      <c r="D341" s="346">
        <v>1</v>
      </c>
      <c r="E341" s="347">
        <v>0.01</v>
      </c>
      <c r="F341" s="347">
        <v>0.01</v>
      </c>
      <c r="G341" s="325"/>
    </row>
    <row r="342" spans="1:7" ht="12" customHeight="1">
      <c r="A342" s="341"/>
      <c r="B342" s="341"/>
      <c r="C342" s="343" t="s">
        <v>442</v>
      </c>
      <c r="D342" s="346">
        <v>1</v>
      </c>
      <c r="E342" s="346">
        <v>740</v>
      </c>
      <c r="F342" s="346">
        <v>740</v>
      </c>
      <c r="G342" s="325"/>
    </row>
    <row r="343" spans="1:7" ht="12.95" customHeight="1">
      <c r="A343" s="350"/>
      <c r="B343" s="350"/>
      <c r="C343" s="350"/>
      <c r="D343" s="350"/>
      <c r="E343" s="355">
        <v>10233.4</v>
      </c>
      <c r="F343" s="355">
        <v>10233.4</v>
      </c>
    </row>
    <row r="344" spans="1:7" ht="12" customHeight="1">
      <c r="A344" s="339">
        <v>19</v>
      </c>
      <c r="B344" s="340" t="s">
        <v>988</v>
      </c>
      <c r="C344" s="341"/>
      <c r="D344" s="339">
        <v>1</v>
      </c>
      <c r="E344" s="342">
        <v>3681.04</v>
      </c>
      <c r="F344" s="342">
        <v>3681.04</v>
      </c>
      <c r="G344" s="325"/>
    </row>
    <row r="345" spans="1:7" ht="12" customHeight="1">
      <c r="A345" s="341"/>
      <c r="B345" s="341"/>
      <c r="C345" s="343" t="s">
        <v>907</v>
      </c>
      <c r="D345" s="346">
        <v>3</v>
      </c>
      <c r="E345" s="347">
        <v>0.01</v>
      </c>
      <c r="F345" s="347">
        <v>0.03</v>
      </c>
      <c r="G345" s="325"/>
    </row>
    <row r="346" spans="1:7" ht="12" customHeight="1">
      <c r="A346" s="341"/>
      <c r="B346" s="341"/>
      <c r="C346" s="343" t="s">
        <v>989</v>
      </c>
      <c r="D346" s="346">
        <v>1</v>
      </c>
      <c r="E346" s="348"/>
      <c r="F346" s="348"/>
      <c r="G346" s="325" t="s">
        <v>910</v>
      </c>
    </row>
    <row r="347" spans="1:7" ht="12" customHeight="1">
      <c r="A347" s="341"/>
      <c r="B347" s="341"/>
      <c r="C347" s="343" t="s">
        <v>911</v>
      </c>
      <c r="D347" s="346">
        <v>2</v>
      </c>
      <c r="E347" s="348"/>
      <c r="F347" s="348"/>
      <c r="G347" s="325" t="s">
        <v>910</v>
      </c>
    </row>
    <row r="348" spans="1:7" ht="12" customHeight="1">
      <c r="A348" s="341"/>
      <c r="B348" s="341"/>
      <c r="C348" s="343" t="s">
        <v>912</v>
      </c>
      <c r="D348" s="346">
        <v>1</v>
      </c>
      <c r="E348" s="348"/>
      <c r="F348" s="348"/>
      <c r="G348" s="325" t="s">
        <v>910</v>
      </c>
    </row>
    <row r="349" spans="1:7" ht="12" customHeight="1">
      <c r="A349" s="341"/>
      <c r="B349" s="341"/>
      <c r="C349" s="343" t="s">
        <v>990</v>
      </c>
      <c r="D349" s="346">
        <v>1</v>
      </c>
      <c r="E349" s="348"/>
      <c r="F349" s="348"/>
      <c r="G349" s="325" t="s">
        <v>910</v>
      </c>
    </row>
    <row r="350" spans="1:7" ht="12" customHeight="1">
      <c r="A350" s="341"/>
      <c r="B350" s="341"/>
      <c r="C350" s="343" t="s">
        <v>982</v>
      </c>
      <c r="D350" s="346">
        <v>1</v>
      </c>
      <c r="E350" s="348"/>
      <c r="F350" s="348"/>
      <c r="G350" s="325" t="s">
        <v>910</v>
      </c>
    </row>
    <row r="351" spans="1:7" ht="12" customHeight="1">
      <c r="A351" s="341"/>
      <c r="B351" s="341"/>
      <c r="C351" s="343" t="s">
        <v>918</v>
      </c>
      <c r="D351" s="346">
        <v>1</v>
      </c>
      <c r="E351" s="348"/>
      <c r="F351" s="348"/>
      <c r="G351" s="325" t="s">
        <v>910</v>
      </c>
    </row>
    <row r="352" spans="1:7" ht="12" customHeight="1">
      <c r="A352" s="341"/>
      <c r="B352" s="341"/>
      <c r="C352" s="343" t="s">
        <v>913</v>
      </c>
      <c r="D352" s="346">
        <v>1</v>
      </c>
      <c r="E352" s="348"/>
      <c r="F352" s="348"/>
      <c r="G352" s="325" t="s">
        <v>910</v>
      </c>
    </row>
    <row r="353" spans="1:7" ht="12" customHeight="1">
      <c r="A353" s="341"/>
      <c r="B353" s="341"/>
      <c r="C353" s="343" t="s">
        <v>916</v>
      </c>
      <c r="D353" s="346">
        <v>1</v>
      </c>
      <c r="E353" s="348"/>
      <c r="F353" s="348"/>
      <c r="G353" s="325" t="s">
        <v>910</v>
      </c>
    </row>
    <row r="354" spans="1:7" ht="12" customHeight="1">
      <c r="A354" s="341"/>
      <c r="B354" s="341"/>
      <c r="C354" s="343" t="s">
        <v>914</v>
      </c>
      <c r="D354" s="346">
        <v>1</v>
      </c>
      <c r="E354" s="348"/>
      <c r="F354" s="348"/>
      <c r="G354" s="325" t="s">
        <v>910</v>
      </c>
    </row>
    <row r="355" spans="1:7" ht="12" customHeight="1">
      <c r="A355" s="341"/>
      <c r="B355" s="341"/>
      <c r="C355" s="343" t="s">
        <v>920</v>
      </c>
      <c r="D355" s="346">
        <v>1</v>
      </c>
      <c r="E355" s="349">
        <v>5810</v>
      </c>
      <c r="F355" s="349">
        <v>5810</v>
      </c>
      <c r="G355" s="325"/>
    </row>
    <row r="356" spans="1:7" ht="12" customHeight="1">
      <c r="A356" s="341"/>
      <c r="B356" s="341"/>
      <c r="C356" s="343" t="s">
        <v>401</v>
      </c>
      <c r="D356" s="346">
        <v>2</v>
      </c>
      <c r="E356" s="346">
        <v>270</v>
      </c>
      <c r="F356" s="346">
        <v>540</v>
      </c>
      <c r="G356" s="325"/>
    </row>
    <row r="357" spans="1:7" ht="12" customHeight="1">
      <c r="A357" s="341"/>
      <c r="B357" s="341"/>
      <c r="C357" s="343" t="s">
        <v>991</v>
      </c>
      <c r="D357" s="346">
        <v>1</v>
      </c>
      <c r="E357" s="348"/>
      <c r="F357" s="348"/>
      <c r="G357" s="325" t="s">
        <v>910</v>
      </c>
    </row>
    <row r="358" spans="1:7" ht="12" customHeight="1">
      <c r="A358" s="341"/>
      <c r="B358" s="341"/>
      <c r="C358" s="343" t="s">
        <v>923</v>
      </c>
      <c r="D358" s="346">
        <v>1</v>
      </c>
      <c r="E358" s="347">
        <v>0.01</v>
      </c>
      <c r="F358" s="347">
        <v>0.01</v>
      </c>
      <c r="G358" s="325"/>
    </row>
    <row r="359" spans="1:7" ht="12" customHeight="1">
      <c r="A359" s="341"/>
      <c r="B359" s="341"/>
      <c r="C359" s="343" t="s">
        <v>442</v>
      </c>
      <c r="D359" s="346">
        <v>1</v>
      </c>
      <c r="E359" s="346">
        <v>740</v>
      </c>
      <c r="F359" s="346">
        <v>740</v>
      </c>
      <c r="G359" s="325"/>
    </row>
    <row r="360" spans="1:7" ht="12.95" customHeight="1">
      <c r="A360" s="350"/>
      <c r="B360" s="350"/>
      <c r="C360" s="350"/>
      <c r="D360" s="350"/>
      <c r="E360" s="351">
        <v>10771.08</v>
      </c>
      <c r="F360" s="351">
        <v>10771.08</v>
      </c>
    </row>
    <row r="361" spans="1:7" ht="12" customHeight="1">
      <c r="A361" s="339">
        <v>20</v>
      </c>
      <c r="B361" s="340" t="s">
        <v>992</v>
      </c>
      <c r="C361" s="341"/>
      <c r="D361" s="339">
        <v>7</v>
      </c>
      <c r="E361" s="339">
        <v>625</v>
      </c>
      <c r="F361" s="352">
        <v>4375</v>
      </c>
      <c r="G361" s="325"/>
    </row>
    <row r="362" spans="1:7" ht="12.95" customHeight="1">
      <c r="A362" s="350"/>
      <c r="B362" s="350"/>
      <c r="C362" s="350"/>
      <c r="D362" s="350"/>
      <c r="E362" s="356"/>
      <c r="F362" s="356"/>
    </row>
    <row r="363" spans="1:7" ht="12" customHeight="1">
      <c r="A363" s="339">
        <v>21</v>
      </c>
      <c r="B363" s="340" t="s">
        <v>993</v>
      </c>
      <c r="C363" s="341"/>
      <c r="D363" s="339">
        <v>1</v>
      </c>
      <c r="E363" s="353">
        <v>6976.8</v>
      </c>
      <c r="F363" s="353">
        <v>6976.8</v>
      </c>
      <c r="G363" s="325"/>
    </row>
    <row r="364" spans="1:7" ht="12" customHeight="1">
      <c r="A364" s="341"/>
      <c r="B364" s="341"/>
      <c r="C364" s="343" t="s">
        <v>907</v>
      </c>
      <c r="D364" s="346">
        <v>3</v>
      </c>
      <c r="E364" s="347">
        <v>0.01</v>
      </c>
      <c r="F364" s="347">
        <v>0.03</v>
      </c>
      <c r="G364" s="325"/>
    </row>
    <row r="365" spans="1:7" ht="12" customHeight="1">
      <c r="A365" s="341"/>
      <c r="B365" s="341"/>
      <c r="C365" s="343" t="s">
        <v>908</v>
      </c>
      <c r="D365" s="346">
        <v>3</v>
      </c>
      <c r="E365" s="347">
        <v>0.01</v>
      </c>
      <c r="F365" s="347">
        <v>0.03</v>
      </c>
      <c r="G365" s="325"/>
    </row>
    <row r="366" spans="1:7" ht="12" customHeight="1">
      <c r="A366" s="341"/>
      <c r="B366" s="341"/>
      <c r="C366" s="343" t="s">
        <v>436</v>
      </c>
      <c r="D366" s="346">
        <v>5</v>
      </c>
      <c r="E366" s="346">
        <v>500</v>
      </c>
      <c r="F366" s="349">
        <v>2500</v>
      </c>
      <c r="G366" s="325"/>
    </row>
    <row r="367" spans="1:7" ht="12" customHeight="1">
      <c r="A367" s="341"/>
      <c r="B367" s="341"/>
      <c r="C367" s="343" t="s">
        <v>926</v>
      </c>
      <c r="D367" s="346">
        <v>1</v>
      </c>
      <c r="E367" s="348"/>
      <c r="F367" s="348"/>
      <c r="G367" s="325" t="s">
        <v>910</v>
      </c>
    </row>
    <row r="368" spans="1:7" ht="12" customHeight="1">
      <c r="A368" s="341"/>
      <c r="B368" s="341"/>
      <c r="C368" s="343" t="s">
        <v>931</v>
      </c>
      <c r="D368" s="346">
        <v>1</v>
      </c>
      <c r="E368" s="348"/>
      <c r="F368" s="348"/>
      <c r="G368" s="325" t="s">
        <v>910</v>
      </c>
    </row>
    <row r="369" spans="1:7" ht="12" customHeight="1">
      <c r="A369" s="341"/>
      <c r="B369" s="341"/>
      <c r="C369" s="343" t="s">
        <v>953</v>
      </c>
      <c r="D369" s="346">
        <v>2</v>
      </c>
      <c r="E369" s="348"/>
      <c r="F369" s="348"/>
      <c r="G369" s="325" t="s">
        <v>910</v>
      </c>
    </row>
    <row r="370" spans="1:7" ht="12" customHeight="1">
      <c r="A370" s="341"/>
      <c r="B370" s="341"/>
      <c r="C370" s="343" t="s">
        <v>954</v>
      </c>
      <c r="D370" s="346">
        <v>1</v>
      </c>
      <c r="E370" s="348"/>
      <c r="F370" s="348"/>
      <c r="G370" s="325" t="s">
        <v>910</v>
      </c>
    </row>
    <row r="371" spans="1:7" ht="12" customHeight="1">
      <c r="A371" s="341"/>
      <c r="B371" s="341"/>
      <c r="C371" s="343" t="s">
        <v>928</v>
      </c>
      <c r="D371" s="346">
        <v>1</v>
      </c>
      <c r="E371" s="348"/>
      <c r="F371" s="348"/>
      <c r="G371" s="325" t="s">
        <v>910</v>
      </c>
    </row>
    <row r="372" spans="1:7" ht="12" customHeight="1">
      <c r="A372" s="341"/>
      <c r="B372" s="341"/>
      <c r="C372" s="343" t="s">
        <v>994</v>
      </c>
      <c r="D372" s="346">
        <v>1</v>
      </c>
      <c r="E372" s="348"/>
      <c r="F372" s="348"/>
      <c r="G372" s="325" t="s">
        <v>910</v>
      </c>
    </row>
    <row r="373" spans="1:7" ht="12" customHeight="1">
      <c r="A373" s="341"/>
      <c r="B373" s="341"/>
      <c r="C373" s="343" t="s">
        <v>918</v>
      </c>
      <c r="D373" s="346">
        <v>1</v>
      </c>
      <c r="E373" s="348"/>
      <c r="F373" s="348"/>
      <c r="G373" s="325" t="s">
        <v>910</v>
      </c>
    </row>
    <row r="374" spans="1:7" ht="12" customHeight="1">
      <c r="A374" s="341"/>
      <c r="B374" s="341"/>
      <c r="C374" s="343" t="s">
        <v>995</v>
      </c>
      <c r="D374" s="346">
        <v>1</v>
      </c>
      <c r="E374" s="348"/>
      <c r="F374" s="348"/>
      <c r="G374" s="325" t="s">
        <v>910</v>
      </c>
    </row>
    <row r="375" spans="1:7" ht="12" customHeight="1">
      <c r="A375" s="341"/>
      <c r="B375" s="341"/>
      <c r="C375" s="343" t="s">
        <v>684</v>
      </c>
      <c r="D375" s="346">
        <v>4</v>
      </c>
      <c r="E375" s="347">
        <v>0.01</v>
      </c>
      <c r="F375" s="347">
        <v>0.04</v>
      </c>
      <c r="G375" s="325"/>
    </row>
    <row r="376" spans="1:7" ht="12" customHeight="1">
      <c r="A376" s="341"/>
      <c r="B376" s="341"/>
      <c r="C376" s="343" t="s">
        <v>442</v>
      </c>
      <c r="D376" s="346">
        <v>1</v>
      </c>
      <c r="E376" s="346">
        <v>740</v>
      </c>
      <c r="F376" s="346">
        <v>740</v>
      </c>
      <c r="G376" s="325"/>
    </row>
    <row r="377" spans="1:7" ht="12" customHeight="1">
      <c r="A377" s="341"/>
      <c r="B377" s="341"/>
      <c r="C377" s="343" t="s">
        <v>401</v>
      </c>
      <c r="D377" s="346">
        <v>2</v>
      </c>
      <c r="E377" s="346">
        <v>270</v>
      </c>
      <c r="F377" s="346">
        <v>540</v>
      </c>
      <c r="G377" s="325"/>
    </row>
    <row r="378" spans="1:7" ht="12" customHeight="1">
      <c r="A378" s="341"/>
      <c r="B378" s="341"/>
      <c r="C378" s="343" t="s">
        <v>956</v>
      </c>
      <c r="D378" s="346">
        <v>4</v>
      </c>
      <c r="E378" s="347">
        <v>567.87</v>
      </c>
      <c r="F378" s="354">
        <v>2271.48</v>
      </c>
      <c r="G378" s="325"/>
    </row>
    <row r="379" spans="1:7" ht="12" customHeight="1">
      <c r="A379" s="341"/>
      <c r="B379" s="341"/>
      <c r="C379" s="343" t="s">
        <v>483</v>
      </c>
      <c r="D379" s="346">
        <v>4</v>
      </c>
      <c r="E379" s="346">
        <v>290</v>
      </c>
      <c r="F379" s="349">
        <v>1160</v>
      </c>
      <c r="G379" s="325"/>
    </row>
    <row r="380" spans="1:7" ht="12.95" customHeight="1">
      <c r="A380" s="350"/>
      <c r="B380" s="350"/>
      <c r="C380" s="350"/>
      <c r="D380" s="350"/>
      <c r="E380" s="355">
        <v>14187.9</v>
      </c>
      <c r="F380" s="355">
        <v>14187.9</v>
      </c>
    </row>
    <row r="381" spans="1:7" ht="12" customHeight="1">
      <c r="A381" s="339">
        <v>22</v>
      </c>
      <c r="B381" s="340" t="s">
        <v>996</v>
      </c>
      <c r="C381" s="341"/>
      <c r="D381" s="339">
        <v>1</v>
      </c>
      <c r="E381" s="342">
        <v>8316.35</v>
      </c>
      <c r="F381" s="342">
        <v>8316.35</v>
      </c>
      <c r="G381" s="325"/>
    </row>
    <row r="382" spans="1:7" ht="12" customHeight="1">
      <c r="A382" s="341"/>
      <c r="B382" s="341"/>
      <c r="C382" s="343" t="s">
        <v>907</v>
      </c>
      <c r="D382" s="346">
        <v>3</v>
      </c>
      <c r="E382" s="347">
        <v>0.01</v>
      </c>
      <c r="F382" s="347">
        <v>0.03</v>
      </c>
      <c r="G382" s="325"/>
    </row>
    <row r="383" spans="1:7" ht="12" customHeight="1">
      <c r="A383" s="341"/>
      <c r="B383" s="341"/>
      <c r="C383" s="343" t="s">
        <v>908</v>
      </c>
      <c r="D383" s="346">
        <v>3</v>
      </c>
      <c r="E383" s="347">
        <v>0.01</v>
      </c>
      <c r="F383" s="347">
        <v>0.03</v>
      </c>
      <c r="G383" s="325"/>
    </row>
    <row r="384" spans="1:7" ht="12" customHeight="1">
      <c r="A384" s="341"/>
      <c r="B384" s="341"/>
      <c r="C384" s="343" t="s">
        <v>436</v>
      </c>
      <c r="D384" s="346">
        <v>6</v>
      </c>
      <c r="E384" s="346">
        <v>500</v>
      </c>
      <c r="F384" s="349">
        <v>3000</v>
      </c>
      <c r="G384" s="325"/>
    </row>
    <row r="385" spans="1:7" ht="12" customHeight="1">
      <c r="A385" s="341"/>
      <c r="B385" s="341"/>
      <c r="C385" s="343" t="s">
        <v>909</v>
      </c>
      <c r="D385" s="346">
        <v>1</v>
      </c>
      <c r="E385" s="348"/>
      <c r="F385" s="348"/>
      <c r="G385" s="325" t="s">
        <v>910</v>
      </c>
    </row>
    <row r="386" spans="1:7" ht="12" customHeight="1">
      <c r="A386" s="341"/>
      <c r="B386" s="341"/>
      <c r="C386" s="343" t="s">
        <v>948</v>
      </c>
      <c r="D386" s="346">
        <v>1</v>
      </c>
      <c r="E386" s="348"/>
      <c r="F386" s="348"/>
      <c r="G386" s="325" t="s">
        <v>910</v>
      </c>
    </row>
    <row r="387" spans="1:7" ht="12" customHeight="1">
      <c r="A387" s="341"/>
      <c r="B387" s="341"/>
      <c r="C387" s="343" t="s">
        <v>953</v>
      </c>
      <c r="D387" s="346">
        <v>2</v>
      </c>
      <c r="E387" s="348"/>
      <c r="F387" s="348"/>
      <c r="G387" s="325" t="s">
        <v>910</v>
      </c>
    </row>
    <row r="388" spans="1:7" ht="12" customHeight="1">
      <c r="A388" s="341"/>
      <c r="B388" s="341"/>
      <c r="C388" s="343" t="s">
        <v>954</v>
      </c>
      <c r="D388" s="346">
        <v>1</v>
      </c>
      <c r="E388" s="348"/>
      <c r="F388" s="348"/>
      <c r="G388" s="325" t="s">
        <v>910</v>
      </c>
    </row>
    <row r="389" spans="1:7" ht="12" customHeight="1">
      <c r="A389" s="341"/>
      <c r="B389" s="341"/>
      <c r="C389" s="343" t="s">
        <v>919</v>
      </c>
      <c r="D389" s="346">
        <v>1</v>
      </c>
      <c r="E389" s="348"/>
      <c r="F389" s="348"/>
      <c r="G389" s="325" t="s">
        <v>910</v>
      </c>
    </row>
    <row r="390" spans="1:7" ht="12" customHeight="1">
      <c r="A390" s="341"/>
      <c r="B390" s="341"/>
      <c r="C390" s="343" t="s">
        <v>994</v>
      </c>
      <c r="D390" s="346">
        <v>1</v>
      </c>
      <c r="E390" s="348"/>
      <c r="F390" s="348"/>
      <c r="G390" s="325" t="s">
        <v>910</v>
      </c>
    </row>
    <row r="391" spans="1:7" ht="12" customHeight="1">
      <c r="A391" s="341"/>
      <c r="B391" s="341"/>
      <c r="C391" s="343" t="s">
        <v>918</v>
      </c>
      <c r="D391" s="346">
        <v>1</v>
      </c>
      <c r="E391" s="348"/>
      <c r="F391" s="348"/>
      <c r="G391" s="325" t="s">
        <v>910</v>
      </c>
    </row>
    <row r="392" spans="1:7" ht="12" customHeight="1">
      <c r="A392" s="341"/>
      <c r="B392" s="341"/>
      <c r="C392" s="343" t="s">
        <v>997</v>
      </c>
      <c r="D392" s="346">
        <v>1</v>
      </c>
      <c r="E392" s="348"/>
      <c r="F392" s="348"/>
      <c r="G392" s="325" t="s">
        <v>910</v>
      </c>
    </row>
    <row r="393" spans="1:7" ht="12" customHeight="1">
      <c r="A393" s="341"/>
      <c r="B393" s="341"/>
      <c r="C393" s="343" t="s">
        <v>684</v>
      </c>
      <c r="D393" s="346">
        <v>4</v>
      </c>
      <c r="E393" s="347">
        <v>0.01</v>
      </c>
      <c r="F393" s="347">
        <v>0.04</v>
      </c>
      <c r="G393" s="325"/>
    </row>
    <row r="394" spans="1:7" ht="12" customHeight="1">
      <c r="A394" s="341"/>
      <c r="B394" s="341"/>
      <c r="C394" s="343" t="s">
        <v>442</v>
      </c>
      <c r="D394" s="346">
        <v>1</v>
      </c>
      <c r="E394" s="346">
        <v>740</v>
      </c>
      <c r="F394" s="346">
        <v>740</v>
      </c>
      <c r="G394" s="325"/>
    </row>
    <row r="395" spans="1:7" ht="12" customHeight="1">
      <c r="A395" s="341"/>
      <c r="B395" s="341"/>
      <c r="C395" s="343" t="s">
        <v>401</v>
      </c>
      <c r="D395" s="346">
        <v>2</v>
      </c>
      <c r="E395" s="346">
        <v>270</v>
      </c>
      <c r="F395" s="346">
        <v>540</v>
      </c>
      <c r="G395" s="325"/>
    </row>
    <row r="396" spans="1:7" ht="12" customHeight="1">
      <c r="A396" s="341"/>
      <c r="B396" s="341"/>
      <c r="C396" s="343" t="s">
        <v>956</v>
      </c>
      <c r="D396" s="346">
        <v>4</v>
      </c>
      <c r="E396" s="347">
        <v>567.87</v>
      </c>
      <c r="F396" s="354">
        <v>2271.48</v>
      </c>
      <c r="G396" s="325"/>
    </row>
    <row r="397" spans="1:7" ht="12" customHeight="1">
      <c r="A397" s="341"/>
      <c r="B397" s="341"/>
      <c r="C397" s="343" t="s">
        <v>483</v>
      </c>
      <c r="D397" s="346">
        <v>4</v>
      </c>
      <c r="E397" s="346">
        <v>290</v>
      </c>
      <c r="F397" s="349">
        <v>1160</v>
      </c>
      <c r="G397" s="325"/>
    </row>
    <row r="398" spans="1:7" ht="12.95" customHeight="1">
      <c r="A398" s="350"/>
      <c r="B398" s="350"/>
      <c r="C398" s="350"/>
      <c r="D398" s="350"/>
      <c r="E398" s="351">
        <v>16027.45</v>
      </c>
      <c r="F398" s="351">
        <v>16027.45</v>
      </c>
    </row>
    <row r="399" spans="1:7" ht="12" customHeight="1">
      <c r="A399" s="339">
        <v>23</v>
      </c>
      <c r="B399" s="340" t="s">
        <v>996</v>
      </c>
      <c r="C399" s="341"/>
      <c r="D399" s="339">
        <v>1</v>
      </c>
      <c r="E399" s="342">
        <v>8316.35</v>
      </c>
      <c r="F399" s="342">
        <v>8316.35</v>
      </c>
      <c r="G399" s="325"/>
    </row>
    <row r="400" spans="1:7" ht="12" customHeight="1">
      <c r="A400" s="341"/>
      <c r="B400" s="341"/>
      <c r="C400" s="343" t="s">
        <v>907</v>
      </c>
      <c r="D400" s="346">
        <v>3</v>
      </c>
      <c r="E400" s="347">
        <v>0.01</v>
      </c>
      <c r="F400" s="347">
        <v>0.03</v>
      </c>
      <c r="G400" s="325"/>
    </row>
    <row r="401" spans="1:7" ht="12" customHeight="1">
      <c r="A401" s="341"/>
      <c r="B401" s="341"/>
      <c r="C401" s="343" t="s">
        <v>908</v>
      </c>
      <c r="D401" s="346">
        <v>3</v>
      </c>
      <c r="E401" s="347">
        <v>0.01</v>
      </c>
      <c r="F401" s="347">
        <v>0.03</v>
      </c>
      <c r="G401" s="325"/>
    </row>
    <row r="402" spans="1:7" ht="12" customHeight="1">
      <c r="A402" s="341"/>
      <c r="B402" s="341"/>
      <c r="C402" s="343" t="s">
        <v>436</v>
      </c>
      <c r="D402" s="346">
        <v>6</v>
      </c>
      <c r="E402" s="346">
        <v>500</v>
      </c>
      <c r="F402" s="349">
        <v>3000</v>
      </c>
      <c r="G402" s="325"/>
    </row>
    <row r="403" spans="1:7" ht="12" customHeight="1">
      <c r="A403" s="341"/>
      <c r="B403" s="341"/>
      <c r="C403" s="343" t="s">
        <v>909</v>
      </c>
      <c r="D403" s="346">
        <v>1</v>
      </c>
      <c r="E403" s="348"/>
      <c r="F403" s="348"/>
      <c r="G403" s="325" t="s">
        <v>910</v>
      </c>
    </row>
    <row r="404" spans="1:7" ht="12" customHeight="1">
      <c r="A404" s="341"/>
      <c r="B404" s="341"/>
      <c r="C404" s="343" t="s">
        <v>948</v>
      </c>
      <c r="D404" s="346">
        <v>1</v>
      </c>
      <c r="E404" s="348"/>
      <c r="F404" s="348"/>
      <c r="G404" s="325" t="s">
        <v>910</v>
      </c>
    </row>
    <row r="405" spans="1:7" ht="12" customHeight="1">
      <c r="A405" s="341"/>
      <c r="B405" s="341"/>
      <c r="C405" s="343" t="s">
        <v>953</v>
      </c>
      <c r="D405" s="346">
        <v>2</v>
      </c>
      <c r="E405" s="348"/>
      <c r="F405" s="348"/>
      <c r="G405" s="325" t="s">
        <v>910</v>
      </c>
    </row>
    <row r="406" spans="1:7" ht="12" customHeight="1">
      <c r="A406" s="341"/>
      <c r="B406" s="341"/>
      <c r="C406" s="343" t="s">
        <v>954</v>
      </c>
      <c r="D406" s="346">
        <v>1</v>
      </c>
      <c r="E406" s="348"/>
      <c r="F406" s="348"/>
      <c r="G406" s="325" t="s">
        <v>910</v>
      </c>
    </row>
    <row r="407" spans="1:7" ht="12" customHeight="1">
      <c r="A407" s="341"/>
      <c r="B407" s="341"/>
      <c r="C407" s="343" t="s">
        <v>919</v>
      </c>
      <c r="D407" s="346">
        <v>1</v>
      </c>
      <c r="E407" s="348"/>
      <c r="F407" s="348"/>
      <c r="G407" s="325" t="s">
        <v>910</v>
      </c>
    </row>
    <row r="408" spans="1:7" ht="12" customHeight="1">
      <c r="A408" s="341"/>
      <c r="B408" s="341"/>
      <c r="C408" s="343" t="s">
        <v>994</v>
      </c>
      <c r="D408" s="346">
        <v>1</v>
      </c>
      <c r="E408" s="348"/>
      <c r="F408" s="348"/>
      <c r="G408" s="325" t="s">
        <v>910</v>
      </c>
    </row>
    <row r="409" spans="1:7" ht="12" customHeight="1">
      <c r="A409" s="341"/>
      <c r="B409" s="341"/>
      <c r="C409" s="343" t="s">
        <v>918</v>
      </c>
      <c r="D409" s="346">
        <v>1</v>
      </c>
      <c r="E409" s="348"/>
      <c r="F409" s="348"/>
      <c r="G409" s="325" t="s">
        <v>910</v>
      </c>
    </row>
    <row r="410" spans="1:7" ht="12" customHeight="1">
      <c r="A410" s="341"/>
      <c r="B410" s="341"/>
      <c r="C410" s="343" t="s">
        <v>997</v>
      </c>
      <c r="D410" s="346">
        <v>1</v>
      </c>
      <c r="E410" s="348"/>
      <c r="F410" s="348"/>
      <c r="G410" s="325" t="s">
        <v>910</v>
      </c>
    </row>
    <row r="411" spans="1:7" ht="12" customHeight="1">
      <c r="A411" s="341"/>
      <c r="B411" s="341"/>
      <c r="C411" s="343" t="s">
        <v>684</v>
      </c>
      <c r="D411" s="346">
        <v>4</v>
      </c>
      <c r="E411" s="347">
        <v>0.01</v>
      </c>
      <c r="F411" s="347">
        <v>0.04</v>
      </c>
      <c r="G411" s="325"/>
    </row>
    <row r="412" spans="1:7" ht="12" customHeight="1">
      <c r="A412" s="341"/>
      <c r="B412" s="341"/>
      <c r="C412" s="343" t="s">
        <v>442</v>
      </c>
      <c r="D412" s="346">
        <v>1</v>
      </c>
      <c r="E412" s="346">
        <v>740</v>
      </c>
      <c r="F412" s="346">
        <v>740</v>
      </c>
      <c r="G412" s="325"/>
    </row>
    <row r="413" spans="1:7" ht="12" customHeight="1">
      <c r="A413" s="341"/>
      <c r="B413" s="341"/>
      <c r="C413" s="343" t="s">
        <v>401</v>
      </c>
      <c r="D413" s="346">
        <v>2</v>
      </c>
      <c r="E413" s="346">
        <v>270</v>
      </c>
      <c r="F413" s="346">
        <v>540</v>
      </c>
      <c r="G413" s="325"/>
    </row>
    <row r="414" spans="1:7" ht="12" customHeight="1">
      <c r="A414" s="341"/>
      <c r="B414" s="341"/>
      <c r="C414" s="343" t="s">
        <v>956</v>
      </c>
      <c r="D414" s="346">
        <v>4</v>
      </c>
      <c r="E414" s="347">
        <v>567.87</v>
      </c>
      <c r="F414" s="354">
        <v>2271.48</v>
      </c>
      <c r="G414" s="325"/>
    </row>
    <row r="415" spans="1:7" ht="12" customHeight="1">
      <c r="A415" s="341"/>
      <c r="B415" s="341"/>
      <c r="C415" s="343" t="s">
        <v>483</v>
      </c>
      <c r="D415" s="346">
        <v>4</v>
      </c>
      <c r="E415" s="346">
        <v>290</v>
      </c>
      <c r="F415" s="349">
        <v>1160</v>
      </c>
      <c r="G415" s="325"/>
    </row>
    <row r="416" spans="1:7" ht="12.95" customHeight="1">
      <c r="A416" s="350"/>
      <c r="B416" s="350"/>
      <c r="C416" s="350"/>
      <c r="D416" s="350"/>
      <c r="E416" s="351">
        <v>16027.45</v>
      </c>
      <c r="F416" s="351">
        <v>16027.45</v>
      </c>
    </row>
    <row r="417" spans="1:7" ht="12" customHeight="1">
      <c r="A417" s="339">
        <v>24</v>
      </c>
      <c r="B417" s="340" t="s">
        <v>998</v>
      </c>
      <c r="C417" s="341"/>
      <c r="D417" s="339">
        <v>1</v>
      </c>
      <c r="E417" s="352">
        <v>6460</v>
      </c>
      <c r="F417" s="352">
        <v>6460</v>
      </c>
      <c r="G417" s="325"/>
    </row>
    <row r="418" spans="1:7" ht="12" customHeight="1">
      <c r="A418" s="341"/>
      <c r="B418" s="341"/>
      <c r="C418" s="343" t="s">
        <v>907</v>
      </c>
      <c r="D418" s="346">
        <v>3</v>
      </c>
      <c r="E418" s="347">
        <v>0.01</v>
      </c>
      <c r="F418" s="347">
        <v>0.03</v>
      </c>
      <c r="G418" s="325"/>
    </row>
    <row r="419" spans="1:7" ht="12" customHeight="1">
      <c r="A419" s="341"/>
      <c r="B419" s="341"/>
      <c r="C419" s="343" t="s">
        <v>908</v>
      </c>
      <c r="D419" s="346">
        <v>8</v>
      </c>
      <c r="E419" s="347">
        <v>0.01</v>
      </c>
      <c r="F419" s="347">
        <v>0.08</v>
      </c>
      <c r="G419" s="325"/>
    </row>
    <row r="420" spans="1:7" ht="12" customHeight="1">
      <c r="A420" s="341"/>
      <c r="B420" s="341"/>
      <c r="C420" s="343" t="s">
        <v>926</v>
      </c>
      <c r="D420" s="346">
        <v>1</v>
      </c>
      <c r="E420" s="348"/>
      <c r="F420" s="348"/>
      <c r="G420" s="325" t="s">
        <v>910</v>
      </c>
    </row>
    <row r="421" spans="1:7" ht="12" customHeight="1">
      <c r="A421" s="341"/>
      <c r="B421" s="341"/>
      <c r="C421" s="343" t="s">
        <v>929</v>
      </c>
      <c r="D421" s="346">
        <v>1</v>
      </c>
      <c r="E421" s="348"/>
      <c r="F421" s="348"/>
      <c r="G421" s="325" t="s">
        <v>910</v>
      </c>
    </row>
    <row r="422" spans="1:7" ht="12" customHeight="1">
      <c r="A422" s="341"/>
      <c r="B422" s="341"/>
      <c r="C422" s="343" t="s">
        <v>953</v>
      </c>
      <c r="D422" s="346">
        <v>2</v>
      </c>
      <c r="E422" s="348"/>
      <c r="F422" s="348"/>
      <c r="G422" s="325" t="s">
        <v>910</v>
      </c>
    </row>
    <row r="423" spans="1:7" ht="12" customHeight="1">
      <c r="A423" s="341"/>
      <c r="B423" s="341"/>
      <c r="C423" s="343" t="s">
        <v>954</v>
      </c>
      <c r="D423" s="346">
        <v>1</v>
      </c>
      <c r="E423" s="348"/>
      <c r="F423" s="348"/>
      <c r="G423" s="325" t="s">
        <v>910</v>
      </c>
    </row>
    <row r="424" spans="1:7" ht="12" customHeight="1">
      <c r="A424" s="341"/>
      <c r="B424" s="341"/>
      <c r="C424" s="343" t="s">
        <v>995</v>
      </c>
      <c r="D424" s="346">
        <v>1</v>
      </c>
      <c r="E424" s="348"/>
      <c r="F424" s="348"/>
      <c r="G424" s="325" t="s">
        <v>910</v>
      </c>
    </row>
    <row r="425" spans="1:7" ht="12" customHeight="1">
      <c r="A425" s="341"/>
      <c r="B425" s="341"/>
      <c r="C425" s="343" t="s">
        <v>684</v>
      </c>
      <c r="D425" s="346">
        <v>4</v>
      </c>
      <c r="E425" s="347">
        <v>0.01</v>
      </c>
      <c r="F425" s="347">
        <v>0.04</v>
      </c>
      <c r="G425" s="325"/>
    </row>
    <row r="426" spans="1:7" ht="12" customHeight="1">
      <c r="A426" s="341"/>
      <c r="B426" s="341"/>
      <c r="C426" s="343" t="s">
        <v>430</v>
      </c>
      <c r="D426" s="346">
        <v>1</v>
      </c>
      <c r="E426" s="346">
        <v>740</v>
      </c>
      <c r="F426" s="346">
        <v>740</v>
      </c>
      <c r="G426" s="325"/>
    </row>
    <row r="427" spans="1:7" ht="12" customHeight="1">
      <c r="A427" s="341"/>
      <c r="B427" s="341"/>
      <c r="C427" s="343" t="s">
        <v>401</v>
      </c>
      <c r="D427" s="346">
        <v>2</v>
      </c>
      <c r="E427" s="346">
        <v>270</v>
      </c>
      <c r="F427" s="346">
        <v>540</v>
      </c>
      <c r="G427" s="325"/>
    </row>
    <row r="428" spans="1:7" ht="12" customHeight="1">
      <c r="A428" s="341"/>
      <c r="B428" s="341"/>
      <c r="C428" s="343" t="s">
        <v>956</v>
      </c>
      <c r="D428" s="346">
        <v>4</v>
      </c>
      <c r="E428" s="347">
        <v>567.87</v>
      </c>
      <c r="F428" s="354">
        <v>2271.48</v>
      </c>
      <c r="G428" s="325"/>
    </row>
    <row r="429" spans="1:7" ht="12" customHeight="1">
      <c r="A429" s="341"/>
      <c r="B429" s="341"/>
      <c r="C429" s="343" t="s">
        <v>918</v>
      </c>
      <c r="D429" s="346">
        <v>1</v>
      </c>
      <c r="E429" s="348"/>
      <c r="F429" s="348"/>
      <c r="G429" s="325" t="s">
        <v>910</v>
      </c>
    </row>
    <row r="430" spans="1:7" ht="12" customHeight="1">
      <c r="A430" s="341"/>
      <c r="B430" s="341"/>
      <c r="C430" s="343" t="s">
        <v>436</v>
      </c>
      <c r="D430" s="346">
        <v>5</v>
      </c>
      <c r="E430" s="346">
        <v>500</v>
      </c>
      <c r="F430" s="349">
        <v>2500</v>
      </c>
      <c r="G430" s="325"/>
    </row>
    <row r="431" spans="1:7" ht="12" customHeight="1">
      <c r="A431" s="341"/>
      <c r="B431" s="341"/>
      <c r="C431" s="343" t="s">
        <v>928</v>
      </c>
      <c r="D431" s="346">
        <v>1</v>
      </c>
      <c r="E431" s="348"/>
      <c r="F431" s="348"/>
      <c r="G431" s="325" t="s">
        <v>910</v>
      </c>
    </row>
    <row r="432" spans="1:7" ht="12" customHeight="1">
      <c r="A432" s="341"/>
      <c r="B432" s="341"/>
      <c r="C432" s="343" t="s">
        <v>999</v>
      </c>
      <c r="D432" s="346">
        <v>1</v>
      </c>
      <c r="E432" s="348"/>
      <c r="F432" s="348"/>
      <c r="G432" s="325" t="s">
        <v>910</v>
      </c>
    </row>
    <row r="433" spans="1:7" ht="12.95" customHeight="1">
      <c r="A433" s="350"/>
      <c r="B433" s="350"/>
      <c r="C433" s="350"/>
      <c r="D433" s="350"/>
      <c r="E433" s="351">
        <v>12511.15</v>
      </c>
      <c r="F433" s="351">
        <v>12511.15</v>
      </c>
    </row>
    <row r="434" spans="1:7" ht="12" customHeight="1">
      <c r="A434" s="339">
        <v>25</v>
      </c>
      <c r="B434" s="340" t="s">
        <v>1000</v>
      </c>
      <c r="C434" s="341"/>
      <c r="D434" s="339">
        <v>1</v>
      </c>
      <c r="E434" s="352">
        <v>5290</v>
      </c>
      <c r="F434" s="352">
        <v>5290</v>
      </c>
      <c r="G434" s="325"/>
    </row>
    <row r="435" spans="1:7" ht="12" customHeight="1">
      <c r="A435" s="341"/>
      <c r="B435" s="341"/>
      <c r="C435" s="343" t="s">
        <v>907</v>
      </c>
      <c r="D435" s="346">
        <v>4</v>
      </c>
      <c r="E435" s="347">
        <v>0.01</v>
      </c>
      <c r="F435" s="347">
        <v>0.04</v>
      </c>
      <c r="G435" s="325"/>
    </row>
    <row r="436" spans="1:7" ht="12" customHeight="1">
      <c r="A436" s="341"/>
      <c r="B436" s="341"/>
      <c r="C436" s="343" t="s">
        <v>926</v>
      </c>
      <c r="D436" s="346">
        <v>1</v>
      </c>
      <c r="E436" s="348"/>
      <c r="F436" s="348"/>
      <c r="G436" s="325" t="s">
        <v>910</v>
      </c>
    </row>
    <row r="437" spans="1:7" ht="12" customHeight="1">
      <c r="A437" s="341"/>
      <c r="B437" s="341"/>
      <c r="C437" s="343" t="s">
        <v>929</v>
      </c>
      <c r="D437" s="346">
        <v>1</v>
      </c>
      <c r="E437" s="348"/>
      <c r="F437" s="348"/>
      <c r="G437" s="325" t="s">
        <v>910</v>
      </c>
    </row>
    <row r="438" spans="1:7" ht="12" customHeight="1">
      <c r="A438" s="341"/>
      <c r="B438" s="341"/>
      <c r="C438" s="343" t="s">
        <v>911</v>
      </c>
      <c r="D438" s="346">
        <v>2</v>
      </c>
      <c r="E438" s="348"/>
      <c r="F438" s="348"/>
      <c r="G438" s="325" t="s">
        <v>910</v>
      </c>
    </row>
    <row r="439" spans="1:7" ht="12" customHeight="1">
      <c r="A439" s="341"/>
      <c r="B439" s="341"/>
      <c r="C439" s="343" t="s">
        <v>912</v>
      </c>
      <c r="D439" s="346">
        <v>1</v>
      </c>
      <c r="E439" s="348"/>
      <c r="F439" s="348"/>
      <c r="G439" s="325" t="s">
        <v>910</v>
      </c>
    </row>
    <row r="440" spans="1:7" ht="12" customHeight="1">
      <c r="A440" s="341"/>
      <c r="B440" s="341"/>
      <c r="C440" s="343" t="s">
        <v>1001</v>
      </c>
      <c r="D440" s="346">
        <v>1</v>
      </c>
      <c r="E440" s="348"/>
      <c r="F440" s="348"/>
      <c r="G440" s="325" t="s">
        <v>910</v>
      </c>
    </row>
    <row r="441" spans="1:7" ht="12" customHeight="1">
      <c r="A441" s="341"/>
      <c r="B441" s="341"/>
      <c r="C441" s="343" t="s">
        <v>489</v>
      </c>
      <c r="D441" s="346">
        <v>1</v>
      </c>
      <c r="E441" s="346">
        <v>930</v>
      </c>
      <c r="F441" s="346">
        <v>930</v>
      </c>
      <c r="G441" s="325"/>
    </row>
    <row r="442" spans="1:7" ht="12" customHeight="1">
      <c r="A442" s="341"/>
      <c r="B442" s="341"/>
      <c r="C442" s="343" t="s">
        <v>401</v>
      </c>
      <c r="D442" s="346">
        <v>2</v>
      </c>
      <c r="E442" s="346">
        <v>270</v>
      </c>
      <c r="F442" s="346">
        <v>540</v>
      </c>
      <c r="G442" s="325"/>
    </row>
    <row r="443" spans="1:7" ht="12" customHeight="1">
      <c r="A443" s="341"/>
      <c r="B443" s="341"/>
      <c r="C443" s="343" t="s">
        <v>935</v>
      </c>
      <c r="D443" s="346">
        <v>1</v>
      </c>
      <c r="E443" s="348"/>
      <c r="F443" s="348"/>
      <c r="G443" s="325" t="s">
        <v>910</v>
      </c>
    </row>
    <row r="444" spans="1:7" ht="12" customHeight="1">
      <c r="A444" s="341"/>
      <c r="B444" s="341"/>
      <c r="C444" s="343" t="s">
        <v>918</v>
      </c>
      <c r="D444" s="346">
        <v>1</v>
      </c>
      <c r="E444" s="348"/>
      <c r="F444" s="348"/>
      <c r="G444" s="325" t="s">
        <v>910</v>
      </c>
    </row>
    <row r="445" spans="1:7" ht="12" customHeight="1">
      <c r="A445" s="341"/>
      <c r="B445" s="341"/>
      <c r="C445" s="343" t="s">
        <v>436</v>
      </c>
      <c r="D445" s="346">
        <v>5</v>
      </c>
      <c r="E445" s="346">
        <v>500</v>
      </c>
      <c r="F445" s="349">
        <v>2500</v>
      </c>
      <c r="G445" s="325"/>
    </row>
    <row r="446" spans="1:7" ht="12" customHeight="1">
      <c r="A446" s="341"/>
      <c r="B446" s="341"/>
      <c r="C446" s="343" t="s">
        <v>1002</v>
      </c>
      <c r="D446" s="346">
        <v>1</v>
      </c>
      <c r="E446" s="348"/>
      <c r="F446" s="348"/>
      <c r="G446" s="325" t="s">
        <v>910</v>
      </c>
    </row>
    <row r="447" spans="1:7" ht="12" customHeight="1">
      <c r="A447" s="341"/>
      <c r="B447" s="341"/>
      <c r="C447" s="343" t="s">
        <v>936</v>
      </c>
      <c r="D447" s="346">
        <v>1</v>
      </c>
      <c r="E447" s="348"/>
      <c r="F447" s="348"/>
      <c r="G447" s="325" t="s">
        <v>910</v>
      </c>
    </row>
    <row r="448" spans="1:7" ht="12" customHeight="1">
      <c r="A448" s="341"/>
      <c r="B448" s="341"/>
      <c r="C448" s="343" t="s">
        <v>908</v>
      </c>
      <c r="D448" s="346">
        <v>3</v>
      </c>
      <c r="E448" s="347">
        <v>0.01</v>
      </c>
      <c r="F448" s="347">
        <v>0.03</v>
      </c>
      <c r="G448" s="325"/>
    </row>
    <row r="449" spans="1:7" ht="12.95" customHeight="1">
      <c r="A449" s="350"/>
      <c r="B449" s="350"/>
      <c r="C449" s="350"/>
      <c r="D449" s="350"/>
      <c r="E449" s="351">
        <v>9260.07</v>
      </c>
      <c r="F449" s="351">
        <v>9260.07</v>
      </c>
    </row>
    <row r="450" spans="1:7" ht="12" customHeight="1">
      <c r="A450" s="339">
        <v>26</v>
      </c>
      <c r="B450" s="340" t="s">
        <v>1003</v>
      </c>
      <c r="C450" s="341"/>
      <c r="D450" s="339">
        <v>1</v>
      </c>
      <c r="E450" s="342">
        <v>6305.68</v>
      </c>
      <c r="F450" s="342">
        <v>6305.68</v>
      </c>
      <c r="G450" s="325"/>
    </row>
    <row r="451" spans="1:7" ht="12" customHeight="1">
      <c r="A451" s="341"/>
      <c r="B451" s="341"/>
      <c r="C451" s="343" t="s">
        <v>907</v>
      </c>
      <c r="D451" s="346">
        <v>4</v>
      </c>
      <c r="E451" s="347">
        <v>0.01</v>
      </c>
      <c r="F451" s="347">
        <v>0.04</v>
      </c>
      <c r="G451" s="325"/>
    </row>
    <row r="452" spans="1:7" ht="12" customHeight="1">
      <c r="A452" s="341"/>
      <c r="B452" s="341"/>
      <c r="C452" s="343" t="s">
        <v>909</v>
      </c>
      <c r="D452" s="346">
        <v>1</v>
      </c>
      <c r="E452" s="348"/>
      <c r="F452" s="348"/>
      <c r="G452" s="325" t="s">
        <v>910</v>
      </c>
    </row>
    <row r="453" spans="1:7" ht="12" customHeight="1">
      <c r="A453" s="341"/>
      <c r="B453" s="341"/>
      <c r="C453" s="343" t="s">
        <v>921</v>
      </c>
      <c r="D453" s="346">
        <v>1</v>
      </c>
      <c r="E453" s="348"/>
      <c r="F453" s="348"/>
      <c r="G453" s="325" t="s">
        <v>910</v>
      </c>
    </row>
    <row r="454" spans="1:7" ht="12" customHeight="1">
      <c r="A454" s="341"/>
      <c r="B454" s="341"/>
      <c r="C454" s="343" t="s">
        <v>911</v>
      </c>
      <c r="D454" s="346">
        <v>2</v>
      </c>
      <c r="E454" s="348"/>
      <c r="F454" s="348"/>
      <c r="G454" s="325" t="s">
        <v>910</v>
      </c>
    </row>
    <row r="455" spans="1:7" ht="12" customHeight="1">
      <c r="A455" s="341"/>
      <c r="B455" s="341"/>
      <c r="C455" s="343" t="s">
        <v>912</v>
      </c>
      <c r="D455" s="346">
        <v>1</v>
      </c>
      <c r="E455" s="348"/>
      <c r="F455" s="348"/>
      <c r="G455" s="325" t="s">
        <v>910</v>
      </c>
    </row>
    <row r="456" spans="1:7" ht="12" customHeight="1">
      <c r="A456" s="341"/>
      <c r="B456" s="341"/>
      <c r="C456" s="343" t="s">
        <v>934</v>
      </c>
      <c r="D456" s="346">
        <v>1</v>
      </c>
      <c r="E456" s="348"/>
      <c r="F456" s="348"/>
      <c r="G456" s="325" t="s">
        <v>910</v>
      </c>
    </row>
    <row r="457" spans="1:7" ht="12" customHeight="1">
      <c r="A457" s="341"/>
      <c r="B457" s="341"/>
      <c r="C457" s="343" t="s">
        <v>489</v>
      </c>
      <c r="D457" s="346">
        <v>1</v>
      </c>
      <c r="E457" s="346">
        <v>930</v>
      </c>
      <c r="F457" s="346">
        <v>930</v>
      </c>
      <c r="G457" s="325"/>
    </row>
    <row r="458" spans="1:7" ht="12" customHeight="1">
      <c r="A458" s="341"/>
      <c r="B458" s="341"/>
      <c r="C458" s="343" t="s">
        <v>401</v>
      </c>
      <c r="D458" s="346">
        <v>2</v>
      </c>
      <c r="E458" s="346">
        <v>270</v>
      </c>
      <c r="F458" s="346">
        <v>540</v>
      </c>
      <c r="G458" s="325"/>
    </row>
    <row r="459" spans="1:7" ht="12" customHeight="1">
      <c r="A459" s="341"/>
      <c r="B459" s="341"/>
      <c r="C459" s="343" t="s">
        <v>935</v>
      </c>
      <c r="D459" s="346">
        <v>1</v>
      </c>
      <c r="E459" s="348"/>
      <c r="F459" s="348"/>
      <c r="G459" s="325" t="s">
        <v>910</v>
      </c>
    </row>
    <row r="460" spans="1:7" ht="12" customHeight="1">
      <c r="A460" s="341"/>
      <c r="B460" s="341"/>
      <c r="C460" s="343" t="s">
        <v>918</v>
      </c>
      <c r="D460" s="346">
        <v>1</v>
      </c>
      <c r="E460" s="348"/>
      <c r="F460" s="348"/>
      <c r="G460" s="325" t="s">
        <v>910</v>
      </c>
    </row>
    <row r="461" spans="1:7" ht="12" customHeight="1">
      <c r="A461" s="341"/>
      <c r="B461" s="341"/>
      <c r="C461" s="343" t="s">
        <v>1004</v>
      </c>
      <c r="D461" s="346">
        <v>1</v>
      </c>
      <c r="E461" s="348"/>
      <c r="F461" s="348"/>
      <c r="G461" s="325" t="s">
        <v>910</v>
      </c>
    </row>
    <row r="462" spans="1:7" ht="12" customHeight="1">
      <c r="A462" s="341"/>
      <c r="B462" s="341"/>
      <c r="C462" s="343" t="s">
        <v>936</v>
      </c>
      <c r="D462" s="346">
        <v>1</v>
      </c>
      <c r="E462" s="348"/>
      <c r="F462" s="348"/>
      <c r="G462" s="325" t="s">
        <v>910</v>
      </c>
    </row>
    <row r="463" spans="1:7" ht="12" customHeight="1">
      <c r="A463" s="341"/>
      <c r="B463" s="341"/>
      <c r="C463" s="343" t="s">
        <v>436</v>
      </c>
      <c r="D463" s="346">
        <v>6</v>
      </c>
      <c r="E463" s="346">
        <v>500</v>
      </c>
      <c r="F463" s="349">
        <v>3000</v>
      </c>
      <c r="G463" s="325"/>
    </row>
    <row r="464" spans="1:7" ht="12" customHeight="1">
      <c r="A464" s="341"/>
      <c r="B464" s="341"/>
      <c r="C464" s="343" t="s">
        <v>908</v>
      </c>
      <c r="D464" s="346">
        <v>3</v>
      </c>
      <c r="E464" s="347">
        <v>0.01</v>
      </c>
      <c r="F464" s="347">
        <v>0.03</v>
      </c>
      <c r="G464" s="325"/>
    </row>
    <row r="465" spans="1:7" ht="12.95" customHeight="1">
      <c r="A465" s="350"/>
      <c r="B465" s="350"/>
      <c r="C465" s="350"/>
      <c r="D465" s="350"/>
      <c r="E465" s="351">
        <v>10775.75</v>
      </c>
      <c r="F465" s="351">
        <v>10775.75</v>
      </c>
    </row>
    <row r="466" spans="1:7" ht="12" customHeight="1">
      <c r="A466" s="339">
        <v>27</v>
      </c>
      <c r="B466" s="340" t="s">
        <v>1005</v>
      </c>
      <c r="C466" s="341"/>
      <c r="D466" s="339">
        <v>1</v>
      </c>
      <c r="E466" s="353">
        <v>5713.2</v>
      </c>
      <c r="F466" s="353">
        <v>5713.2</v>
      </c>
      <c r="G466" s="325"/>
    </row>
    <row r="467" spans="1:7" ht="12" customHeight="1">
      <c r="A467" s="341"/>
      <c r="B467" s="341"/>
      <c r="C467" s="343" t="s">
        <v>907</v>
      </c>
      <c r="D467" s="346">
        <v>4</v>
      </c>
      <c r="E467" s="347">
        <v>0.01</v>
      </c>
      <c r="F467" s="347">
        <v>0.04</v>
      </c>
      <c r="G467" s="325"/>
    </row>
    <row r="468" spans="1:7" ht="12" customHeight="1">
      <c r="A468" s="341"/>
      <c r="B468" s="341"/>
      <c r="C468" s="343" t="s">
        <v>908</v>
      </c>
      <c r="D468" s="346">
        <v>3</v>
      </c>
      <c r="E468" s="347">
        <v>0.01</v>
      </c>
      <c r="F468" s="347">
        <v>0.03</v>
      </c>
      <c r="G468" s="325"/>
    </row>
    <row r="469" spans="1:7" ht="12" customHeight="1">
      <c r="A469" s="341"/>
      <c r="B469" s="341"/>
      <c r="C469" s="343" t="s">
        <v>436</v>
      </c>
      <c r="D469" s="346">
        <v>5</v>
      </c>
      <c r="E469" s="346">
        <v>500</v>
      </c>
      <c r="F469" s="349">
        <v>2500</v>
      </c>
      <c r="G469" s="325"/>
    </row>
    <row r="470" spans="1:7" ht="12" customHeight="1">
      <c r="A470" s="341"/>
      <c r="B470" s="341"/>
      <c r="C470" s="343" t="s">
        <v>926</v>
      </c>
      <c r="D470" s="346">
        <v>1</v>
      </c>
      <c r="E470" s="348"/>
      <c r="F470" s="348"/>
      <c r="G470" s="325" t="s">
        <v>910</v>
      </c>
    </row>
    <row r="471" spans="1:7" ht="12" customHeight="1">
      <c r="A471" s="341"/>
      <c r="B471" s="341"/>
      <c r="C471" s="343" t="s">
        <v>931</v>
      </c>
      <c r="D471" s="346">
        <v>1</v>
      </c>
      <c r="E471" s="348"/>
      <c r="F471" s="348"/>
      <c r="G471" s="325" t="s">
        <v>910</v>
      </c>
    </row>
    <row r="472" spans="1:7" ht="12" customHeight="1">
      <c r="A472" s="341"/>
      <c r="B472" s="341"/>
      <c r="C472" s="343" t="s">
        <v>911</v>
      </c>
      <c r="D472" s="346">
        <v>2</v>
      </c>
      <c r="E472" s="348"/>
      <c r="F472" s="348"/>
      <c r="G472" s="325" t="s">
        <v>910</v>
      </c>
    </row>
    <row r="473" spans="1:7" ht="12" customHeight="1">
      <c r="A473" s="341"/>
      <c r="B473" s="341"/>
      <c r="C473" s="343" t="s">
        <v>912</v>
      </c>
      <c r="D473" s="346">
        <v>1</v>
      </c>
      <c r="E473" s="348"/>
      <c r="F473" s="348"/>
      <c r="G473" s="325" t="s">
        <v>910</v>
      </c>
    </row>
    <row r="474" spans="1:7" ht="12" customHeight="1">
      <c r="A474" s="341"/>
      <c r="B474" s="341"/>
      <c r="C474" s="343" t="s">
        <v>1002</v>
      </c>
      <c r="D474" s="346">
        <v>1</v>
      </c>
      <c r="E474" s="348"/>
      <c r="F474" s="348"/>
      <c r="G474" s="325" t="s">
        <v>910</v>
      </c>
    </row>
    <row r="475" spans="1:7" ht="12" customHeight="1">
      <c r="A475" s="341"/>
      <c r="B475" s="341"/>
      <c r="C475" s="343" t="s">
        <v>936</v>
      </c>
      <c r="D475" s="346">
        <v>1</v>
      </c>
      <c r="E475" s="348"/>
      <c r="F475" s="348"/>
      <c r="G475" s="325" t="s">
        <v>910</v>
      </c>
    </row>
    <row r="476" spans="1:7" ht="12" customHeight="1">
      <c r="A476" s="341"/>
      <c r="B476" s="341"/>
      <c r="C476" s="343" t="s">
        <v>918</v>
      </c>
      <c r="D476" s="346">
        <v>1</v>
      </c>
      <c r="E476" s="348"/>
      <c r="F476" s="348"/>
      <c r="G476" s="325" t="s">
        <v>910</v>
      </c>
    </row>
    <row r="477" spans="1:7" ht="12" customHeight="1">
      <c r="A477" s="341"/>
      <c r="B477" s="341"/>
      <c r="C477" s="343" t="s">
        <v>1001</v>
      </c>
      <c r="D477" s="346">
        <v>1</v>
      </c>
      <c r="E477" s="348"/>
      <c r="F477" s="348"/>
      <c r="G477" s="325" t="s">
        <v>910</v>
      </c>
    </row>
    <row r="478" spans="1:7" ht="12" customHeight="1">
      <c r="A478" s="341"/>
      <c r="B478" s="341"/>
      <c r="C478" s="343" t="s">
        <v>483</v>
      </c>
      <c r="D478" s="346">
        <v>4</v>
      </c>
      <c r="E478" s="346">
        <v>290</v>
      </c>
      <c r="F478" s="349">
        <v>1160</v>
      </c>
      <c r="G478" s="325"/>
    </row>
    <row r="479" spans="1:7" ht="12" customHeight="1">
      <c r="A479" s="341"/>
      <c r="B479" s="341"/>
      <c r="C479" s="343" t="s">
        <v>947</v>
      </c>
      <c r="D479" s="346">
        <v>1</v>
      </c>
      <c r="E479" s="346">
        <v>930</v>
      </c>
      <c r="F479" s="346">
        <v>930</v>
      </c>
      <c r="G479" s="325"/>
    </row>
    <row r="480" spans="1:7" ht="12" customHeight="1">
      <c r="A480" s="341"/>
      <c r="B480" s="341"/>
      <c r="C480" s="343" t="s">
        <v>401</v>
      </c>
      <c r="D480" s="346">
        <v>2</v>
      </c>
      <c r="E480" s="346">
        <v>270</v>
      </c>
      <c r="F480" s="346">
        <v>540</v>
      </c>
      <c r="G480" s="325"/>
    </row>
    <row r="481" spans="1:7" ht="12" customHeight="1">
      <c r="A481" s="341"/>
      <c r="B481" s="341"/>
      <c r="C481" s="343" t="s">
        <v>935</v>
      </c>
      <c r="D481" s="346">
        <v>1</v>
      </c>
      <c r="E481" s="348"/>
      <c r="F481" s="348"/>
      <c r="G481" s="325" t="s">
        <v>910</v>
      </c>
    </row>
    <row r="482" spans="1:7" ht="12.95" customHeight="1">
      <c r="A482" s="350"/>
      <c r="B482" s="350"/>
      <c r="C482" s="350"/>
      <c r="D482" s="350"/>
      <c r="E482" s="351">
        <v>10843.27</v>
      </c>
      <c r="F482" s="351">
        <v>10843.27</v>
      </c>
    </row>
    <row r="483" spans="1:7" ht="12" customHeight="1">
      <c r="A483" s="321">
        <v>28</v>
      </c>
      <c r="B483" s="322" t="s">
        <v>1006</v>
      </c>
      <c r="C483" s="323"/>
      <c r="D483" s="321">
        <v>1</v>
      </c>
      <c r="E483" s="333">
        <v>8650</v>
      </c>
      <c r="F483" s="333">
        <v>8650</v>
      </c>
      <c r="G483" s="325"/>
    </row>
    <row r="484" spans="1:7" ht="12" customHeight="1">
      <c r="A484" s="326"/>
      <c r="B484" s="326"/>
      <c r="C484" s="325" t="s">
        <v>907</v>
      </c>
      <c r="D484" s="327">
        <v>4</v>
      </c>
      <c r="E484" s="328">
        <v>0.01</v>
      </c>
      <c r="F484" s="328">
        <v>0.04</v>
      </c>
      <c r="G484" s="325"/>
    </row>
    <row r="485" spans="1:7" ht="12" customHeight="1">
      <c r="A485" s="326"/>
      <c r="B485" s="326"/>
      <c r="C485" s="325" t="s">
        <v>953</v>
      </c>
      <c r="D485" s="327">
        <v>3</v>
      </c>
      <c r="E485" s="329"/>
      <c r="F485" s="329"/>
      <c r="G485" s="325" t="s">
        <v>910</v>
      </c>
    </row>
    <row r="486" spans="1:7" ht="12" customHeight="1">
      <c r="A486" s="326"/>
      <c r="B486" s="326"/>
      <c r="C486" s="325" t="s">
        <v>954</v>
      </c>
      <c r="D486" s="327">
        <v>1</v>
      </c>
      <c r="E486" s="329"/>
      <c r="F486" s="329"/>
      <c r="G486" s="325" t="s">
        <v>910</v>
      </c>
    </row>
    <row r="487" spans="1:7" ht="12" customHeight="1">
      <c r="A487" s="326"/>
      <c r="B487" s="326"/>
      <c r="C487" s="325" t="s">
        <v>913</v>
      </c>
      <c r="D487" s="327">
        <v>3</v>
      </c>
      <c r="E487" s="329"/>
      <c r="F487" s="329"/>
      <c r="G487" s="325" t="s">
        <v>910</v>
      </c>
    </row>
    <row r="488" spans="1:7" ht="12" customHeight="1">
      <c r="A488" s="326"/>
      <c r="B488" s="326"/>
      <c r="C488" s="325" t="s">
        <v>995</v>
      </c>
      <c r="D488" s="327">
        <v>1</v>
      </c>
      <c r="E488" s="329"/>
      <c r="F488" s="329"/>
      <c r="G488" s="325" t="s">
        <v>910</v>
      </c>
    </row>
    <row r="489" spans="1:7" ht="12" customHeight="1">
      <c r="A489" s="326"/>
      <c r="B489" s="326"/>
      <c r="C489" s="325" t="s">
        <v>914</v>
      </c>
      <c r="D489" s="327">
        <v>1</v>
      </c>
      <c r="E489" s="329"/>
      <c r="F489" s="329"/>
      <c r="G489" s="325" t="s">
        <v>910</v>
      </c>
    </row>
    <row r="490" spans="1:7" ht="12" customHeight="1">
      <c r="A490" s="326"/>
      <c r="B490" s="326"/>
      <c r="C490" s="325" t="s">
        <v>401</v>
      </c>
      <c r="D490" s="327">
        <v>2</v>
      </c>
      <c r="E490" s="327">
        <v>270</v>
      </c>
      <c r="F490" s="327">
        <v>540</v>
      </c>
      <c r="G490" s="325"/>
    </row>
    <row r="491" spans="1:7" ht="12" customHeight="1">
      <c r="A491" s="326"/>
      <c r="B491" s="326"/>
      <c r="C491" s="325" t="s">
        <v>956</v>
      </c>
      <c r="D491" s="327">
        <v>2</v>
      </c>
      <c r="E491" s="328">
        <v>567.87</v>
      </c>
      <c r="F491" s="335">
        <v>1135.74</v>
      </c>
      <c r="G491" s="325"/>
    </row>
    <row r="492" spans="1:7" ht="12" customHeight="1">
      <c r="A492" s="326"/>
      <c r="B492" s="326"/>
      <c r="C492" s="325" t="s">
        <v>436</v>
      </c>
      <c r="D492" s="327">
        <v>3</v>
      </c>
      <c r="E492" s="327">
        <v>500</v>
      </c>
      <c r="F492" s="330">
        <v>1500</v>
      </c>
      <c r="G492" s="325"/>
    </row>
    <row r="493" spans="1:7" ht="12" customHeight="1">
      <c r="A493" s="326"/>
      <c r="B493" s="326"/>
      <c r="C493" s="325" t="s">
        <v>908</v>
      </c>
      <c r="D493" s="327">
        <v>4</v>
      </c>
      <c r="E493" s="328">
        <v>0.01</v>
      </c>
      <c r="F493" s="328">
        <v>0.04</v>
      </c>
      <c r="G493" s="325"/>
    </row>
    <row r="494" spans="1:7" ht="12" customHeight="1">
      <c r="A494" s="326"/>
      <c r="B494" s="326"/>
      <c r="C494" s="325" t="s">
        <v>684</v>
      </c>
      <c r="D494" s="327">
        <v>2</v>
      </c>
      <c r="E494" s="328">
        <v>0.01</v>
      </c>
      <c r="F494" s="328">
        <v>0.02</v>
      </c>
      <c r="G494" s="325"/>
    </row>
    <row r="495" spans="1:7" ht="12" customHeight="1">
      <c r="A495" s="326"/>
      <c r="B495" s="326"/>
      <c r="C495" s="325" t="s">
        <v>918</v>
      </c>
      <c r="D495" s="327">
        <v>1</v>
      </c>
      <c r="E495" s="329"/>
      <c r="F495" s="329"/>
      <c r="G495" s="325" t="s">
        <v>910</v>
      </c>
    </row>
    <row r="496" spans="1:7" ht="12" customHeight="1">
      <c r="A496" s="326"/>
      <c r="B496" s="326"/>
      <c r="C496" s="325" t="s">
        <v>928</v>
      </c>
      <c r="D496" s="327">
        <v>1</v>
      </c>
      <c r="E496" s="329"/>
      <c r="F496" s="329"/>
      <c r="G496" s="325" t="s">
        <v>910</v>
      </c>
    </row>
    <row r="497" spans="1:7" ht="12" customHeight="1">
      <c r="A497" s="326"/>
      <c r="B497" s="326"/>
      <c r="C497" s="325" t="s">
        <v>1007</v>
      </c>
      <c r="D497" s="327">
        <v>1</v>
      </c>
      <c r="E497" s="329"/>
      <c r="F497" s="329"/>
      <c r="G497" s="325" t="s">
        <v>910</v>
      </c>
    </row>
    <row r="498" spans="1:7" ht="12" customHeight="1">
      <c r="A498" s="326"/>
      <c r="B498" s="326"/>
      <c r="C498" s="325" t="s">
        <v>926</v>
      </c>
      <c r="D498" s="327">
        <v>1</v>
      </c>
      <c r="E498" s="329"/>
      <c r="F498" s="329"/>
      <c r="G498" s="325" t="s">
        <v>910</v>
      </c>
    </row>
    <row r="499" spans="1:7" ht="12" customHeight="1">
      <c r="A499" s="326"/>
      <c r="B499" s="326"/>
      <c r="C499" s="325" t="s">
        <v>929</v>
      </c>
      <c r="D499" s="327">
        <v>1</v>
      </c>
      <c r="E499" s="329"/>
      <c r="F499" s="329"/>
      <c r="G499" s="325" t="s">
        <v>910</v>
      </c>
    </row>
    <row r="500" spans="1:7" ht="12" customHeight="1">
      <c r="A500" s="326"/>
      <c r="B500" s="326"/>
      <c r="C500" s="325" t="s">
        <v>1008</v>
      </c>
      <c r="D500" s="327">
        <v>2</v>
      </c>
      <c r="E500" s="329"/>
      <c r="F500" s="329"/>
      <c r="G500" s="325" t="s">
        <v>910</v>
      </c>
    </row>
    <row r="501" spans="1:7" ht="12" customHeight="1">
      <c r="A501" s="326"/>
      <c r="B501" s="326"/>
      <c r="C501" s="325" t="s">
        <v>947</v>
      </c>
      <c r="D501" s="327">
        <v>1</v>
      </c>
      <c r="E501" s="327">
        <v>930</v>
      </c>
      <c r="F501" s="327">
        <v>930</v>
      </c>
      <c r="G501" s="325"/>
    </row>
    <row r="502" spans="1:7" ht="12" customHeight="1">
      <c r="A502" s="326"/>
      <c r="B502" s="326"/>
      <c r="C502" s="325" t="s">
        <v>1009</v>
      </c>
      <c r="D502" s="327">
        <v>1</v>
      </c>
      <c r="E502" s="330">
        <v>4750</v>
      </c>
      <c r="F502" s="330">
        <v>4750</v>
      </c>
      <c r="G502" s="325"/>
    </row>
    <row r="503" spans="1:7" ht="12" customHeight="1">
      <c r="A503" s="326"/>
      <c r="B503" s="326"/>
      <c r="C503" s="325" t="s">
        <v>1009</v>
      </c>
      <c r="D503" s="327">
        <v>1</v>
      </c>
      <c r="E503" s="330">
        <v>4750</v>
      </c>
      <c r="F503" s="330">
        <v>4750</v>
      </c>
      <c r="G503" s="325"/>
    </row>
    <row r="504" spans="1:7" ht="12" customHeight="1">
      <c r="A504" s="326"/>
      <c r="B504" s="326"/>
      <c r="C504" s="325" t="s">
        <v>920</v>
      </c>
      <c r="D504" s="327">
        <v>1</v>
      </c>
      <c r="E504" s="330">
        <v>5810</v>
      </c>
      <c r="F504" s="330">
        <v>5810</v>
      </c>
      <c r="G504" s="325"/>
    </row>
    <row r="505" spans="1:7" ht="12" customHeight="1">
      <c r="A505" s="326"/>
      <c r="B505" s="326"/>
      <c r="C505" s="325" t="s">
        <v>923</v>
      </c>
      <c r="D505" s="327">
        <v>3</v>
      </c>
      <c r="E505" s="328">
        <v>0.01</v>
      </c>
      <c r="F505" s="328">
        <v>0.03</v>
      </c>
      <c r="G505" s="325"/>
    </row>
    <row r="506" spans="1:7" ht="12.95" customHeight="1">
      <c r="E506" s="332">
        <v>28066.13</v>
      </c>
      <c r="F506" s="332">
        <v>28066.13</v>
      </c>
    </row>
    <row r="507" spans="1:7" ht="12" customHeight="1">
      <c r="A507" s="321">
        <v>29</v>
      </c>
      <c r="B507" s="322" t="s">
        <v>1010</v>
      </c>
      <c r="C507" s="323"/>
      <c r="D507" s="321">
        <v>1</v>
      </c>
      <c r="E507" s="333">
        <v>8100</v>
      </c>
      <c r="F507" s="333">
        <v>8100</v>
      </c>
      <c r="G507" s="325"/>
    </row>
    <row r="508" spans="1:7" ht="12" customHeight="1">
      <c r="A508" s="326"/>
      <c r="B508" s="326"/>
      <c r="C508" s="325" t="s">
        <v>907</v>
      </c>
      <c r="D508" s="327">
        <v>4</v>
      </c>
      <c r="E508" s="328">
        <v>0.01</v>
      </c>
      <c r="F508" s="328">
        <v>0.04</v>
      </c>
      <c r="G508" s="325"/>
    </row>
    <row r="509" spans="1:7" ht="12" customHeight="1">
      <c r="A509" s="326"/>
      <c r="B509" s="326"/>
      <c r="C509" s="325" t="s">
        <v>908</v>
      </c>
      <c r="D509" s="327">
        <v>4</v>
      </c>
      <c r="E509" s="328">
        <v>0.01</v>
      </c>
      <c r="F509" s="328">
        <v>0.04</v>
      </c>
      <c r="G509" s="325"/>
    </row>
    <row r="510" spans="1:7" ht="12" customHeight="1">
      <c r="A510" s="326"/>
      <c r="B510" s="326"/>
      <c r="C510" s="325" t="s">
        <v>926</v>
      </c>
      <c r="D510" s="327">
        <v>1</v>
      </c>
      <c r="E510" s="329"/>
      <c r="F510" s="329"/>
      <c r="G510" s="325" t="s">
        <v>910</v>
      </c>
    </row>
    <row r="511" spans="1:7" ht="12" customHeight="1">
      <c r="A511" s="326"/>
      <c r="B511" s="326"/>
      <c r="C511" s="325" t="s">
        <v>953</v>
      </c>
      <c r="D511" s="327">
        <v>3</v>
      </c>
      <c r="E511" s="329"/>
      <c r="F511" s="329"/>
      <c r="G511" s="325" t="s">
        <v>910</v>
      </c>
    </row>
    <row r="512" spans="1:7" ht="12" customHeight="1">
      <c r="A512" s="326"/>
      <c r="B512" s="326"/>
      <c r="C512" s="325" t="s">
        <v>954</v>
      </c>
      <c r="D512" s="327">
        <v>1</v>
      </c>
      <c r="E512" s="329"/>
      <c r="F512" s="329"/>
      <c r="G512" s="325" t="s">
        <v>910</v>
      </c>
    </row>
    <row r="513" spans="1:7" ht="12" customHeight="1">
      <c r="A513" s="326"/>
      <c r="B513" s="326"/>
      <c r="C513" s="325" t="s">
        <v>913</v>
      </c>
      <c r="D513" s="327">
        <v>2</v>
      </c>
      <c r="E513" s="329"/>
      <c r="F513" s="329"/>
      <c r="G513" s="325" t="s">
        <v>910</v>
      </c>
    </row>
    <row r="514" spans="1:7" ht="12" customHeight="1">
      <c r="A514" s="326"/>
      <c r="B514" s="326"/>
      <c r="C514" s="325" t="s">
        <v>995</v>
      </c>
      <c r="D514" s="327">
        <v>1</v>
      </c>
      <c r="E514" s="329"/>
      <c r="F514" s="329"/>
      <c r="G514" s="325" t="s">
        <v>910</v>
      </c>
    </row>
    <row r="515" spans="1:7" ht="12" customHeight="1">
      <c r="A515" s="326"/>
      <c r="B515" s="326"/>
      <c r="C515" s="325" t="s">
        <v>914</v>
      </c>
      <c r="D515" s="327">
        <v>2</v>
      </c>
      <c r="E515" s="329"/>
      <c r="F515" s="329"/>
      <c r="G515" s="325" t="s">
        <v>910</v>
      </c>
    </row>
    <row r="516" spans="1:7" ht="12" customHeight="1">
      <c r="A516" s="326"/>
      <c r="B516" s="326"/>
      <c r="C516" s="325" t="s">
        <v>920</v>
      </c>
      <c r="D516" s="327">
        <v>1</v>
      </c>
      <c r="E516" s="330">
        <v>5810</v>
      </c>
      <c r="F516" s="330">
        <v>5810</v>
      </c>
      <c r="G516" s="325"/>
    </row>
    <row r="517" spans="1:7" ht="12" customHeight="1">
      <c r="A517" s="326"/>
      <c r="B517" s="326"/>
      <c r="C517" s="325" t="s">
        <v>684</v>
      </c>
      <c r="D517" s="327">
        <v>2</v>
      </c>
      <c r="E517" s="328">
        <v>0.01</v>
      </c>
      <c r="F517" s="328">
        <v>0.02</v>
      </c>
      <c r="G517" s="325"/>
    </row>
    <row r="518" spans="1:7" ht="12" customHeight="1">
      <c r="A518" s="326"/>
      <c r="B518" s="326"/>
      <c r="C518" s="325" t="s">
        <v>401</v>
      </c>
      <c r="D518" s="327">
        <v>2</v>
      </c>
      <c r="E518" s="327">
        <v>270</v>
      </c>
      <c r="F518" s="327">
        <v>540</v>
      </c>
      <c r="G518" s="325"/>
    </row>
    <row r="519" spans="1:7" ht="12" customHeight="1">
      <c r="A519" s="326"/>
      <c r="B519" s="326"/>
      <c r="C519" s="325" t="s">
        <v>956</v>
      </c>
      <c r="D519" s="327">
        <v>2</v>
      </c>
      <c r="E519" s="328">
        <v>567.87</v>
      </c>
      <c r="F519" s="335">
        <v>1135.74</v>
      </c>
      <c r="G519" s="325"/>
    </row>
    <row r="520" spans="1:7" ht="12" customHeight="1">
      <c r="A520" s="326"/>
      <c r="B520" s="326"/>
      <c r="C520" s="325" t="s">
        <v>918</v>
      </c>
      <c r="D520" s="327">
        <v>1</v>
      </c>
      <c r="E520" s="329"/>
      <c r="F520" s="329"/>
      <c r="G520" s="325" t="s">
        <v>910</v>
      </c>
    </row>
    <row r="521" spans="1:7" ht="12" customHeight="1">
      <c r="A521" s="326"/>
      <c r="B521" s="326"/>
      <c r="C521" s="325" t="s">
        <v>1011</v>
      </c>
      <c r="D521" s="327">
        <v>1</v>
      </c>
      <c r="E521" s="329"/>
      <c r="F521" s="329"/>
      <c r="G521" s="325" t="s">
        <v>910</v>
      </c>
    </row>
    <row r="522" spans="1:7" ht="12" customHeight="1">
      <c r="A522" s="326"/>
      <c r="B522" s="326"/>
      <c r="C522" s="325" t="s">
        <v>928</v>
      </c>
      <c r="D522" s="327">
        <v>1</v>
      </c>
      <c r="E522" s="329"/>
      <c r="F522" s="329"/>
      <c r="G522" s="325" t="s">
        <v>910</v>
      </c>
    </row>
    <row r="523" spans="1:7" ht="12" customHeight="1">
      <c r="A523" s="326"/>
      <c r="B523" s="326"/>
      <c r="C523" s="325" t="s">
        <v>1007</v>
      </c>
      <c r="D523" s="327">
        <v>1</v>
      </c>
      <c r="E523" s="329"/>
      <c r="F523" s="329"/>
      <c r="G523" s="325" t="s">
        <v>910</v>
      </c>
    </row>
    <row r="524" spans="1:7" ht="12" customHeight="1">
      <c r="A524" s="326"/>
      <c r="B524" s="326"/>
      <c r="C524" s="325" t="s">
        <v>929</v>
      </c>
      <c r="D524" s="327">
        <v>1</v>
      </c>
      <c r="E524" s="329"/>
      <c r="F524" s="329"/>
      <c r="G524" s="325" t="s">
        <v>910</v>
      </c>
    </row>
    <row r="525" spans="1:7" ht="12" customHeight="1">
      <c r="A525" s="326"/>
      <c r="B525" s="326"/>
      <c r="C525" s="325" t="s">
        <v>920</v>
      </c>
      <c r="D525" s="327">
        <v>1</v>
      </c>
      <c r="E525" s="330">
        <v>5810</v>
      </c>
      <c r="F525" s="330">
        <v>5810</v>
      </c>
      <c r="G525" s="325"/>
    </row>
    <row r="526" spans="1:7" ht="12" customHeight="1">
      <c r="A526" s="326"/>
      <c r="B526" s="326"/>
      <c r="C526" s="325" t="s">
        <v>947</v>
      </c>
      <c r="D526" s="327">
        <v>1</v>
      </c>
      <c r="E526" s="327">
        <v>930</v>
      </c>
      <c r="F526" s="327">
        <v>930</v>
      </c>
      <c r="G526" s="325"/>
    </row>
    <row r="527" spans="1:7" ht="12" customHeight="1">
      <c r="A527" s="326"/>
      <c r="B527" s="326"/>
      <c r="C527" s="325" t="s">
        <v>436</v>
      </c>
      <c r="D527" s="327">
        <v>3</v>
      </c>
      <c r="E527" s="327">
        <v>500</v>
      </c>
      <c r="F527" s="330">
        <v>1500</v>
      </c>
      <c r="G527" s="325"/>
    </row>
    <row r="528" spans="1:7" ht="12" customHeight="1">
      <c r="A528" s="326"/>
      <c r="B528" s="326"/>
      <c r="C528" s="325" t="s">
        <v>923</v>
      </c>
      <c r="D528" s="327">
        <v>2</v>
      </c>
      <c r="E528" s="328">
        <v>0.01</v>
      </c>
      <c r="F528" s="328">
        <v>0.02</v>
      </c>
      <c r="G528" s="325"/>
    </row>
    <row r="529" spans="1:7" ht="12.95" customHeight="1">
      <c r="E529" s="332">
        <v>23826.12</v>
      </c>
      <c r="F529" s="332">
        <v>23826.12</v>
      </c>
    </row>
    <row r="530" spans="1:7" ht="12" customHeight="1">
      <c r="A530" s="321">
        <v>30</v>
      </c>
      <c r="B530" s="322" t="s">
        <v>1012</v>
      </c>
      <c r="C530" s="323"/>
      <c r="D530" s="321">
        <v>1</v>
      </c>
      <c r="E530" s="334">
        <v>9655.2000000000007</v>
      </c>
      <c r="F530" s="334">
        <v>9655.2000000000007</v>
      </c>
      <c r="G530" s="325"/>
    </row>
    <row r="531" spans="1:7" ht="12" customHeight="1">
      <c r="A531" s="326"/>
      <c r="B531" s="326"/>
      <c r="C531" s="325" t="s">
        <v>907</v>
      </c>
      <c r="D531" s="327">
        <v>4</v>
      </c>
      <c r="E531" s="328">
        <v>0.01</v>
      </c>
      <c r="F531" s="328">
        <v>0.04</v>
      </c>
      <c r="G531" s="325"/>
    </row>
    <row r="532" spans="1:7" ht="12" customHeight="1">
      <c r="A532" s="326"/>
      <c r="B532" s="326"/>
      <c r="C532" s="325" t="s">
        <v>908</v>
      </c>
      <c r="D532" s="327">
        <v>4</v>
      </c>
      <c r="E532" s="328">
        <v>0.01</v>
      </c>
      <c r="F532" s="328">
        <v>0.04</v>
      </c>
      <c r="G532" s="325"/>
    </row>
    <row r="533" spans="1:7" ht="12" customHeight="1">
      <c r="A533" s="326"/>
      <c r="B533" s="326"/>
      <c r="C533" s="325" t="s">
        <v>909</v>
      </c>
      <c r="D533" s="327">
        <v>1</v>
      </c>
      <c r="E533" s="329"/>
      <c r="F533" s="329"/>
      <c r="G533" s="325" t="s">
        <v>910</v>
      </c>
    </row>
    <row r="534" spans="1:7" ht="12" customHeight="1">
      <c r="A534" s="326"/>
      <c r="B534" s="326"/>
      <c r="C534" s="325" t="s">
        <v>953</v>
      </c>
      <c r="D534" s="327">
        <v>3</v>
      </c>
      <c r="E534" s="329"/>
      <c r="F534" s="329"/>
      <c r="G534" s="325" t="s">
        <v>910</v>
      </c>
    </row>
    <row r="535" spans="1:7" ht="12" customHeight="1">
      <c r="A535" s="326"/>
      <c r="B535" s="326"/>
      <c r="C535" s="325" t="s">
        <v>954</v>
      </c>
      <c r="D535" s="327">
        <v>1</v>
      </c>
      <c r="E535" s="329"/>
      <c r="F535" s="329"/>
      <c r="G535" s="325" t="s">
        <v>910</v>
      </c>
    </row>
    <row r="536" spans="1:7" ht="12" customHeight="1">
      <c r="A536" s="326"/>
      <c r="B536" s="326"/>
      <c r="C536" s="325" t="s">
        <v>913</v>
      </c>
      <c r="D536" s="327">
        <v>2</v>
      </c>
      <c r="E536" s="329"/>
      <c r="F536" s="329"/>
      <c r="G536" s="325" t="s">
        <v>910</v>
      </c>
    </row>
    <row r="537" spans="1:7" ht="12" customHeight="1">
      <c r="A537" s="326"/>
      <c r="B537" s="326"/>
      <c r="C537" s="325" t="s">
        <v>997</v>
      </c>
      <c r="D537" s="327">
        <v>1</v>
      </c>
      <c r="E537" s="329"/>
      <c r="F537" s="329"/>
      <c r="G537" s="325" t="s">
        <v>910</v>
      </c>
    </row>
    <row r="538" spans="1:7" ht="12" customHeight="1">
      <c r="A538" s="326"/>
      <c r="B538" s="326"/>
      <c r="C538" s="325" t="s">
        <v>914</v>
      </c>
      <c r="D538" s="327">
        <v>2</v>
      </c>
      <c r="E538" s="329"/>
      <c r="F538" s="329"/>
      <c r="G538" s="325" t="s">
        <v>910</v>
      </c>
    </row>
    <row r="539" spans="1:7" ht="12" customHeight="1">
      <c r="A539" s="326"/>
      <c r="B539" s="326"/>
      <c r="C539" s="325" t="s">
        <v>920</v>
      </c>
      <c r="D539" s="327">
        <v>1</v>
      </c>
      <c r="E539" s="330">
        <v>5810</v>
      </c>
      <c r="F539" s="330">
        <v>5810</v>
      </c>
      <c r="G539" s="325"/>
    </row>
    <row r="540" spans="1:7" ht="12" customHeight="1">
      <c r="A540" s="326"/>
      <c r="B540" s="326"/>
      <c r="C540" s="325" t="s">
        <v>684</v>
      </c>
      <c r="D540" s="327">
        <v>2</v>
      </c>
      <c r="E540" s="328">
        <v>0.01</v>
      </c>
      <c r="F540" s="328">
        <v>0.02</v>
      </c>
      <c r="G540" s="325"/>
    </row>
    <row r="541" spans="1:7" ht="12" customHeight="1">
      <c r="A541" s="326"/>
      <c r="B541" s="326"/>
      <c r="C541" s="325" t="s">
        <v>401</v>
      </c>
      <c r="D541" s="327">
        <v>2</v>
      </c>
      <c r="E541" s="327">
        <v>270</v>
      </c>
      <c r="F541" s="327">
        <v>540</v>
      </c>
      <c r="G541" s="325"/>
    </row>
    <row r="542" spans="1:7" ht="12" customHeight="1">
      <c r="A542" s="326"/>
      <c r="B542" s="326"/>
      <c r="C542" s="325" t="s">
        <v>956</v>
      </c>
      <c r="D542" s="327">
        <v>2</v>
      </c>
      <c r="E542" s="328">
        <v>567.87</v>
      </c>
      <c r="F542" s="335">
        <v>1135.74</v>
      </c>
      <c r="G542" s="325"/>
    </row>
    <row r="543" spans="1:7" ht="12" customHeight="1">
      <c r="A543" s="326"/>
      <c r="B543" s="326"/>
      <c r="C543" s="325" t="s">
        <v>918</v>
      </c>
      <c r="D543" s="327">
        <v>1</v>
      </c>
      <c r="E543" s="329"/>
      <c r="F543" s="329"/>
      <c r="G543" s="325" t="s">
        <v>910</v>
      </c>
    </row>
    <row r="544" spans="1:7" ht="12" customHeight="1">
      <c r="A544" s="326"/>
      <c r="B544" s="326"/>
      <c r="C544" s="325" t="s">
        <v>1011</v>
      </c>
      <c r="D544" s="327">
        <v>1</v>
      </c>
      <c r="E544" s="329"/>
      <c r="F544" s="329"/>
      <c r="G544" s="325" t="s">
        <v>910</v>
      </c>
    </row>
    <row r="545" spans="1:7" ht="12" customHeight="1">
      <c r="A545" s="326"/>
      <c r="B545" s="326"/>
      <c r="C545" s="325" t="s">
        <v>919</v>
      </c>
      <c r="D545" s="327">
        <v>1</v>
      </c>
      <c r="E545" s="329"/>
      <c r="F545" s="329"/>
      <c r="G545" s="325" t="s">
        <v>910</v>
      </c>
    </row>
    <row r="546" spans="1:7" ht="12" customHeight="1">
      <c r="A546" s="326"/>
      <c r="B546" s="326"/>
      <c r="C546" s="325" t="s">
        <v>1007</v>
      </c>
      <c r="D546" s="327">
        <v>1</v>
      </c>
      <c r="E546" s="329"/>
      <c r="F546" s="329"/>
      <c r="G546" s="325" t="s">
        <v>910</v>
      </c>
    </row>
    <row r="547" spans="1:7" ht="12" customHeight="1">
      <c r="A547" s="326"/>
      <c r="B547" s="326"/>
      <c r="C547" s="325" t="s">
        <v>921</v>
      </c>
      <c r="D547" s="327">
        <v>1</v>
      </c>
      <c r="E547" s="329"/>
      <c r="F547" s="329"/>
      <c r="G547" s="325" t="s">
        <v>910</v>
      </c>
    </row>
    <row r="548" spans="1:7" ht="12" customHeight="1">
      <c r="A548" s="326"/>
      <c r="B548" s="326"/>
      <c r="C548" s="325" t="s">
        <v>920</v>
      </c>
      <c r="D548" s="327">
        <v>1</v>
      </c>
      <c r="E548" s="330">
        <v>5810</v>
      </c>
      <c r="F548" s="330">
        <v>5810</v>
      </c>
      <c r="G548" s="325"/>
    </row>
    <row r="549" spans="1:7" ht="12" customHeight="1">
      <c r="A549" s="326"/>
      <c r="B549" s="326"/>
      <c r="C549" s="325" t="s">
        <v>947</v>
      </c>
      <c r="D549" s="327">
        <v>1</v>
      </c>
      <c r="E549" s="327">
        <v>930</v>
      </c>
      <c r="F549" s="327">
        <v>930</v>
      </c>
      <c r="G549" s="325"/>
    </row>
    <row r="550" spans="1:7" ht="12" customHeight="1">
      <c r="A550" s="326"/>
      <c r="B550" s="326"/>
      <c r="C550" s="325" t="s">
        <v>436</v>
      </c>
      <c r="D550" s="327">
        <v>3</v>
      </c>
      <c r="E550" s="327">
        <v>500</v>
      </c>
      <c r="F550" s="330">
        <v>1500</v>
      </c>
      <c r="G550" s="325"/>
    </row>
    <row r="551" spans="1:7" ht="12" customHeight="1">
      <c r="A551" s="326"/>
      <c r="B551" s="326"/>
      <c r="C551" s="325" t="s">
        <v>923</v>
      </c>
      <c r="D551" s="327">
        <v>2</v>
      </c>
      <c r="E551" s="328">
        <v>0.01</v>
      </c>
      <c r="F551" s="328">
        <v>0.02</v>
      </c>
      <c r="G551" s="325"/>
    </row>
    <row r="552" spans="1:7" ht="12.95" customHeight="1">
      <c r="E552" s="332">
        <v>25381.32</v>
      </c>
      <c r="F552" s="332">
        <v>25381.32</v>
      </c>
    </row>
    <row r="553" spans="1:7" ht="12" customHeight="1">
      <c r="A553" s="321">
        <v>31</v>
      </c>
      <c r="B553" s="322" t="s">
        <v>1013</v>
      </c>
      <c r="C553" s="323"/>
      <c r="D553" s="321">
        <v>1</v>
      </c>
      <c r="E553" s="333">
        <v>6800</v>
      </c>
      <c r="F553" s="333">
        <v>6800</v>
      </c>
      <c r="G553" s="325"/>
    </row>
    <row r="554" spans="1:7" ht="12" customHeight="1">
      <c r="A554" s="326"/>
      <c r="B554" s="326"/>
      <c r="C554" s="325" t="s">
        <v>907</v>
      </c>
      <c r="D554" s="327">
        <v>4</v>
      </c>
      <c r="E554" s="328">
        <v>0.01</v>
      </c>
      <c r="F554" s="328">
        <v>0.04</v>
      </c>
      <c r="G554" s="325"/>
    </row>
    <row r="555" spans="1:7" ht="12" customHeight="1">
      <c r="A555" s="326"/>
      <c r="B555" s="326"/>
      <c r="C555" s="325" t="s">
        <v>908</v>
      </c>
      <c r="D555" s="327">
        <v>4</v>
      </c>
      <c r="E555" s="328">
        <v>0.01</v>
      </c>
      <c r="F555" s="328">
        <v>0.04</v>
      </c>
      <c r="G555" s="325"/>
    </row>
    <row r="556" spans="1:7" ht="12" customHeight="1">
      <c r="A556" s="326"/>
      <c r="B556" s="326"/>
      <c r="C556" s="325" t="s">
        <v>926</v>
      </c>
      <c r="D556" s="327">
        <v>1</v>
      </c>
      <c r="E556" s="329"/>
      <c r="F556" s="329"/>
      <c r="G556" s="325" t="s">
        <v>910</v>
      </c>
    </row>
    <row r="557" spans="1:7" ht="12" customHeight="1">
      <c r="A557" s="326"/>
      <c r="B557" s="326"/>
      <c r="C557" s="325" t="s">
        <v>911</v>
      </c>
      <c r="D557" s="327">
        <v>3</v>
      </c>
      <c r="E557" s="329"/>
      <c r="F557" s="329"/>
      <c r="G557" s="325" t="s">
        <v>910</v>
      </c>
    </row>
    <row r="558" spans="1:7" ht="12" customHeight="1">
      <c r="A558" s="326"/>
      <c r="B558" s="326"/>
      <c r="C558" s="325" t="s">
        <v>912</v>
      </c>
      <c r="D558" s="327">
        <v>1</v>
      </c>
      <c r="E558" s="329"/>
      <c r="F558" s="329"/>
      <c r="G558" s="325" t="s">
        <v>910</v>
      </c>
    </row>
    <row r="559" spans="1:7" ht="12" customHeight="1">
      <c r="A559" s="326"/>
      <c r="B559" s="326"/>
      <c r="C559" s="325" t="s">
        <v>1014</v>
      </c>
      <c r="D559" s="327">
        <v>1</v>
      </c>
      <c r="E559" s="329"/>
      <c r="F559" s="329"/>
      <c r="G559" s="325" t="s">
        <v>910</v>
      </c>
    </row>
    <row r="560" spans="1:7" ht="12" customHeight="1">
      <c r="A560" s="326"/>
      <c r="B560" s="326"/>
      <c r="C560" s="325" t="s">
        <v>684</v>
      </c>
      <c r="D560" s="327">
        <v>2</v>
      </c>
      <c r="E560" s="328">
        <v>0.01</v>
      </c>
      <c r="F560" s="328">
        <v>0.02</v>
      </c>
      <c r="G560" s="325"/>
    </row>
    <row r="561" spans="1:7" ht="12" customHeight="1">
      <c r="A561" s="326"/>
      <c r="B561" s="326"/>
      <c r="C561" s="325" t="s">
        <v>489</v>
      </c>
      <c r="D561" s="327">
        <v>1</v>
      </c>
      <c r="E561" s="327">
        <v>930</v>
      </c>
      <c r="F561" s="327">
        <v>930</v>
      </c>
      <c r="G561" s="325"/>
    </row>
    <row r="562" spans="1:7" ht="12" customHeight="1">
      <c r="A562" s="326"/>
      <c r="B562" s="326"/>
      <c r="C562" s="325" t="s">
        <v>401</v>
      </c>
      <c r="D562" s="327">
        <v>2</v>
      </c>
      <c r="E562" s="327">
        <v>270</v>
      </c>
      <c r="F562" s="327">
        <v>540</v>
      </c>
      <c r="G562" s="325"/>
    </row>
    <row r="563" spans="1:7" ht="12" customHeight="1">
      <c r="A563" s="326"/>
      <c r="B563" s="326"/>
      <c r="C563" s="325" t="s">
        <v>917</v>
      </c>
      <c r="D563" s="327">
        <v>2</v>
      </c>
      <c r="E563" s="328">
        <v>530.71</v>
      </c>
      <c r="F563" s="335">
        <v>1061.42</v>
      </c>
      <c r="G563" s="325"/>
    </row>
    <row r="564" spans="1:7" ht="12" customHeight="1">
      <c r="A564" s="326"/>
      <c r="B564" s="326"/>
      <c r="C564" s="325" t="s">
        <v>929</v>
      </c>
      <c r="D564" s="327">
        <v>1</v>
      </c>
      <c r="E564" s="329"/>
      <c r="F564" s="329"/>
      <c r="G564" s="325" t="s">
        <v>910</v>
      </c>
    </row>
    <row r="565" spans="1:7" ht="12" customHeight="1">
      <c r="A565" s="326"/>
      <c r="B565" s="326"/>
      <c r="C565" s="325" t="s">
        <v>946</v>
      </c>
      <c r="D565" s="327">
        <v>1</v>
      </c>
      <c r="E565" s="329"/>
      <c r="F565" s="329"/>
      <c r="G565" s="325" t="s">
        <v>910</v>
      </c>
    </row>
    <row r="566" spans="1:7" ht="12" customHeight="1">
      <c r="A566" s="326"/>
      <c r="B566" s="326"/>
      <c r="C566" s="325" t="s">
        <v>918</v>
      </c>
      <c r="D566" s="327">
        <v>1</v>
      </c>
      <c r="E566" s="329"/>
      <c r="F566" s="329"/>
      <c r="G566" s="325" t="s">
        <v>910</v>
      </c>
    </row>
    <row r="567" spans="1:7" ht="12" customHeight="1">
      <c r="A567" s="326"/>
      <c r="B567" s="326"/>
      <c r="C567" s="325" t="s">
        <v>928</v>
      </c>
      <c r="D567" s="327">
        <v>1</v>
      </c>
      <c r="E567" s="329"/>
      <c r="F567" s="329"/>
      <c r="G567" s="325" t="s">
        <v>910</v>
      </c>
    </row>
    <row r="568" spans="1:7" ht="12" customHeight="1">
      <c r="A568" s="326"/>
      <c r="B568" s="326"/>
      <c r="C568" s="325" t="s">
        <v>940</v>
      </c>
      <c r="D568" s="327">
        <v>1</v>
      </c>
      <c r="E568" s="329"/>
      <c r="F568" s="329"/>
      <c r="G568" s="325" t="s">
        <v>910</v>
      </c>
    </row>
    <row r="569" spans="1:7" ht="12" customHeight="1">
      <c r="A569" s="326"/>
      <c r="B569" s="326"/>
      <c r="C569" s="325" t="s">
        <v>436</v>
      </c>
      <c r="D569" s="327">
        <v>4</v>
      </c>
      <c r="E569" s="327">
        <v>500</v>
      </c>
      <c r="F569" s="330">
        <v>2000</v>
      </c>
      <c r="G569" s="325"/>
    </row>
    <row r="570" spans="1:7" ht="12.95" customHeight="1">
      <c r="E570" s="336">
        <v>11331.1</v>
      </c>
      <c r="F570" s="336">
        <v>11331.1</v>
      </c>
    </row>
    <row r="571" spans="1:7" ht="12" customHeight="1">
      <c r="A571" s="321">
        <v>32</v>
      </c>
      <c r="B571" s="322" t="s">
        <v>1015</v>
      </c>
      <c r="C571" s="323"/>
      <c r="D571" s="321">
        <v>1</v>
      </c>
      <c r="E571" s="333">
        <v>7344</v>
      </c>
      <c r="F571" s="333">
        <v>7344</v>
      </c>
      <c r="G571" s="325"/>
    </row>
    <row r="572" spans="1:7" ht="12" customHeight="1">
      <c r="A572" s="326"/>
      <c r="B572" s="326"/>
      <c r="C572" s="325" t="s">
        <v>907</v>
      </c>
      <c r="D572" s="327">
        <v>4</v>
      </c>
      <c r="E572" s="328">
        <v>0.01</v>
      </c>
      <c r="F572" s="328">
        <v>0.04</v>
      </c>
      <c r="G572" s="325"/>
    </row>
    <row r="573" spans="1:7" ht="12" customHeight="1">
      <c r="A573" s="326"/>
      <c r="B573" s="326"/>
      <c r="C573" s="325" t="s">
        <v>908</v>
      </c>
      <c r="D573" s="327">
        <v>3</v>
      </c>
      <c r="E573" s="328">
        <v>0.01</v>
      </c>
      <c r="F573" s="328">
        <v>0.03</v>
      </c>
      <c r="G573" s="325"/>
    </row>
    <row r="574" spans="1:7" ht="12" customHeight="1">
      <c r="A574" s="326"/>
      <c r="B574" s="326"/>
      <c r="C574" s="325" t="s">
        <v>436</v>
      </c>
      <c r="D574" s="327">
        <v>4</v>
      </c>
      <c r="E574" s="327">
        <v>500</v>
      </c>
      <c r="F574" s="330">
        <v>2000</v>
      </c>
      <c r="G574" s="325"/>
    </row>
    <row r="575" spans="1:7" ht="12" customHeight="1">
      <c r="A575" s="326"/>
      <c r="B575" s="326"/>
      <c r="C575" s="325" t="s">
        <v>926</v>
      </c>
      <c r="D575" s="327">
        <v>1</v>
      </c>
      <c r="E575" s="329"/>
      <c r="F575" s="329"/>
      <c r="G575" s="325" t="s">
        <v>910</v>
      </c>
    </row>
    <row r="576" spans="1:7" ht="12" customHeight="1">
      <c r="A576" s="326"/>
      <c r="B576" s="326"/>
      <c r="C576" s="325" t="s">
        <v>911</v>
      </c>
      <c r="D576" s="327">
        <v>3</v>
      </c>
      <c r="E576" s="329"/>
      <c r="F576" s="329"/>
      <c r="G576" s="325" t="s">
        <v>910</v>
      </c>
    </row>
    <row r="577" spans="1:7" ht="12" customHeight="1">
      <c r="A577" s="326"/>
      <c r="B577" s="326"/>
      <c r="C577" s="325" t="s">
        <v>912</v>
      </c>
      <c r="D577" s="327">
        <v>1</v>
      </c>
      <c r="E577" s="329"/>
      <c r="F577" s="329"/>
      <c r="G577" s="325" t="s">
        <v>910</v>
      </c>
    </row>
    <row r="578" spans="1:7" ht="12" customHeight="1">
      <c r="A578" s="326"/>
      <c r="B578" s="326"/>
      <c r="C578" s="325" t="s">
        <v>928</v>
      </c>
      <c r="D578" s="327">
        <v>1</v>
      </c>
      <c r="E578" s="329"/>
      <c r="F578" s="329"/>
      <c r="G578" s="325" t="s">
        <v>910</v>
      </c>
    </row>
    <row r="579" spans="1:7" ht="12" customHeight="1">
      <c r="A579" s="326"/>
      <c r="B579" s="326"/>
      <c r="C579" s="325" t="s">
        <v>944</v>
      </c>
      <c r="D579" s="327">
        <v>1</v>
      </c>
      <c r="E579" s="329"/>
      <c r="F579" s="329"/>
      <c r="G579" s="325" t="s">
        <v>910</v>
      </c>
    </row>
    <row r="580" spans="1:7" ht="12" customHeight="1">
      <c r="A580" s="326"/>
      <c r="B580" s="326"/>
      <c r="C580" s="325" t="s">
        <v>918</v>
      </c>
      <c r="D580" s="327">
        <v>1</v>
      </c>
      <c r="E580" s="329"/>
      <c r="F580" s="329"/>
      <c r="G580" s="325" t="s">
        <v>910</v>
      </c>
    </row>
    <row r="581" spans="1:7" ht="12" customHeight="1">
      <c r="A581" s="326"/>
      <c r="B581" s="326"/>
      <c r="C581" s="325" t="s">
        <v>1014</v>
      </c>
      <c r="D581" s="327">
        <v>1</v>
      </c>
      <c r="E581" s="329"/>
      <c r="F581" s="329"/>
      <c r="G581" s="325" t="s">
        <v>910</v>
      </c>
    </row>
    <row r="582" spans="1:7" ht="12" customHeight="1">
      <c r="A582" s="326"/>
      <c r="B582" s="326"/>
      <c r="C582" s="325" t="s">
        <v>946</v>
      </c>
      <c r="D582" s="327">
        <v>1</v>
      </c>
      <c r="E582" s="329"/>
      <c r="F582" s="329"/>
      <c r="G582" s="325" t="s">
        <v>910</v>
      </c>
    </row>
    <row r="583" spans="1:7" ht="12" customHeight="1">
      <c r="A583" s="326"/>
      <c r="B583" s="326"/>
      <c r="C583" s="325" t="s">
        <v>684</v>
      </c>
      <c r="D583" s="327">
        <v>2</v>
      </c>
      <c r="E583" s="328">
        <v>0.01</v>
      </c>
      <c r="F583" s="328">
        <v>0.02</v>
      </c>
      <c r="G583" s="325"/>
    </row>
    <row r="584" spans="1:7" ht="12" customHeight="1">
      <c r="A584" s="326"/>
      <c r="B584" s="326"/>
      <c r="C584" s="325" t="s">
        <v>947</v>
      </c>
      <c r="D584" s="327">
        <v>1</v>
      </c>
      <c r="E584" s="327">
        <v>930</v>
      </c>
      <c r="F584" s="327">
        <v>930</v>
      </c>
      <c r="G584" s="325"/>
    </row>
    <row r="585" spans="1:7" ht="12" customHeight="1">
      <c r="A585" s="326"/>
      <c r="B585" s="326"/>
      <c r="C585" s="325" t="s">
        <v>401</v>
      </c>
      <c r="D585" s="327">
        <v>2</v>
      </c>
      <c r="E585" s="327">
        <v>270</v>
      </c>
      <c r="F585" s="327">
        <v>540</v>
      </c>
      <c r="G585" s="325"/>
    </row>
    <row r="586" spans="1:7" ht="12" customHeight="1">
      <c r="A586" s="326"/>
      <c r="B586" s="326"/>
      <c r="C586" s="325" t="s">
        <v>917</v>
      </c>
      <c r="D586" s="327">
        <v>2</v>
      </c>
      <c r="E586" s="328">
        <v>530.71</v>
      </c>
      <c r="F586" s="335">
        <v>1061.42</v>
      </c>
      <c r="G586" s="325"/>
    </row>
    <row r="587" spans="1:7" ht="12" customHeight="1">
      <c r="A587" s="326"/>
      <c r="B587" s="326"/>
      <c r="C587" s="325" t="s">
        <v>931</v>
      </c>
      <c r="D587" s="327">
        <v>1</v>
      </c>
      <c r="E587" s="329"/>
      <c r="F587" s="329"/>
      <c r="G587" s="325" t="s">
        <v>910</v>
      </c>
    </row>
    <row r="588" spans="1:7" ht="12" customHeight="1">
      <c r="A588" s="326"/>
      <c r="B588" s="326"/>
      <c r="C588" s="325" t="s">
        <v>483</v>
      </c>
      <c r="D588" s="327">
        <v>4</v>
      </c>
      <c r="E588" s="327">
        <v>290</v>
      </c>
      <c r="F588" s="330">
        <v>1160</v>
      </c>
      <c r="G588" s="325"/>
    </row>
    <row r="589" spans="1:7" ht="12.95" customHeight="1">
      <c r="E589" s="332">
        <v>13035.09</v>
      </c>
      <c r="F589" s="332">
        <v>13035.09</v>
      </c>
    </row>
    <row r="590" spans="1:7" ht="12" customHeight="1">
      <c r="A590" s="321">
        <v>33</v>
      </c>
      <c r="B590" s="322" t="s">
        <v>943</v>
      </c>
      <c r="C590" s="323"/>
      <c r="D590" s="321">
        <v>1</v>
      </c>
      <c r="E590" s="324">
        <v>8754.0499999999993</v>
      </c>
      <c r="F590" s="324">
        <v>8754.0499999999993</v>
      </c>
      <c r="G590" s="325"/>
    </row>
    <row r="591" spans="1:7" ht="12" customHeight="1">
      <c r="A591" s="326"/>
      <c r="B591" s="326"/>
      <c r="C591" s="325" t="s">
        <v>907</v>
      </c>
      <c r="D591" s="327">
        <v>4</v>
      </c>
      <c r="E591" s="328">
        <v>0.01</v>
      </c>
      <c r="F591" s="328">
        <v>0.04</v>
      </c>
      <c r="G591" s="325"/>
    </row>
    <row r="592" spans="1:7" ht="12" customHeight="1">
      <c r="A592" s="326"/>
      <c r="B592" s="326"/>
      <c r="C592" s="325" t="s">
        <v>908</v>
      </c>
      <c r="D592" s="327">
        <v>3</v>
      </c>
      <c r="E592" s="328">
        <v>0.01</v>
      </c>
      <c r="F592" s="328">
        <v>0.03</v>
      </c>
      <c r="G592" s="325"/>
    </row>
    <row r="593" spans="1:7" ht="12" customHeight="1">
      <c r="A593" s="326"/>
      <c r="B593" s="326"/>
      <c r="C593" s="325" t="s">
        <v>436</v>
      </c>
      <c r="D593" s="327">
        <v>5</v>
      </c>
      <c r="E593" s="327">
        <v>500</v>
      </c>
      <c r="F593" s="330">
        <v>2500</v>
      </c>
      <c r="G593" s="325"/>
    </row>
    <row r="594" spans="1:7" ht="12" customHeight="1">
      <c r="A594" s="326"/>
      <c r="B594" s="326"/>
      <c r="C594" s="325" t="s">
        <v>909</v>
      </c>
      <c r="D594" s="327">
        <v>1</v>
      </c>
      <c r="E594" s="329"/>
      <c r="F594" s="329"/>
      <c r="G594" s="325" t="s">
        <v>910</v>
      </c>
    </row>
    <row r="595" spans="1:7" ht="12" customHeight="1">
      <c r="A595" s="326"/>
      <c r="B595" s="326"/>
      <c r="C595" s="325" t="s">
        <v>911</v>
      </c>
      <c r="D595" s="327">
        <v>3</v>
      </c>
      <c r="E595" s="329"/>
      <c r="F595" s="329"/>
      <c r="G595" s="325" t="s">
        <v>910</v>
      </c>
    </row>
    <row r="596" spans="1:7" ht="12" customHeight="1">
      <c r="A596" s="326"/>
      <c r="B596" s="326"/>
      <c r="C596" s="325" t="s">
        <v>912</v>
      </c>
      <c r="D596" s="327">
        <v>1</v>
      </c>
      <c r="E596" s="329"/>
      <c r="F596" s="329"/>
      <c r="G596" s="325" t="s">
        <v>910</v>
      </c>
    </row>
    <row r="597" spans="1:7" ht="12" customHeight="1">
      <c r="A597" s="326"/>
      <c r="B597" s="326"/>
      <c r="C597" s="325" t="s">
        <v>919</v>
      </c>
      <c r="D597" s="327">
        <v>1</v>
      </c>
      <c r="E597" s="329"/>
      <c r="F597" s="329"/>
      <c r="G597" s="325" t="s">
        <v>910</v>
      </c>
    </row>
    <row r="598" spans="1:7" ht="12" customHeight="1">
      <c r="A598" s="326"/>
      <c r="B598" s="326"/>
      <c r="C598" s="325" t="s">
        <v>944</v>
      </c>
      <c r="D598" s="327">
        <v>1</v>
      </c>
      <c r="E598" s="329"/>
      <c r="F598" s="329"/>
      <c r="G598" s="325" t="s">
        <v>910</v>
      </c>
    </row>
    <row r="599" spans="1:7" ht="12" customHeight="1">
      <c r="A599" s="326"/>
      <c r="B599" s="326"/>
      <c r="C599" s="325" t="s">
        <v>918</v>
      </c>
      <c r="D599" s="327">
        <v>1</v>
      </c>
      <c r="E599" s="329"/>
      <c r="F599" s="329"/>
      <c r="G599" s="325" t="s">
        <v>910</v>
      </c>
    </row>
    <row r="600" spans="1:7" ht="12" customHeight="1">
      <c r="A600" s="326"/>
      <c r="B600" s="326"/>
      <c r="C600" s="325" t="s">
        <v>945</v>
      </c>
      <c r="D600" s="327">
        <v>1</v>
      </c>
      <c r="E600" s="329"/>
      <c r="F600" s="329"/>
      <c r="G600" s="325" t="s">
        <v>910</v>
      </c>
    </row>
    <row r="601" spans="1:7" ht="12" customHeight="1">
      <c r="A601" s="326"/>
      <c r="B601" s="326"/>
      <c r="C601" s="325" t="s">
        <v>946</v>
      </c>
      <c r="D601" s="327">
        <v>1</v>
      </c>
      <c r="E601" s="329"/>
      <c r="F601" s="329"/>
      <c r="G601" s="325" t="s">
        <v>910</v>
      </c>
    </row>
    <row r="602" spans="1:7" ht="12" customHeight="1">
      <c r="A602" s="326"/>
      <c r="B602" s="326"/>
      <c r="C602" s="325" t="s">
        <v>684</v>
      </c>
      <c r="D602" s="327">
        <v>3</v>
      </c>
      <c r="E602" s="328">
        <v>0.01</v>
      </c>
      <c r="F602" s="328">
        <v>0.03</v>
      </c>
      <c r="G602" s="325"/>
    </row>
    <row r="603" spans="1:7" ht="12" customHeight="1">
      <c r="A603" s="326"/>
      <c r="B603" s="326"/>
      <c r="C603" s="325" t="s">
        <v>947</v>
      </c>
      <c r="D603" s="327">
        <v>1</v>
      </c>
      <c r="E603" s="327">
        <v>930</v>
      </c>
      <c r="F603" s="327">
        <v>930</v>
      </c>
      <c r="G603" s="325"/>
    </row>
    <row r="604" spans="1:7" ht="12" customHeight="1">
      <c r="A604" s="326"/>
      <c r="B604" s="326"/>
      <c r="C604" s="325" t="s">
        <v>401</v>
      </c>
      <c r="D604" s="327">
        <v>2</v>
      </c>
      <c r="E604" s="327">
        <v>270</v>
      </c>
      <c r="F604" s="327">
        <v>540</v>
      </c>
      <c r="G604" s="325"/>
    </row>
    <row r="605" spans="1:7" ht="12" customHeight="1">
      <c r="A605" s="326"/>
      <c r="B605" s="326"/>
      <c r="C605" s="325" t="s">
        <v>917</v>
      </c>
      <c r="D605" s="327">
        <v>3</v>
      </c>
      <c r="E605" s="328">
        <v>530.71</v>
      </c>
      <c r="F605" s="335">
        <v>1592.13</v>
      </c>
      <c r="G605" s="325"/>
    </row>
    <row r="606" spans="1:7" ht="12" customHeight="1">
      <c r="A606" s="326"/>
      <c r="B606" s="326"/>
      <c r="C606" s="325" t="s">
        <v>948</v>
      </c>
      <c r="D606" s="327">
        <v>1</v>
      </c>
      <c r="E606" s="329"/>
      <c r="F606" s="329"/>
      <c r="G606" s="325" t="s">
        <v>910</v>
      </c>
    </row>
    <row r="607" spans="1:7" ht="12" customHeight="1">
      <c r="A607" s="326"/>
      <c r="B607" s="326"/>
      <c r="C607" s="325" t="s">
        <v>483</v>
      </c>
      <c r="D607" s="327">
        <v>4</v>
      </c>
      <c r="E607" s="327">
        <v>290</v>
      </c>
      <c r="F607" s="330">
        <v>1160</v>
      </c>
      <c r="G607" s="325"/>
    </row>
    <row r="608" spans="1:7" ht="12.95" customHeight="1">
      <c r="E608" s="332">
        <v>15476.15</v>
      </c>
      <c r="F608" s="332">
        <v>15476.15</v>
      </c>
    </row>
    <row r="609" spans="1:7" ht="12" customHeight="1">
      <c r="A609" s="321">
        <v>34</v>
      </c>
      <c r="B609" s="322" t="s">
        <v>992</v>
      </c>
      <c r="C609" s="323"/>
      <c r="D609" s="321">
        <v>34</v>
      </c>
      <c r="E609" s="321">
        <v>625</v>
      </c>
      <c r="F609" s="333">
        <v>21250</v>
      </c>
      <c r="G609" s="325"/>
    </row>
    <row r="610" spans="1:7" ht="12.95" customHeight="1">
      <c r="E610" s="337"/>
      <c r="F610" s="337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O8"/>
  <sheetViews>
    <sheetView topLeftCell="T1" zoomScaleNormal="100" workbookViewId="0">
      <selection activeCell="Y4" sqref="Y4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bestFit="1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21.28515625" bestFit="1" customWidth="1"/>
    <col min="21" max="22" width="20.140625" customWidth="1"/>
    <col min="23" max="23" width="25.5703125" customWidth="1"/>
    <col min="24" max="27" width="24.28515625" customWidth="1"/>
    <col min="28" max="34" width="20.140625" customWidth="1"/>
    <col min="35" max="35" width="24.140625" bestFit="1" customWidth="1"/>
    <col min="36" max="36" width="9.7109375" customWidth="1"/>
    <col min="37" max="37" width="10.28515625" customWidth="1"/>
    <col min="38" max="38" width="9.42578125" customWidth="1"/>
    <col min="39" max="39" width="13.140625" bestFit="1" customWidth="1"/>
  </cols>
  <sheetData>
    <row r="1" spans="1:41" ht="30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752</v>
      </c>
      <c r="K1" s="1" t="s">
        <v>753</v>
      </c>
      <c r="L1" s="1" t="s">
        <v>755</v>
      </c>
      <c r="M1" s="1" t="s">
        <v>756</v>
      </c>
      <c r="N1" s="1" t="s">
        <v>714</v>
      </c>
      <c r="O1" s="1" t="s">
        <v>762</v>
      </c>
      <c r="P1" s="1" t="s">
        <v>157</v>
      </c>
      <c r="Q1" s="1" t="s">
        <v>818</v>
      </c>
      <c r="R1" s="1" t="s">
        <v>184</v>
      </c>
      <c r="S1" s="1" t="s">
        <v>809</v>
      </c>
      <c r="T1" s="1" t="s">
        <v>212</v>
      </c>
      <c r="U1" s="1" t="s">
        <v>180</v>
      </c>
      <c r="V1" s="1" t="s">
        <v>820</v>
      </c>
      <c r="W1" s="1" t="s">
        <v>1172</v>
      </c>
      <c r="X1" s="2" t="s">
        <v>1335</v>
      </c>
      <c r="Y1" s="1" t="s">
        <v>1336</v>
      </c>
      <c r="Z1" s="1" t="s">
        <v>1343</v>
      </c>
      <c r="AA1" s="1" t="s">
        <v>1346</v>
      </c>
      <c r="AB1" s="1" t="s">
        <v>1171</v>
      </c>
      <c r="AI1" t="s">
        <v>766</v>
      </c>
      <c r="AJ1" t="s">
        <v>799</v>
      </c>
      <c r="AK1" t="s">
        <v>800</v>
      </c>
      <c r="AL1" t="s">
        <v>173</v>
      </c>
      <c r="AM1" t="s">
        <v>174</v>
      </c>
      <c r="AN1" t="s">
        <v>182</v>
      </c>
      <c r="AO1" t="s">
        <v>801</v>
      </c>
    </row>
    <row r="2" spans="1:41" ht="30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752</v>
      </c>
      <c r="K2" s="1" t="s">
        <v>753</v>
      </c>
      <c r="L2" s="1" t="s">
        <v>755</v>
      </c>
      <c r="M2" s="1" t="s">
        <v>756</v>
      </c>
      <c r="N2" s="1" t="s">
        <v>714</v>
      </c>
      <c r="O2" s="1" t="s">
        <v>762</v>
      </c>
      <c r="P2" s="1" t="s">
        <v>157</v>
      </c>
      <c r="Q2" s="1" t="s">
        <v>818</v>
      </c>
      <c r="R2" s="1" t="s">
        <v>184</v>
      </c>
      <c r="S2" s="1" t="s">
        <v>809</v>
      </c>
      <c r="T2" s="1" t="s">
        <v>212</v>
      </c>
      <c r="U2" s="1" t="s">
        <v>180</v>
      </c>
      <c r="V2" s="1" t="s">
        <v>820</v>
      </c>
      <c r="W2" s="1" t="s">
        <v>1172</v>
      </c>
      <c r="X2" s="2" t="s">
        <v>1335</v>
      </c>
      <c r="Y2" s="1" t="s">
        <v>1336</v>
      </c>
      <c r="Z2" s="1" t="s">
        <v>1343</v>
      </c>
      <c r="AA2" s="1" t="s">
        <v>1346</v>
      </c>
      <c r="AB2" s="1" t="s">
        <v>1171</v>
      </c>
    </row>
    <row r="3" spans="1:41">
      <c r="A3" s="1" t="s">
        <v>132</v>
      </c>
      <c r="B3" s="1">
        <v>720</v>
      </c>
      <c r="C3" s="1">
        <v>600</v>
      </c>
      <c r="D3" s="1">
        <v>315</v>
      </c>
      <c r="E3" s="1">
        <v>1</v>
      </c>
      <c r="F3" s="1">
        <v>3574.45</v>
      </c>
      <c r="G3" s="1">
        <v>0.426736</v>
      </c>
      <c r="H3" s="1">
        <v>1</v>
      </c>
      <c r="I3" s="1">
        <v>0.16414000000000001</v>
      </c>
      <c r="J3" s="1">
        <v>1379.5521408000002</v>
      </c>
      <c r="K3" s="1">
        <v>477.97568000000001</v>
      </c>
      <c r="L3" s="1"/>
      <c r="M3" s="1">
        <v>1804.4499999999996</v>
      </c>
      <c r="N3" s="1">
        <v>300</v>
      </c>
      <c r="O3" s="1" t="s">
        <v>1339</v>
      </c>
      <c r="P3" s="1" t="s">
        <v>365</v>
      </c>
      <c r="Q3" s="1"/>
      <c r="R3" s="1" t="s">
        <v>185</v>
      </c>
      <c r="S3" s="1" t="s">
        <v>259</v>
      </c>
      <c r="T3" s="1" t="s">
        <v>290</v>
      </c>
      <c r="U3" s="1" t="s">
        <v>201</v>
      </c>
      <c r="V3" s="1" t="s">
        <v>1340</v>
      </c>
      <c r="W3" s="1">
        <v>770</v>
      </c>
      <c r="X3" s="1">
        <v>1000</v>
      </c>
      <c r="Y3" s="1" t="s">
        <v>833</v>
      </c>
      <c r="Z3" s="1">
        <v>2314.1893279999999</v>
      </c>
      <c r="AA3" s="1" t="s">
        <v>1347</v>
      </c>
      <c r="AB3" s="1">
        <f>Корзина[[#This Row],[Цена полок]]+Корзина[[#This Row],[Цена корпуса]]</f>
        <v>4052.4256799999998</v>
      </c>
    </row>
    <row r="4" spans="1:41">
      <c r="A4" s="1" t="s">
        <v>132</v>
      </c>
      <c r="B4" s="1">
        <v>720</v>
      </c>
      <c r="C4" s="1">
        <v>600</v>
      </c>
      <c r="D4" s="1">
        <v>315</v>
      </c>
      <c r="E4" s="1">
        <v>1</v>
      </c>
      <c r="F4" s="1">
        <v>3574.45</v>
      </c>
      <c r="G4" s="1">
        <v>0.426736</v>
      </c>
      <c r="H4" s="1">
        <v>1</v>
      </c>
      <c r="I4" s="1">
        <v>0.16414000000000001</v>
      </c>
      <c r="J4" s="1">
        <v>1379.5521408000002</v>
      </c>
      <c r="K4" s="1">
        <v>477.97568000000001</v>
      </c>
      <c r="L4" s="1"/>
      <c r="M4" s="1">
        <v>1804.4499999999996</v>
      </c>
      <c r="N4" s="1">
        <v>300</v>
      </c>
      <c r="O4" s="1" t="s">
        <v>763</v>
      </c>
      <c r="P4" s="1" t="s">
        <v>365</v>
      </c>
      <c r="Q4" s="1"/>
      <c r="R4" s="1" t="s">
        <v>185</v>
      </c>
      <c r="S4" s="1" t="s">
        <v>259</v>
      </c>
      <c r="T4" s="1" t="s">
        <v>290</v>
      </c>
      <c r="U4" s="1" t="s">
        <v>201</v>
      </c>
      <c r="V4" s="1" t="s">
        <v>1340</v>
      </c>
      <c r="W4" s="1">
        <v>770</v>
      </c>
      <c r="X4" s="1">
        <v>1000</v>
      </c>
      <c r="Y4" s="1" t="s">
        <v>1341</v>
      </c>
      <c r="Z4" s="1">
        <v>0</v>
      </c>
      <c r="AA4" s="1" t="s">
        <v>1347</v>
      </c>
      <c r="AB4" s="1">
        <f>Корзина[[#This Row],[Цена полок]]+Корзина[[#This Row],[Цена корпуса]]</f>
        <v>4052.4256799999998</v>
      </c>
    </row>
    <row r="5" spans="1:41">
      <c r="A5" s="1" t="s">
        <v>132</v>
      </c>
      <c r="B5" s="1">
        <v>720</v>
      </c>
      <c r="C5" s="1">
        <v>600</v>
      </c>
      <c r="D5" s="1">
        <v>315</v>
      </c>
      <c r="E5" s="1">
        <v>1</v>
      </c>
      <c r="F5" s="1">
        <v>3574.45</v>
      </c>
      <c r="G5" s="1">
        <v>0.426736</v>
      </c>
      <c r="H5" s="1">
        <v>1</v>
      </c>
      <c r="I5" s="1">
        <v>0.16414000000000001</v>
      </c>
      <c r="J5" s="1">
        <v>1724.4401760000001</v>
      </c>
      <c r="K5" s="1">
        <v>477.97568000000001</v>
      </c>
      <c r="L5" s="1"/>
      <c r="M5" s="1">
        <v>1804.4499999999996</v>
      </c>
      <c r="N5" s="1">
        <v>300</v>
      </c>
      <c r="O5" s="1" t="s">
        <v>1342</v>
      </c>
      <c r="P5" s="1" t="s">
        <v>365</v>
      </c>
      <c r="Q5" s="1"/>
      <c r="R5" s="1" t="s">
        <v>185</v>
      </c>
      <c r="S5" s="1" t="s">
        <v>259</v>
      </c>
      <c r="T5" s="1" t="s">
        <v>290</v>
      </c>
      <c r="U5" s="1" t="s">
        <v>201</v>
      </c>
      <c r="V5" s="1" t="s">
        <v>1340</v>
      </c>
      <c r="W5" s="1">
        <v>770</v>
      </c>
      <c r="X5" s="1">
        <v>1000</v>
      </c>
      <c r="Y5" s="1" t="s">
        <v>833</v>
      </c>
      <c r="Z5" s="1">
        <v>2314.1893279999999</v>
      </c>
      <c r="AA5" s="1" t="s">
        <v>1347</v>
      </c>
      <c r="AB5" s="1">
        <f>Корзина[[#This Row],[Цена полок]]+Корзина[[#This Row],[Цена корпуса]]</f>
        <v>4052.4256799999998</v>
      </c>
    </row>
    <row r="8" spans="1:41" s="379" customFormat="1">
      <c r="A8" s="1"/>
      <c r="B8" s="1"/>
      <c r="C8" s="1"/>
      <c r="D8" s="1"/>
      <c r="E8" s="1"/>
      <c r="F8" s="1"/>
      <c r="G8" s="1"/>
      <c r="H8" s="1"/>
      <c r="I8" s="1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I8"/>
      <c r="AJ8"/>
      <c r="AK8"/>
      <c r="AL8"/>
      <c r="AM8"/>
      <c r="AN8"/>
      <c r="AO8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OpenUserForm">
                <anchor moveWithCells="1" sizeWithCells="1">
                  <from>
                    <xdr:col>10</xdr:col>
                    <xdr:colOff>266700</xdr:colOff>
                    <xdr:row>20</xdr:row>
                    <xdr:rowOff>123825</xdr:rowOff>
                  </from>
                  <to>
                    <xdr:col>12</xdr:col>
                    <xdr:colOff>161925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M12" sqref="M12"/>
    </sheetView>
  </sheetViews>
  <sheetFormatPr defaultRowHeight="1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/>
  <cols>
    <col min="3" max="3" width="94.42578125" customWidth="1"/>
    <col min="7" max="7" width="15.5703125" bestFit="1" customWidth="1"/>
  </cols>
  <sheetData>
    <row r="1" spans="1:26" ht="12" customHeight="1">
      <c r="A1" s="357">
        <v>1</v>
      </c>
      <c r="B1" s="358" t="s">
        <v>1016</v>
      </c>
      <c r="C1" s="359"/>
      <c r="D1" s="357">
        <v>1</v>
      </c>
      <c r="E1" s="360">
        <v>4640.3900000000003</v>
      </c>
      <c r="F1" s="360">
        <v>4640.3900000000003</v>
      </c>
      <c r="G1" s="361" t="s">
        <v>907</v>
      </c>
      <c r="H1" t="s">
        <v>1040</v>
      </c>
      <c r="I1" t="s">
        <v>489</v>
      </c>
      <c r="J1" t="s">
        <v>1041</v>
      </c>
      <c r="K1" t="s">
        <v>401</v>
      </c>
      <c r="L1">
        <v>459</v>
      </c>
      <c r="M1" t="s">
        <v>436</v>
      </c>
      <c r="N1">
        <v>2125</v>
      </c>
      <c r="O1" t="s">
        <v>908</v>
      </c>
      <c r="P1" t="s">
        <v>1042</v>
      </c>
      <c r="R1" t="s">
        <v>1043</v>
      </c>
    </row>
    <row r="2" spans="1:26" ht="12" customHeight="1">
      <c r="A2" s="357">
        <v>4</v>
      </c>
      <c r="B2" s="358" t="s">
        <v>1017</v>
      </c>
      <c r="C2" s="359"/>
      <c r="D2" s="357">
        <v>1</v>
      </c>
      <c r="E2" s="360">
        <v>2549.36</v>
      </c>
      <c r="F2" s="360">
        <v>2549.36</v>
      </c>
      <c r="G2" s="361" t="s">
        <v>1031</v>
      </c>
      <c r="H2" t="s">
        <v>1044</v>
      </c>
      <c r="I2" t="s">
        <v>401</v>
      </c>
      <c r="J2">
        <v>459</v>
      </c>
      <c r="K2" t="s">
        <v>920</v>
      </c>
      <c r="L2" t="s">
        <v>1045</v>
      </c>
      <c r="M2" t="s">
        <v>441</v>
      </c>
      <c r="N2">
        <v>459</v>
      </c>
      <c r="O2" t="s">
        <v>923</v>
      </c>
      <c r="P2" t="s">
        <v>1046</v>
      </c>
      <c r="Q2" t="s">
        <v>920</v>
      </c>
      <c r="R2" t="s">
        <v>1045</v>
      </c>
      <c r="T2" t="s">
        <v>1047</v>
      </c>
    </row>
    <row r="3" spans="1:26" ht="12" customHeight="1">
      <c r="A3" s="357">
        <v>6</v>
      </c>
      <c r="B3" s="358" t="s">
        <v>1018</v>
      </c>
      <c r="C3" s="359"/>
      <c r="D3" s="357">
        <v>1</v>
      </c>
      <c r="E3" s="360">
        <v>2341.52</v>
      </c>
      <c r="F3" s="360">
        <v>2341.52</v>
      </c>
      <c r="G3" s="361" t="s">
        <v>1031</v>
      </c>
      <c r="H3" t="s">
        <v>1044</v>
      </c>
      <c r="I3" t="s">
        <v>409</v>
      </c>
      <c r="J3">
        <v>391</v>
      </c>
      <c r="K3" t="s">
        <v>401</v>
      </c>
      <c r="L3">
        <v>459</v>
      </c>
      <c r="M3" t="s">
        <v>429</v>
      </c>
      <c r="N3">
        <v>408</v>
      </c>
      <c r="O3" t="s">
        <v>422</v>
      </c>
      <c r="P3" t="s">
        <v>1048</v>
      </c>
      <c r="R3" t="s">
        <v>1049</v>
      </c>
    </row>
    <row r="4" spans="1:26" ht="12" customHeight="1">
      <c r="A4" s="357">
        <v>8</v>
      </c>
      <c r="B4" s="358" t="s">
        <v>1019</v>
      </c>
      <c r="C4" s="359"/>
      <c r="D4" s="357">
        <v>1</v>
      </c>
      <c r="E4" s="360">
        <v>2667.94</v>
      </c>
      <c r="F4" s="360">
        <v>2667.94</v>
      </c>
      <c r="G4" s="361" t="s">
        <v>1031</v>
      </c>
      <c r="H4" t="s">
        <v>1044</v>
      </c>
      <c r="I4" t="s">
        <v>401</v>
      </c>
      <c r="J4">
        <v>459</v>
      </c>
      <c r="K4" t="s">
        <v>920</v>
      </c>
      <c r="L4" t="s">
        <v>1045</v>
      </c>
      <c r="M4" t="s">
        <v>1009</v>
      </c>
      <c r="N4" t="s">
        <v>1050</v>
      </c>
      <c r="O4" t="s">
        <v>1009</v>
      </c>
      <c r="P4" t="s">
        <v>1050</v>
      </c>
      <c r="Q4" t="s">
        <v>441</v>
      </c>
      <c r="R4">
        <v>459</v>
      </c>
      <c r="S4" t="s">
        <v>923</v>
      </c>
      <c r="T4" t="s">
        <v>1042</v>
      </c>
      <c r="V4" t="s">
        <v>1051</v>
      </c>
    </row>
    <row r="5" spans="1:26" ht="12" customHeight="1">
      <c r="A5" s="357">
        <v>11</v>
      </c>
      <c r="B5" s="358" t="s">
        <v>1020</v>
      </c>
      <c r="C5" s="359"/>
      <c r="D5" s="357">
        <v>1</v>
      </c>
      <c r="E5" s="360">
        <v>3118.35</v>
      </c>
      <c r="F5" s="360">
        <v>3118.35</v>
      </c>
      <c r="G5" s="361" t="s">
        <v>413</v>
      </c>
      <c r="H5" t="s">
        <v>1052</v>
      </c>
      <c r="I5" t="s">
        <v>907</v>
      </c>
      <c r="J5" t="s">
        <v>1040</v>
      </c>
      <c r="K5" t="s">
        <v>908</v>
      </c>
      <c r="L5" t="s">
        <v>1046</v>
      </c>
      <c r="M5" t="s">
        <v>673</v>
      </c>
      <c r="N5">
        <v>2210</v>
      </c>
      <c r="O5" t="s">
        <v>410</v>
      </c>
      <c r="P5" t="s">
        <v>1053</v>
      </c>
      <c r="Q5" t="s">
        <v>401</v>
      </c>
      <c r="R5" t="s">
        <v>1053</v>
      </c>
      <c r="S5" t="s">
        <v>1032</v>
      </c>
      <c r="T5" t="s">
        <v>1054</v>
      </c>
      <c r="U5" t="s">
        <v>684</v>
      </c>
      <c r="V5" t="s">
        <v>1044</v>
      </c>
      <c r="W5" t="s">
        <v>449</v>
      </c>
      <c r="X5">
        <v>17</v>
      </c>
      <c r="Z5" t="s">
        <v>1055</v>
      </c>
    </row>
    <row r="6" spans="1:26" ht="12" customHeight="1">
      <c r="A6" s="357">
        <v>14</v>
      </c>
      <c r="B6" s="358" t="s">
        <v>1021</v>
      </c>
      <c r="C6" s="359"/>
      <c r="D6" s="357">
        <v>1</v>
      </c>
      <c r="E6" s="360">
        <v>1580.28</v>
      </c>
      <c r="F6" s="360">
        <v>1580.28</v>
      </c>
      <c r="G6" s="361" t="s">
        <v>1031</v>
      </c>
      <c r="H6" t="s">
        <v>1044</v>
      </c>
      <c r="I6" t="s">
        <v>389</v>
      </c>
      <c r="J6">
        <v>459</v>
      </c>
      <c r="K6" t="s">
        <v>401</v>
      </c>
      <c r="L6" t="s">
        <v>1056</v>
      </c>
      <c r="M6" t="s">
        <v>663</v>
      </c>
      <c r="N6">
        <v>9826</v>
      </c>
      <c r="P6" t="s">
        <v>1057</v>
      </c>
    </row>
    <row r="7" spans="1:26" ht="12" customHeight="1">
      <c r="A7" s="357">
        <v>16</v>
      </c>
      <c r="B7" s="358" t="s">
        <v>1022</v>
      </c>
      <c r="C7" s="359"/>
      <c r="D7" s="357">
        <v>1</v>
      </c>
      <c r="E7" s="360">
        <v>2126.7600000000002</v>
      </c>
      <c r="F7" s="360">
        <v>2126.7600000000002</v>
      </c>
      <c r="G7" s="361" t="s">
        <v>1031</v>
      </c>
      <c r="H7" t="s">
        <v>1044</v>
      </c>
      <c r="I7" t="s">
        <v>908</v>
      </c>
      <c r="J7" t="s">
        <v>1046</v>
      </c>
      <c r="K7" t="s">
        <v>495</v>
      </c>
      <c r="L7">
        <v>5168</v>
      </c>
      <c r="M7" t="s">
        <v>389</v>
      </c>
      <c r="N7">
        <v>459</v>
      </c>
      <c r="O7" t="s">
        <v>439</v>
      </c>
      <c r="P7" t="s">
        <v>1058</v>
      </c>
      <c r="Q7" t="s">
        <v>446</v>
      </c>
      <c r="R7">
        <v>17</v>
      </c>
      <c r="T7" t="s">
        <v>1059</v>
      </c>
    </row>
    <row r="8" spans="1:26" ht="12" customHeight="1">
      <c r="A8" s="357">
        <v>18</v>
      </c>
      <c r="B8" s="358" t="s">
        <v>1023</v>
      </c>
      <c r="C8" s="359"/>
      <c r="D8" s="357">
        <v>1</v>
      </c>
      <c r="E8" s="360">
        <v>1122.43</v>
      </c>
      <c r="F8" s="360">
        <v>1122.43</v>
      </c>
      <c r="G8" s="361" t="s">
        <v>1031</v>
      </c>
      <c r="H8" t="s">
        <v>1044</v>
      </c>
      <c r="I8" t="s">
        <v>908</v>
      </c>
      <c r="J8" t="s">
        <v>1046</v>
      </c>
      <c r="K8" t="s">
        <v>495</v>
      </c>
      <c r="L8">
        <v>5168</v>
      </c>
      <c r="M8" t="s">
        <v>389</v>
      </c>
      <c r="N8">
        <v>459</v>
      </c>
      <c r="O8" t="s">
        <v>439</v>
      </c>
      <c r="P8" t="s">
        <v>1058</v>
      </c>
      <c r="Q8" t="s">
        <v>446</v>
      </c>
      <c r="R8">
        <v>17</v>
      </c>
      <c r="T8" t="s">
        <v>1060</v>
      </c>
    </row>
    <row r="9" spans="1:26" ht="12" customHeight="1">
      <c r="A9" s="357">
        <v>20</v>
      </c>
      <c r="B9" s="358" t="s">
        <v>1024</v>
      </c>
      <c r="C9" s="359"/>
      <c r="D9" s="357">
        <v>1</v>
      </c>
      <c r="E9" s="360">
        <v>1164.1300000000001</v>
      </c>
      <c r="F9" s="360">
        <v>1164.1300000000001</v>
      </c>
      <c r="G9" s="361" t="s">
        <v>1031</v>
      </c>
      <c r="H9" t="s">
        <v>1044</v>
      </c>
      <c r="I9" t="s">
        <v>908</v>
      </c>
      <c r="J9" t="s">
        <v>1046</v>
      </c>
      <c r="K9" t="s">
        <v>495</v>
      </c>
      <c r="L9">
        <v>5168</v>
      </c>
      <c r="M9" t="s">
        <v>389</v>
      </c>
      <c r="N9">
        <v>459</v>
      </c>
      <c r="O9" t="s">
        <v>439</v>
      </c>
      <c r="P9" t="s">
        <v>1058</v>
      </c>
      <c r="Q9" t="s">
        <v>446</v>
      </c>
      <c r="R9">
        <v>17</v>
      </c>
      <c r="T9" t="s">
        <v>1061</v>
      </c>
    </row>
    <row r="10" spans="1:26" ht="12" customHeight="1">
      <c r="A10" s="357">
        <v>22</v>
      </c>
      <c r="B10" s="358" t="s">
        <v>1025</v>
      </c>
      <c r="C10" s="359"/>
      <c r="D10" s="357">
        <v>1</v>
      </c>
      <c r="E10" s="362">
        <v>1039</v>
      </c>
      <c r="F10" s="362">
        <v>1039</v>
      </c>
      <c r="G10" s="361" t="s">
        <v>1031</v>
      </c>
      <c r="H10" t="s">
        <v>1044</v>
      </c>
      <c r="I10" t="s">
        <v>908</v>
      </c>
      <c r="J10" t="s">
        <v>1046</v>
      </c>
      <c r="K10" t="s">
        <v>495</v>
      </c>
      <c r="L10">
        <v>5168</v>
      </c>
      <c r="M10" t="s">
        <v>389</v>
      </c>
      <c r="N10">
        <v>459</v>
      </c>
      <c r="O10" t="s">
        <v>439</v>
      </c>
      <c r="P10" t="s">
        <v>1058</v>
      </c>
      <c r="Q10" t="s">
        <v>446</v>
      </c>
      <c r="R10">
        <v>17</v>
      </c>
      <c r="T10" t="s">
        <v>1062</v>
      </c>
    </row>
    <row r="11" spans="1:26" ht="12" customHeight="1">
      <c r="A11" s="357">
        <v>24</v>
      </c>
      <c r="B11" s="358" t="s">
        <v>1026</v>
      </c>
      <c r="C11" s="359"/>
      <c r="D11" s="357">
        <v>1</v>
      </c>
      <c r="E11" s="360">
        <v>1492.07</v>
      </c>
      <c r="F11" s="360">
        <v>1492.07</v>
      </c>
      <c r="G11" s="361" t="s">
        <v>1031</v>
      </c>
      <c r="H11" t="s">
        <v>1044</v>
      </c>
      <c r="I11" t="s">
        <v>908</v>
      </c>
      <c r="J11" t="s">
        <v>1046</v>
      </c>
      <c r="K11" t="s">
        <v>436</v>
      </c>
      <c r="L11">
        <v>850</v>
      </c>
      <c r="M11" t="s">
        <v>684</v>
      </c>
      <c r="N11" t="s">
        <v>1046</v>
      </c>
      <c r="O11" t="s">
        <v>389</v>
      </c>
      <c r="P11">
        <v>459</v>
      </c>
      <c r="Q11" t="s">
        <v>439</v>
      </c>
      <c r="R11" t="s">
        <v>1058</v>
      </c>
      <c r="S11" t="s">
        <v>1033</v>
      </c>
      <c r="T11" t="s">
        <v>1063</v>
      </c>
      <c r="U11" t="s">
        <v>1034</v>
      </c>
      <c r="V11" t="s">
        <v>1064</v>
      </c>
      <c r="W11" t="s">
        <v>446</v>
      </c>
      <c r="X11">
        <v>17</v>
      </c>
      <c r="Z11" t="s">
        <v>1065</v>
      </c>
    </row>
    <row r="12" spans="1:26" ht="12" customHeight="1">
      <c r="A12" s="357">
        <v>26</v>
      </c>
      <c r="B12" s="358" t="s">
        <v>1027</v>
      </c>
      <c r="C12" s="359"/>
      <c r="D12" s="357">
        <v>1</v>
      </c>
      <c r="E12" s="362">
        <v>1241</v>
      </c>
      <c r="F12" s="362">
        <v>1241</v>
      </c>
      <c r="G12" s="361" t="s">
        <v>439</v>
      </c>
      <c r="H12" t="s">
        <v>1058</v>
      </c>
      <c r="I12" t="s">
        <v>907</v>
      </c>
      <c r="J12" t="s">
        <v>1044</v>
      </c>
      <c r="K12" t="s">
        <v>908</v>
      </c>
      <c r="L12" t="s">
        <v>1046</v>
      </c>
      <c r="M12" t="s">
        <v>436</v>
      </c>
      <c r="N12">
        <v>850</v>
      </c>
      <c r="O12" t="s">
        <v>453</v>
      </c>
      <c r="P12" t="s">
        <v>1066</v>
      </c>
      <c r="Q12" t="s">
        <v>1035</v>
      </c>
      <c r="R12">
        <v>289</v>
      </c>
      <c r="S12" t="s">
        <v>446</v>
      </c>
      <c r="T12">
        <v>17</v>
      </c>
      <c r="V12" t="s">
        <v>1067</v>
      </c>
    </row>
    <row r="13" spans="1:26" ht="12" customHeight="1">
      <c r="A13" s="357">
        <v>31</v>
      </c>
      <c r="B13" s="358" t="s">
        <v>1028</v>
      </c>
      <c r="C13" s="359"/>
      <c r="D13" s="357">
        <v>1</v>
      </c>
      <c r="E13" s="360">
        <v>2381.38</v>
      </c>
      <c r="F13" s="360">
        <v>2381.38</v>
      </c>
      <c r="G13" s="361" t="s">
        <v>439</v>
      </c>
      <c r="H13" t="s">
        <v>1058</v>
      </c>
      <c r="I13" t="s">
        <v>907</v>
      </c>
      <c r="J13" t="s">
        <v>1042</v>
      </c>
      <c r="K13" t="s">
        <v>446</v>
      </c>
      <c r="L13">
        <v>17</v>
      </c>
      <c r="M13" t="s">
        <v>436</v>
      </c>
      <c r="N13">
        <v>850</v>
      </c>
      <c r="O13" t="s">
        <v>684</v>
      </c>
      <c r="P13" t="s">
        <v>1046</v>
      </c>
      <c r="Q13" t="s">
        <v>1036</v>
      </c>
      <c r="R13" t="s">
        <v>1068</v>
      </c>
      <c r="S13" t="s">
        <v>1037</v>
      </c>
      <c r="T13" t="s">
        <v>1069</v>
      </c>
      <c r="V13" t="s">
        <v>1070</v>
      </c>
    </row>
    <row r="14" spans="1:26" ht="12" customHeight="1">
      <c r="A14" s="357">
        <v>35</v>
      </c>
      <c r="B14" s="358" t="s">
        <v>1029</v>
      </c>
      <c r="C14" s="359"/>
      <c r="D14" s="357">
        <v>1</v>
      </c>
      <c r="E14" s="360">
        <v>2092.4499999999998</v>
      </c>
      <c r="F14" s="360">
        <v>2092.4499999999998</v>
      </c>
      <c r="G14" s="361" t="s">
        <v>1031</v>
      </c>
      <c r="H14" t="s">
        <v>1044</v>
      </c>
      <c r="I14" t="s">
        <v>908</v>
      </c>
      <c r="J14" t="s">
        <v>1042</v>
      </c>
      <c r="K14" t="s">
        <v>436</v>
      </c>
      <c r="L14">
        <v>850</v>
      </c>
      <c r="M14" t="s">
        <v>684</v>
      </c>
      <c r="N14" t="s">
        <v>1044</v>
      </c>
      <c r="O14" t="s">
        <v>441</v>
      </c>
      <c r="P14">
        <v>459</v>
      </c>
      <c r="Q14" t="s">
        <v>401</v>
      </c>
      <c r="R14">
        <v>459</v>
      </c>
      <c r="S14" t="s">
        <v>1038</v>
      </c>
      <c r="T14" t="s">
        <v>1071</v>
      </c>
      <c r="V14" t="s">
        <v>1072</v>
      </c>
    </row>
    <row r="15" spans="1:26" ht="12" customHeight="1">
      <c r="A15" s="357">
        <v>37</v>
      </c>
      <c r="B15" s="358" t="s">
        <v>1030</v>
      </c>
      <c r="C15" s="359"/>
      <c r="D15" s="357">
        <v>1</v>
      </c>
      <c r="E15" s="360">
        <v>1864.82</v>
      </c>
      <c r="F15" s="360">
        <v>1864.82</v>
      </c>
      <c r="G15" s="361" t="s">
        <v>1031</v>
      </c>
      <c r="H15" t="s">
        <v>1044</v>
      </c>
      <c r="I15" t="s">
        <v>908</v>
      </c>
      <c r="J15" t="s">
        <v>1042</v>
      </c>
      <c r="K15" t="s">
        <v>436</v>
      </c>
      <c r="L15">
        <v>850</v>
      </c>
      <c r="M15" t="s">
        <v>684</v>
      </c>
      <c r="N15" t="s">
        <v>1044</v>
      </c>
      <c r="O15" t="s">
        <v>441</v>
      </c>
      <c r="P15">
        <v>459</v>
      </c>
      <c r="Q15" t="s">
        <v>401</v>
      </c>
      <c r="R15">
        <v>459</v>
      </c>
      <c r="S15" t="s">
        <v>1039</v>
      </c>
      <c r="T15" t="s">
        <v>1073</v>
      </c>
      <c r="V15" t="s">
        <v>1074</v>
      </c>
    </row>
    <row r="16" spans="1:26">
      <c r="G16" s="363" t="s">
        <v>1075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5"/>
  <sheetViews>
    <sheetView tabSelected="1" zoomScale="115" zoomScaleNormal="115" workbookViewId="0">
      <pane xSplit="1" topLeftCell="BZ1" activePane="topRight" state="frozen"/>
      <selection pane="topRight" activeCell="CD4" sqref="CD4"/>
    </sheetView>
  </sheetViews>
  <sheetFormatPr defaultRowHeight="1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442</v>
      </c>
      <c r="Q1" s="2" t="s">
        <v>441</v>
      </c>
      <c r="R1" s="2" t="s">
        <v>389</v>
      </c>
      <c r="S1" s="2" t="s">
        <v>409</v>
      </c>
      <c r="T1" s="2" t="s">
        <v>410</v>
      </c>
      <c r="U1" s="2" t="s">
        <v>415</v>
      </c>
      <c r="V1" s="2" t="s">
        <v>417</v>
      </c>
      <c r="W1" s="2" t="s">
        <v>432</v>
      </c>
      <c r="X1" s="2" t="s">
        <v>463</v>
      </c>
      <c r="Y1" s="2" t="s">
        <v>430</v>
      </c>
      <c r="Z1" s="2" t="s">
        <v>489</v>
      </c>
      <c r="AA1" s="2" t="s">
        <v>448</v>
      </c>
      <c r="AB1" s="2" t="s">
        <v>451</v>
      </c>
      <c r="AC1" s="2" t="s">
        <v>450</v>
      </c>
      <c r="AD1" s="2" t="s">
        <v>438</v>
      </c>
      <c r="AE1" s="2" t="s">
        <v>401</v>
      </c>
      <c r="AF1" s="2" t="s">
        <v>439</v>
      </c>
      <c r="AG1" s="254" t="s">
        <v>440</v>
      </c>
      <c r="AH1" s="2" t="s">
        <v>647</v>
      </c>
      <c r="AI1" s="2" t="s">
        <v>713</v>
      </c>
      <c r="AJ1" s="2" t="s">
        <v>413</v>
      </c>
      <c r="AK1" s="2" t="s">
        <v>449</v>
      </c>
      <c r="AL1" s="2" t="s">
        <v>483</v>
      </c>
      <c r="AM1" s="2" t="s">
        <v>676</v>
      </c>
      <c r="AN1" s="2" t="s">
        <v>403</v>
      </c>
      <c r="AO1" s="2" t="s">
        <v>699</v>
      </c>
      <c r="AP1" s="2" t="s">
        <v>412</v>
      </c>
      <c r="AQ1" s="2" t="s">
        <v>700</v>
      </c>
      <c r="AR1" s="2" t="s">
        <v>419</v>
      </c>
      <c r="AS1" s="2" t="s">
        <v>659</v>
      </c>
      <c r="AT1" s="2" t="s">
        <v>455</v>
      </c>
      <c r="AU1" s="263" t="s">
        <v>457</v>
      </c>
      <c r="AV1" s="2" t="s">
        <v>458</v>
      </c>
      <c r="AW1" s="2" t="s">
        <v>495</v>
      </c>
      <c r="AX1" s="262" t="s">
        <v>444</v>
      </c>
      <c r="AY1" s="94" t="s">
        <v>445</v>
      </c>
      <c r="AZ1" s="262" t="s">
        <v>447</v>
      </c>
      <c r="BA1" s="2" t="s">
        <v>429</v>
      </c>
      <c r="BB1" s="2" t="s">
        <v>420</v>
      </c>
      <c r="BC1" s="2" t="s">
        <v>426</v>
      </c>
      <c r="BD1" s="2" t="s">
        <v>421</v>
      </c>
      <c r="BE1" s="2" t="s">
        <v>427</v>
      </c>
      <c r="BF1" s="2" t="s">
        <v>422</v>
      </c>
      <c r="BG1" s="2" t="s">
        <v>423</v>
      </c>
      <c r="BH1" s="2" t="s">
        <v>487</v>
      </c>
      <c r="BI1" s="2" t="s">
        <v>425</v>
      </c>
      <c r="BJ1" s="2" t="s">
        <v>428</v>
      </c>
      <c r="BK1" s="2" t="s">
        <v>663</v>
      </c>
      <c r="BL1" s="2" t="s">
        <v>406</v>
      </c>
      <c r="BM1" s="2" t="s">
        <v>407</v>
      </c>
      <c r="BN1" s="2" t="s">
        <v>437</v>
      </c>
      <c r="BO1" s="2" t="s">
        <v>688</v>
      </c>
      <c r="BP1" s="2" t="s">
        <v>695</v>
      </c>
      <c r="BQ1" s="2" t="s">
        <v>198</v>
      </c>
      <c r="BR1" s="2" t="s">
        <v>696</v>
      </c>
      <c r="BS1" s="2" t="s">
        <v>714</v>
      </c>
      <c r="BT1" s="2" t="s">
        <v>715</v>
      </c>
      <c r="BU1" s="2" t="s">
        <v>757</v>
      </c>
      <c r="BV1" s="2" t="s">
        <v>758</v>
      </c>
      <c r="BW1" s="2" t="s">
        <v>759</v>
      </c>
      <c r="BX1" s="2" t="s">
        <v>760</v>
      </c>
      <c r="BY1" s="2" t="s">
        <v>746</v>
      </c>
      <c r="BZ1" s="2" t="s">
        <v>747</v>
      </c>
      <c r="CA1" s="2" t="s">
        <v>819</v>
      </c>
      <c r="CB1" s="2" t="s">
        <v>813</v>
      </c>
      <c r="CC1" s="2" t="s">
        <v>821</v>
      </c>
      <c r="CD1" s="2" t="s">
        <v>845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>
      <c r="A2" s="298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75">
        <v>420</v>
      </c>
      <c r="H2" s="375">
        <v>2500</v>
      </c>
      <c r="I2" s="375">
        <v>150</v>
      </c>
      <c r="J2" s="375">
        <v>900</v>
      </c>
      <c r="K2" s="375">
        <v>180</v>
      </c>
      <c r="L2" s="375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04">
        <v>0</v>
      </c>
      <c r="BZ2" s="304">
        <v>7</v>
      </c>
      <c r="CA2" s="1" t="s">
        <v>87</v>
      </c>
      <c r="CB2" s="28" t="s">
        <v>814</v>
      </c>
      <c r="CC2" s="304">
        <v>0</v>
      </c>
      <c r="CD2" s="304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>
      <c r="A3" s="299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75">
        <v>480</v>
      </c>
      <c r="H3" s="375">
        <v>960</v>
      </c>
      <c r="I3" s="375">
        <v>150</v>
      </c>
      <c r="J3" s="375">
        <v>650</v>
      </c>
      <c r="K3" s="375">
        <v>180</v>
      </c>
      <c r="L3" s="375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04">
        <v>0</v>
      </c>
      <c r="BZ3" s="304">
        <v>2</v>
      </c>
      <c r="CA3" s="1" t="s">
        <v>87</v>
      </c>
      <c r="CB3" s="28" t="s">
        <v>814</v>
      </c>
      <c r="CC3" s="304">
        <v>0</v>
      </c>
      <c r="CD3" s="304" t="s">
        <v>10</v>
      </c>
      <c r="CF3" t="s">
        <v>144</v>
      </c>
      <c r="CH3">
        <v>2</v>
      </c>
      <c r="CI3">
        <v>2</v>
      </c>
    </row>
    <row r="4" spans="1:89" ht="15" customHeight="1">
      <c r="A4" s="299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75">
        <v>720</v>
      </c>
      <c r="H4" s="375">
        <v>720</v>
      </c>
      <c r="I4" s="375">
        <v>400</v>
      </c>
      <c r="J4" s="375">
        <v>900</v>
      </c>
      <c r="K4" s="375">
        <v>180</v>
      </c>
      <c r="L4" s="375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04">
        <v>0</v>
      </c>
      <c r="BZ4" s="304">
        <v>2</v>
      </c>
      <c r="CA4" s="1" t="s">
        <v>87</v>
      </c>
      <c r="CB4" s="28" t="s">
        <v>814</v>
      </c>
      <c r="CC4" s="304">
        <v>0</v>
      </c>
      <c r="CD4" s="304" t="s">
        <v>10</v>
      </c>
    </row>
    <row r="5" spans="1:89" ht="15" customHeight="1">
      <c r="A5" s="299" t="s">
        <v>697</v>
      </c>
      <c r="B5" s="1" t="s">
        <v>6</v>
      </c>
      <c r="C5" s="1" t="s">
        <v>731</v>
      </c>
      <c r="D5" s="1" t="s">
        <v>89</v>
      </c>
      <c r="E5" s="1" t="s">
        <v>10</v>
      </c>
      <c r="F5" s="1" t="s">
        <v>145</v>
      </c>
      <c r="G5" s="375">
        <v>720</v>
      </c>
      <c r="H5" s="375">
        <v>720</v>
      </c>
      <c r="I5" s="375">
        <v>150</v>
      </c>
      <c r="J5" s="375">
        <v>150</v>
      </c>
      <c r="K5" s="375">
        <v>500</v>
      </c>
      <c r="L5" s="375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04">
        <v>0</v>
      </c>
      <c r="BZ5" s="304">
        <v>0</v>
      </c>
      <c r="CA5" s="1" t="s">
        <v>10</v>
      </c>
      <c r="CB5" s="28" t="s">
        <v>815</v>
      </c>
      <c r="CC5" s="304">
        <v>0</v>
      </c>
      <c r="CD5" s="304" t="s">
        <v>10</v>
      </c>
    </row>
    <row r="6" spans="1:89" ht="15" customHeight="1">
      <c r="A6" s="299" t="s">
        <v>698</v>
      </c>
      <c r="B6" s="1" t="s">
        <v>6</v>
      </c>
      <c r="C6" s="1" t="s">
        <v>732</v>
      </c>
      <c r="D6" s="1" t="s">
        <v>89</v>
      </c>
      <c r="E6" s="1" t="s">
        <v>10</v>
      </c>
      <c r="F6" s="1" t="s">
        <v>145</v>
      </c>
      <c r="G6" s="375">
        <v>720</v>
      </c>
      <c r="H6" s="375">
        <v>720</v>
      </c>
      <c r="I6" s="375">
        <v>450</v>
      </c>
      <c r="J6" s="375">
        <v>450</v>
      </c>
      <c r="K6" s="375">
        <v>500</v>
      </c>
      <c r="L6" s="375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04">
        <v>0</v>
      </c>
      <c r="BZ6" s="304">
        <v>0</v>
      </c>
      <c r="CA6" s="1" t="s">
        <v>10</v>
      </c>
      <c r="CB6" s="28" t="s">
        <v>815</v>
      </c>
      <c r="CC6" s="304">
        <v>0</v>
      </c>
      <c r="CD6" s="304" t="s">
        <v>10</v>
      </c>
    </row>
    <row r="7" spans="1:89">
      <c r="A7" s="299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75">
        <v>600</v>
      </c>
      <c r="H7" s="375">
        <v>750</v>
      </c>
      <c r="I7" s="375">
        <v>300</v>
      </c>
      <c r="J7" s="375">
        <v>600</v>
      </c>
      <c r="K7" s="375">
        <v>250</v>
      </c>
      <c r="L7" s="375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04">
        <v>0</v>
      </c>
      <c r="BZ7" s="304">
        <v>0</v>
      </c>
      <c r="CA7" s="1" t="s">
        <v>87</v>
      </c>
      <c r="CB7" s="28" t="s">
        <v>814</v>
      </c>
      <c r="CC7" s="304">
        <v>0</v>
      </c>
      <c r="CD7" s="304" t="s">
        <v>10</v>
      </c>
    </row>
    <row r="8" spans="1:89" ht="15" customHeight="1">
      <c r="A8" s="299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75">
        <v>600</v>
      </c>
      <c r="H8" s="375">
        <v>750</v>
      </c>
      <c r="I8" s="375">
        <v>400</v>
      </c>
      <c r="J8" s="375">
        <v>900</v>
      </c>
      <c r="K8" s="375">
        <v>250</v>
      </c>
      <c r="L8" s="375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04">
        <v>0</v>
      </c>
      <c r="BZ8" s="304">
        <v>0</v>
      </c>
      <c r="CA8" s="1" t="s">
        <v>87</v>
      </c>
      <c r="CB8" s="28" t="s">
        <v>814</v>
      </c>
      <c r="CC8" s="304">
        <v>0</v>
      </c>
      <c r="CD8" s="304" t="s">
        <v>10</v>
      </c>
    </row>
    <row r="9" spans="1:89" ht="15" customHeight="1">
      <c r="A9" s="299" t="s">
        <v>191</v>
      </c>
      <c r="B9" s="1" t="s">
        <v>6</v>
      </c>
      <c r="C9" s="1" t="s">
        <v>718</v>
      </c>
      <c r="D9" s="1" t="s">
        <v>85</v>
      </c>
      <c r="E9" s="1" t="s">
        <v>10</v>
      </c>
      <c r="F9" s="1" t="s">
        <v>144</v>
      </c>
      <c r="G9" s="375">
        <v>720</v>
      </c>
      <c r="H9" s="375">
        <v>720</v>
      </c>
      <c r="I9" s="375">
        <v>710</v>
      </c>
      <c r="J9" s="375">
        <v>950</v>
      </c>
      <c r="K9" s="375">
        <v>360</v>
      </c>
      <c r="L9" s="375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04">
        <v>0</v>
      </c>
      <c r="BZ9" s="304">
        <v>2</v>
      </c>
      <c r="CA9" s="1" t="s">
        <v>87</v>
      </c>
      <c r="CB9" s="28" t="s">
        <v>814</v>
      </c>
      <c r="CC9" s="304">
        <v>0</v>
      </c>
      <c r="CD9" s="304" t="s">
        <v>10</v>
      </c>
      <c r="CH9">
        <v>2</v>
      </c>
    </row>
    <row r="10" spans="1:89" ht="15" customHeight="1">
      <c r="A10" s="298" t="s">
        <v>190</v>
      </c>
      <c r="B10" s="1" t="s">
        <v>6</v>
      </c>
      <c r="C10" s="1" t="s">
        <v>717</v>
      </c>
      <c r="D10" s="1" t="s">
        <v>85</v>
      </c>
      <c r="E10" s="1" t="s">
        <v>10</v>
      </c>
      <c r="F10" s="1" t="s">
        <v>144</v>
      </c>
      <c r="G10" s="375">
        <v>720</v>
      </c>
      <c r="H10" s="375">
        <v>720</v>
      </c>
      <c r="I10" s="375">
        <v>710</v>
      </c>
      <c r="J10" s="375">
        <v>950</v>
      </c>
      <c r="K10" s="375">
        <v>360</v>
      </c>
      <c r="L10" s="375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04">
        <v>0</v>
      </c>
      <c r="BZ10" s="304">
        <v>2</v>
      </c>
      <c r="CA10" s="1" t="s">
        <v>87</v>
      </c>
      <c r="CB10" s="28" t="s">
        <v>814</v>
      </c>
      <c r="CC10" s="304">
        <v>0</v>
      </c>
      <c r="CD10" s="304" t="s">
        <v>10</v>
      </c>
    </row>
    <row r="11" spans="1:89" ht="15" customHeight="1">
      <c r="A11" s="299" t="s">
        <v>193</v>
      </c>
      <c r="B11" s="1" t="s">
        <v>6</v>
      </c>
      <c r="C11" s="1" t="s">
        <v>719</v>
      </c>
      <c r="D11" s="1" t="s">
        <v>85</v>
      </c>
      <c r="E11" s="1" t="s">
        <v>10</v>
      </c>
      <c r="F11" s="1" t="s">
        <v>146</v>
      </c>
      <c r="G11" s="375">
        <v>710</v>
      </c>
      <c r="H11" s="375">
        <v>950</v>
      </c>
      <c r="I11" s="375">
        <v>710</v>
      </c>
      <c r="J11" s="375">
        <v>950</v>
      </c>
      <c r="K11" s="375">
        <v>360</v>
      </c>
      <c r="L11" s="375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04">
        <v>0</v>
      </c>
      <c r="BZ11" s="304">
        <v>0</v>
      </c>
      <c r="CA11" s="1" t="s">
        <v>87</v>
      </c>
      <c r="CB11" s="28" t="s">
        <v>814</v>
      </c>
      <c r="CC11" s="304">
        <v>0</v>
      </c>
      <c r="CD11" s="304" t="s">
        <v>10</v>
      </c>
      <c r="CE11" t="s">
        <v>761</v>
      </c>
    </row>
    <row r="12" spans="1:89" ht="15" customHeight="1">
      <c r="A12" s="298" t="s">
        <v>192</v>
      </c>
      <c r="B12" s="1" t="s">
        <v>6</v>
      </c>
      <c r="C12" s="1" t="s">
        <v>720</v>
      </c>
      <c r="D12" s="1" t="s">
        <v>85</v>
      </c>
      <c r="E12" s="1" t="s">
        <v>10</v>
      </c>
      <c r="F12" s="1" t="s">
        <v>146</v>
      </c>
      <c r="G12" s="375">
        <v>720</v>
      </c>
      <c r="H12" s="375">
        <v>720</v>
      </c>
      <c r="I12" s="375">
        <v>810</v>
      </c>
      <c r="J12" s="375">
        <v>1050</v>
      </c>
      <c r="K12" s="375">
        <v>360</v>
      </c>
      <c r="L12" s="375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04">
        <v>0</v>
      </c>
      <c r="BZ12" s="304">
        <v>0</v>
      </c>
      <c r="CA12" s="1" t="s">
        <v>87</v>
      </c>
      <c r="CB12" s="28" t="s">
        <v>814</v>
      </c>
      <c r="CC12" s="304">
        <v>0</v>
      </c>
      <c r="CD12" s="304" t="s">
        <v>10</v>
      </c>
      <c r="CE12" t="s">
        <v>761</v>
      </c>
    </row>
    <row r="13" spans="1:89" ht="15" customHeight="1">
      <c r="A13" s="299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75">
        <v>720</v>
      </c>
      <c r="H13" s="375">
        <v>720</v>
      </c>
      <c r="I13" s="375">
        <v>300</v>
      </c>
      <c r="J13" s="375">
        <v>600</v>
      </c>
      <c r="K13" s="375">
        <v>525</v>
      </c>
      <c r="L13" s="375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04">
        <v>0</v>
      </c>
      <c r="BZ13" s="304">
        <v>1</v>
      </c>
      <c r="CA13" s="1" t="s">
        <v>87</v>
      </c>
      <c r="CB13" s="28" t="s">
        <v>814</v>
      </c>
      <c r="CC13" s="304">
        <v>0</v>
      </c>
      <c r="CD13" s="304" t="s">
        <v>10</v>
      </c>
      <c r="CE13" t="s">
        <v>761</v>
      </c>
    </row>
    <row r="14" spans="1:89" ht="15" customHeight="1">
      <c r="A14" s="299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75">
        <v>720</v>
      </c>
      <c r="H14" s="375">
        <v>720</v>
      </c>
      <c r="I14" s="375">
        <v>500</v>
      </c>
      <c r="J14" s="375">
        <v>900</v>
      </c>
      <c r="K14" s="375">
        <v>525</v>
      </c>
      <c r="L14" s="375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04">
        <v>0</v>
      </c>
      <c r="BZ14" s="304">
        <v>1</v>
      </c>
      <c r="CA14" s="1" t="s">
        <v>87</v>
      </c>
      <c r="CB14" s="28" t="s">
        <v>814</v>
      </c>
      <c r="CC14" s="304">
        <v>0</v>
      </c>
      <c r="CD14" s="304" t="s">
        <v>10</v>
      </c>
      <c r="CE14" t="s">
        <v>761</v>
      </c>
    </row>
    <row r="15" spans="1:89" ht="15" customHeight="1">
      <c r="A15" s="298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75">
        <v>720</v>
      </c>
      <c r="H15" s="375">
        <v>720</v>
      </c>
      <c r="I15" s="375">
        <v>300</v>
      </c>
      <c r="J15" s="375">
        <v>900</v>
      </c>
      <c r="K15" s="375">
        <v>525</v>
      </c>
      <c r="L15" s="375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04">
        <v>0</v>
      </c>
      <c r="BZ15" s="304">
        <v>0</v>
      </c>
      <c r="CA15" s="1" t="s">
        <v>87</v>
      </c>
      <c r="CB15" s="28" t="s">
        <v>814</v>
      </c>
      <c r="CC15" s="304">
        <v>0</v>
      </c>
      <c r="CD15" s="304" t="s">
        <v>10</v>
      </c>
      <c r="CE15" t="s">
        <v>761</v>
      </c>
    </row>
    <row r="16" spans="1:89" ht="15" customHeight="1">
      <c r="A16" s="298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75">
        <v>720</v>
      </c>
      <c r="H16" s="375">
        <v>720</v>
      </c>
      <c r="I16" s="375">
        <v>300</v>
      </c>
      <c r="J16" s="375">
        <v>600</v>
      </c>
      <c r="K16" s="375">
        <v>525</v>
      </c>
      <c r="L16" s="375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04">
        <v>0</v>
      </c>
      <c r="BZ16" s="304">
        <v>0</v>
      </c>
      <c r="CA16" s="1" t="s">
        <v>87</v>
      </c>
      <c r="CB16" s="28" t="s">
        <v>814</v>
      </c>
      <c r="CC16" s="304">
        <v>0</v>
      </c>
      <c r="CD16" s="304" t="s">
        <v>10</v>
      </c>
      <c r="CE16" t="s">
        <v>761</v>
      </c>
    </row>
    <row r="17" spans="1:83" ht="15" customHeight="1">
      <c r="A17" s="298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75">
        <v>720</v>
      </c>
      <c r="H17" s="375">
        <v>720</v>
      </c>
      <c r="I17" s="375">
        <v>300</v>
      </c>
      <c r="J17" s="375">
        <v>950</v>
      </c>
      <c r="K17" s="375">
        <v>525</v>
      </c>
      <c r="L17" s="375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04">
        <v>0</v>
      </c>
      <c r="BZ17" s="304">
        <v>0</v>
      </c>
      <c r="CA17" s="1" t="s">
        <v>87</v>
      </c>
      <c r="CB17" s="28" t="s">
        <v>814</v>
      </c>
      <c r="CC17" s="304">
        <v>0</v>
      </c>
      <c r="CD17" s="304" t="s">
        <v>10</v>
      </c>
      <c r="CE17" t="s">
        <v>761</v>
      </c>
    </row>
    <row r="18" spans="1:83" ht="15" customHeight="1">
      <c r="A18" s="298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75">
        <v>720</v>
      </c>
      <c r="H18" s="375">
        <v>720</v>
      </c>
      <c r="I18" s="375">
        <v>450</v>
      </c>
      <c r="J18" s="375">
        <v>600</v>
      </c>
      <c r="K18" s="375">
        <v>525</v>
      </c>
      <c r="L18" s="375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04">
        <v>0</v>
      </c>
      <c r="BZ18" s="304">
        <v>0</v>
      </c>
      <c r="CA18" s="1" t="s">
        <v>10</v>
      </c>
      <c r="CB18" s="28" t="s">
        <v>817</v>
      </c>
      <c r="CC18" s="304">
        <v>0</v>
      </c>
      <c r="CD18" s="304" t="s">
        <v>10</v>
      </c>
    </row>
    <row r="19" spans="1:83" ht="15" customHeight="1">
      <c r="A19" s="298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75">
        <v>720</v>
      </c>
      <c r="H19" s="375">
        <v>720</v>
      </c>
      <c r="I19" s="375">
        <v>230</v>
      </c>
      <c r="J19" s="375">
        <v>230</v>
      </c>
      <c r="K19" s="375">
        <v>330</v>
      </c>
      <c r="L19" s="375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04">
        <v>0</v>
      </c>
      <c r="BZ19" s="304">
        <v>0</v>
      </c>
      <c r="CA19" s="1" t="s">
        <v>10</v>
      </c>
      <c r="CB19" s="28" t="s">
        <v>816</v>
      </c>
      <c r="CC19" s="304">
        <v>0</v>
      </c>
      <c r="CD19" s="304" t="s">
        <v>10</v>
      </c>
    </row>
    <row r="20" spans="1:83" ht="15" customHeight="1">
      <c r="A20" s="299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75">
        <v>720</v>
      </c>
      <c r="H20" s="375">
        <v>720</v>
      </c>
      <c r="I20" s="375">
        <v>315</v>
      </c>
      <c r="J20" s="375">
        <v>315</v>
      </c>
      <c r="K20" s="375">
        <v>315</v>
      </c>
      <c r="L20" s="375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04">
        <v>1</v>
      </c>
      <c r="BZ20" s="304">
        <v>1</v>
      </c>
      <c r="CA20" s="1" t="s">
        <v>87</v>
      </c>
      <c r="CB20" s="28" t="s">
        <v>814</v>
      </c>
      <c r="CC20" s="304">
        <v>1</v>
      </c>
      <c r="CD20" s="304" t="s">
        <v>10</v>
      </c>
    </row>
    <row r="21" spans="1:83" ht="15" customHeight="1">
      <c r="A21" s="299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75">
        <v>720</v>
      </c>
      <c r="H21" s="375">
        <v>720</v>
      </c>
      <c r="I21" s="375">
        <v>315</v>
      </c>
      <c r="J21" s="375">
        <v>315</v>
      </c>
      <c r="K21" s="375">
        <v>415</v>
      </c>
      <c r="L21" s="375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04">
        <v>1</v>
      </c>
      <c r="BZ21" s="304">
        <v>1</v>
      </c>
      <c r="CA21" s="1" t="s">
        <v>10</v>
      </c>
      <c r="CB21" s="28" t="s">
        <v>816</v>
      </c>
      <c r="CC21" s="304">
        <v>1</v>
      </c>
      <c r="CD21" s="304" t="s">
        <v>10</v>
      </c>
    </row>
    <row r="22" spans="1:83" ht="15" customHeight="1">
      <c r="A22" s="299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75">
        <v>720</v>
      </c>
      <c r="H22" s="375">
        <v>720</v>
      </c>
      <c r="I22" s="375">
        <v>150</v>
      </c>
      <c r="J22" s="375">
        <v>600</v>
      </c>
      <c r="K22" s="375">
        <v>300</v>
      </c>
      <c r="L22" s="375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04">
        <v>0</v>
      </c>
      <c r="BZ22" s="304">
        <v>2</v>
      </c>
      <c r="CA22" s="1" t="s">
        <v>10</v>
      </c>
      <c r="CB22" s="28" t="s">
        <v>815</v>
      </c>
      <c r="CC22" s="304">
        <v>0</v>
      </c>
      <c r="CD22" s="304" t="s">
        <v>10</v>
      </c>
    </row>
    <row r="23" spans="1:83" ht="15" customHeight="1">
      <c r="A23" s="299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75">
        <v>720</v>
      </c>
      <c r="H23" s="375">
        <v>720</v>
      </c>
      <c r="I23" s="375">
        <v>600</v>
      </c>
      <c r="J23" s="375">
        <v>900</v>
      </c>
      <c r="K23" s="375">
        <v>300</v>
      </c>
      <c r="L23" s="375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04">
        <v>0</v>
      </c>
      <c r="BZ23" s="304">
        <v>2</v>
      </c>
      <c r="CA23" s="1" t="s">
        <v>10</v>
      </c>
      <c r="CB23" s="28" t="s">
        <v>815</v>
      </c>
      <c r="CC23" s="304">
        <v>0</v>
      </c>
      <c r="CD23" s="304" t="s">
        <v>10</v>
      </c>
    </row>
    <row r="24" spans="1:83" ht="15" customHeight="1">
      <c r="A24" s="299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75">
        <v>720</v>
      </c>
      <c r="H24" s="375">
        <v>720</v>
      </c>
      <c r="I24" s="375">
        <v>300</v>
      </c>
      <c r="J24" s="375">
        <v>900</v>
      </c>
      <c r="K24" s="375">
        <v>525</v>
      </c>
      <c r="L24" s="375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04">
        <v>0</v>
      </c>
      <c r="BZ24" s="304">
        <v>0</v>
      </c>
      <c r="CA24" s="1" t="s">
        <v>10</v>
      </c>
      <c r="CB24" s="28" t="s">
        <v>815</v>
      </c>
      <c r="CC24" s="304">
        <v>0</v>
      </c>
      <c r="CD24" s="304" t="s">
        <v>10</v>
      </c>
    </row>
    <row r="25" spans="1:83" ht="15" customHeight="1">
      <c r="A25" s="299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75">
        <v>720</v>
      </c>
      <c r="H25" s="375">
        <v>720</v>
      </c>
      <c r="I25" s="375">
        <v>300</v>
      </c>
      <c r="J25" s="375">
        <v>900</v>
      </c>
      <c r="K25" s="375">
        <v>525</v>
      </c>
      <c r="L25" s="375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04">
        <v>0</v>
      </c>
      <c r="BZ25" s="304">
        <v>0</v>
      </c>
      <c r="CA25" s="1" t="s">
        <v>10</v>
      </c>
      <c r="CB25" s="28" t="s">
        <v>815</v>
      </c>
      <c r="CC25" s="304">
        <v>0</v>
      </c>
      <c r="CD25" s="304" t="s">
        <v>10</v>
      </c>
    </row>
    <row r="26" spans="1:83" ht="15" customHeight="1">
      <c r="A26" s="299" t="s">
        <v>701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75">
        <v>720</v>
      </c>
      <c r="H26" s="375">
        <v>720</v>
      </c>
      <c r="I26" s="375">
        <v>150</v>
      </c>
      <c r="J26" s="375">
        <v>150</v>
      </c>
      <c r="K26" s="375">
        <v>515</v>
      </c>
      <c r="L26" s="375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04">
        <v>0</v>
      </c>
      <c r="BZ26" s="304">
        <v>0</v>
      </c>
      <c r="CA26" s="1" t="s">
        <v>10</v>
      </c>
      <c r="CB26" s="28" t="s">
        <v>815</v>
      </c>
      <c r="CC26" s="304">
        <v>0</v>
      </c>
      <c r="CD26" s="304" t="s">
        <v>10</v>
      </c>
    </row>
    <row r="27" spans="1:83" ht="15" customHeight="1">
      <c r="A27" s="299" t="s">
        <v>702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75">
        <v>720</v>
      </c>
      <c r="H27" s="375">
        <v>720</v>
      </c>
      <c r="I27" s="375">
        <v>450</v>
      </c>
      <c r="J27" s="375">
        <v>450</v>
      </c>
      <c r="K27" s="375">
        <v>515</v>
      </c>
      <c r="L27" s="375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04">
        <v>0</v>
      </c>
      <c r="BZ27" s="304">
        <v>0</v>
      </c>
      <c r="CA27" s="1" t="s">
        <v>10</v>
      </c>
      <c r="CB27" s="28" t="s">
        <v>815</v>
      </c>
      <c r="CC27" s="304">
        <v>0</v>
      </c>
      <c r="CD27" s="304" t="s">
        <v>10</v>
      </c>
    </row>
    <row r="28" spans="1:83" ht="15" customHeight="1">
      <c r="A28" s="298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75">
        <v>720</v>
      </c>
      <c r="H28" s="375">
        <v>720</v>
      </c>
      <c r="I28" s="375">
        <v>300</v>
      </c>
      <c r="J28" s="375">
        <v>600</v>
      </c>
      <c r="K28" s="375">
        <v>300</v>
      </c>
      <c r="L28" s="375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04">
        <v>0</v>
      </c>
      <c r="BZ28" s="304">
        <v>0</v>
      </c>
      <c r="CA28" s="1" t="s">
        <v>10</v>
      </c>
      <c r="CB28" s="28" t="s">
        <v>815</v>
      </c>
      <c r="CC28" s="304">
        <v>0</v>
      </c>
      <c r="CD28" s="304" t="s">
        <v>10</v>
      </c>
    </row>
    <row r="29" spans="1:83" ht="15" customHeight="1">
      <c r="A29" s="298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75">
        <v>720</v>
      </c>
      <c r="H29" s="375">
        <v>720</v>
      </c>
      <c r="I29" s="375">
        <v>600</v>
      </c>
      <c r="J29" s="375">
        <v>900</v>
      </c>
      <c r="K29" s="375">
        <v>300</v>
      </c>
      <c r="L29" s="375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04">
        <v>0</v>
      </c>
      <c r="BZ29" s="304">
        <v>0</v>
      </c>
      <c r="CA29" s="1" t="s">
        <v>10</v>
      </c>
      <c r="CB29" s="28" t="s">
        <v>815</v>
      </c>
      <c r="CC29" s="304">
        <v>0</v>
      </c>
      <c r="CD29" s="304" t="s">
        <v>10</v>
      </c>
    </row>
    <row r="30" spans="1:83" ht="15" customHeight="1">
      <c r="A30" s="298" t="s">
        <v>196</v>
      </c>
      <c r="B30" s="1" t="s">
        <v>6</v>
      </c>
      <c r="C30" s="1" t="s">
        <v>729</v>
      </c>
      <c r="D30" s="1" t="s">
        <v>85</v>
      </c>
      <c r="E30" s="1" t="s">
        <v>87</v>
      </c>
      <c r="F30" s="1" t="s">
        <v>144</v>
      </c>
      <c r="G30" s="375">
        <v>720</v>
      </c>
      <c r="H30" s="375">
        <v>720</v>
      </c>
      <c r="I30" s="375">
        <v>710</v>
      </c>
      <c r="J30" s="375">
        <v>950</v>
      </c>
      <c r="K30" s="375">
        <v>360</v>
      </c>
      <c r="L30" s="375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04">
        <v>0</v>
      </c>
      <c r="BZ30" s="304">
        <v>2</v>
      </c>
      <c r="CA30" s="1" t="s">
        <v>10</v>
      </c>
      <c r="CB30" s="28" t="s">
        <v>815</v>
      </c>
      <c r="CC30" s="304">
        <v>0</v>
      </c>
      <c r="CD30" s="304" t="s">
        <v>10</v>
      </c>
    </row>
    <row r="31" spans="1:83" ht="15" customHeight="1">
      <c r="A31" s="298" t="s">
        <v>195</v>
      </c>
      <c r="B31" s="1" t="s">
        <v>6</v>
      </c>
      <c r="C31" s="1" t="s">
        <v>730</v>
      </c>
      <c r="D31" s="1" t="s">
        <v>85</v>
      </c>
      <c r="E31" s="1" t="s">
        <v>87</v>
      </c>
      <c r="F31" s="1" t="s">
        <v>144</v>
      </c>
      <c r="G31" s="375">
        <v>720</v>
      </c>
      <c r="H31" s="375">
        <v>720</v>
      </c>
      <c r="I31" s="375">
        <v>810</v>
      </c>
      <c r="J31" s="375">
        <v>1050</v>
      </c>
      <c r="K31" s="375">
        <v>360</v>
      </c>
      <c r="L31" s="375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04">
        <v>0</v>
      </c>
      <c r="BZ31" s="304">
        <v>2</v>
      </c>
      <c r="CA31" s="1" t="s">
        <v>10</v>
      </c>
      <c r="CB31" s="28" t="s">
        <v>815</v>
      </c>
      <c r="CC31" s="304">
        <v>0</v>
      </c>
      <c r="CD31" s="304" t="s">
        <v>10</v>
      </c>
    </row>
    <row r="32" spans="1:83" ht="15" customHeight="1">
      <c r="A32" s="300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75">
        <v>240</v>
      </c>
      <c r="H32" s="375">
        <v>1250</v>
      </c>
      <c r="I32" s="375">
        <v>150</v>
      </c>
      <c r="J32" s="375">
        <v>900</v>
      </c>
      <c r="K32" s="375">
        <v>250</v>
      </c>
      <c r="L32" s="375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04">
        <v>0</v>
      </c>
      <c r="BZ32" s="304">
        <v>3</v>
      </c>
      <c r="CA32" s="1" t="s">
        <v>87</v>
      </c>
      <c r="CB32" s="28" t="s">
        <v>814</v>
      </c>
      <c r="CC32" s="304">
        <v>0</v>
      </c>
      <c r="CD32" s="304" t="s">
        <v>87</v>
      </c>
    </row>
    <row r="33" spans="1:86" ht="15" customHeight="1">
      <c r="A33" s="300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75">
        <v>360</v>
      </c>
      <c r="H33" s="375">
        <v>1250</v>
      </c>
      <c r="I33" s="375">
        <v>150</v>
      </c>
      <c r="J33" s="375">
        <v>600</v>
      </c>
      <c r="K33" s="375">
        <v>250</v>
      </c>
      <c r="L33" s="375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04">
        <v>0</v>
      </c>
      <c r="BZ33" s="304">
        <v>3</v>
      </c>
      <c r="CA33" s="1" t="s">
        <v>87</v>
      </c>
      <c r="CB33" s="28" t="s">
        <v>814</v>
      </c>
      <c r="CC33" s="304">
        <v>0</v>
      </c>
      <c r="CD33" s="304" t="s">
        <v>87</v>
      </c>
    </row>
    <row r="34" spans="1:86" ht="15" customHeight="1">
      <c r="A34" s="300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75">
        <v>800</v>
      </c>
      <c r="H34" s="375">
        <v>960</v>
      </c>
      <c r="I34" s="375">
        <v>450</v>
      </c>
      <c r="J34" s="375">
        <v>600</v>
      </c>
      <c r="K34" s="375">
        <v>350</v>
      </c>
      <c r="L34" s="375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04">
        <v>1</v>
      </c>
      <c r="BZ34" s="304">
        <v>1</v>
      </c>
      <c r="CA34" s="1" t="s">
        <v>87</v>
      </c>
      <c r="CB34" s="28" t="s">
        <v>814</v>
      </c>
      <c r="CC34" s="304">
        <v>1</v>
      </c>
      <c r="CD34" s="304" t="s">
        <v>87</v>
      </c>
    </row>
    <row r="35" spans="1:86" ht="15" customHeight="1">
      <c r="A35" s="300" t="s">
        <v>134</v>
      </c>
      <c r="B35" s="1" t="s">
        <v>7</v>
      </c>
      <c r="C35" s="1" t="s">
        <v>733</v>
      </c>
      <c r="D35" s="1" t="s">
        <v>89</v>
      </c>
      <c r="E35" s="1" t="s">
        <v>10</v>
      </c>
      <c r="F35" s="1" t="s">
        <v>149</v>
      </c>
      <c r="G35" s="375">
        <v>240</v>
      </c>
      <c r="H35" s="375">
        <v>600</v>
      </c>
      <c r="I35" s="375">
        <v>350</v>
      </c>
      <c r="J35" s="375">
        <v>700</v>
      </c>
      <c r="K35" s="375">
        <v>315</v>
      </c>
      <c r="L35" s="375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04">
        <v>0</v>
      </c>
      <c r="BZ35" s="304">
        <v>0</v>
      </c>
      <c r="CA35" s="1" t="s">
        <v>10</v>
      </c>
      <c r="CB35" s="28" t="s">
        <v>816</v>
      </c>
      <c r="CC35" s="304">
        <v>0</v>
      </c>
      <c r="CD35" s="304" t="s">
        <v>10</v>
      </c>
    </row>
    <row r="36" spans="1:86" ht="15" customHeight="1">
      <c r="A36" s="300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75">
        <v>600</v>
      </c>
      <c r="H36" s="375">
        <v>800</v>
      </c>
      <c r="I36" s="375">
        <v>450</v>
      </c>
      <c r="J36" s="375">
        <v>600</v>
      </c>
      <c r="K36" s="375">
        <v>350</v>
      </c>
      <c r="L36" s="375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04">
        <v>0</v>
      </c>
      <c r="BZ36" s="304">
        <v>0</v>
      </c>
      <c r="CA36" s="1" t="s">
        <v>10</v>
      </c>
      <c r="CB36" s="28" t="s">
        <v>816</v>
      </c>
      <c r="CC36" s="304">
        <v>0</v>
      </c>
      <c r="CD36" s="304" t="s">
        <v>10</v>
      </c>
    </row>
    <row r="37" spans="1:86" ht="15" customHeight="1">
      <c r="A37" s="300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75">
        <v>360</v>
      </c>
      <c r="H37" s="375">
        <v>1250</v>
      </c>
      <c r="I37" s="375">
        <v>400</v>
      </c>
      <c r="J37" s="375">
        <v>900</v>
      </c>
      <c r="K37" s="375">
        <v>250</v>
      </c>
      <c r="L37" s="375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04">
        <v>0</v>
      </c>
      <c r="BZ37" s="304">
        <v>3</v>
      </c>
      <c r="CA37" s="304" t="s">
        <v>87</v>
      </c>
      <c r="CB37" s="376" t="s">
        <v>814</v>
      </c>
      <c r="CC37" s="304">
        <v>0</v>
      </c>
      <c r="CD37" s="304" t="s">
        <v>87</v>
      </c>
      <c r="CF37" t="s">
        <v>893</v>
      </c>
    </row>
    <row r="38" spans="1:86" ht="15" customHeight="1">
      <c r="A38" s="300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75">
        <v>720</v>
      </c>
      <c r="H38" s="375">
        <v>720</v>
      </c>
      <c r="I38" s="375">
        <v>400</v>
      </c>
      <c r="J38" s="375">
        <v>900</v>
      </c>
      <c r="K38" s="375">
        <v>300</v>
      </c>
      <c r="L38" s="375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04">
        <v>1</v>
      </c>
      <c r="BZ38" s="304">
        <v>1</v>
      </c>
      <c r="CA38" s="304" t="s">
        <v>10</v>
      </c>
      <c r="CB38" s="376" t="s">
        <v>815</v>
      </c>
      <c r="CC38" s="304">
        <v>1</v>
      </c>
      <c r="CD38" s="304" t="s">
        <v>87</v>
      </c>
    </row>
    <row r="39" spans="1:86" ht="15" customHeight="1">
      <c r="A39" s="300" t="s">
        <v>812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75">
        <v>360</v>
      </c>
      <c r="H39" s="375">
        <v>1250</v>
      </c>
      <c r="I39" s="375">
        <v>595</v>
      </c>
      <c r="J39" s="375">
        <v>1000</v>
      </c>
      <c r="K39" s="375">
        <v>315</v>
      </c>
      <c r="L39" s="375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04">
        <v>0</v>
      </c>
      <c r="BZ39" s="304">
        <v>2</v>
      </c>
      <c r="CA39" s="304" t="s">
        <v>87</v>
      </c>
      <c r="CB39" s="376" t="s">
        <v>814</v>
      </c>
      <c r="CC39" s="304">
        <v>0</v>
      </c>
      <c r="CD39" s="304" t="s">
        <v>87</v>
      </c>
      <c r="CF39" t="s">
        <v>1174</v>
      </c>
      <c r="CH39" t="s">
        <v>1173</v>
      </c>
    </row>
    <row r="40" spans="1:86" ht="15" customHeight="1">
      <c r="A40" s="377" t="s">
        <v>884</v>
      </c>
      <c r="B40" s="1" t="s">
        <v>7</v>
      </c>
      <c r="C40" s="1" t="s">
        <v>886</v>
      </c>
      <c r="D40" s="1" t="s">
        <v>89</v>
      </c>
      <c r="E40" s="1" t="s">
        <v>10</v>
      </c>
      <c r="F40" s="1" t="s">
        <v>150</v>
      </c>
      <c r="G40" s="375">
        <v>440</v>
      </c>
      <c r="H40" s="375">
        <v>1210</v>
      </c>
      <c r="I40" s="375">
        <v>500</v>
      </c>
      <c r="J40" s="375">
        <v>600</v>
      </c>
      <c r="K40" s="375">
        <v>300</v>
      </c>
      <c r="L40" s="375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04">
        <v>1</v>
      </c>
      <c r="BZ40" s="304">
        <v>1</v>
      </c>
      <c r="CA40" s="304" t="s">
        <v>87</v>
      </c>
      <c r="CB40" s="376" t="s">
        <v>814</v>
      </c>
      <c r="CC40" s="304">
        <v>1</v>
      </c>
      <c r="CD40" s="304" t="s">
        <v>10</v>
      </c>
      <c r="CF40" t="s">
        <v>1175</v>
      </c>
    </row>
    <row r="41" spans="1:86" ht="15" customHeight="1">
      <c r="A41" s="377" t="s">
        <v>885</v>
      </c>
      <c r="B41" s="1" t="s">
        <v>7</v>
      </c>
      <c r="C41" s="1" t="s">
        <v>887</v>
      </c>
      <c r="D41" s="1" t="s">
        <v>89</v>
      </c>
      <c r="E41" s="1" t="s">
        <v>10</v>
      </c>
      <c r="F41" s="1" t="s">
        <v>150</v>
      </c>
      <c r="G41" s="375">
        <v>440</v>
      </c>
      <c r="H41" s="375">
        <v>1210</v>
      </c>
      <c r="I41" s="375">
        <v>500</v>
      </c>
      <c r="J41" s="375">
        <v>600</v>
      </c>
      <c r="K41" s="375">
        <v>300</v>
      </c>
      <c r="L41" s="375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04">
        <v>2</v>
      </c>
      <c r="BZ41" s="304">
        <v>2</v>
      </c>
      <c r="CA41" s="304" t="s">
        <v>87</v>
      </c>
      <c r="CB41" s="376" t="s">
        <v>814</v>
      </c>
      <c r="CC41" s="304">
        <v>2</v>
      </c>
      <c r="CD41" s="304" t="s">
        <v>10</v>
      </c>
    </row>
    <row r="42" spans="1:86" ht="15" customHeight="1">
      <c r="A42" s="377" t="s">
        <v>889</v>
      </c>
      <c r="B42" s="1" t="s">
        <v>7</v>
      </c>
      <c r="C42" s="1" t="s">
        <v>888</v>
      </c>
      <c r="D42" s="1" t="s">
        <v>89</v>
      </c>
      <c r="E42" s="1" t="s">
        <v>10</v>
      </c>
      <c r="F42" s="1" t="s">
        <v>150</v>
      </c>
      <c r="G42" s="375">
        <v>440</v>
      </c>
      <c r="H42" s="375">
        <v>1210</v>
      </c>
      <c r="I42" s="375">
        <v>600</v>
      </c>
      <c r="J42" s="375">
        <v>900</v>
      </c>
      <c r="K42" s="375">
        <v>300</v>
      </c>
      <c r="L42" s="375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04">
        <v>1</v>
      </c>
      <c r="BZ42" s="304">
        <v>1</v>
      </c>
      <c r="CA42" s="304" t="s">
        <v>87</v>
      </c>
      <c r="CB42" s="376" t="s">
        <v>814</v>
      </c>
      <c r="CC42" s="304">
        <v>1</v>
      </c>
      <c r="CD42" s="304" t="s">
        <v>10</v>
      </c>
      <c r="CF42" t="s">
        <v>883</v>
      </c>
    </row>
    <row r="43" spans="1:86" ht="15" customHeight="1">
      <c r="A43" s="377" t="s">
        <v>890</v>
      </c>
      <c r="B43" s="1" t="s">
        <v>7</v>
      </c>
      <c r="C43" s="1" t="s">
        <v>891</v>
      </c>
      <c r="D43" s="1" t="s">
        <v>89</v>
      </c>
      <c r="E43" s="1" t="s">
        <v>10</v>
      </c>
      <c r="F43" s="1" t="s">
        <v>150</v>
      </c>
      <c r="G43" s="375">
        <v>440</v>
      </c>
      <c r="H43" s="375">
        <v>1210</v>
      </c>
      <c r="I43" s="375">
        <v>600</v>
      </c>
      <c r="J43" s="375">
        <v>900</v>
      </c>
      <c r="K43" s="375">
        <v>300</v>
      </c>
      <c r="L43" s="375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04">
        <v>2</v>
      </c>
      <c r="BZ43" s="304">
        <v>2</v>
      </c>
      <c r="CA43" s="304" t="s">
        <v>87</v>
      </c>
      <c r="CB43" s="376" t="s">
        <v>814</v>
      </c>
      <c r="CC43" s="304">
        <v>2</v>
      </c>
      <c r="CD43" s="304" t="s">
        <v>10</v>
      </c>
    </row>
    <row r="44" spans="1:86" ht="15" customHeight="1">
      <c r="A44" s="300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75">
        <v>360</v>
      </c>
      <c r="H44" s="375">
        <v>960</v>
      </c>
      <c r="I44" s="375">
        <v>600</v>
      </c>
      <c r="J44" s="375">
        <v>600</v>
      </c>
      <c r="K44" s="375">
        <v>600</v>
      </c>
      <c r="L44" s="375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04">
        <v>0</v>
      </c>
      <c r="BZ44" s="304">
        <v>3</v>
      </c>
      <c r="CA44" s="304" t="s">
        <v>87</v>
      </c>
      <c r="CB44" s="376" t="s">
        <v>814</v>
      </c>
      <c r="CC44" s="304">
        <v>0</v>
      </c>
      <c r="CD44" s="304" t="s">
        <v>10</v>
      </c>
      <c r="CF44" t="s">
        <v>882</v>
      </c>
    </row>
    <row r="45" spans="1:86" ht="15" customHeight="1">
      <c r="A45" s="488" t="s">
        <v>705</v>
      </c>
      <c r="B45" s="1" t="s">
        <v>7</v>
      </c>
      <c r="C45" s="1" t="s">
        <v>721</v>
      </c>
      <c r="D45" s="1" t="s">
        <v>89</v>
      </c>
      <c r="E45" s="1" t="s">
        <v>10</v>
      </c>
      <c r="F45" s="1" t="s">
        <v>151</v>
      </c>
      <c r="G45" s="375">
        <v>601</v>
      </c>
      <c r="H45" s="375">
        <v>1250</v>
      </c>
      <c r="I45" s="375">
        <v>450</v>
      </c>
      <c r="J45" s="375">
        <v>450</v>
      </c>
      <c r="K45" s="375">
        <v>315</v>
      </c>
      <c r="L45" s="375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04">
        <v>0</v>
      </c>
      <c r="BZ45" s="304">
        <v>2</v>
      </c>
      <c r="CA45" s="304" t="s">
        <v>87</v>
      </c>
      <c r="CB45" s="376" t="s">
        <v>814</v>
      </c>
      <c r="CC45" s="490">
        <v>0</v>
      </c>
      <c r="CD45" s="304" t="s">
        <v>87</v>
      </c>
      <c r="CF45" s="491" t="s">
        <v>1345</v>
      </c>
    </row>
    <row r="46" spans="1:86" ht="15" customHeight="1">
      <c r="A46" s="488" t="s">
        <v>706</v>
      </c>
      <c r="B46" s="1" t="s">
        <v>7</v>
      </c>
      <c r="C46" s="1" t="s">
        <v>722</v>
      </c>
      <c r="D46" s="1" t="s">
        <v>89</v>
      </c>
      <c r="E46" s="1" t="s">
        <v>10</v>
      </c>
      <c r="F46" s="1" t="s">
        <v>151</v>
      </c>
      <c r="G46" s="375">
        <v>601</v>
      </c>
      <c r="H46" s="375">
        <v>1250</v>
      </c>
      <c r="I46" s="375">
        <v>600</v>
      </c>
      <c r="J46" s="375">
        <v>600</v>
      </c>
      <c r="K46" s="375">
        <v>315</v>
      </c>
      <c r="L46" s="375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04">
        <v>0</v>
      </c>
      <c r="BZ46" s="304">
        <v>2</v>
      </c>
      <c r="CA46" s="304" t="s">
        <v>87</v>
      </c>
      <c r="CB46" s="376" t="s">
        <v>814</v>
      </c>
      <c r="CC46" s="490">
        <v>0</v>
      </c>
      <c r="CD46" s="304" t="s">
        <v>87</v>
      </c>
      <c r="CF46" s="491" t="s">
        <v>1345</v>
      </c>
      <c r="CH46" t="s">
        <v>892</v>
      </c>
    </row>
    <row r="47" spans="1:86" ht="15" customHeight="1">
      <c r="A47" s="488" t="s">
        <v>707</v>
      </c>
      <c r="B47" s="1" t="s">
        <v>7</v>
      </c>
      <c r="C47" s="1" t="s">
        <v>723</v>
      </c>
      <c r="D47" s="1" t="s">
        <v>89</v>
      </c>
      <c r="E47" s="1" t="s">
        <v>10</v>
      </c>
      <c r="F47" s="1" t="s">
        <v>151</v>
      </c>
      <c r="G47" s="375">
        <v>601</v>
      </c>
      <c r="H47" s="375">
        <v>1250</v>
      </c>
      <c r="I47" s="375">
        <v>600</v>
      </c>
      <c r="J47" s="375">
        <v>600</v>
      </c>
      <c r="K47" s="375">
        <v>315</v>
      </c>
      <c r="L47" s="375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04">
        <v>0</v>
      </c>
      <c r="BZ47" s="304">
        <v>2</v>
      </c>
      <c r="CA47" s="304" t="s">
        <v>10</v>
      </c>
      <c r="CB47" s="376" t="s">
        <v>816</v>
      </c>
      <c r="CC47" s="490">
        <v>0</v>
      </c>
      <c r="CD47" s="304" t="s">
        <v>87</v>
      </c>
      <c r="CF47" s="491" t="s">
        <v>1345</v>
      </c>
    </row>
    <row r="48" spans="1:86" ht="15" customHeight="1">
      <c r="A48" s="488" t="s">
        <v>708</v>
      </c>
      <c r="B48" s="1" t="s">
        <v>7</v>
      </c>
      <c r="C48" s="1" t="s">
        <v>724</v>
      </c>
      <c r="D48" s="1" t="s">
        <v>89</v>
      </c>
      <c r="E48" s="1" t="s">
        <v>10</v>
      </c>
      <c r="F48" s="1" t="s">
        <v>151</v>
      </c>
      <c r="G48" s="375">
        <v>601</v>
      </c>
      <c r="H48" s="375">
        <v>1250</v>
      </c>
      <c r="I48" s="375">
        <v>800</v>
      </c>
      <c r="J48" s="375">
        <v>800</v>
      </c>
      <c r="K48" s="375">
        <v>315</v>
      </c>
      <c r="L48" s="375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04">
        <v>0</v>
      </c>
      <c r="BZ48" s="304">
        <v>2</v>
      </c>
      <c r="CA48" s="304" t="s">
        <v>10</v>
      </c>
      <c r="CB48" s="376" t="s">
        <v>816</v>
      </c>
      <c r="CC48" s="490">
        <v>0</v>
      </c>
      <c r="CD48" s="304" t="s">
        <v>87</v>
      </c>
      <c r="CF48" s="491" t="s">
        <v>1345</v>
      </c>
    </row>
    <row r="49" spans="1:86" ht="15" customHeight="1">
      <c r="A49" s="488" t="s">
        <v>709</v>
      </c>
      <c r="B49" s="1" t="s">
        <v>7</v>
      </c>
      <c r="C49" s="1" t="s">
        <v>725</v>
      </c>
      <c r="D49" s="1" t="s">
        <v>89</v>
      </c>
      <c r="E49" s="1" t="s">
        <v>10</v>
      </c>
      <c r="F49" s="1" t="s">
        <v>151</v>
      </c>
      <c r="G49" s="375">
        <v>601</v>
      </c>
      <c r="H49" s="375">
        <v>1250</v>
      </c>
      <c r="I49" s="375">
        <v>900</v>
      </c>
      <c r="J49" s="375">
        <v>900</v>
      </c>
      <c r="K49" s="375">
        <v>315</v>
      </c>
      <c r="L49" s="375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04">
        <v>0</v>
      </c>
      <c r="BZ49" s="304">
        <v>2</v>
      </c>
      <c r="CA49" s="304" t="s">
        <v>10</v>
      </c>
      <c r="CB49" s="376" t="s">
        <v>816</v>
      </c>
      <c r="CC49" s="490">
        <v>0</v>
      </c>
      <c r="CD49" s="304" t="s">
        <v>87</v>
      </c>
      <c r="CF49" s="491" t="s">
        <v>1345</v>
      </c>
    </row>
    <row r="50" spans="1:86" ht="15" customHeight="1">
      <c r="A50" s="300" t="s">
        <v>710</v>
      </c>
      <c r="B50" s="1" t="s">
        <v>7</v>
      </c>
      <c r="C50" s="1" t="s">
        <v>726</v>
      </c>
      <c r="D50" s="1" t="s">
        <v>89</v>
      </c>
      <c r="E50" s="1" t="s">
        <v>10</v>
      </c>
      <c r="F50" s="1" t="s">
        <v>151</v>
      </c>
      <c r="G50" s="375">
        <v>720</v>
      </c>
      <c r="H50" s="375">
        <v>720</v>
      </c>
      <c r="I50" s="375">
        <v>450</v>
      </c>
      <c r="J50" s="375">
        <v>450</v>
      </c>
      <c r="K50" s="375">
        <v>315</v>
      </c>
      <c r="L50" s="375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04">
        <v>0</v>
      </c>
      <c r="BZ50" s="304">
        <v>0</v>
      </c>
      <c r="CA50" s="304" t="s">
        <v>10</v>
      </c>
      <c r="CB50" s="376" t="s">
        <v>815</v>
      </c>
      <c r="CC50" s="304">
        <v>0</v>
      </c>
      <c r="CD50" s="304" t="s">
        <v>10</v>
      </c>
    </row>
    <row r="51" spans="1:86" ht="15" customHeight="1">
      <c r="A51" s="302" t="s">
        <v>711</v>
      </c>
      <c r="B51" s="1" t="s">
        <v>7</v>
      </c>
      <c r="C51" s="1" t="s">
        <v>727</v>
      </c>
      <c r="D51" s="1" t="s">
        <v>89</v>
      </c>
      <c r="E51" s="1" t="s">
        <v>10</v>
      </c>
      <c r="F51" s="1" t="s">
        <v>151</v>
      </c>
      <c r="G51" s="312">
        <v>240</v>
      </c>
      <c r="H51" s="312">
        <v>600</v>
      </c>
      <c r="I51" s="312">
        <v>450</v>
      </c>
      <c r="J51" s="312">
        <v>450</v>
      </c>
      <c r="K51" s="312">
        <v>315</v>
      </c>
      <c r="L51" s="312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04">
        <v>0</v>
      </c>
      <c r="BZ51" s="304">
        <v>0</v>
      </c>
      <c r="CA51" s="304" t="s">
        <v>10</v>
      </c>
      <c r="CB51" s="376" t="s">
        <v>815</v>
      </c>
      <c r="CC51" s="304">
        <v>0</v>
      </c>
      <c r="CD51" s="304" t="s">
        <v>10</v>
      </c>
    </row>
    <row r="52" spans="1:86" ht="15" customHeight="1">
      <c r="A52" s="302" t="s">
        <v>712</v>
      </c>
      <c r="B52" s="1" t="s">
        <v>7</v>
      </c>
      <c r="C52" s="1" t="s">
        <v>728</v>
      </c>
      <c r="D52" s="1" t="s">
        <v>89</v>
      </c>
      <c r="E52" s="1" t="s">
        <v>10</v>
      </c>
      <c r="F52" s="1" t="s">
        <v>151</v>
      </c>
      <c r="G52" s="312">
        <v>240</v>
      </c>
      <c r="H52" s="312">
        <v>600</v>
      </c>
      <c r="I52" s="312">
        <v>600</v>
      </c>
      <c r="J52" s="312">
        <v>600</v>
      </c>
      <c r="K52" s="312">
        <v>315</v>
      </c>
      <c r="L52" s="312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0">
        <v>0</v>
      </c>
      <c r="BZ52" s="310">
        <v>0</v>
      </c>
      <c r="CA52" s="310" t="s">
        <v>10</v>
      </c>
      <c r="CB52" s="311" t="s">
        <v>815</v>
      </c>
      <c r="CC52" s="310">
        <v>0</v>
      </c>
      <c r="CD52" s="310" t="s">
        <v>10</v>
      </c>
    </row>
    <row r="53" spans="1:86" ht="15" customHeight="1">
      <c r="A53" s="302" t="s">
        <v>869</v>
      </c>
      <c r="B53" s="1" t="s">
        <v>7</v>
      </c>
      <c r="C53" s="1" t="s">
        <v>868</v>
      </c>
      <c r="D53" s="1" t="s">
        <v>89</v>
      </c>
      <c r="E53" s="1" t="s">
        <v>10</v>
      </c>
      <c r="F53" s="1" t="s">
        <v>151</v>
      </c>
      <c r="G53" s="312">
        <v>240</v>
      </c>
      <c r="H53" s="312">
        <v>600</v>
      </c>
      <c r="I53" s="312">
        <v>900</v>
      </c>
      <c r="J53" s="312">
        <v>900</v>
      </c>
      <c r="K53" s="312">
        <v>315</v>
      </c>
      <c r="L53" s="312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0">
        <v>0</v>
      </c>
      <c r="BZ53" s="310">
        <v>0</v>
      </c>
      <c r="CA53" s="310" t="s">
        <v>10</v>
      </c>
      <c r="CB53" s="311" t="s">
        <v>815</v>
      </c>
      <c r="CC53" s="310">
        <v>0</v>
      </c>
      <c r="CD53" s="310" t="s">
        <v>10</v>
      </c>
    </row>
    <row r="54" spans="1:86" ht="15" customHeight="1">
      <c r="A54" s="301" t="s">
        <v>40</v>
      </c>
      <c r="B54" s="1" t="s">
        <v>7</v>
      </c>
      <c r="C54" s="1" t="s">
        <v>876</v>
      </c>
      <c r="D54" s="1" t="s">
        <v>92</v>
      </c>
      <c r="E54" s="1" t="s">
        <v>10</v>
      </c>
      <c r="F54" s="1" t="s">
        <v>144</v>
      </c>
      <c r="G54" s="312">
        <v>480</v>
      </c>
      <c r="H54" s="312">
        <v>960</v>
      </c>
      <c r="I54" s="312">
        <v>315</v>
      </c>
      <c r="J54" s="312">
        <v>315</v>
      </c>
      <c r="K54" s="312">
        <v>315</v>
      </c>
      <c r="L54" s="312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10">
        <v>0</v>
      </c>
      <c r="BZ54" s="310">
        <v>0</v>
      </c>
      <c r="CA54" s="310" t="s">
        <v>10</v>
      </c>
      <c r="CB54" s="311" t="s">
        <v>814</v>
      </c>
      <c r="CC54" s="310">
        <v>0</v>
      </c>
      <c r="CD54" s="310" t="s">
        <v>10</v>
      </c>
      <c r="CF54" s="313" t="s">
        <v>871</v>
      </c>
      <c r="CH54" t="s">
        <v>870</v>
      </c>
    </row>
    <row r="55" spans="1:86" ht="15" customHeight="1">
      <c r="A55" s="301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12">
        <v>360</v>
      </c>
      <c r="H55" s="312">
        <v>960</v>
      </c>
      <c r="I55" s="312">
        <v>150</v>
      </c>
      <c r="J55" s="312">
        <v>600</v>
      </c>
      <c r="K55" s="312">
        <v>250</v>
      </c>
      <c r="L55" s="312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10">
        <v>0</v>
      </c>
      <c r="BZ55" s="310">
        <v>3</v>
      </c>
      <c r="CA55" s="310" t="s">
        <v>10</v>
      </c>
      <c r="CB55" s="311" t="s">
        <v>816</v>
      </c>
      <c r="CC55" s="310">
        <v>0</v>
      </c>
      <c r="CD55" s="310" t="s">
        <v>87</v>
      </c>
      <c r="CF55" t="s">
        <v>878</v>
      </c>
    </row>
    <row r="56" spans="1:86" ht="15" customHeight="1">
      <c r="A56" s="301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12">
        <v>360</v>
      </c>
      <c r="H56" s="312">
        <v>960</v>
      </c>
      <c r="I56" s="312">
        <v>400</v>
      </c>
      <c r="J56" s="312">
        <v>900</v>
      </c>
      <c r="K56" s="312">
        <v>250</v>
      </c>
      <c r="L56" s="312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10">
        <v>0</v>
      </c>
      <c r="BZ56" s="310">
        <v>3</v>
      </c>
      <c r="CA56" s="310" t="s">
        <v>10</v>
      </c>
      <c r="CB56" s="311" t="s">
        <v>816</v>
      </c>
      <c r="CC56" s="310">
        <v>0</v>
      </c>
      <c r="CD56" s="310" t="s">
        <v>87</v>
      </c>
      <c r="CF56" t="s">
        <v>877</v>
      </c>
    </row>
    <row r="57" spans="1:86" ht="15" customHeight="1">
      <c r="A57" s="301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12">
        <v>720</v>
      </c>
      <c r="H57" s="312">
        <v>720</v>
      </c>
      <c r="I57" s="312">
        <v>400</v>
      </c>
      <c r="J57" s="312">
        <v>900</v>
      </c>
      <c r="K57" s="312">
        <v>300</v>
      </c>
      <c r="L57" s="312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10">
        <v>1</v>
      </c>
      <c r="BZ57" s="310">
        <v>1</v>
      </c>
      <c r="CA57" s="310" t="s">
        <v>10</v>
      </c>
      <c r="CB57" s="311" t="s">
        <v>815</v>
      </c>
      <c r="CC57" s="310">
        <v>1</v>
      </c>
      <c r="CD57" s="310" t="s">
        <v>87</v>
      </c>
    </row>
    <row r="58" spans="1:86" ht="15" customHeight="1">
      <c r="A58" s="301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12">
        <v>360</v>
      </c>
      <c r="H58" s="312">
        <v>960</v>
      </c>
      <c r="I58" s="312">
        <v>595</v>
      </c>
      <c r="J58" s="312">
        <v>1000</v>
      </c>
      <c r="K58" s="312">
        <v>315</v>
      </c>
      <c r="L58" s="312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10">
        <v>1</v>
      </c>
      <c r="BZ58" s="310">
        <v>3</v>
      </c>
      <c r="CA58" s="310" t="s">
        <v>10</v>
      </c>
      <c r="CB58" s="311" t="s">
        <v>816</v>
      </c>
      <c r="CC58" s="310">
        <v>1</v>
      </c>
      <c r="CD58" s="310" t="s">
        <v>10</v>
      </c>
      <c r="CF58" t="s">
        <v>879</v>
      </c>
    </row>
    <row r="59" spans="1:86" ht="15" customHeight="1">
      <c r="A59" s="301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12">
        <v>240</v>
      </c>
      <c r="H59" s="312">
        <v>2400</v>
      </c>
      <c r="I59" s="312">
        <v>50</v>
      </c>
      <c r="J59" s="312">
        <v>100</v>
      </c>
      <c r="K59" s="312">
        <v>315</v>
      </c>
      <c r="L59" s="312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0">
        <v>0</v>
      </c>
      <c r="BZ59" s="310">
        <v>0</v>
      </c>
      <c r="CA59" s="310" t="s">
        <v>10</v>
      </c>
      <c r="CB59" s="311" t="s">
        <v>814</v>
      </c>
      <c r="CC59" s="310">
        <v>0</v>
      </c>
      <c r="CD59" s="310" t="s">
        <v>10</v>
      </c>
    </row>
    <row r="60" spans="1:86" ht="15" customHeight="1">
      <c r="A60" s="303" t="s">
        <v>880</v>
      </c>
      <c r="B60" s="1" t="s">
        <v>7</v>
      </c>
      <c r="C60" s="1" t="s">
        <v>897</v>
      </c>
      <c r="D60" s="1" t="s">
        <v>91</v>
      </c>
      <c r="E60" s="1" t="s">
        <v>10</v>
      </c>
      <c r="F60" s="1" t="s">
        <v>144</v>
      </c>
      <c r="G60" s="312">
        <v>720</v>
      </c>
      <c r="H60" s="312">
        <v>720</v>
      </c>
      <c r="I60" s="312">
        <v>210</v>
      </c>
      <c r="J60" s="312">
        <v>210</v>
      </c>
      <c r="K60" s="312">
        <v>300</v>
      </c>
      <c r="L60" s="312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0">
        <v>2</v>
      </c>
      <c r="BZ60" s="310">
        <v>2</v>
      </c>
      <c r="CA60" s="310" t="s">
        <v>10</v>
      </c>
      <c r="CB60" s="311" t="s">
        <v>816</v>
      </c>
      <c r="CC60" s="310">
        <v>2</v>
      </c>
      <c r="CD60" s="310" t="s">
        <v>10</v>
      </c>
    </row>
    <row r="61" spans="1:86" ht="15" customHeight="1">
      <c r="A61" s="303" t="s">
        <v>881</v>
      </c>
      <c r="B61" s="1" t="s">
        <v>7</v>
      </c>
      <c r="C61" s="1" t="s">
        <v>896</v>
      </c>
      <c r="D61" s="1" t="s">
        <v>91</v>
      </c>
      <c r="E61" s="1" t="s">
        <v>10</v>
      </c>
      <c r="F61" s="1" t="s">
        <v>144</v>
      </c>
      <c r="G61" s="312">
        <v>960</v>
      </c>
      <c r="H61" s="312">
        <v>960</v>
      </c>
      <c r="I61" s="312">
        <v>210</v>
      </c>
      <c r="J61" s="312">
        <v>210</v>
      </c>
      <c r="K61" s="312">
        <v>300</v>
      </c>
      <c r="L61" s="312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10">
        <v>3</v>
      </c>
      <c r="BZ61" s="310">
        <v>3</v>
      </c>
      <c r="CA61" s="310" t="s">
        <v>10</v>
      </c>
      <c r="CB61" s="311" t="s">
        <v>816</v>
      </c>
      <c r="CC61" s="310">
        <v>3</v>
      </c>
      <c r="CD61" s="310" t="s">
        <v>10</v>
      </c>
    </row>
    <row r="62" spans="1:86" ht="15" customHeight="1">
      <c r="A62" s="308" t="s">
        <v>45</v>
      </c>
      <c r="B62" s="1" t="s">
        <v>9</v>
      </c>
      <c r="C62" s="1" t="s">
        <v>895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05">
        <v>2</v>
      </c>
      <c r="BZ62" s="305">
        <v>2</v>
      </c>
      <c r="CA62" s="305" t="s">
        <v>87</v>
      </c>
      <c r="CB62" s="306" t="s">
        <v>814</v>
      </c>
      <c r="CC62" s="305">
        <v>2</v>
      </c>
      <c r="CD62" s="305" t="s">
        <v>87</v>
      </c>
    </row>
    <row r="63" spans="1:86" ht="15" customHeight="1">
      <c r="A63" s="308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05">
        <v>2</v>
      </c>
      <c r="BZ63" s="305">
        <v>2</v>
      </c>
      <c r="CA63" s="305" t="s">
        <v>10</v>
      </c>
      <c r="CB63" s="306" t="s">
        <v>815</v>
      </c>
      <c r="CC63" s="305">
        <v>2</v>
      </c>
      <c r="CD63" s="305" t="s">
        <v>87</v>
      </c>
    </row>
    <row r="64" spans="1:86" ht="15" customHeight="1">
      <c r="A64" s="308" t="s">
        <v>856</v>
      </c>
      <c r="B64" s="1" t="s">
        <v>9</v>
      </c>
      <c r="C64" s="1" t="s">
        <v>858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05">
        <v>1</v>
      </c>
      <c r="BZ64" s="305">
        <v>1</v>
      </c>
      <c r="CA64" s="305" t="s">
        <v>87</v>
      </c>
      <c r="CB64" s="306" t="s">
        <v>814</v>
      </c>
      <c r="CC64" s="305">
        <v>1</v>
      </c>
      <c r="CD64" s="305" t="s">
        <v>10</v>
      </c>
    </row>
    <row r="65" spans="1:85" ht="15" customHeight="1">
      <c r="A65" s="308" t="s">
        <v>857</v>
      </c>
      <c r="B65" s="1" t="s">
        <v>9</v>
      </c>
      <c r="C65" s="1" t="s">
        <v>859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05">
        <v>1</v>
      </c>
      <c r="BZ65" s="305">
        <v>1</v>
      </c>
      <c r="CA65" s="305" t="s">
        <v>87</v>
      </c>
      <c r="CB65" s="306" t="s">
        <v>814</v>
      </c>
      <c r="CC65" s="305">
        <v>1</v>
      </c>
      <c r="CD65" s="305" t="s">
        <v>10</v>
      </c>
    </row>
    <row r="66" spans="1:85" ht="15" customHeight="1">
      <c r="A66" s="309" t="s">
        <v>860</v>
      </c>
      <c r="B66" s="1" t="s">
        <v>9</v>
      </c>
      <c r="C66" s="1" t="s">
        <v>863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05">
        <v>0</v>
      </c>
      <c r="BZ66" s="305">
        <v>0</v>
      </c>
      <c r="CA66" s="305" t="s">
        <v>10</v>
      </c>
      <c r="CB66" s="306" t="s">
        <v>816</v>
      </c>
      <c r="CC66" s="305">
        <v>0</v>
      </c>
      <c r="CD66" s="305" t="s">
        <v>10</v>
      </c>
    </row>
    <row r="67" spans="1:85" ht="15" customHeight="1">
      <c r="A67" s="309" t="s">
        <v>861</v>
      </c>
      <c r="B67" s="1" t="s">
        <v>9</v>
      </c>
      <c r="C67" s="1" t="s">
        <v>864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05">
        <v>0</v>
      </c>
      <c r="BZ67" s="305">
        <v>0</v>
      </c>
      <c r="CA67" s="305" t="s">
        <v>10</v>
      </c>
      <c r="CB67" s="306" t="s">
        <v>816</v>
      </c>
      <c r="CC67" s="305">
        <v>0</v>
      </c>
      <c r="CD67" s="305" t="s">
        <v>10</v>
      </c>
    </row>
    <row r="68" spans="1:85" ht="15" customHeight="1">
      <c r="A68" s="309" t="s">
        <v>862</v>
      </c>
      <c r="B68" s="1" t="s">
        <v>9</v>
      </c>
      <c r="C68" s="1" t="s">
        <v>865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05">
        <v>0</v>
      </c>
      <c r="BZ68" s="305">
        <v>0</v>
      </c>
      <c r="CA68" s="305" t="s">
        <v>10</v>
      </c>
      <c r="CB68" s="306" t="s">
        <v>816</v>
      </c>
      <c r="CC68" s="305">
        <v>0</v>
      </c>
      <c r="CD68" s="305" t="s">
        <v>10</v>
      </c>
    </row>
    <row r="69" spans="1:85" ht="15" customHeight="1">
      <c r="A69" s="308" t="s">
        <v>49</v>
      </c>
      <c r="B69" s="1" t="s">
        <v>9</v>
      </c>
      <c r="C69" s="1" t="s">
        <v>894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05">
        <v>0</v>
      </c>
      <c r="BZ69" s="305">
        <v>4</v>
      </c>
      <c r="CA69" s="305" t="s">
        <v>87</v>
      </c>
      <c r="CB69" s="306" t="s">
        <v>814</v>
      </c>
      <c r="CC69" s="305">
        <v>0</v>
      </c>
      <c r="CD69" s="305" t="s">
        <v>87</v>
      </c>
      <c r="CF69" t="s">
        <v>866</v>
      </c>
    </row>
    <row r="70" spans="1:85">
      <c r="A70" s="308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05">
        <v>0</v>
      </c>
      <c r="BZ70" s="305">
        <v>4</v>
      </c>
      <c r="CA70" s="305" t="s">
        <v>10</v>
      </c>
      <c r="CB70" s="306" t="s">
        <v>815</v>
      </c>
      <c r="CC70" s="305">
        <v>0</v>
      </c>
      <c r="CD70" s="305" t="s">
        <v>87</v>
      </c>
    </row>
    <row r="71" spans="1:85" ht="15" customHeight="1">
      <c r="A71" s="308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05">
        <v>0</v>
      </c>
      <c r="BZ71" s="305">
        <v>0</v>
      </c>
      <c r="CA71" s="305" t="s">
        <v>10</v>
      </c>
      <c r="CB71" s="306" t="s">
        <v>816</v>
      </c>
      <c r="CC71" s="305">
        <v>0</v>
      </c>
      <c r="CD71" s="305" t="s">
        <v>10</v>
      </c>
    </row>
    <row r="72" spans="1:85" ht="15" customHeight="1">
      <c r="A72" s="308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05">
        <v>0</v>
      </c>
      <c r="BZ72" s="305">
        <v>1</v>
      </c>
      <c r="CA72" s="305" t="s">
        <v>10</v>
      </c>
      <c r="CB72" s="306" t="s">
        <v>815</v>
      </c>
      <c r="CC72" s="305">
        <v>0</v>
      </c>
      <c r="CD72" s="305" t="s">
        <v>10</v>
      </c>
      <c r="CF72" t="s">
        <v>867</v>
      </c>
    </row>
    <row r="73" spans="1:85" ht="15" customHeight="1">
      <c r="A73" s="307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05">
        <v>2</v>
      </c>
      <c r="BZ73" s="305">
        <v>2</v>
      </c>
      <c r="CA73" s="305" t="s">
        <v>10</v>
      </c>
      <c r="CB73" s="306" t="s">
        <v>816</v>
      </c>
      <c r="CC73" s="305">
        <v>2</v>
      </c>
      <c r="CD73" s="305" t="s">
        <v>87</v>
      </c>
    </row>
    <row r="74" spans="1:85" ht="15" customHeight="1">
      <c r="A74" s="308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05">
        <v>2</v>
      </c>
      <c r="BZ74" s="305">
        <v>2</v>
      </c>
      <c r="CA74" s="305" t="s">
        <v>10</v>
      </c>
      <c r="CB74" s="306" t="s">
        <v>816</v>
      </c>
      <c r="CC74" s="305">
        <v>2</v>
      </c>
      <c r="CD74" s="305" t="s">
        <v>87</v>
      </c>
    </row>
    <row r="75" spans="1:85" ht="15" customHeight="1">
      <c r="A75" s="308" t="s">
        <v>734</v>
      </c>
      <c r="B75" s="1" t="s">
        <v>9</v>
      </c>
      <c r="C75" s="1" t="s">
        <v>736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05">
        <v>2</v>
      </c>
      <c r="BZ75" s="305">
        <v>2</v>
      </c>
      <c r="CA75" s="305" t="s">
        <v>87</v>
      </c>
      <c r="CB75" s="306" t="s">
        <v>814</v>
      </c>
      <c r="CC75" s="305">
        <v>2</v>
      </c>
      <c r="CD75" s="305" t="s">
        <v>10</v>
      </c>
    </row>
    <row r="76" spans="1:85" ht="15" customHeight="1">
      <c r="A76" s="308" t="s">
        <v>735</v>
      </c>
      <c r="B76" s="1" t="s">
        <v>9</v>
      </c>
      <c r="C76" s="1" t="s">
        <v>737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05">
        <v>2</v>
      </c>
      <c r="BZ76" s="305">
        <v>2</v>
      </c>
      <c r="CA76" s="305" t="s">
        <v>87</v>
      </c>
      <c r="CB76" s="306" t="s">
        <v>814</v>
      </c>
      <c r="CC76" s="305">
        <v>2</v>
      </c>
      <c r="CD76" s="305" t="s">
        <v>10</v>
      </c>
    </row>
    <row r="77" spans="1:85" ht="15" customHeight="1">
      <c r="A77" s="488" t="s">
        <v>738</v>
      </c>
      <c r="B77" s="1" t="s">
        <v>9</v>
      </c>
      <c r="C77" s="1" t="s">
        <v>740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05">
        <v>2</v>
      </c>
      <c r="BZ77" s="305">
        <v>3</v>
      </c>
      <c r="CA77" s="305" t="s">
        <v>10</v>
      </c>
      <c r="CB77" s="487" t="s">
        <v>815</v>
      </c>
      <c r="CC77" s="305">
        <v>2</v>
      </c>
      <c r="CD77" s="305" t="s">
        <v>10</v>
      </c>
      <c r="CF77" s="489" t="s">
        <v>855</v>
      </c>
      <c r="CG77" t="s">
        <v>853</v>
      </c>
    </row>
    <row r="78" spans="1:85" ht="15" customHeight="1">
      <c r="A78" s="488" t="s">
        <v>739</v>
      </c>
      <c r="B78" s="1" t="s">
        <v>9</v>
      </c>
      <c r="C78" s="1" t="s">
        <v>741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05">
        <v>2</v>
      </c>
      <c r="BZ78" s="305">
        <v>3</v>
      </c>
      <c r="CA78" s="305" t="s">
        <v>10</v>
      </c>
      <c r="CB78" s="487" t="s">
        <v>815</v>
      </c>
      <c r="CC78" s="305">
        <v>2</v>
      </c>
      <c r="CD78" s="305" t="s">
        <v>10</v>
      </c>
      <c r="CF78" s="489" t="s">
        <v>855</v>
      </c>
      <c r="CG78" t="s">
        <v>853</v>
      </c>
    </row>
    <row r="79" spans="1:85" ht="15" customHeight="1">
      <c r="A79" s="488" t="s">
        <v>742</v>
      </c>
      <c r="B79" s="1" t="s">
        <v>9</v>
      </c>
      <c r="C79" s="1" t="s">
        <v>854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04">
        <v>1</v>
      </c>
      <c r="BZ79" s="304">
        <v>2</v>
      </c>
      <c r="CA79" s="304" t="s">
        <v>87</v>
      </c>
      <c r="CB79" s="376" t="s">
        <v>814</v>
      </c>
      <c r="CC79" s="304">
        <v>1</v>
      </c>
      <c r="CD79" s="304" t="s">
        <v>10</v>
      </c>
      <c r="CF79" s="489" t="s">
        <v>852</v>
      </c>
      <c r="CG79" t="s">
        <v>853</v>
      </c>
    </row>
    <row r="80" spans="1:85" ht="15" customHeight="1">
      <c r="A80" s="488" t="s">
        <v>743</v>
      </c>
      <c r="B80" s="1" t="s">
        <v>9</v>
      </c>
      <c r="C80" s="1" t="s">
        <v>846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04">
        <v>1</v>
      </c>
      <c r="BZ80" s="304">
        <v>2</v>
      </c>
      <c r="CA80" s="304" t="s">
        <v>87</v>
      </c>
      <c r="CB80" s="376" t="s">
        <v>814</v>
      </c>
      <c r="CC80" s="304">
        <v>1</v>
      </c>
      <c r="CD80" s="304" t="s">
        <v>10</v>
      </c>
      <c r="CF80" s="489" t="s">
        <v>852</v>
      </c>
    </row>
    <row r="81" spans="1:84" ht="15" customHeight="1">
      <c r="A81" s="488" t="s">
        <v>744</v>
      </c>
      <c r="B81" s="1" t="s">
        <v>9</v>
      </c>
      <c r="C81" s="1" t="s">
        <v>847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04">
        <v>1</v>
      </c>
      <c r="BZ81" s="304">
        <v>2</v>
      </c>
      <c r="CA81" s="304" t="s">
        <v>87</v>
      </c>
      <c r="CB81" s="376" t="s">
        <v>814</v>
      </c>
      <c r="CC81" s="304">
        <v>1</v>
      </c>
      <c r="CD81" s="304" t="s">
        <v>10</v>
      </c>
      <c r="CF81" s="489" t="s">
        <v>852</v>
      </c>
    </row>
    <row r="82" spans="1:84" ht="15" customHeight="1">
      <c r="A82" s="488" t="s">
        <v>57</v>
      </c>
      <c r="B82" s="1" t="s">
        <v>9</v>
      </c>
      <c r="C82" s="1" t="s">
        <v>850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04">
        <v>1</v>
      </c>
      <c r="BZ82" s="304">
        <v>2</v>
      </c>
      <c r="CA82" s="304" t="s">
        <v>10</v>
      </c>
      <c r="CB82" s="376" t="s">
        <v>816</v>
      </c>
      <c r="CC82" s="304">
        <v>1</v>
      </c>
      <c r="CD82" s="304" t="s">
        <v>10</v>
      </c>
      <c r="CF82" s="489" t="s">
        <v>851</v>
      </c>
    </row>
    <row r="83" spans="1:84" ht="15" customHeight="1">
      <c r="A83" s="308" t="s">
        <v>58</v>
      </c>
      <c r="B83" s="1" t="s">
        <v>9</v>
      </c>
      <c r="C83" s="1" t="s">
        <v>848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04">
        <v>1</v>
      </c>
      <c r="BZ83" s="304">
        <v>1</v>
      </c>
      <c r="CA83" s="304" t="s">
        <v>87</v>
      </c>
      <c r="CB83" s="376" t="s">
        <v>814</v>
      </c>
      <c r="CC83" s="304">
        <v>1</v>
      </c>
      <c r="CD83" s="304" t="s">
        <v>10</v>
      </c>
    </row>
    <row r="84" spans="1:84" ht="15" customHeight="1">
      <c r="A84" s="308" t="s">
        <v>59</v>
      </c>
      <c r="B84" s="1" t="s">
        <v>9</v>
      </c>
      <c r="C84" s="1" t="s">
        <v>849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04">
        <v>1</v>
      </c>
      <c r="BZ84" s="304">
        <v>1</v>
      </c>
      <c r="CA84" s="304" t="s">
        <v>10</v>
      </c>
      <c r="CB84" s="376" t="s">
        <v>815</v>
      </c>
      <c r="CC84" s="304">
        <v>1</v>
      </c>
      <c r="CD84" s="304" t="s">
        <v>10</v>
      </c>
    </row>
    <row r="85" spans="1:84" ht="15" customHeight="1">
      <c r="A85" s="308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04">
        <v>0</v>
      </c>
      <c r="BZ85" s="304">
        <v>0</v>
      </c>
      <c r="CA85" s="304" t="s">
        <v>10</v>
      </c>
      <c r="CB85" s="376" t="s">
        <v>816</v>
      </c>
      <c r="CC85" s="304">
        <v>0</v>
      </c>
      <c r="CD85" s="304" t="s">
        <v>10</v>
      </c>
    </row>
    <row r="86" spans="1:84" ht="15" customHeight="1"/>
    <row r="90" spans="1:84">
      <c r="A90" s="15"/>
    </row>
    <row r="91" spans="1:84">
      <c r="A91" s="15"/>
    </row>
    <row r="92" spans="1:84">
      <c r="A92" s="15"/>
    </row>
    <row r="93" spans="1:84">
      <c r="A93" s="15"/>
    </row>
    <row r="94" spans="1:84">
      <c r="A94" s="15"/>
    </row>
    <row r="95" spans="1:84" ht="15.75">
      <c r="A95" s="15"/>
      <c r="AF95" s="253"/>
    </row>
    <row r="96" spans="1:84">
      <c r="A96" s="15"/>
    </row>
    <row r="97" spans="1:1">
      <c r="A97" s="15"/>
    </row>
    <row r="98" spans="1:1">
      <c r="A98" s="15"/>
    </row>
    <row r="99" spans="1:1">
      <c r="A99" s="15"/>
    </row>
    <row r="100" spans="1:1">
      <c r="A100" s="15"/>
    </row>
    <row r="101" spans="1:1">
      <c r="A101" s="15"/>
    </row>
    <row r="102" spans="1:1">
      <c r="A102" s="15"/>
    </row>
    <row r="103" spans="1:1">
      <c r="A103" s="15"/>
    </row>
    <row r="104" spans="1:1">
      <c r="A104" s="15"/>
    </row>
    <row r="105" spans="1:1">
      <c r="A105" s="15"/>
    </row>
    <row r="106" spans="1:1">
      <c r="A106" s="15"/>
    </row>
    <row r="107" spans="1:1">
      <c r="A107" s="15"/>
    </row>
    <row r="108" spans="1:1">
      <c r="A108" s="15"/>
    </row>
    <row r="109" spans="1:1">
      <c r="A109" s="15"/>
    </row>
    <row r="110" spans="1:1">
      <c r="A110" s="15"/>
    </row>
    <row r="111" spans="1:1">
      <c r="A111" s="15"/>
    </row>
    <row r="112" spans="1:1">
      <c r="A112" s="15"/>
    </row>
    <row r="113" spans="1:29">
      <c r="A113" s="15"/>
    </row>
    <row r="114" spans="1:29">
      <c r="A114" s="15"/>
    </row>
    <row r="115" spans="1:29">
      <c r="A115" s="15"/>
    </row>
    <row r="116" spans="1:29">
      <c r="A116" s="15"/>
    </row>
    <row r="117" spans="1:29">
      <c r="A117" s="15"/>
    </row>
    <row r="118" spans="1:29">
      <c r="A118" s="15"/>
    </row>
    <row r="119" spans="1:29">
      <c r="A119" s="15"/>
    </row>
    <row r="120" spans="1:29">
      <c r="A120" s="15"/>
    </row>
    <row r="121" spans="1:29">
      <c r="A121" s="15"/>
      <c r="P121" s="492"/>
      <c r="Q121" s="492"/>
      <c r="R121" s="492"/>
      <c r="S121" s="492"/>
      <c r="T121" s="492"/>
      <c r="U121" s="492"/>
      <c r="V121" s="492"/>
      <c r="W121" s="492"/>
      <c r="X121" s="492"/>
      <c r="Y121" s="34"/>
    </row>
    <row r="122" spans="1:29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>
      <c r="A126" s="15"/>
    </row>
    <row r="127" spans="1:29">
      <c r="A127" s="15"/>
    </row>
    <row r="128" spans="1:29">
      <c r="A128" s="15"/>
    </row>
    <row r="129" spans="1:1">
      <c r="A129" s="15"/>
    </row>
    <row r="130" spans="1:1">
      <c r="A130" s="16"/>
    </row>
    <row r="131" spans="1:1">
      <c r="A131" s="16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  <row r="147" spans="1:1">
      <c r="A147" s="15"/>
    </row>
    <row r="148" spans="1:1">
      <c r="A148" s="15"/>
    </row>
    <row r="149" spans="1:1">
      <c r="A149" s="15"/>
    </row>
    <row r="150" spans="1:1">
      <c r="A150" s="15"/>
    </row>
    <row r="151" spans="1:1">
      <c r="A151" s="15"/>
    </row>
    <row r="152" spans="1:1">
      <c r="A152" s="15"/>
    </row>
    <row r="153" spans="1:1">
      <c r="A153" s="15"/>
    </row>
    <row r="154" spans="1:1">
      <c r="A154" s="15"/>
    </row>
    <row r="155" spans="1:1">
      <c r="A155" s="15"/>
    </row>
    <row r="156" spans="1:1">
      <c r="A156" s="15"/>
    </row>
    <row r="157" spans="1:1">
      <c r="A157" s="15"/>
    </row>
    <row r="158" spans="1:1">
      <c r="A158" s="15"/>
    </row>
    <row r="159" spans="1:1">
      <c r="A159" s="15"/>
    </row>
    <row r="160" spans="1:1">
      <c r="A160" s="15"/>
    </row>
    <row r="161" spans="1:1">
      <c r="A161" s="15"/>
    </row>
    <row r="162" spans="1:1" ht="15" customHeight="1">
      <c r="A162" s="15"/>
    </row>
    <row r="163" spans="1:1">
      <c r="A163" s="15"/>
    </row>
    <row r="164" spans="1:1">
      <c r="A164" s="15"/>
    </row>
    <row r="165" spans="1:1">
      <c r="A165" s="16"/>
    </row>
  </sheetData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/>
  <cols>
    <col min="1" max="1" width="13.42578125" bestFit="1" customWidth="1"/>
  </cols>
  <sheetData>
    <row r="1" spans="1:2">
      <c r="A1" s="1" t="s">
        <v>898</v>
      </c>
      <c r="B1" s="1" t="s">
        <v>899</v>
      </c>
    </row>
    <row r="2" spans="1:2">
      <c r="A2" s="314" t="s">
        <v>3</v>
      </c>
      <c r="B2" s="1"/>
    </row>
    <row r="3" spans="1:2">
      <c r="A3" s="16" t="s">
        <v>0</v>
      </c>
      <c r="B3" s="1"/>
    </row>
    <row r="4" spans="1:2">
      <c r="A4" s="16" t="s">
        <v>11</v>
      </c>
      <c r="B4" s="1"/>
    </row>
    <row r="5" spans="1:2" ht="28.5">
      <c r="A5" s="16" t="s">
        <v>697</v>
      </c>
      <c r="B5" s="1"/>
    </row>
    <row r="6" spans="1:2" ht="28.5">
      <c r="A6" s="16" t="s">
        <v>698</v>
      </c>
      <c r="B6" s="1"/>
    </row>
    <row r="7" spans="1:2">
      <c r="A7" s="16" t="s">
        <v>13</v>
      </c>
      <c r="B7" s="1"/>
    </row>
    <row r="8" spans="1:2">
      <c r="A8" s="16" t="s">
        <v>14</v>
      </c>
      <c r="B8" s="1"/>
    </row>
    <row r="9" spans="1:2">
      <c r="A9" s="16" t="s">
        <v>191</v>
      </c>
      <c r="B9" s="1"/>
    </row>
    <row r="10" spans="1:2">
      <c r="A10" s="314" t="s">
        <v>190</v>
      </c>
      <c r="B10" s="1"/>
    </row>
    <row r="11" spans="1:2">
      <c r="A11" s="16" t="s">
        <v>193</v>
      </c>
      <c r="B11" s="1"/>
    </row>
    <row r="12" spans="1:2">
      <c r="A12" s="314" t="s">
        <v>192</v>
      </c>
      <c r="B12" s="1"/>
    </row>
    <row r="13" spans="1:2">
      <c r="A13" s="16" t="s">
        <v>17</v>
      </c>
      <c r="B13" s="1"/>
    </row>
    <row r="14" spans="1:2">
      <c r="A14" s="16" t="s">
        <v>141</v>
      </c>
      <c r="B14" s="1"/>
    </row>
    <row r="15" spans="1:2">
      <c r="A15" s="314" t="s">
        <v>18</v>
      </c>
      <c r="B15" s="1"/>
    </row>
    <row r="16" spans="1:2">
      <c r="A16" s="314" t="s">
        <v>1</v>
      </c>
      <c r="B16" s="1"/>
    </row>
    <row r="17" spans="1:2">
      <c r="A17" s="314" t="s">
        <v>19</v>
      </c>
      <c r="B17" s="1"/>
    </row>
    <row r="18" spans="1:2">
      <c r="A18" s="314" t="s">
        <v>20</v>
      </c>
      <c r="B18" s="1"/>
    </row>
    <row r="19" spans="1:2">
      <c r="A19" s="314" t="s">
        <v>21</v>
      </c>
      <c r="B19" s="1"/>
    </row>
    <row r="20" spans="1:2">
      <c r="A20" s="16" t="s">
        <v>22</v>
      </c>
      <c r="B20" s="1"/>
    </row>
    <row r="21" spans="1:2">
      <c r="A21" s="16" t="s">
        <v>23</v>
      </c>
      <c r="B21" s="1"/>
    </row>
    <row r="22" spans="1:2">
      <c r="A22" s="16" t="s">
        <v>24</v>
      </c>
      <c r="B22" s="1"/>
    </row>
    <row r="23" spans="1:2">
      <c r="A23" s="16" t="s">
        <v>25</v>
      </c>
      <c r="B23" s="1"/>
    </row>
    <row r="24" spans="1:2">
      <c r="A24" s="16" t="s">
        <v>26</v>
      </c>
      <c r="B24" s="1"/>
    </row>
    <row r="25" spans="1:2">
      <c r="A25" s="16" t="s">
        <v>27</v>
      </c>
      <c r="B25" s="1"/>
    </row>
    <row r="26" spans="1:2">
      <c r="A26" s="16" t="s">
        <v>701</v>
      </c>
      <c r="B26" s="1"/>
    </row>
    <row r="27" spans="1:2">
      <c r="A27" s="16" t="s">
        <v>702</v>
      </c>
      <c r="B27" s="1"/>
    </row>
    <row r="28" spans="1:2">
      <c r="A28" s="314" t="s">
        <v>29</v>
      </c>
      <c r="B28" s="1"/>
    </row>
    <row r="29" spans="1:2">
      <c r="A29" s="314" t="s">
        <v>30</v>
      </c>
      <c r="B29" s="1"/>
    </row>
    <row r="30" spans="1:2">
      <c r="A30" s="314" t="s">
        <v>196</v>
      </c>
      <c r="B30" s="1"/>
    </row>
    <row r="31" spans="1:2">
      <c r="A31" s="314" t="s">
        <v>195</v>
      </c>
      <c r="B31" s="1"/>
    </row>
    <row r="32" spans="1:2">
      <c r="A32" s="308" t="s">
        <v>2</v>
      </c>
      <c r="B32" s="1"/>
    </row>
    <row r="33" spans="1:2">
      <c r="A33" s="308" t="s">
        <v>132</v>
      </c>
      <c r="B33" s="1"/>
    </row>
    <row r="34" spans="1:2">
      <c r="A34" s="308" t="s">
        <v>133</v>
      </c>
      <c r="B34" s="1"/>
    </row>
    <row r="35" spans="1:2">
      <c r="A35" s="308" t="s">
        <v>703</v>
      </c>
      <c r="B35" s="1"/>
    </row>
    <row r="36" spans="1:2">
      <c r="A36" s="308" t="s">
        <v>704</v>
      </c>
      <c r="B36" s="1"/>
    </row>
    <row r="37" spans="1:2">
      <c r="A37" s="308" t="s">
        <v>135</v>
      </c>
      <c r="B37" s="1"/>
    </row>
    <row r="38" spans="1:2">
      <c r="A38" s="308" t="s">
        <v>136</v>
      </c>
      <c r="B38" s="1"/>
    </row>
    <row r="39" spans="1:2">
      <c r="A39" s="308" t="s">
        <v>32</v>
      </c>
      <c r="B39" s="1"/>
    </row>
    <row r="40" spans="1:2">
      <c r="A40" s="308" t="s">
        <v>812</v>
      </c>
      <c r="B40" s="1"/>
    </row>
    <row r="41" spans="1:2">
      <c r="A41" s="315" t="s">
        <v>884</v>
      </c>
      <c r="B41" s="1"/>
    </row>
    <row r="42" spans="1:2">
      <c r="A42" s="315" t="s">
        <v>885</v>
      </c>
      <c r="B42" s="1"/>
    </row>
    <row r="43" spans="1:2">
      <c r="A43" s="315" t="s">
        <v>889</v>
      </c>
      <c r="B43" s="1"/>
    </row>
    <row r="44" spans="1:2">
      <c r="A44" s="315" t="s">
        <v>890</v>
      </c>
      <c r="B44" s="1"/>
    </row>
    <row r="45" spans="1:2">
      <c r="A45" s="308" t="s">
        <v>36</v>
      </c>
      <c r="B45" s="1"/>
    </row>
    <row r="46" spans="1:2">
      <c r="A46" s="308" t="s">
        <v>705</v>
      </c>
      <c r="B46" s="1"/>
    </row>
    <row r="47" spans="1:2">
      <c r="A47" s="308" t="s">
        <v>706</v>
      </c>
      <c r="B47" s="1"/>
    </row>
    <row r="48" spans="1:2">
      <c r="A48" s="308" t="s">
        <v>707</v>
      </c>
      <c r="B48" s="1"/>
    </row>
    <row r="49" spans="1:2">
      <c r="A49" s="308" t="s">
        <v>708</v>
      </c>
      <c r="B49" s="1"/>
    </row>
    <row r="50" spans="1:2">
      <c r="A50" s="308" t="s">
        <v>709</v>
      </c>
      <c r="B50" s="1"/>
    </row>
    <row r="51" spans="1:2">
      <c r="A51" s="308" t="s">
        <v>710</v>
      </c>
      <c r="B51" s="1"/>
    </row>
    <row r="52" spans="1:2">
      <c r="A52" s="316" t="s">
        <v>711</v>
      </c>
      <c r="B52" s="1"/>
    </row>
    <row r="53" spans="1:2">
      <c r="A53" s="316" t="s">
        <v>712</v>
      </c>
      <c r="B53" s="1"/>
    </row>
    <row r="54" spans="1:2">
      <c r="A54" s="316" t="s">
        <v>869</v>
      </c>
      <c r="B54" s="1"/>
    </row>
    <row r="55" spans="1:2">
      <c r="A55" s="308" t="s">
        <v>872</v>
      </c>
      <c r="B55" s="1"/>
    </row>
    <row r="56" spans="1:2">
      <c r="A56" s="308" t="s">
        <v>873</v>
      </c>
      <c r="B56" s="1"/>
    </row>
    <row r="57" spans="1:2">
      <c r="A57" s="308" t="s">
        <v>874</v>
      </c>
      <c r="B57" s="1"/>
    </row>
    <row r="58" spans="1:2">
      <c r="A58" s="308" t="s">
        <v>875</v>
      </c>
      <c r="B58" s="1"/>
    </row>
    <row r="59" spans="1:2">
      <c r="A59" s="308" t="s">
        <v>139</v>
      </c>
      <c r="B59" s="1"/>
    </row>
    <row r="60" spans="1:2">
      <c r="A60" s="308" t="s">
        <v>41</v>
      </c>
      <c r="B60" s="1"/>
    </row>
    <row r="61" spans="1:2">
      <c r="A61" s="308" t="s">
        <v>42</v>
      </c>
      <c r="B61" s="1"/>
    </row>
    <row r="62" spans="1:2">
      <c r="A62" s="308" t="s">
        <v>43</v>
      </c>
      <c r="B62" s="1"/>
    </row>
    <row r="63" spans="1:2">
      <c r="A63" s="308" t="s">
        <v>31</v>
      </c>
      <c r="B63" s="1"/>
    </row>
    <row r="64" spans="1:2" ht="28.5">
      <c r="A64" s="317" t="s">
        <v>880</v>
      </c>
      <c r="B64" s="1"/>
    </row>
    <row r="65" spans="1:2" ht="28.5">
      <c r="A65" s="317" t="s">
        <v>881</v>
      </c>
      <c r="B65" s="1"/>
    </row>
    <row r="66" spans="1:2">
      <c r="A66" s="308" t="s">
        <v>45</v>
      </c>
      <c r="B66" s="1">
        <v>1</v>
      </c>
    </row>
    <row r="67" spans="1:2">
      <c r="A67" s="308" t="s">
        <v>46</v>
      </c>
      <c r="B67" s="1">
        <v>1</v>
      </c>
    </row>
    <row r="68" spans="1:2">
      <c r="A68" s="308" t="s">
        <v>856</v>
      </c>
      <c r="B68" s="1">
        <v>1</v>
      </c>
    </row>
    <row r="69" spans="1:2">
      <c r="A69" s="308" t="s">
        <v>857</v>
      </c>
      <c r="B69" s="1">
        <v>1</v>
      </c>
    </row>
    <row r="70" spans="1:2">
      <c r="A70" s="309" t="s">
        <v>860</v>
      </c>
      <c r="B70" s="1">
        <v>1</v>
      </c>
    </row>
    <row r="71" spans="1:2">
      <c r="A71" s="309" t="s">
        <v>861</v>
      </c>
      <c r="B71" s="1">
        <v>1</v>
      </c>
    </row>
    <row r="72" spans="1:2">
      <c r="A72" s="309" t="s">
        <v>862</v>
      </c>
      <c r="B72" s="1">
        <v>1</v>
      </c>
    </row>
    <row r="73" spans="1:2">
      <c r="A73" s="308" t="s">
        <v>49</v>
      </c>
      <c r="B73" s="1">
        <v>1</v>
      </c>
    </row>
    <row r="74" spans="1:2" ht="28.5">
      <c r="A74" s="308" t="s">
        <v>140</v>
      </c>
      <c r="B74" s="1">
        <v>1</v>
      </c>
    </row>
    <row r="75" spans="1:2">
      <c r="A75" s="308" t="s">
        <v>50</v>
      </c>
      <c r="B75" s="1">
        <v>1</v>
      </c>
    </row>
    <row r="76" spans="1:2">
      <c r="A76" s="308" t="s">
        <v>51</v>
      </c>
      <c r="B76" s="1">
        <v>1</v>
      </c>
    </row>
    <row r="77" spans="1:2">
      <c r="A77" s="307" t="s">
        <v>52</v>
      </c>
      <c r="B77" s="1"/>
    </row>
    <row r="78" spans="1:2">
      <c r="A78" s="308" t="s">
        <v>53</v>
      </c>
      <c r="B78" s="1"/>
    </row>
    <row r="79" spans="1:2">
      <c r="A79" s="308" t="s">
        <v>734</v>
      </c>
      <c r="B79" s="1"/>
    </row>
    <row r="80" spans="1:2">
      <c r="A80" s="308" t="s">
        <v>735</v>
      </c>
      <c r="B80" s="1"/>
    </row>
    <row r="81" spans="1:6" ht="28.5">
      <c r="A81" s="308" t="s">
        <v>738</v>
      </c>
      <c r="B81" s="1"/>
    </row>
    <row r="82" spans="1:6" ht="28.5">
      <c r="A82" s="308" t="s">
        <v>739</v>
      </c>
      <c r="B82" s="1"/>
    </row>
    <row r="83" spans="1:6" ht="28.5">
      <c r="A83" s="308" t="s">
        <v>742</v>
      </c>
      <c r="B83" s="1"/>
    </row>
    <row r="84" spans="1:6" ht="28.5">
      <c r="A84" s="308" t="s">
        <v>743</v>
      </c>
      <c r="B84" s="1">
        <v>1</v>
      </c>
    </row>
    <row r="85" spans="1:6" ht="28.5">
      <c r="A85" s="308" t="s">
        <v>744</v>
      </c>
      <c r="B85" s="1">
        <v>1</v>
      </c>
    </row>
    <row r="86" spans="1:6">
      <c r="A86" s="308" t="s">
        <v>57</v>
      </c>
      <c r="B86" s="1">
        <v>1</v>
      </c>
    </row>
    <row r="87" spans="1:6">
      <c r="A87" s="308" t="s">
        <v>58</v>
      </c>
      <c r="B87" s="1">
        <v>1</v>
      </c>
    </row>
    <row r="88" spans="1:6">
      <c r="A88" s="308" t="s">
        <v>59</v>
      </c>
      <c r="B88" s="1">
        <v>1</v>
      </c>
    </row>
    <row r="89" spans="1:6">
      <c r="A89" s="318" t="s">
        <v>60</v>
      </c>
      <c r="B89" s="1">
        <v>1</v>
      </c>
    </row>
    <row r="90" spans="1:6">
      <c r="A90" s="319" t="s">
        <v>900</v>
      </c>
      <c r="B90" s="1">
        <f>SUBTOTAL(109,Таблица21[Тест])</f>
        <v>17</v>
      </c>
      <c r="D90" s="1">
        <v>88</v>
      </c>
      <c r="F90" s="338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T148"/>
  <sheetViews>
    <sheetView topLeftCell="A16" zoomScale="85" zoomScaleNormal="85" workbookViewId="0">
      <selection activeCell="J23" sqref="J23"/>
    </sheetView>
  </sheetViews>
  <sheetFormatPr defaultRowHeight="15.75"/>
  <cols>
    <col min="1" max="1" width="38.5703125" style="281" bestFit="1" customWidth="1"/>
    <col min="2" max="2" width="15" style="281" customWidth="1"/>
    <col min="3" max="3" width="9.140625" style="281" customWidth="1"/>
    <col min="4" max="4" width="7.42578125" style="281" customWidth="1"/>
    <col min="5" max="6" width="9.140625" style="281"/>
    <col min="7" max="7" width="6.5703125" style="281" customWidth="1"/>
    <col min="8" max="10" width="9.140625" style="281"/>
    <col min="11" max="11" width="18.140625" style="281" bestFit="1" customWidth="1"/>
    <col min="12" max="12" width="31.7109375" style="281" bestFit="1" customWidth="1"/>
    <col min="13" max="13" width="15.140625" style="281" bestFit="1" customWidth="1"/>
    <col min="14" max="14" width="25.28515625" style="281" customWidth="1"/>
    <col min="15" max="15" width="15.85546875" style="281" bestFit="1" customWidth="1"/>
    <col min="16" max="16" width="14.7109375" style="281" customWidth="1"/>
    <col min="17" max="17" width="13.28515625" style="281" customWidth="1"/>
    <col min="18" max="18" width="9.140625" style="281"/>
    <col min="19" max="19" width="34.85546875" style="281" bestFit="1" customWidth="1"/>
    <col min="20" max="20" width="23.28515625" style="281" bestFit="1" customWidth="1"/>
    <col min="21" max="21" width="22.7109375" style="281" bestFit="1" customWidth="1"/>
    <col min="22" max="22" width="16.140625" style="281" bestFit="1" customWidth="1"/>
    <col min="23" max="23" width="18.85546875" style="281" bestFit="1" customWidth="1"/>
    <col min="24" max="24" width="16.140625" style="281" bestFit="1" customWidth="1"/>
    <col min="25" max="25" width="16.140625" style="281" customWidth="1"/>
    <col min="26" max="27" width="18.28515625" style="281" customWidth="1"/>
    <col min="28" max="28" width="36.28515625" style="281" bestFit="1" customWidth="1"/>
    <col min="29" max="30" width="29.42578125" style="281" customWidth="1"/>
    <col min="31" max="31" width="15.42578125" style="281" bestFit="1" customWidth="1"/>
    <col min="32" max="32" width="12.140625" style="281" customWidth="1"/>
    <col min="33" max="33" width="10.85546875" style="281" customWidth="1"/>
    <col min="34" max="34" width="10.5703125" style="281" customWidth="1"/>
    <col min="35" max="35" width="52" style="464" bestFit="1" customWidth="1"/>
    <col min="36" max="38" width="30.42578125" style="464" customWidth="1"/>
    <col min="39" max="39" width="15.5703125" style="464" bestFit="1" customWidth="1"/>
    <col min="40" max="40" width="15.5703125" style="281" bestFit="1" customWidth="1"/>
    <col min="41" max="41" width="24" style="281" bestFit="1" customWidth="1"/>
    <col min="42" max="42" width="17.42578125" style="281" bestFit="1" customWidth="1"/>
    <col min="43" max="43" width="20.85546875" style="281" bestFit="1" customWidth="1"/>
    <col min="44" max="44" width="18.7109375" style="281" bestFit="1" customWidth="1"/>
    <col min="45" max="45" width="12.7109375" style="281" bestFit="1" customWidth="1"/>
    <col min="46" max="16384" width="9.140625" style="281"/>
  </cols>
  <sheetData>
    <row r="1" spans="2:46" ht="30" customHeight="1">
      <c r="B1" s="281" t="s">
        <v>197</v>
      </c>
      <c r="E1" s="281" t="s">
        <v>168</v>
      </c>
      <c r="K1" s="494" t="s">
        <v>199</v>
      </c>
      <c r="L1" s="494"/>
      <c r="M1" s="494"/>
      <c r="N1" s="494"/>
      <c r="O1" s="494"/>
      <c r="P1" s="494"/>
      <c r="S1" s="281" t="s">
        <v>206</v>
      </c>
      <c r="T1" s="281" t="s">
        <v>207</v>
      </c>
      <c r="U1" s="281" t="s">
        <v>208</v>
      </c>
      <c r="V1" s="281" t="s">
        <v>209</v>
      </c>
      <c r="W1" s="281" t="s">
        <v>210</v>
      </c>
      <c r="X1" s="281" t="s">
        <v>211</v>
      </c>
      <c r="Y1" s="281" t="s">
        <v>754</v>
      </c>
      <c r="Z1" s="281" t="s">
        <v>810</v>
      </c>
      <c r="AB1" s="295" t="s">
        <v>212</v>
      </c>
      <c r="AC1" s="295" t="s">
        <v>213</v>
      </c>
      <c r="AD1" s="295" t="s">
        <v>214</v>
      </c>
      <c r="AE1" s="295" t="s">
        <v>215</v>
      </c>
      <c r="AF1" s="295" t="s">
        <v>802</v>
      </c>
      <c r="AI1" s="465" t="s">
        <v>206</v>
      </c>
      <c r="AJ1" s="465" t="s">
        <v>1185</v>
      </c>
      <c r="AK1" s="465" t="s">
        <v>1333</v>
      </c>
      <c r="AL1" s="465" t="s">
        <v>1327</v>
      </c>
      <c r="AM1" s="465" t="s">
        <v>810</v>
      </c>
      <c r="AO1" s="494" t="s">
        <v>1176</v>
      </c>
      <c r="AP1" s="494"/>
      <c r="AQ1" s="494"/>
      <c r="AR1" s="494"/>
      <c r="AS1" s="494"/>
      <c r="AT1" s="494"/>
    </row>
    <row r="2" spans="2:46" ht="30" customHeight="1">
      <c r="K2" s="280"/>
      <c r="L2" s="280"/>
      <c r="M2" s="280"/>
      <c r="N2" s="280"/>
      <c r="O2" s="280"/>
      <c r="S2" s="281" t="s">
        <v>360</v>
      </c>
      <c r="T2" s="281" t="s">
        <v>205</v>
      </c>
      <c r="U2" s="281">
        <v>2</v>
      </c>
      <c r="V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1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82" t="s">
        <v>87</v>
      </c>
      <c r="AI2" s="462" t="s">
        <v>1326</v>
      </c>
      <c r="AJ2" s="462" t="s">
        <v>1283</v>
      </c>
      <c r="AK2" s="462">
        <f>VLOOKUP(Пластики_Acryline[[#This Row],[Ценовая группа]],Цены_по_категориям_Acryline[],2,0)</f>
        <v>8520</v>
      </c>
      <c r="AL2" s="462" t="s">
        <v>1329</v>
      </c>
      <c r="AM2" s="464">
        <v>47</v>
      </c>
      <c r="AO2" s="378" t="s">
        <v>1185</v>
      </c>
      <c r="AP2" s="274" t="s">
        <v>1181</v>
      </c>
      <c r="AQ2" s="274" t="s">
        <v>1330</v>
      </c>
      <c r="AR2" s="469" t="s">
        <v>802</v>
      </c>
    </row>
    <row r="3" spans="2:46" ht="30" customHeight="1">
      <c r="K3" s="281" t="s">
        <v>184</v>
      </c>
      <c r="L3" s="281" t="s">
        <v>200</v>
      </c>
      <c r="M3" s="281" t="s">
        <v>201</v>
      </c>
      <c r="N3" s="281" t="s">
        <v>202</v>
      </c>
      <c r="O3" s="281" t="s">
        <v>203</v>
      </c>
      <c r="P3" s="281" t="s">
        <v>754</v>
      </c>
      <c r="S3" s="281" t="s">
        <v>259</v>
      </c>
      <c r="T3" s="281" t="s">
        <v>204</v>
      </c>
      <c r="U3" s="281">
        <v>1</v>
      </c>
      <c r="V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1">
        <v>22</v>
      </c>
      <c r="AB3" s="274" t="s">
        <v>220</v>
      </c>
      <c r="AC3" s="274" t="s">
        <v>221</v>
      </c>
      <c r="AD3" s="274">
        <v>19</v>
      </c>
      <c r="AE3" s="274">
        <v>16</v>
      </c>
      <c r="AF3" s="282" t="s">
        <v>87</v>
      </c>
      <c r="AI3" s="462" t="s">
        <v>1325</v>
      </c>
      <c r="AJ3" s="462" t="s">
        <v>1283</v>
      </c>
      <c r="AK3" s="462">
        <f>VLOOKUP(Пластики_Acryline[[#This Row],[Ценовая группа]],Цены_по_категориям_Acryline[],2,0)</f>
        <v>8520</v>
      </c>
      <c r="AL3" s="462" t="s">
        <v>1329</v>
      </c>
      <c r="AM3" s="464">
        <v>46</v>
      </c>
      <c r="AO3" s="386" t="s">
        <v>1177</v>
      </c>
      <c r="AP3" s="383">
        <v>4850</v>
      </c>
      <c r="AQ3" s="471">
        <v>0</v>
      </c>
      <c r="AR3" s="470" t="s">
        <v>10</v>
      </c>
    </row>
    <row r="4" spans="2:46" ht="30" customHeight="1">
      <c r="K4" s="281" t="s">
        <v>204</v>
      </c>
      <c r="L4" s="281">
        <v>1</v>
      </c>
      <c r="M4" s="292">
        <v>4041</v>
      </c>
      <c r="N4" s="292">
        <v>4445</v>
      </c>
      <c r="O4" s="292">
        <v>4851</v>
      </c>
      <c r="P4" s="283">
        <v>0.2</v>
      </c>
      <c r="S4" s="281" t="s">
        <v>306</v>
      </c>
      <c r="T4" s="281" t="s">
        <v>205</v>
      </c>
      <c r="U4" s="281">
        <v>1</v>
      </c>
      <c r="V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1">
        <v>39</v>
      </c>
      <c r="AB4" s="274" t="s">
        <v>223</v>
      </c>
      <c r="AC4" s="274" t="s">
        <v>221</v>
      </c>
      <c r="AD4" s="274">
        <v>19</v>
      </c>
      <c r="AE4" s="274">
        <v>16</v>
      </c>
      <c r="AF4" s="282" t="s">
        <v>87</v>
      </c>
      <c r="AI4" s="462" t="s">
        <v>1324</v>
      </c>
      <c r="AJ4" s="462" t="s">
        <v>1283</v>
      </c>
      <c r="AK4" s="462">
        <f>VLOOKUP(Пластики_Acryline[[#This Row],[Ценовая группа]],Цены_по_категориям_Acryline[],2,0)</f>
        <v>8520</v>
      </c>
      <c r="AL4" s="462" t="s">
        <v>1329</v>
      </c>
      <c r="AM4" s="464">
        <v>45</v>
      </c>
      <c r="AO4" s="387" t="s">
        <v>1178</v>
      </c>
      <c r="AP4" s="382">
        <v>5808</v>
      </c>
      <c r="AQ4" s="472">
        <v>9206</v>
      </c>
      <c r="AR4" s="470" t="s">
        <v>87</v>
      </c>
    </row>
    <row r="5" spans="2:46" ht="30" customHeight="1">
      <c r="B5" s="281" t="s">
        <v>162</v>
      </c>
      <c r="E5" s="281" t="s">
        <v>160</v>
      </c>
      <c r="H5" s="281" t="s">
        <v>159</v>
      </c>
      <c r="K5" s="281" t="s">
        <v>204</v>
      </c>
      <c r="L5" s="281">
        <v>2</v>
      </c>
      <c r="M5" s="292">
        <v>4649</v>
      </c>
      <c r="N5" s="292">
        <v>5113</v>
      </c>
      <c r="O5" s="292">
        <v>5578</v>
      </c>
      <c r="P5" s="284">
        <v>0</v>
      </c>
      <c r="S5" s="281" t="s">
        <v>308</v>
      </c>
      <c r="T5" s="281" t="s">
        <v>205</v>
      </c>
      <c r="U5" s="281">
        <v>1</v>
      </c>
      <c r="V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1">
        <v>45</v>
      </c>
      <c r="AB5" s="274" t="s">
        <v>225</v>
      </c>
      <c r="AC5" s="274" t="s">
        <v>221</v>
      </c>
      <c r="AD5" s="274">
        <v>19</v>
      </c>
      <c r="AE5" s="274">
        <v>16</v>
      </c>
      <c r="AF5" s="282" t="s">
        <v>87</v>
      </c>
      <c r="AI5" s="462" t="s">
        <v>1311</v>
      </c>
      <c r="AJ5" s="462" t="s">
        <v>1334</v>
      </c>
      <c r="AK5" s="462">
        <f>VLOOKUP(Пластики_Acryline[[#This Row],[Ценовая группа]],Цены_по_категориям_Acryline[],2,0)</f>
        <v>7745</v>
      </c>
      <c r="AL5" s="462" t="s">
        <v>1329</v>
      </c>
      <c r="AM5" s="464">
        <v>44</v>
      </c>
      <c r="AO5" s="386" t="s">
        <v>1334</v>
      </c>
      <c r="AP5" s="383">
        <v>7745</v>
      </c>
      <c r="AQ5" s="473">
        <v>12274</v>
      </c>
      <c r="AR5" s="470" t="s">
        <v>87</v>
      </c>
    </row>
    <row r="6" spans="2:46" ht="30" customHeight="1">
      <c r="K6" s="281" t="s">
        <v>204</v>
      </c>
      <c r="L6" s="281">
        <v>3</v>
      </c>
      <c r="M6" s="292">
        <v>5542</v>
      </c>
      <c r="N6" s="292">
        <v>6096</v>
      </c>
      <c r="O6" s="292">
        <v>6650</v>
      </c>
      <c r="P6" s="284">
        <v>0</v>
      </c>
      <c r="S6" s="281" t="s">
        <v>361</v>
      </c>
      <c r="T6" s="281" t="s">
        <v>205</v>
      </c>
      <c r="U6" s="281">
        <v>1</v>
      </c>
      <c r="V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1">
        <v>64</v>
      </c>
      <c r="AB6" s="274" t="s">
        <v>227</v>
      </c>
      <c r="AC6" s="274" t="s">
        <v>218</v>
      </c>
      <c r="AD6" s="274">
        <v>19</v>
      </c>
      <c r="AE6" s="274">
        <v>0</v>
      </c>
      <c r="AF6" s="282" t="s">
        <v>10</v>
      </c>
      <c r="AI6" s="462" t="s">
        <v>1323</v>
      </c>
      <c r="AJ6" s="462" t="s">
        <v>1283</v>
      </c>
      <c r="AK6" s="462">
        <f>VLOOKUP(Пластики_Acryline[[#This Row],[Ценовая группа]],Цены_по_категориям_Acryline[],2,0)</f>
        <v>8520</v>
      </c>
      <c r="AL6" s="462" t="s">
        <v>1329</v>
      </c>
      <c r="AM6" s="464">
        <v>44</v>
      </c>
      <c r="AO6" s="386" t="s">
        <v>1283</v>
      </c>
      <c r="AP6" s="383">
        <v>8520</v>
      </c>
      <c r="AQ6" s="473">
        <v>13501</v>
      </c>
      <c r="AR6" s="470" t="s">
        <v>87</v>
      </c>
    </row>
    <row r="7" spans="2:46" ht="30" customHeight="1">
      <c r="K7" s="281" t="s">
        <v>205</v>
      </c>
      <c r="L7" s="281">
        <v>1</v>
      </c>
      <c r="M7" s="292">
        <v>4900</v>
      </c>
      <c r="N7" s="292">
        <v>5387</v>
      </c>
      <c r="O7" s="292">
        <v>5880</v>
      </c>
      <c r="P7" s="283">
        <v>0.2</v>
      </c>
      <c r="S7" s="281" t="s">
        <v>363</v>
      </c>
      <c r="T7" s="281" t="s">
        <v>205</v>
      </c>
      <c r="U7" s="281">
        <v>4</v>
      </c>
      <c r="V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1">
        <v>77</v>
      </c>
      <c r="AB7" s="274" t="s">
        <v>229</v>
      </c>
      <c r="AC7" s="274" t="s">
        <v>218</v>
      </c>
      <c r="AD7" s="274">
        <v>19</v>
      </c>
      <c r="AE7" s="274">
        <v>0</v>
      </c>
      <c r="AF7" s="282" t="s">
        <v>10</v>
      </c>
      <c r="AI7" s="462" t="s">
        <v>1310</v>
      </c>
      <c r="AJ7" s="462" t="s">
        <v>1334</v>
      </c>
      <c r="AK7" s="462">
        <f>VLOOKUP(Пластики_Acryline[[#This Row],[Ценовая группа]],Цены_по_категориям_Acryline[],2,0)</f>
        <v>7745</v>
      </c>
      <c r="AL7" s="462" t="s">
        <v>1329</v>
      </c>
      <c r="AM7" s="464">
        <v>43</v>
      </c>
    </row>
    <row r="8" spans="2:46" ht="30" customHeight="1">
      <c r="K8" s="281" t="s">
        <v>205</v>
      </c>
      <c r="L8" s="281">
        <v>2</v>
      </c>
      <c r="M8" s="292">
        <v>5542</v>
      </c>
      <c r="N8" s="292">
        <v>6096</v>
      </c>
      <c r="O8" s="292">
        <v>6650</v>
      </c>
      <c r="P8" s="284">
        <v>0</v>
      </c>
      <c r="S8" s="281" t="s">
        <v>364</v>
      </c>
      <c r="T8" s="281" t="s">
        <v>205</v>
      </c>
      <c r="U8" s="281">
        <v>3</v>
      </c>
      <c r="V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1">
        <v>90</v>
      </c>
      <c r="AB8" s="274" t="s">
        <v>231</v>
      </c>
      <c r="AC8" s="274" t="s">
        <v>221</v>
      </c>
      <c r="AD8" s="274">
        <v>19</v>
      </c>
      <c r="AE8" s="274">
        <v>0</v>
      </c>
      <c r="AF8" s="282" t="s">
        <v>87</v>
      </c>
      <c r="AI8" s="462" t="s">
        <v>1309</v>
      </c>
      <c r="AJ8" s="462" t="s">
        <v>1334</v>
      </c>
      <c r="AK8" s="462">
        <f>VLOOKUP(Пластики_Acryline[[#This Row],[Ценовая группа]],Цены_по_категориям_Acryline[],2,0)</f>
        <v>7745</v>
      </c>
      <c r="AL8" s="462" t="s">
        <v>1329</v>
      </c>
      <c r="AM8" s="464">
        <v>42</v>
      </c>
      <c r="AP8" s="468"/>
    </row>
    <row r="9" spans="2:46" ht="30" customHeight="1">
      <c r="B9" s="281" t="s">
        <v>161</v>
      </c>
      <c r="E9" s="281" t="s">
        <v>166</v>
      </c>
      <c r="H9" s="281" t="s">
        <v>167</v>
      </c>
      <c r="K9" s="281" t="s">
        <v>205</v>
      </c>
      <c r="L9" s="281">
        <v>3</v>
      </c>
      <c r="M9" s="292">
        <v>6433</v>
      </c>
      <c r="N9" s="292">
        <v>7078</v>
      </c>
      <c r="O9" s="292">
        <v>7700</v>
      </c>
      <c r="P9" s="284">
        <v>0</v>
      </c>
      <c r="S9" s="281" t="s">
        <v>216</v>
      </c>
      <c r="T9" s="281" t="s">
        <v>204</v>
      </c>
      <c r="U9" s="281">
        <v>1</v>
      </c>
      <c r="V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1">
        <v>101</v>
      </c>
      <c r="AB9" s="274" t="s">
        <v>233</v>
      </c>
      <c r="AC9" s="274" t="s">
        <v>221</v>
      </c>
      <c r="AD9" s="274">
        <v>19</v>
      </c>
      <c r="AE9" s="274">
        <v>0</v>
      </c>
      <c r="AF9" s="282" t="s">
        <v>87</v>
      </c>
      <c r="AI9" s="462" t="s">
        <v>1308</v>
      </c>
      <c r="AJ9" s="462" t="s">
        <v>1334</v>
      </c>
      <c r="AK9" s="462">
        <f>VLOOKUP(Пластики_Acryline[[#This Row],[Ценовая группа]],Цены_по_категориям_Acryline[],2,0)</f>
        <v>7745</v>
      </c>
      <c r="AL9" s="462" t="s">
        <v>1329</v>
      </c>
      <c r="AM9" s="464">
        <v>41</v>
      </c>
      <c r="AP9" s="468"/>
    </row>
    <row r="10" spans="2:46" ht="30" customHeight="1">
      <c r="K10" s="281" t="s">
        <v>205</v>
      </c>
      <c r="L10" s="281">
        <v>4</v>
      </c>
      <c r="M10" s="292">
        <v>7327</v>
      </c>
      <c r="N10" s="292">
        <v>8060</v>
      </c>
      <c r="O10" s="292">
        <v>8790</v>
      </c>
      <c r="P10" s="285">
        <v>0</v>
      </c>
      <c r="S10" s="281" t="s">
        <v>219</v>
      </c>
      <c r="T10" s="281" t="s">
        <v>204</v>
      </c>
      <c r="U10" s="281">
        <v>1</v>
      </c>
      <c r="V1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1">
        <v>119</v>
      </c>
      <c r="AB10" s="274" t="s">
        <v>235</v>
      </c>
      <c r="AC10" s="274" t="s">
        <v>218</v>
      </c>
      <c r="AD10" s="274">
        <v>19</v>
      </c>
      <c r="AE10" s="274">
        <v>0</v>
      </c>
      <c r="AF10" s="282" t="s">
        <v>87</v>
      </c>
      <c r="AI10" s="462" t="s">
        <v>1322</v>
      </c>
      <c r="AJ10" s="462" t="s">
        <v>1283</v>
      </c>
      <c r="AK10" s="462">
        <f>VLOOKUP(Пластики_Acryline[[#This Row],[Ценовая группа]],Цены_по_категориям_Acryline[],2,0)</f>
        <v>8520</v>
      </c>
      <c r="AL10" s="462" t="s">
        <v>1329</v>
      </c>
      <c r="AM10" s="464">
        <v>41</v>
      </c>
      <c r="AP10" s="466"/>
    </row>
    <row r="11" spans="2:46" ht="30" customHeight="1">
      <c r="S11" s="281" t="s">
        <v>222</v>
      </c>
      <c r="T11" s="281" t="s">
        <v>204</v>
      </c>
      <c r="U11" s="281">
        <v>1</v>
      </c>
      <c r="V1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1">
        <v>124</v>
      </c>
      <c r="AB11" s="274" t="s">
        <v>237</v>
      </c>
      <c r="AC11" s="274" t="s">
        <v>218</v>
      </c>
      <c r="AD11" s="274">
        <v>19</v>
      </c>
      <c r="AE11" s="274">
        <v>16</v>
      </c>
      <c r="AF11" s="282" t="s">
        <v>87</v>
      </c>
      <c r="AI11" s="462" t="s">
        <v>1321</v>
      </c>
      <c r="AJ11" s="462" t="s">
        <v>1334</v>
      </c>
      <c r="AK11" s="462">
        <f>VLOOKUP(Пластики_Acryline[[#This Row],[Ценовая группа]],Цены_по_категориям_Acryline[],2,0)</f>
        <v>7745</v>
      </c>
      <c r="AL11" s="462" t="s">
        <v>1328</v>
      </c>
      <c r="AM11" s="464">
        <v>40</v>
      </c>
      <c r="AP11" s="466"/>
    </row>
    <row r="12" spans="2:46" ht="30" customHeight="1">
      <c r="S12" s="281" t="s">
        <v>224</v>
      </c>
      <c r="T12" s="281" t="s">
        <v>204</v>
      </c>
      <c r="U12" s="281">
        <v>1</v>
      </c>
      <c r="V1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1">
        <v>125</v>
      </c>
      <c r="AB12" s="274" t="s">
        <v>239</v>
      </c>
      <c r="AC12" s="274" t="s">
        <v>218</v>
      </c>
      <c r="AD12" s="274">
        <v>19</v>
      </c>
      <c r="AE12" s="274">
        <v>0</v>
      </c>
      <c r="AF12" s="282" t="s">
        <v>87</v>
      </c>
      <c r="AI12" s="462" t="s">
        <v>1307</v>
      </c>
      <c r="AJ12" s="462" t="s">
        <v>1334</v>
      </c>
      <c r="AK12" s="462">
        <f>VLOOKUP(Пластики_Acryline[[#This Row],[Ценовая группа]],Цены_по_категориям_Acryline[],2,0)</f>
        <v>7745</v>
      </c>
      <c r="AL12" s="462" t="s">
        <v>1329</v>
      </c>
      <c r="AM12" s="464">
        <v>39</v>
      </c>
      <c r="AP12" s="466"/>
    </row>
    <row r="13" spans="2:46" ht="30" customHeight="1">
      <c r="B13" s="281" t="s">
        <v>165</v>
      </c>
      <c r="E13" s="281" t="s">
        <v>164</v>
      </c>
      <c r="H13" s="281" t="s">
        <v>163</v>
      </c>
      <c r="S13" s="281" t="s">
        <v>226</v>
      </c>
      <c r="T13" s="281" t="s">
        <v>205</v>
      </c>
      <c r="U13" s="281">
        <v>2</v>
      </c>
      <c r="V1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1">
        <v>127</v>
      </c>
      <c r="AB13" s="274" t="s">
        <v>241</v>
      </c>
      <c r="AC13" s="274" t="s">
        <v>218</v>
      </c>
      <c r="AD13" s="274">
        <v>0</v>
      </c>
      <c r="AE13" s="274">
        <v>16</v>
      </c>
      <c r="AF13" s="282" t="s">
        <v>87</v>
      </c>
      <c r="AI13" s="462" t="s">
        <v>1299</v>
      </c>
      <c r="AJ13" s="462" t="s">
        <v>1178</v>
      </c>
      <c r="AK13" s="462">
        <f>VLOOKUP(Пластики_Acryline[[#This Row],[Ценовая группа]],Цены_по_категориям_Acryline[],2,0)</f>
        <v>5808</v>
      </c>
      <c r="AL13" s="462" t="s">
        <v>1328</v>
      </c>
      <c r="AM13" s="463">
        <v>36</v>
      </c>
      <c r="AP13" s="467"/>
    </row>
    <row r="14" spans="2:46" ht="30" customHeight="1">
      <c r="S14" s="281" t="s">
        <v>228</v>
      </c>
      <c r="T14" s="281" t="s">
        <v>204</v>
      </c>
      <c r="U14" s="281">
        <v>1</v>
      </c>
      <c r="V1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1">
        <v>165</v>
      </c>
      <c r="AB14" s="274" t="s">
        <v>243</v>
      </c>
      <c r="AC14" s="274" t="s">
        <v>218</v>
      </c>
      <c r="AD14" s="274">
        <v>19</v>
      </c>
      <c r="AE14" s="274">
        <v>16</v>
      </c>
      <c r="AF14" s="282" t="s">
        <v>87</v>
      </c>
      <c r="AI14" s="462" t="s">
        <v>1306</v>
      </c>
      <c r="AJ14" s="462" t="s">
        <v>1334</v>
      </c>
      <c r="AK14" s="462">
        <f>VLOOKUP(Пластики_Acryline[[#This Row],[Ценовая группа]],Цены_по_категориям_Acryline[],2,0)</f>
        <v>7745</v>
      </c>
      <c r="AL14" s="462" t="s">
        <v>1329</v>
      </c>
      <c r="AM14" s="464">
        <v>28</v>
      </c>
      <c r="AP14" s="464"/>
    </row>
    <row r="15" spans="2:46" ht="30" customHeight="1">
      <c r="S15" s="281" t="s">
        <v>230</v>
      </c>
      <c r="T15" s="281" t="s">
        <v>205</v>
      </c>
      <c r="U15" s="281">
        <v>1</v>
      </c>
      <c r="V1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1">
        <v>168</v>
      </c>
      <c r="AB15" s="274" t="s">
        <v>245</v>
      </c>
      <c r="AC15" s="274" t="s">
        <v>218</v>
      </c>
      <c r="AD15" s="274">
        <v>19</v>
      </c>
      <c r="AE15" s="274">
        <v>0</v>
      </c>
      <c r="AF15" s="282" t="s">
        <v>87</v>
      </c>
      <c r="AI15" s="462" t="s">
        <v>1320</v>
      </c>
      <c r="AJ15" s="462" t="s">
        <v>1334</v>
      </c>
      <c r="AK15" s="462">
        <f>VLOOKUP(Пластики_Acryline[[#This Row],[Ценовая группа]],Цены_по_категориям_Acryline[],2,0)</f>
        <v>7745</v>
      </c>
      <c r="AL15" s="462" t="s">
        <v>1328</v>
      </c>
      <c r="AM15" s="464">
        <v>28</v>
      </c>
    </row>
    <row r="16" spans="2:46" ht="30" customHeight="1">
      <c r="S16" s="281" t="s">
        <v>232</v>
      </c>
      <c r="T16" s="281" t="s">
        <v>205</v>
      </c>
      <c r="U16" s="281">
        <v>4</v>
      </c>
      <c r="V1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1">
        <v>169</v>
      </c>
      <c r="AB16" s="274" t="s">
        <v>247</v>
      </c>
      <c r="AC16" s="274" t="s">
        <v>221</v>
      </c>
      <c r="AD16" s="274">
        <v>19</v>
      </c>
      <c r="AE16" s="274">
        <v>16</v>
      </c>
      <c r="AF16" s="282" t="s">
        <v>87</v>
      </c>
      <c r="AI16" s="462" t="s">
        <v>1305</v>
      </c>
      <c r="AJ16" s="462" t="s">
        <v>1334</v>
      </c>
      <c r="AK16" s="462">
        <f>VLOOKUP(Пластики_Acryline[[#This Row],[Ценовая группа]],Цены_по_категориям_Acryline[],2,0)</f>
        <v>7745</v>
      </c>
      <c r="AL16" s="462" t="s">
        <v>1329</v>
      </c>
      <c r="AM16" s="464">
        <v>27</v>
      </c>
    </row>
    <row r="17" spans="1:39" ht="30" customHeight="1">
      <c r="S17" s="281" t="s">
        <v>234</v>
      </c>
      <c r="T17" s="281" t="s">
        <v>204</v>
      </c>
      <c r="U17" s="281">
        <v>1</v>
      </c>
      <c r="V1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1">
        <v>174</v>
      </c>
      <c r="AB17" s="274" t="s">
        <v>249</v>
      </c>
      <c r="AC17" s="274" t="s">
        <v>221</v>
      </c>
      <c r="AD17" s="274">
        <v>19</v>
      </c>
      <c r="AE17" s="274">
        <v>16</v>
      </c>
      <c r="AF17" s="282" t="s">
        <v>87</v>
      </c>
      <c r="AI17" s="462" t="s">
        <v>1319</v>
      </c>
      <c r="AJ17" s="462" t="s">
        <v>1334</v>
      </c>
      <c r="AK17" s="462">
        <f>VLOOKUP(Пластики_Acryline[[#This Row],[Ценовая группа]],Цены_по_категориям_Acryline[],2,0)</f>
        <v>7745</v>
      </c>
      <c r="AL17" s="462" t="s">
        <v>1328</v>
      </c>
      <c r="AM17" s="464">
        <v>27</v>
      </c>
    </row>
    <row r="18" spans="1:39" ht="30" customHeight="1">
      <c r="A18" s="281" t="s">
        <v>144</v>
      </c>
      <c r="S18" s="281" t="s">
        <v>236</v>
      </c>
      <c r="T18" s="281" t="s">
        <v>205</v>
      </c>
      <c r="U18" s="281">
        <v>1</v>
      </c>
      <c r="V1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1">
        <v>182</v>
      </c>
      <c r="AB18" s="274" t="s">
        <v>252</v>
      </c>
      <c r="AC18" s="274" t="s">
        <v>221</v>
      </c>
      <c r="AD18" s="274">
        <v>19</v>
      </c>
      <c r="AE18" s="274">
        <v>16</v>
      </c>
      <c r="AF18" s="282" t="s">
        <v>87</v>
      </c>
      <c r="AI18" s="462" t="s">
        <v>1298</v>
      </c>
      <c r="AJ18" s="462" t="s">
        <v>1178</v>
      </c>
      <c r="AK18" s="462">
        <f>VLOOKUP(Пластики_Acryline[[#This Row],[Ценовая группа]],Цены_по_категориям_Acryline[],2,0)</f>
        <v>5808</v>
      </c>
      <c r="AL18" s="462" t="s">
        <v>1328</v>
      </c>
      <c r="AM18" s="463">
        <v>26</v>
      </c>
    </row>
    <row r="19" spans="1:39" ht="30" customHeight="1">
      <c r="A19" s="281" t="s">
        <v>501</v>
      </c>
      <c r="B19" s="281" t="s">
        <v>750</v>
      </c>
      <c r="S19" s="281" t="s">
        <v>238</v>
      </c>
      <c r="T19" s="281" t="s">
        <v>205</v>
      </c>
      <c r="U19" s="281">
        <v>1</v>
      </c>
      <c r="V1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1">
        <v>185</v>
      </c>
      <c r="AB19" s="274" t="s">
        <v>254</v>
      </c>
      <c r="AC19" s="274" t="s">
        <v>221</v>
      </c>
      <c r="AD19" s="274">
        <v>19</v>
      </c>
      <c r="AE19" s="274">
        <v>16</v>
      </c>
      <c r="AF19" s="274" t="s">
        <v>803</v>
      </c>
      <c r="AI19" s="462" t="s">
        <v>1297</v>
      </c>
      <c r="AJ19" s="462" t="s">
        <v>1178</v>
      </c>
      <c r="AK19" s="462">
        <f>VLOOKUP(Пластики_Acryline[[#This Row],[Ценовая группа]],Цены_по_категориям_Acryline[],2,0)</f>
        <v>5808</v>
      </c>
      <c r="AL19" s="462" t="s">
        <v>1328</v>
      </c>
      <c r="AM19" s="463">
        <v>14</v>
      </c>
    </row>
    <row r="20" spans="1:39" ht="30" customHeight="1">
      <c r="A20" s="281" t="s">
        <v>751</v>
      </c>
      <c r="B20" s="281">
        <v>1872</v>
      </c>
      <c r="S20" s="281" t="s">
        <v>240</v>
      </c>
      <c r="T20" s="281" t="s">
        <v>204</v>
      </c>
      <c r="U20" s="281">
        <v>1</v>
      </c>
      <c r="V2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1">
        <v>186</v>
      </c>
      <c r="AB20" s="274" t="s">
        <v>256</v>
      </c>
      <c r="AC20" s="274" t="s">
        <v>221</v>
      </c>
      <c r="AD20" s="274">
        <v>19</v>
      </c>
      <c r="AE20" s="274">
        <v>16</v>
      </c>
      <c r="AF20" s="274" t="s">
        <v>803</v>
      </c>
      <c r="AI20" s="462" t="s">
        <v>1304</v>
      </c>
      <c r="AJ20" s="462" t="s">
        <v>1334</v>
      </c>
      <c r="AK20" s="462">
        <f>VLOOKUP(Пластики_Acryline[[#This Row],[Ценовая группа]],Цены_по_категориям_Acryline[],2,0)</f>
        <v>7745</v>
      </c>
      <c r="AL20" s="462" t="s">
        <v>1329</v>
      </c>
      <c r="AM20" s="464">
        <v>14</v>
      </c>
    </row>
    <row r="21" spans="1:39" ht="30" customHeight="1">
      <c r="A21" s="464" t="s">
        <v>1344</v>
      </c>
      <c r="B21" s="464">
        <v>2912</v>
      </c>
      <c r="N21" s="392"/>
      <c r="S21" s="281" t="s">
        <v>242</v>
      </c>
      <c r="T21" s="281" t="s">
        <v>205</v>
      </c>
      <c r="U21" s="281">
        <v>1</v>
      </c>
      <c r="V2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1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74" t="s">
        <v>803</v>
      </c>
      <c r="AI21" s="462" t="s">
        <v>1318</v>
      </c>
      <c r="AJ21" s="462" t="s">
        <v>1334</v>
      </c>
      <c r="AK21" s="462">
        <f>VLOOKUP(Пластики_Acryline[[#This Row],[Ценовая группа]],Цены_по_категориям_Acryline[],2,0)</f>
        <v>7745</v>
      </c>
      <c r="AL21" s="462" t="s">
        <v>1328</v>
      </c>
      <c r="AM21" s="464">
        <v>14</v>
      </c>
    </row>
    <row r="22" spans="1:39" ht="30" customHeight="1">
      <c r="A22" s="380" t="s">
        <v>1331</v>
      </c>
      <c r="B22" s="281">
        <v>2618</v>
      </c>
      <c r="N22" s="393"/>
      <c r="S22" s="281" t="s">
        <v>244</v>
      </c>
      <c r="T22" s="281" t="s">
        <v>205</v>
      </c>
      <c r="U22" s="281">
        <v>1</v>
      </c>
      <c r="V2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1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74" t="s">
        <v>803</v>
      </c>
      <c r="AI22" s="462" t="s">
        <v>1294</v>
      </c>
      <c r="AJ22" s="462" t="s">
        <v>1177</v>
      </c>
      <c r="AK22" s="462">
        <f>VLOOKUP(Пластики_Acryline[[#This Row],[Ценовая группа]],Цены_по_категориям_Acryline[],2,0)</f>
        <v>4850</v>
      </c>
      <c r="AL22" s="462" t="s">
        <v>1328</v>
      </c>
      <c r="AM22" s="463">
        <v>12</v>
      </c>
    </row>
    <row r="23" spans="1:39" ht="30" customHeight="1">
      <c r="A23" s="274" t="s">
        <v>688</v>
      </c>
      <c r="B23" s="281">
        <f>'комплекты фурнитуры'!$Q$88</f>
        <v>1110</v>
      </c>
      <c r="N23" s="394"/>
      <c r="S23" s="281" t="s">
        <v>246</v>
      </c>
      <c r="T23" s="281" t="s">
        <v>205</v>
      </c>
      <c r="U23" s="281">
        <v>1</v>
      </c>
      <c r="V2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1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74" t="s">
        <v>803</v>
      </c>
      <c r="AI23" s="462" t="s">
        <v>1317</v>
      </c>
      <c r="AJ23" s="462" t="s">
        <v>1334</v>
      </c>
      <c r="AK23" s="462">
        <f>VLOOKUP(Пластики_Acryline[[#This Row],[Ценовая группа]],Цены_по_категориям_Acryline[],2,0)</f>
        <v>7745</v>
      </c>
      <c r="AL23" s="462" t="s">
        <v>1328</v>
      </c>
      <c r="AM23" s="464">
        <v>12</v>
      </c>
    </row>
    <row r="24" spans="1:39" ht="30" customHeight="1">
      <c r="A24" s="464" t="s">
        <v>1332</v>
      </c>
      <c r="B24" s="464">
        <v>2610</v>
      </c>
      <c r="N24" s="395"/>
      <c r="S24" s="281" t="s">
        <v>248</v>
      </c>
      <c r="T24" s="281" t="s">
        <v>205</v>
      </c>
      <c r="U24" s="281">
        <v>1</v>
      </c>
      <c r="V2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1">
        <v>198</v>
      </c>
      <c r="AB24" s="274" t="s">
        <v>264</v>
      </c>
      <c r="AC24" s="274" t="s">
        <v>218</v>
      </c>
      <c r="AD24" s="274">
        <v>19</v>
      </c>
      <c r="AE24" s="274">
        <v>0</v>
      </c>
      <c r="AF24" s="274" t="s">
        <v>803</v>
      </c>
      <c r="AI24" s="462" t="s">
        <v>1316</v>
      </c>
      <c r="AJ24" s="462" t="s">
        <v>1334</v>
      </c>
      <c r="AK24" s="462">
        <f>VLOOKUP(Пластики_Acryline[[#This Row],[Ценовая группа]],Цены_по_категориям_Acryline[],2,0)</f>
        <v>7745</v>
      </c>
      <c r="AL24" s="462" t="s">
        <v>1328</v>
      </c>
      <c r="AM24" s="464">
        <v>9</v>
      </c>
    </row>
    <row r="25" spans="1:39" ht="30" customHeight="1">
      <c r="N25" s="395"/>
      <c r="S25" s="281" t="s">
        <v>250</v>
      </c>
      <c r="T25" s="281" t="s">
        <v>205</v>
      </c>
      <c r="U25" s="281">
        <v>1</v>
      </c>
      <c r="V2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1">
        <v>201</v>
      </c>
      <c r="AB25" s="274" t="s">
        <v>266</v>
      </c>
      <c r="AC25" s="274" t="s">
        <v>218</v>
      </c>
      <c r="AD25" s="274">
        <v>22</v>
      </c>
      <c r="AE25" s="274">
        <v>0</v>
      </c>
      <c r="AF25" s="274" t="s">
        <v>803</v>
      </c>
      <c r="AI25" s="462" t="s">
        <v>1293</v>
      </c>
      <c r="AJ25" s="462" t="s">
        <v>1177</v>
      </c>
      <c r="AK25" s="462">
        <f>VLOOKUP(Пластики_Acryline[[#This Row],[Ценовая группа]],Цены_по_категориям_Acryline[],2,0)</f>
        <v>4850</v>
      </c>
      <c r="AL25" s="462" t="s">
        <v>1328</v>
      </c>
      <c r="AM25" s="463">
        <v>5</v>
      </c>
    </row>
    <row r="26" spans="1:39" ht="30" customHeight="1">
      <c r="A26" s="493" t="s">
        <v>804</v>
      </c>
      <c r="B26" s="493"/>
      <c r="F26" s="286"/>
      <c r="N26" s="396"/>
      <c r="S26" s="281" t="s">
        <v>251</v>
      </c>
      <c r="T26" s="281" t="s">
        <v>205</v>
      </c>
      <c r="U26" s="281">
        <v>3</v>
      </c>
      <c r="V2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1">
        <v>211</v>
      </c>
      <c r="AB26" s="274" t="s">
        <v>268</v>
      </c>
      <c r="AC26" s="274" t="s">
        <v>221</v>
      </c>
      <c r="AD26" s="274">
        <v>18</v>
      </c>
      <c r="AE26" s="274">
        <v>16</v>
      </c>
      <c r="AF26" s="274" t="s">
        <v>803</v>
      </c>
      <c r="AI26" s="462" t="s">
        <v>1303</v>
      </c>
      <c r="AJ26" s="462" t="s">
        <v>1334</v>
      </c>
      <c r="AK26" s="462">
        <f>VLOOKUP(Пластики_Acryline[[#This Row],[Ценовая группа]],Цены_по_категориям_Acryline[],2,0)</f>
        <v>7745</v>
      </c>
      <c r="AL26" s="462" t="s">
        <v>1329</v>
      </c>
      <c r="AM26" s="464">
        <v>5</v>
      </c>
    </row>
    <row r="27" spans="1:39" ht="30" customHeight="1">
      <c r="A27" s="281" t="s">
        <v>501</v>
      </c>
      <c r="B27" s="281" t="s">
        <v>835</v>
      </c>
      <c r="C27" s="286"/>
      <c r="D27" s="286"/>
      <c r="E27" s="286"/>
      <c r="F27" s="286"/>
      <c r="S27" s="281" t="s">
        <v>253</v>
      </c>
      <c r="T27" s="281" t="s">
        <v>205</v>
      </c>
      <c r="U27" s="281">
        <v>2</v>
      </c>
      <c r="V2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1">
        <v>212</v>
      </c>
      <c r="AB27" s="274" t="s">
        <v>270</v>
      </c>
      <c r="AC27" s="274" t="s">
        <v>221</v>
      </c>
      <c r="AD27" s="274">
        <v>18</v>
      </c>
      <c r="AE27" s="274">
        <v>16</v>
      </c>
      <c r="AF27" s="274" t="s">
        <v>803</v>
      </c>
      <c r="AI27" s="462" t="s">
        <v>1315</v>
      </c>
      <c r="AJ27" s="462" t="s">
        <v>1334</v>
      </c>
      <c r="AK27" s="462">
        <f>VLOOKUP(Пластики_Acryline[[#This Row],[Ценовая группа]],Цены_по_категориям_Acryline[],2,0)</f>
        <v>7745</v>
      </c>
      <c r="AL27" s="462" t="s">
        <v>1328</v>
      </c>
      <c r="AM27" s="464">
        <v>5</v>
      </c>
    </row>
    <row r="28" spans="1:39" ht="30" customHeight="1">
      <c r="A28" s="286" t="s">
        <v>837</v>
      </c>
      <c r="B28" s="279">
        <v>2392</v>
      </c>
      <c r="C28" s="286"/>
      <c r="D28" s="286"/>
      <c r="E28" s="286"/>
      <c r="F28" s="286"/>
      <c r="S28" s="281" t="s">
        <v>255</v>
      </c>
      <c r="T28" s="281" t="s">
        <v>205</v>
      </c>
      <c r="U28" s="281">
        <v>1</v>
      </c>
      <c r="V2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1">
        <v>217</v>
      </c>
      <c r="AB28" s="274" t="s">
        <v>272</v>
      </c>
      <c r="AC28" s="274" t="s">
        <v>221</v>
      </c>
      <c r="AD28" s="274">
        <v>19</v>
      </c>
      <c r="AE28" s="274">
        <v>16</v>
      </c>
      <c r="AF28" s="274" t="s">
        <v>803</v>
      </c>
      <c r="AI28" s="462" t="s">
        <v>1314</v>
      </c>
      <c r="AJ28" s="462" t="s">
        <v>1334</v>
      </c>
      <c r="AK28" s="462">
        <f>VLOOKUP(Пластики_Acryline[[#This Row],[Ценовая группа]],Цены_по_категориям_Acryline[],2,0)</f>
        <v>7745</v>
      </c>
      <c r="AL28" s="462" t="s">
        <v>1328</v>
      </c>
      <c r="AM28" s="464">
        <v>3</v>
      </c>
    </row>
    <row r="29" spans="1:39" ht="30" customHeight="1">
      <c r="A29" s="286" t="s">
        <v>838</v>
      </c>
      <c r="B29" s="279">
        <v>520</v>
      </c>
      <c r="C29" s="286"/>
      <c r="D29" s="286"/>
      <c r="E29" s="286"/>
      <c r="F29" s="286"/>
      <c r="S29" s="281" t="s">
        <v>257</v>
      </c>
      <c r="T29" s="281" t="s">
        <v>205</v>
      </c>
      <c r="U29" s="281">
        <v>3</v>
      </c>
      <c r="V2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1">
        <v>218</v>
      </c>
      <c r="AB29" s="274" t="s">
        <v>274</v>
      </c>
      <c r="AC29" s="274" t="s">
        <v>221</v>
      </c>
      <c r="AD29" s="274">
        <v>19</v>
      </c>
      <c r="AE29" s="274">
        <v>0</v>
      </c>
      <c r="AF29" s="274" t="s">
        <v>803</v>
      </c>
      <c r="AI29" s="462" t="s">
        <v>1302</v>
      </c>
      <c r="AJ29" s="462" t="s">
        <v>1334</v>
      </c>
      <c r="AK29" s="462">
        <f>VLOOKUP(Пластики_Acryline[[#This Row],[Ценовая группа]],Цены_по_категориям_Acryline[],2,0)</f>
        <v>7745</v>
      </c>
      <c r="AL29" s="462" t="s">
        <v>1329</v>
      </c>
      <c r="AM29" s="464">
        <v>3</v>
      </c>
    </row>
    <row r="30" spans="1:39" ht="30" customHeight="1">
      <c r="A30" s="286" t="s">
        <v>839</v>
      </c>
      <c r="B30" s="279">
        <v>312</v>
      </c>
      <c r="C30" s="286"/>
      <c r="D30" s="286"/>
      <c r="E30" s="286"/>
      <c r="F30" s="286"/>
      <c r="S30" s="281" t="s">
        <v>261</v>
      </c>
      <c r="T30" s="281" t="s">
        <v>205</v>
      </c>
      <c r="U30" s="281">
        <v>1</v>
      </c>
      <c r="V3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1">
        <v>222</v>
      </c>
      <c r="AB30" s="274" t="s">
        <v>276</v>
      </c>
      <c r="AC30" s="274" t="s">
        <v>221</v>
      </c>
      <c r="AD30" s="274">
        <v>19</v>
      </c>
      <c r="AE30" s="274">
        <v>0</v>
      </c>
      <c r="AF30" s="274" t="s">
        <v>803</v>
      </c>
      <c r="AI30" s="462" t="s">
        <v>1313</v>
      </c>
      <c r="AJ30" s="462" t="s">
        <v>1334</v>
      </c>
      <c r="AK30" s="462">
        <f>VLOOKUP(Пластики_Acryline[[#This Row],[Ценовая группа]],Цены_по_категориям_Acryline[],2,0)</f>
        <v>7745</v>
      </c>
      <c r="AL30" s="462" t="s">
        <v>1328</v>
      </c>
      <c r="AM30" s="464">
        <v>2</v>
      </c>
    </row>
    <row r="31" spans="1:39" ht="30" customHeight="1">
      <c r="A31" s="286" t="s">
        <v>840</v>
      </c>
      <c r="B31" s="279" t="s">
        <v>805</v>
      </c>
      <c r="C31" s="286"/>
      <c r="D31" s="286"/>
      <c r="E31" s="286"/>
      <c r="F31" s="286"/>
      <c r="S31" s="281" t="s">
        <v>263</v>
      </c>
      <c r="T31" s="281" t="s">
        <v>205</v>
      </c>
      <c r="U31" s="281">
        <v>3</v>
      </c>
      <c r="V3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1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74" t="s">
        <v>803</v>
      </c>
      <c r="AI31" s="462" t="s">
        <v>1312</v>
      </c>
      <c r="AJ31" s="462" t="s">
        <v>1334</v>
      </c>
      <c r="AK31" s="462">
        <f>VLOOKUP(Пластики_Acryline[[#This Row],[Ценовая группа]],Цены_по_категориям_Acryline[],2,0)</f>
        <v>7745</v>
      </c>
      <c r="AL31" s="462" t="s">
        <v>1328</v>
      </c>
      <c r="AM31" s="464">
        <v>1</v>
      </c>
    </row>
    <row r="32" spans="1:39" ht="30" customHeight="1">
      <c r="A32" s="286" t="s">
        <v>841</v>
      </c>
      <c r="B32" s="279">
        <v>312</v>
      </c>
      <c r="C32" s="286"/>
      <c r="D32" s="286"/>
      <c r="E32" s="286"/>
      <c r="F32" s="286"/>
      <c r="S32" s="281" t="s">
        <v>265</v>
      </c>
      <c r="T32" s="281" t="s">
        <v>205</v>
      </c>
      <c r="U32" s="281">
        <v>2</v>
      </c>
      <c r="V3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1">
        <v>224</v>
      </c>
      <c r="AB32" s="274" t="s">
        <v>280</v>
      </c>
      <c r="AC32" s="274" t="s">
        <v>218</v>
      </c>
      <c r="AD32" s="274">
        <v>19</v>
      </c>
      <c r="AE32" s="274">
        <v>0</v>
      </c>
      <c r="AF32" s="274" t="s">
        <v>803</v>
      </c>
      <c r="AI32" s="462" t="s">
        <v>1301</v>
      </c>
      <c r="AJ32" s="462" t="s">
        <v>1334</v>
      </c>
      <c r="AK32" s="462">
        <f>VLOOKUP(Пластики_Acryline[[#This Row],[Ценовая группа]],Цены_по_категориям_Acryline[],2,0)</f>
        <v>7745</v>
      </c>
      <c r="AL32" s="462" t="s">
        <v>1328</v>
      </c>
      <c r="AM32" s="464">
        <v>1</v>
      </c>
    </row>
    <row r="33" spans="1:32" ht="30" customHeight="1">
      <c r="A33" s="286" t="s">
        <v>842</v>
      </c>
      <c r="B33" s="279" t="s">
        <v>806</v>
      </c>
      <c r="C33" s="286"/>
      <c r="D33" s="286"/>
      <c r="E33" s="286"/>
      <c r="F33" s="286"/>
      <c r="S33" s="281" t="s">
        <v>267</v>
      </c>
      <c r="T33" s="281" t="s">
        <v>205</v>
      </c>
      <c r="U33" s="281">
        <v>3</v>
      </c>
      <c r="V3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1">
        <v>226</v>
      </c>
      <c r="AB33" s="274" t="s">
        <v>282</v>
      </c>
      <c r="AC33" s="274" t="s">
        <v>221</v>
      </c>
      <c r="AD33" s="274">
        <v>19</v>
      </c>
      <c r="AE33" s="274">
        <v>16</v>
      </c>
      <c r="AF33" s="274" t="s">
        <v>803</v>
      </c>
    </row>
    <row r="34" spans="1:32" ht="30" customHeight="1">
      <c r="A34" s="286" t="s">
        <v>843</v>
      </c>
      <c r="B34" s="279" t="s">
        <v>807</v>
      </c>
      <c r="C34" s="286"/>
      <c r="D34" s="286"/>
      <c r="E34" s="286"/>
      <c r="S34" s="281" t="s">
        <v>269</v>
      </c>
      <c r="T34" s="281" t="s">
        <v>204</v>
      </c>
      <c r="U34" s="281">
        <v>1</v>
      </c>
      <c r="V3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1">
        <v>229</v>
      </c>
      <c r="AB34" s="274" t="s">
        <v>284</v>
      </c>
      <c r="AC34" s="274" t="s">
        <v>221</v>
      </c>
      <c r="AD34" s="274">
        <v>19</v>
      </c>
      <c r="AE34" s="274">
        <v>16</v>
      </c>
      <c r="AF34" s="274" t="s">
        <v>803</v>
      </c>
    </row>
    <row r="35" spans="1:32" ht="30" customHeight="1">
      <c r="A35" s="286" t="s">
        <v>844</v>
      </c>
      <c r="B35" s="279">
        <v>374.4</v>
      </c>
      <c r="S35" s="281" t="s">
        <v>271</v>
      </c>
      <c r="T35" s="281" t="s">
        <v>205</v>
      </c>
      <c r="U35" s="281">
        <v>2</v>
      </c>
      <c r="V3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1">
        <v>230</v>
      </c>
      <c r="AB35" s="274" t="s">
        <v>286</v>
      </c>
      <c r="AC35" s="274" t="s">
        <v>221</v>
      </c>
      <c r="AD35" s="274">
        <v>19</v>
      </c>
      <c r="AE35" s="274">
        <v>0</v>
      </c>
      <c r="AF35" s="274" t="s">
        <v>803</v>
      </c>
    </row>
    <row r="36" spans="1:32" ht="30" customHeight="1">
      <c r="A36" s="296" t="s">
        <v>808</v>
      </c>
      <c r="B36" s="297">
        <v>1.25</v>
      </c>
      <c r="C36" s="286"/>
      <c r="D36" s="286"/>
      <c r="E36" s="286"/>
      <c r="F36" s="286"/>
      <c r="G36" s="287"/>
      <c r="S36" s="281" t="s">
        <v>273</v>
      </c>
      <c r="T36" s="281" t="s">
        <v>205</v>
      </c>
      <c r="U36" s="281">
        <v>1</v>
      </c>
      <c r="V3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1">
        <v>232</v>
      </c>
      <c r="AB36" s="274" t="s">
        <v>288</v>
      </c>
      <c r="AC36" s="274" t="s">
        <v>221</v>
      </c>
      <c r="AD36" s="274">
        <v>19</v>
      </c>
      <c r="AE36" s="274">
        <v>0</v>
      </c>
      <c r="AF36" s="274" t="s">
        <v>803</v>
      </c>
    </row>
    <row r="37" spans="1:32" ht="30" customHeight="1">
      <c r="A37" s="286"/>
      <c r="B37" s="286"/>
      <c r="S37" s="281" t="s">
        <v>275</v>
      </c>
      <c r="T37" s="281" t="s">
        <v>205</v>
      </c>
      <c r="U37" s="281">
        <v>1</v>
      </c>
      <c r="V3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1">
        <v>233</v>
      </c>
      <c r="AB37" s="274" t="s">
        <v>290</v>
      </c>
      <c r="AC37" s="274" t="s">
        <v>221</v>
      </c>
      <c r="AD37" s="274">
        <v>19</v>
      </c>
      <c r="AE37" s="274">
        <v>16</v>
      </c>
      <c r="AF37" s="274" t="s">
        <v>803</v>
      </c>
    </row>
    <row r="38" spans="1:32" ht="30" customHeight="1">
      <c r="C38" s="286"/>
      <c r="D38" s="286"/>
      <c r="E38" s="286"/>
      <c r="F38" s="286"/>
      <c r="S38" s="281" t="s">
        <v>277</v>
      </c>
      <c r="T38" s="281" t="s">
        <v>205</v>
      </c>
      <c r="U38" s="281">
        <v>1</v>
      </c>
      <c r="V3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1">
        <v>236</v>
      </c>
      <c r="AB38" s="274" t="s">
        <v>292</v>
      </c>
      <c r="AC38" s="274" t="s">
        <v>221</v>
      </c>
      <c r="AD38" s="274">
        <v>19</v>
      </c>
      <c r="AE38" s="274">
        <v>16</v>
      </c>
      <c r="AF38" s="274" t="s">
        <v>803</v>
      </c>
    </row>
    <row r="39" spans="1:32" ht="30" customHeight="1">
      <c r="A39" s="474" t="s">
        <v>1337</v>
      </c>
      <c r="B39" s="286"/>
      <c r="C39" s="286"/>
      <c r="D39" s="286"/>
      <c r="E39" s="286"/>
      <c r="F39" s="286"/>
      <c r="S39" s="281" t="s">
        <v>279</v>
      </c>
      <c r="T39" s="281" t="s">
        <v>205</v>
      </c>
      <c r="U39" s="281">
        <v>2</v>
      </c>
      <c r="V3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1">
        <v>276</v>
      </c>
      <c r="AB39" s="274" t="s">
        <v>294</v>
      </c>
      <c r="AC39" s="274" t="s">
        <v>221</v>
      </c>
      <c r="AD39" s="274">
        <v>19</v>
      </c>
      <c r="AE39" s="274">
        <v>16</v>
      </c>
      <c r="AF39" s="274" t="s">
        <v>803</v>
      </c>
    </row>
    <row r="40" spans="1:32" ht="30" customHeight="1">
      <c r="A40" s="475" t="s">
        <v>1338</v>
      </c>
      <c r="S40" s="281" t="s">
        <v>281</v>
      </c>
      <c r="T40" s="281" t="s">
        <v>205</v>
      </c>
      <c r="U40" s="281">
        <v>2</v>
      </c>
      <c r="V4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1">
        <v>277</v>
      </c>
      <c r="AB40" s="274" t="s">
        <v>296</v>
      </c>
      <c r="AC40" s="274" t="s">
        <v>221</v>
      </c>
      <c r="AD40" s="274">
        <v>19</v>
      </c>
      <c r="AE40" s="274">
        <v>16</v>
      </c>
      <c r="AF40" s="274" t="s">
        <v>803</v>
      </c>
    </row>
    <row r="41" spans="1:32" ht="30" customHeight="1">
      <c r="A41" s="274" t="s">
        <v>836</v>
      </c>
      <c r="B41" s="274" t="s">
        <v>181</v>
      </c>
      <c r="C41" s="288"/>
      <c r="D41" s="288"/>
      <c r="E41" s="288"/>
      <c r="S41" s="281" t="s">
        <v>283</v>
      </c>
      <c r="T41" s="281" t="s">
        <v>205</v>
      </c>
      <c r="U41" s="281">
        <v>2</v>
      </c>
      <c r="V4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1">
        <v>278</v>
      </c>
      <c r="AB41" s="274" t="s">
        <v>298</v>
      </c>
      <c r="AC41" s="274" t="s">
        <v>221</v>
      </c>
      <c r="AD41" s="274">
        <v>19</v>
      </c>
      <c r="AE41" s="274">
        <v>16</v>
      </c>
      <c r="AF41" s="274" t="s">
        <v>803</v>
      </c>
    </row>
    <row r="42" spans="1:32" ht="30" customHeight="1" thickBot="1">
      <c r="A42" s="476" t="s">
        <v>822</v>
      </c>
      <c r="B42" s="275">
        <v>1179</v>
      </c>
      <c r="C42" s="288"/>
      <c r="D42" s="293"/>
      <c r="E42" s="288"/>
      <c r="S42" s="281" t="s">
        <v>285</v>
      </c>
      <c r="T42" s="281" t="s">
        <v>205</v>
      </c>
      <c r="U42" s="281">
        <v>1</v>
      </c>
      <c r="V4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1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74" t="s">
        <v>803</v>
      </c>
    </row>
    <row r="43" spans="1:32" ht="30" customHeight="1" thickBot="1">
      <c r="A43" s="477" t="s">
        <v>823</v>
      </c>
      <c r="B43" s="276">
        <v>2024</v>
      </c>
      <c r="C43" s="288"/>
      <c r="D43" s="293"/>
      <c r="E43" s="288"/>
      <c r="S43" s="281" t="s">
        <v>287</v>
      </c>
      <c r="T43" s="281" t="s">
        <v>205</v>
      </c>
      <c r="U43" s="281">
        <v>4</v>
      </c>
      <c r="V4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1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74" t="s">
        <v>803</v>
      </c>
    </row>
    <row r="44" spans="1:32" ht="30" customHeight="1" thickBot="1">
      <c r="A44" s="478" t="s">
        <v>824</v>
      </c>
      <c r="B44" s="276">
        <v>2024</v>
      </c>
      <c r="C44" s="288"/>
      <c r="D44" s="293"/>
      <c r="E44" s="288"/>
      <c r="S44" s="281" t="s">
        <v>289</v>
      </c>
      <c r="T44" s="281" t="s">
        <v>205</v>
      </c>
      <c r="U44" s="281">
        <v>4</v>
      </c>
      <c r="V4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1">
        <v>284</v>
      </c>
      <c r="AB44" s="274" t="s">
        <v>304</v>
      </c>
      <c r="AC44" s="274" t="s">
        <v>218</v>
      </c>
      <c r="AD44" s="274">
        <v>19</v>
      </c>
      <c r="AE44" s="274">
        <v>0</v>
      </c>
      <c r="AF44" s="274" t="s">
        <v>803</v>
      </c>
    </row>
    <row r="45" spans="1:32" ht="30" customHeight="1" thickBot="1">
      <c r="A45" s="479" t="s">
        <v>825</v>
      </c>
      <c r="B45" s="276">
        <v>2024</v>
      </c>
      <c r="C45" s="294"/>
      <c r="D45" s="293"/>
      <c r="E45" s="288"/>
      <c r="S45" s="281" t="s">
        <v>291</v>
      </c>
      <c r="T45" s="281" t="s">
        <v>205</v>
      </c>
      <c r="U45" s="281">
        <v>1</v>
      </c>
      <c r="V4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1">
        <v>285</v>
      </c>
    </row>
    <row r="46" spans="1:32" ht="30" customHeight="1" thickBot="1">
      <c r="A46" s="480" t="s">
        <v>826</v>
      </c>
      <c r="B46" s="277">
        <v>2931</v>
      </c>
      <c r="C46" s="288"/>
      <c r="D46" s="293"/>
      <c r="E46" s="288"/>
      <c r="S46" s="281" t="s">
        <v>293</v>
      </c>
      <c r="T46" s="281" t="s">
        <v>205</v>
      </c>
      <c r="U46" s="281">
        <v>3</v>
      </c>
      <c r="V4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1">
        <v>286</v>
      </c>
    </row>
    <row r="47" spans="1:32" ht="30" customHeight="1" thickBot="1">
      <c r="A47" s="481" t="s">
        <v>827</v>
      </c>
      <c r="B47" s="276">
        <v>4373</v>
      </c>
      <c r="C47" s="288"/>
      <c r="D47" s="293"/>
      <c r="E47" s="288"/>
      <c r="S47" s="281" t="s">
        <v>295</v>
      </c>
      <c r="T47" s="281" t="s">
        <v>205</v>
      </c>
      <c r="U47" s="281">
        <v>3</v>
      </c>
      <c r="V4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1">
        <v>296</v>
      </c>
    </row>
    <row r="48" spans="1:32" ht="30" customHeight="1" thickBot="1">
      <c r="A48" s="482" t="s">
        <v>828</v>
      </c>
      <c r="B48" s="276">
        <v>4373</v>
      </c>
      <c r="C48" s="288"/>
      <c r="D48" s="293"/>
      <c r="E48" s="288"/>
      <c r="S48" s="281" t="s">
        <v>297</v>
      </c>
      <c r="T48" s="281" t="s">
        <v>205</v>
      </c>
      <c r="U48" s="281">
        <v>3</v>
      </c>
      <c r="V4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1">
        <v>300</v>
      </c>
    </row>
    <row r="49" spans="1:26" ht="30" customHeight="1" thickBot="1">
      <c r="A49" s="483" t="s">
        <v>829</v>
      </c>
      <c r="B49" s="278">
        <v>4033</v>
      </c>
      <c r="C49" s="288"/>
      <c r="D49" s="293"/>
      <c r="E49" s="288"/>
      <c r="S49" s="281" t="s">
        <v>299</v>
      </c>
      <c r="T49" s="281" t="s">
        <v>205</v>
      </c>
      <c r="U49" s="281">
        <v>2</v>
      </c>
      <c r="V4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1">
        <v>301</v>
      </c>
    </row>
    <row r="50" spans="1:26" ht="30" customHeight="1" thickBot="1">
      <c r="A50" s="483" t="s">
        <v>830</v>
      </c>
      <c r="B50" s="278">
        <v>4915</v>
      </c>
      <c r="C50" s="288"/>
      <c r="D50" s="293"/>
      <c r="E50" s="288"/>
      <c r="S50" s="281" t="s">
        <v>301</v>
      </c>
      <c r="T50" s="281" t="s">
        <v>204</v>
      </c>
      <c r="U50" s="281">
        <v>1</v>
      </c>
      <c r="V5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1">
        <v>307</v>
      </c>
    </row>
    <row r="51" spans="1:26" ht="30" customHeight="1" thickBot="1">
      <c r="A51" s="477" t="s">
        <v>831</v>
      </c>
      <c r="B51" s="276">
        <v>4660</v>
      </c>
      <c r="C51" s="288"/>
      <c r="D51" s="293"/>
      <c r="E51" s="288"/>
      <c r="S51" s="281" t="s">
        <v>303</v>
      </c>
      <c r="T51" s="281" t="s">
        <v>204</v>
      </c>
      <c r="U51" s="281">
        <v>1</v>
      </c>
      <c r="V5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1">
        <v>308</v>
      </c>
    </row>
    <row r="52" spans="1:26" ht="30" customHeight="1" thickBot="1">
      <c r="A52" s="484" t="s">
        <v>832</v>
      </c>
      <c r="B52" s="276">
        <v>4660</v>
      </c>
      <c r="C52" s="294"/>
      <c r="D52" s="293"/>
      <c r="E52" s="288"/>
      <c r="S52" s="281" t="s">
        <v>305</v>
      </c>
      <c r="T52" s="281" t="s">
        <v>205</v>
      </c>
      <c r="U52" s="281">
        <v>4</v>
      </c>
      <c r="V5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1">
        <v>384</v>
      </c>
    </row>
    <row r="53" spans="1:26" ht="30" customHeight="1" thickBot="1">
      <c r="A53" s="485" t="s">
        <v>833</v>
      </c>
      <c r="B53" s="277">
        <v>5423</v>
      </c>
      <c r="C53" s="288"/>
      <c r="D53" s="293"/>
      <c r="E53" s="288"/>
      <c r="S53" s="281" t="s">
        <v>307</v>
      </c>
      <c r="T53" s="281" t="s">
        <v>205</v>
      </c>
      <c r="U53" s="281">
        <v>1</v>
      </c>
      <c r="V5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1">
        <v>419</v>
      </c>
    </row>
    <row r="54" spans="1:26" ht="30" customHeight="1">
      <c r="A54" s="486" t="s">
        <v>834</v>
      </c>
      <c r="B54" s="276">
        <v>9200</v>
      </c>
      <c r="S54" s="281" t="s">
        <v>309</v>
      </c>
      <c r="T54" s="281" t="s">
        <v>204</v>
      </c>
      <c r="U54" s="281">
        <v>3</v>
      </c>
      <c r="V5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1">
        <v>500</v>
      </c>
    </row>
    <row r="55" spans="1:26" ht="30" customHeight="1">
      <c r="S55" s="281" t="s">
        <v>310</v>
      </c>
      <c r="T55" s="281" t="s">
        <v>204</v>
      </c>
      <c r="U55" s="281">
        <v>3</v>
      </c>
      <c r="V5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1">
        <v>501</v>
      </c>
    </row>
    <row r="56" spans="1:26" ht="30" customHeight="1">
      <c r="S56" s="281" t="s">
        <v>311</v>
      </c>
      <c r="T56" s="281" t="s">
        <v>204</v>
      </c>
      <c r="U56" s="281">
        <v>3</v>
      </c>
      <c r="V5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1">
        <v>503</v>
      </c>
    </row>
    <row r="57" spans="1:26" ht="30" customHeight="1">
      <c r="S57" s="281" t="s">
        <v>312</v>
      </c>
      <c r="T57" s="281" t="s">
        <v>204</v>
      </c>
      <c r="U57" s="281">
        <v>3</v>
      </c>
      <c r="V5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1">
        <v>504</v>
      </c>
    </row>
    <row r="58" spans="1:26" ht="30" customHeight="1">
      <c r="S58" s="281" t="s">
        <v>313</v>
      </c>
      <c r="T58" s="281" t="s">
        <v>204</v>
      </c>
      <c r="U58" s="281">
        <v>3</v>
      </c>
      <c r="V5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1">
        <v>505</v>
      </c>
    </row>
    <row r="59" spans="1:26" ht="30" customHeight="1">
      <c r="S59" s="281" t="s">
        <v>314</v>
      </c>
      <c r="T59" s="281" t="s">
        <v>204</v>
      </c>
      <c r="U59" s="281">
        <v>3</v>
      </c>
      <c r="V5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1">
        <v>506</v>
      </c>
    </row>
    <row r="60" spans="1:26" ht="30" customHeight="1">
      <c r="S60" s="281" t="s">
        <v>315</v>
      </c>
      <c r="T60" s="281" t="s">
        <v>204</v>
      </c>
      <c r="U60" s="281">
        <v>3</v>
      </c>
      <c r="V6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1">
        <v>507</v>
      </c>
    </row>
    <row r="61" spans="1:26" ht="30" customHeight="1">
      <c r="S61" s="281" t="s">
        <v>316</v>
      </c>
      <c r="T61" s="281" t="s">
        <v>204</v>
      </c>
      <c r="U61" s="281">
        <v>3</v>
      </c>
      <c r="V6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1">
        <v>508</v>
      </c>
    </row>
    <row r="62" spans="1:26" ht="30" customHeight="1">
      <c r="S62" s="281" t="s">
        <v>317</v>
      </c>
      <c r="T62" s="281" t="s">
        <v>204</v>
      </c>
      <c r="U62" s="281">
        <v>3</v>
      </c>
      <c r="V6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1">
        <v>509</v>
      </c>
    </row>
    <row r="63" spans="1:26" ht="30" customHeight="1">
      <c r="S63" s="281" t="s">
        <v>318</v>
      </c>
      <c r="T63" s="281" t="s">
        <v>204</v>
      </c>
      <c r="U63" s="281">
        <v>3</v>
      </c>
      <c r="V6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1">
        <v>510</v>
      </c>
    </row>
    <row r="64" spans="1:26" ht="30" customHeight="1">
      <c r="S64" s="281" t="s">
        <v>319</v>
      </c>
      <c r="T64" s="281" t="s">
        <v>204</v>
      </c>
      <c r="U64" s="281">
        <v>2</v>
      </c>
      <c r="V6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1">
        <v>511</v>
      </c>
    </row>
    <row r="65" spans="19:26" ht="30" customHeight="1">
      <c r="S65" s="281" t="s">
        <v>320</v>
      </c>
      <c r="T65" s="281" t="s">
        <v>204</v>
      </c>
      <c r="U65" s="281">
        <v>3</v>
      </c>
      <c r="V6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1">
        <v>513</v>
      </c>
    </row>
    <row r="66" spans="19:26" ht="30" customHeight="1">
      <c r="S66" s="281" t="s">
        <v>321</v>
      </c>
      <c r="T66" s="281" t="s">
        <v>204</v>
      </c>
      <c r="U66" s="281">
        <v>2</v>
      </c>
      <c r="V6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1">
        <v>514</v>
      </c>
    </row>
    <row r="67" spans="19:26" ht="30" customHeight="1">
      <c r="S67" s="281" t="s">
        <v>322</v>
      </c>
      <c r="T67" s="281" t="s">
        <v>204</v>
      </c>
      <c r="U67" s="281">
        <v>3</v>
      </c>
      <c r="V6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1">
        <v>515</v>
      </c>
    </row>
    <row r="68" spans="19:26" ht="30" customHeight="1">
      <c r="S68" s="281" t="s">
        <v>323</v>
      </c>
      <c r="T68" s="281" t="s">
        <v>204</v>
      </c>
      <c r="U68" s="281">
        <v>2</v>
      </c>
      <c r="V6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1">
        <v>516</v>
      </c>
    </row>
    <row r="69" spans="19:26" ht="30" customHeight="1">
      <c r="S69" s="281" t="s">
        <v>324</v>
      </c>
      <c r="T69" s="281" t="s">
        <v>204</v>
      </c>
      <c r="U69" s="281">
        <v>1</v>
      </c>
      <c r="V6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1">
        <v>518</v>
      </c>
    </row>
    <row r="70" spans="19:26" ht="30" customHeight="1">
      <c r="S70" s="281" t="s">
        <v>325</v>
      </c>
      <c r="T70" s="281" t="s">
        <v>204</v>
      </c>
      <c r="U70" s="281">
        <v>2</v>
      </c>
      <c r="V7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1">
        <v>519</v>
      </c>
    </row>
    <row r="71" spans="19:26" ht="30" customHeight="1">
      <c r="S71" s="281" t="s">
        <v>326</v>
      </c>
      <c r="T71" s="281" t="s">
        <v>204</v>
      </c>
      <c r="U71" s="281">
        <v>2</v>
      </c>
      <c r="V7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1">
        <v>520</v>
      </c>
    </row>
    <row r="72" spans="19:26" ht="30" customHeight="1">
      <c r="S72" s="281" t="s">
        <v>328</v>
      </c>
      <c r="T72" s="281" t="s">
        <v>204</v>
      </c>
      <c r="U72" s="281">
        <v>2</v>
      </c>
      <c r="V7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1">
        <v>522</v>
      </c>
    </row>
    <row r="73" spans="19:26" ht="30" customHeight="1">
      <c r="S73" s="281" t="s">
        <v>329</v>
      </c>
      <c r="T73" s="281" t="s">
        <v>204</v>
      </c>
      <c r="U73" s="281">
        <v>3</v>
      </c>
      <c r="V7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1">
        <v>524</v>
      </c>
    </row>
    <row r="74" spans="19:26" ht="30" customHeight="1">
      <c r="S74" s="281" t="s">
        <v>330</v>
      </c>
      <c r="T74" s="281" t="s">
        <v>204</v>
      </c>
      <c r="U74" s="281">
        <v>3</v>
      </c>
      <c r="V7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1">
        <v>525</v>
      </c>
    </row>
    <row r="75" spans="19:26" ht="30" customHeight="1">
      <c r="S75" s="281" t="s">
        <v>331</v>
      </c>
      <c r="T75" s="281" t="s">
        <v>204</v>
      </c>
      <c r="U75" s="281">
        <v>3</v>
      </c>
      <c r="V7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1">
        <v>526</v>
      </c>
    </row>
    <row r="76" spans="19:26" ht="30" customHeight="1">
      <c r="S76" s="281" t="s">
        <v>332</v>
      </c>
      <c r="T76" s="281" t="s">
        <v>204</v>
      </c>
      <c r="U76" s="281">
        <v>3</v>
      </c>
      <c r="V7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1">
        <v>528</v>
      </c>
    </row>
    <row r="77" spans="19:26" ht="30" customHeight="1">
      <c r="S77" s="281" t="s">
        <v>333</v>
      </c>
      <c r="T77" s="281" t="s">
        <v>204</v>
      </c>
      <c r="U77" s="281">
        <v>3</v>
      </c>
      <c r="V7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1">
        <v>529</v>
      </c>
    </row>
    <row r="78" spans="19:26" ht="30" customHeight="1">
      <c r="S78" s="281" t="s">
        <v>334</v>
      </c>
      <c r="T78" s="281" t="s">
        <v>205</v>
      </c>
      <c r="U78" s="281">
        <v>4</v>
      </c>
      <c r="V7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1">
        <v>530</v>
      </c>
    </row>
    <row r="79" spans="19:26" ht="30" customHeight="1">
      <c r="S79" s="281" t="s">
        <v>335</v>
      </c>
      <c r="T79" s="281" t="s">
        <v>205</v>
      </c>
      <c r="U79" s="281">
        <v>3</v>
      </c>
      <c r="V7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1">
        <v>533</v>
      </c>
    </row>
    <row r="80" spans="19:26" ht="30" customHeight="1">
      <c r="S80" s="281" t="s">
        <v>336</v>
      </c>
      <c r="T80" s="281" t="s">
        <v>205</v>
      </c>
      <c r="U80" s="281">
        <v>2</v>
      </c>
      <c r="V8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1">
        <v>534</v>
      </c>
    </row>
    <row r="81" spans="1:26" ht="30" customHeight="1">
      <c r="S81" s="281" t="s">
        <v>337</v>
      </c>
      <c r="T81" s="281" t="s">
        <v>205</v>
      </c>
      <c r="U81" s="281">
        <v>2</v>
      </c>
      <c r="V8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1">
        <v>535</v>
      </c>
    </row>
    <row r="82" spans="1:26" ht="30" customHeight="1">
      <c r="S82" s="281" t="s">
        <v>338</v>
      </c>
      <c r="T82" s="281" t="s">
        <v>205</v>
      </c>
      <c r="U82" s="281">
        <v>4</v>
      </c>
      <c r="V8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1">
        <v>536</v>
      </c>
    </row>
    <row r="83" spans="1:26" ht="30" customHeight="1">
      <c r="S83" s="281" t="s">
        <v>339</v>
      </c>
      <c r="T83" s="281" t="s">
        <v>205</v>
      </c>
      <c r="U83" s="281">
        <v>4</v>
      </c>
      <c r="V8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1">
        <v>537</v>
      </c>
    </row>
    <row r="84" spans="1:26" ht="30" customHeight="1">
      <c r="S84" s="281" t="s">
        <v>340</v>
      </c>
      <c r="T84" s="281" t="s">
        <v>204</v>
      </c>
      <c r="U84" s="281">
        <v>2</v>
      </c>
      <c r="V8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1">
        <v>538</v>
      </c>
    </row>
    <row r="85" spans="1:26" ht="30" customHeight="1">
      <c r="S85" s="281" t="s">
        <v>341</v>
      </c>
      <c r="T85" s="281" t="s">
        <v>204</v>
      </c>
      <c r="U85" s="281">
        <v>3</v>
      </c>
      <c r="V8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1">
        <v>539</v>
      </c>
    </row>
    <row r="86" spans="1:26" ht="30" customHeight="1">
      <c r="S86" s="281" t="s">
        <v>342</v>
      </c>
      <c r="T86" s="281" t="s">
        <v>204</v>
      </c>
      <c r="U86" s="281">
        <v>3</v>
      </c>
      <c r="V8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1">
        <v>540</v>
      </c>
    </row>
    <row r="87" spans="1:26" ht="30" customHeight="1">
      <c r="S87" s="281" t="s">
        <v>343</v>
      </c>
      <c r="T87" s="281" t="s">
        <v>204</v>
      </c>
      <c r="U87" s="281">
        <v>3</v>
      </c>
      <c r="V8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1">
        <v>541</v>
      </c>
    </row>
    <row r="88" spans="1:26" ht="30" customHeight="1">
      <c r="S88" s="281" t="s">
        <v>344</v>
      </c>
      <c r="T88" s="281" t="s">
        <v>204</v>
      </c>
      <c r="U88" s="281">
        <v>3</v>
      </c>
      <c r="V8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1">
        <v>543</v>
      </c>
    </row>
    <row r="89" spans="1:26" ht="30" customHeight="1">
      <c r="C89" s="274"/>
      <c r="D89" s="274"/>
      <c r="S89" s="281" t="s">
        <v>345</v>
      </c>
      <c r="T89" s="281" t="s">
        <v>204</v>
      </c>
      <c r="U89" s="281">
        <v>3</v>
      </c>
      <c r="V8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1">
        <v>544</v>
      </c>
    </row>
    <row r="90" spans="1:26" ht="30" customHeight="1">
      <c r="A90" s="274"/>
      <c r="B90" s="274"/>
      <c r="C90" s="274"/>
      <c r="D90" s="274"/>
      <c r="S90" s="281" t="s">
        <v>346</v>
      </c>
      <c r="T90" s="281" t="s">
        <v>204</v>
      </c>
      <c r="U90" s="281">
        <v>2</v>
      </c>
      <c r="V9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1">
        <v>545</v>
      </c>
    </row>
    <row r="91" spans="1:26" ht="30" customHeight="1">
      <c r="A91" s="274"/>
      <c r="B91" s="274"/>
      <c r="C91" s="274"/>
      <c r="D91" s="274"/>
      <c r="S91" s="281" t="s">
        <v>347</v>
      </c>
      <c r="T91" s="281" t="s">
        <v>204</v>
      </c>
      <c r="U91" s="281">
        <v>3</v>
      </c>
      <c r="V9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1">
        <v>546</v>
      </c>
    </row>
    <row r="92" spans="1:26" ht="30" customHeight="1">
      <c r="A92" s="274"/>
      <c r="B92" s="274"/>
      <c r="C92" s="274"/>
      <c r="D92" s="274"/>
      <c r="S92" s="281" t="s">
        <v>348</v>
      </c>
      <c r="T92" s="281" t="s">
        <v>204</v>
      </c>
      <c r="U92" s="281">
        <v>3</v>
      </c>
      <c r="V9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1">
        <v>547</v>
      </c>
    </row>
    <row r="93" spans="1:26" ht="30" customHeight="1">
      <c r="A93" s="274"/>
      <c r="B93" s="274"/>
      <c r="C93" s="274"/>
      <c r="D93" s="274"/>
      <c r="S93" s="281" t="s">
        <v>349</v>
      </c>
      <c r="T93" s="281" t="s">
        <v>205</v>
      </c>
      <c r="U93" s="281">
        <v>4</v>
      </c>
      <c r="V9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1">
        <v>548</v>
      </c>
    </row>
    <row r="94" spans="1:26" ht="30" customHeight="1">
      <c r="A94" s="274"/>
      <c r="B94" s="274"/>
      <c r="C94" s="274"/>
      <c r="D94" s="274"/>
      <c r="S94" s="281" t="s">
        <v>350</v>
      </c>
      <c r="T94" s="281" t="s">
        <v>204</v>
      </c>
      <c r="U94" s="281">
        <v>3</v>
      </c>
      <c r="V9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1">
        <v>549</v>
      </c>
    </row>
    <row r="95" spans="1:26" ht="30" customHeight="1">
      <c r="A95" s="274"/>
      <c r="B95" s="274"/>
      <c r="C95" s="274"/>
      <c r="D95" s="274"/>
      <c r="S95" s="281" t="s">
        <v>351</v>
      </c>
      <c r="T95" s="281" t="s">
        <v>204</v>
      </c>
      <c r="U95" s="281">
        <v>3</v>
      </c>
      <c r="V9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1">
        <v>550</v>
      </c>
    </row>
    <row r="96" spans="1:26" ht="30" customHeight="1">
      <c r="A96" s="274"/>
      <c r="B96" s="274"/>
      <c r="C96" s="274"/>
      <c r="D96" s="274"/>
      <c r="S96" s="281" t="s">
        <v>352</v>
      </c>
      <c r="T96" s="281" t="s">
        <v>204</v>
      </c>
      <c r="U96" s="281">
        <v>3</v>
      </c>
      <c r="V9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1">
        <v>551</v>
      </c>
    </row>
    <row r="97" spans="1:26" ht="30" customHeight="1">
      <c r="A97" s="274"/>
      <c r="B97" s="274"/>
      <c r="C97" s="274"/>
      <c r="D97" s="274"/>
      <c r="S97" s="281" t="s">
        <v>353</v>
      </c>
      <c r="T97" s="281" t="s">
        <v>204</v>
      </c>
      <c r="U97" s="281">
        <v>3</v>
      </c>
      <c r="V9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1">
        <v>552</v>
      </c>
    </row>
    <row r="98" spans="1:26" ht="30" customHeight="1">
      <c r="A98" s="274"/>
      <c r="B98" s="274"/>
      <c r="C98" s="274"/>
      <c r="D98" s="274"/>
      <c r="S98" s="281" t="s">
        <v>354</v>
      </c>
      <c r="T98" s="281" t="s">
        <v>204</v>
      </c>
      <c r="U98" s="281">
        <v>3</v>
      </c>
      <c r="V9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1">
        <v>553</v>
      </c>
    </row>
    <row r="99" spans="1:26" ht="30" customHeight="1">
      <c r="A99" s="274"/>
      <c r="B99" s="274"/>
      <c r="C99" s="274"/>
      <c r="D99" s="274"/>
      <c r="S99" s="281" t="s">
        <v>355</v>
      </c>
      <c r="T99" s="281" t="s">
        <v>204</v>
      </c>
      <c r="U99" s="281">
        <v>3</v>
      </c>
      <c r="V9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1">
        <v>554</v>
      </c>
    </row>
    <row r="100" spans="1:26" ht="30" customHeight="1">
      <c r="A100" s="274"/>
      <c r="B100" s="274"/>
      <c r="C100" s="274"/>
      <c r="D100" s="274"/>
      <c r="S100" s="281" t="s">
        <v>356</v>
      </c>
      <c r="T100" s="281" t="s">
        <v>204</v>
      </c>
      <c r="U100" s="281">
        <v>3</v>
      </c>
      <c r="V10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1">
        <v>555</v>
      </c>
    </row>
    <row r="101" spans="1:26" ht="30" customHeight="1">
      <c r="A101" s="274"/>
      <c r="B101" s="274"/>
      <c r="C101" s="274"/>
      <c r="D101" s="274"/>
      <c r="S101" s="281" t="s">
        <v>357</v>
      </c>
      <c r="T101" s="281" t="s">
        <v>204</v>
      </c>
      <c r="U101" s="281">
        <v>2</v>
      </c>
      <c r="V10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1">
        <v>556</v>
      </c>
    </row>
    <row r="102" spans="1:26" ht="30" customHeight="1">
      <c r="A102" s="274"/>
      <c r="B102" s="274"/>
      <c r="C102" s="274"/>
      <c r="D102" s="274"/>
      <c r="S102" s="281" t="s">
        <v>358</v>
      </c>
      <c r="T102" s="281" t="s">
        <v>204</v>
      </c>
      <c r="U102" s="281">
        <v>3</v>
      </c>
      <c r="V10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1">
        <v>557</v>
      </c>
    </row>
    <row r="103" spans="1:26" ht="30" customHeight="1">
      <c r="A103" s="274"/>
      <c r="B103" s="274"/>
      <c r="C103" s="274"/>
      <c r="D103" s="274"/>
      <c r="S103" s="281" t="s">
        <v>359</v>
      </c>
      <c r="T103" s="281" t="s">
        <v>204</v>
      </c>
      <c r="U103" s="281">
        <v>2</v>
      </c>
      <c r="V10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1">
        <v>558</v>
      </c>
    </row>
    <row r="104" spans="1:26" ht="30" customHeight="1">
      <c r="A104" s="274"/>
      <c r="B104" s="274"/>
      <c r="C104" s="274"/>
      <c r="D104" s="274"/>
      <c r="S104" s="281" t="s">
        <v>362</v>
      </c>
      <c r="T104" s="281" t="s">
        <v>204</v>
      </c>
      <c r="U104" s="281">
        <v>1</v>
      </c>
      <c r="V10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1">
        <v>709</v>
      </c>
    </row>
    <row r="105" spans="1:26" ht="30" customHeight="1">
      <c r="A105" s="274"/>
      <c r="B105" s="274"/>
      <c r="C105" s="274"/>
      <c r="D105" s="274"/>
      <c r="S105" s="281" t="s">
        <v>327</v>
      </c>
      <c r="T105" s="281" t="s">
        <v>204</v>
      </c>
      <c r="U105" s="281">
        <v>2</v>
      </c>
      <c r="V10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1">
        <v>5211</v>
      </c>
    </row>
    <row r="106" spans="1:26" ht="30" customHeight="1">
      <c r="A106" s="274"/>
      <c r="B106" s="274"/>
      <c r="C106" s="274"/>
      <c r="D106" s="274"/>
    </row>
    <row r="107" spans="1:26" ht="30" customHeight="1">
      <c r="A107" s="274"/>
      <c r="B107" s="274"/>
    </row>
    <row r="108" spans="1:26" ht="30" customHeight="1"/>
    <row r="109" spans="1:26" ht="30" customHeight="1"/>
    <row r="110" spans="1:26" ht="30" customHeight="1"/>
    <row r="111" spans="1:26" ht="30" customHeight="1"/>
    <row r="112" spans="1:26" ht="30" customHeight="1"/>
    <row r="113" spans="19:28" ht="30" customHeight="1"/>
    <row r="114" spans="19:28" ht="30" customHeight="1"/>
    <row r="115" spans="19:28" ht="30" customHeight="1"/>
    <row r="116" spans="19:28" ht="30" customHeight="1"/>
    <row r="117" spans="19:28" ht="30" customHeight="1"/>
    <row r="118" spans="19:28" ht="30" customHeight="1">
      <c r="S118" s="281" t="s">
        <v>764</v>
      </c>
    </row>
    <row r="119" spans="19:28" ht="30" customHeight="1">
      <c r="S119" s="281" t="s">
        <v>765</v>
      </c>
      <c r="T119" s="281" t="s">
        <v>766</v>
      </c>
      <c r="U119" s="281" t="s">
        <v>180</v>
      </c>
      <c r="V119" s="281" t="s">
        <v>780</v>
      </c>
      <c r="W119" s="281" t="s">
        <v>781</v>
      </c>
      <c r="X119" s="281" t="s">
        <v>795</v>
      </c>
      <c r="Y119" s="281" t="s">
        <v>796</v>
      </c>
      <c r="Z119" s="281" t="s">
        <v>797</v>
      </c>
      <c r="AA119" s="281" t="s">
        <v>811</v>
      </c>
      <c r="AB119" s="281" t="s">
        <v>798</v>
      </c>
    </row>
    <row r="120" spans="19:28" ht="30" customHeight="1">
      <c r="S120" s="289" t="s">
        <v>767</v>
      </c>
      <c r="T120" s="281" t="s">
        <v>779</v>
      </c>
      <c r="U120" s="281">
        <v>38</v>
      </c>
      <c r="V120" s="281">
        <v>3000</v>
      </c>
      <c r="W120" s="281">
        <v>1200</v>
      </c>
      <c r="X120" s="290">
        <v>2536</v>
      </c>
      <c r="Y120" s="290">
        <v>4278</v>
      </c>
      <c r="Z120" s="290">
        <v>6020</v>
      </c>
      <c r="AA120" s="290"/>
      <c r="AB120" s="290">
        <v>0</v>
      </c>
    </row>
    <row r="121" spans="19:28" ht="30" customHeight="1">
      <c r="S121" s="289" t="s">
        <v>768</v>
      </c>
      <c r="T121" s="281" t="s">
        <v>779</v>
      </c>
      <c r="U121" s="281">
        <v>38</v>
      </c>
      <c r="V121" s="281">
        <v>3000</v>
      </c>
      <c r="W121" s="281">
        <v>600</v>
      </c>
      <c r="X121" s="290">
        <v>2536</v>
      </c>
      <c r="Y121" s="290">
        <v>4278</v>
      </c>
      <c r="Z121" s="290">
        <v>6020</v>
      </c>
      <c r="AA121" s="290"/>
      <c r="AB121" s="290">
        <v>0</v>
      </c>
    </row>
    <row r="122" spans="19:28" ht="30" customHeight="1">
      <c r="S122" s="289" t="s">
        <v>769</v>
      </c>
      <c r="T122" s="281" t="s">
        <v>779</v>
      </c>
      <c r="U122" s="281">
        <v>38</v>
      </c>
      <c r="V122" s="281">
        <v>3000</v>
      </c>
      <c r="W122" s="281">
        <v>1200</v>
      </c>
      <c r="X122" s="290">
        <v>2536</v>
      </c>
      <c r="Y122" s="290">
        <v>4278</v>
      </c>
      <c r="Z122" s="290">
        <v>6020</v>
      </c>
      <c r="AA122" s="290"/>
      <c r="AB122" s="290">
        <v>0</v>
      </c>
    </row>
    <row r="123" spans="19:28" ht="30" customHeight="1">
      <c r="S123" s="289" t="s">
        <v>770</v>
      </c>
      <c r="T123" s="281" t="s">
        <v>779</v>
      </c>
      <c r="U123" s="281">
        <v>38</v>
      </c>
      <c r="V123" s="281">
        <v>3000</v>
      </c>
      <c r="W123" s="281">
        <v>1200</v>
      </c>
      <c r="X123" s="290">
        <v>2536</v>
      </c>
      <c r="Y123" s="290">
        <v>4278</v>
      </c>
      <c r="Z123" s="290">
        <v>6020</v>
      </c>
      <c r="AA123" s="290"/>
      <c r="AB123" s="290">
        <v>0</v>
      </c>
    </row>
    <row r="124" spans="19:28" ht="30" customHeight="1">
      <c r="S124" s="289" t="s">
        <v>771</v>
      </c>
      <c r="T124" s="281" t="s">
        <v>779</v>
      </c>
      <c r="U124" s="281">
        <v>38</v>
      </c>
      <c r="V124" s="281">
        <v>3000</v>
      </c>
      <c r="W124" s="281">
        <v>1200</v>
      </c>
      <c r="X124" s="290">
        <v>2536</v>
      </c>
      <c r="Y124" s="290">
        <v>4278</v>
      </c>
      <c r="Z124" s="290">
        <v>6020</v>
      </c>
      <c r="AA124" s="290"/>
      <c r="AB124" s="290">
        <v>0</v>
      </c>
    </row>
    <row r="125" spans="19:28" ht="30" customHeight="1">
      <c r="S125" s="289" t="s">
        <v>772</v>
      </c>
      <c r="T125" s="281" t="s">
        <v>779</v>
      </c>
      <c r="U125" s="281">
        <v>38</v>
      </c>
      <c r="V125" s="281">
        <v>3000</v>
      </c>
      <c r="W125" s="281">
        <v>1200</v>
      </c>
      <c r="X125" s="290">
        <v>2536</v>
      </c>
      <c r="Y125" s="290">
        <v>4278</v>
      </c>
      <c r="Z125" s="290">
        <v>6020</v>
      </c>
      <c r="AA125" s="290"/>
      <c r="AB125" s="290">
        <v>0</v>
      </c>
    </row>
    <row r="126" spans="19:28" ht="30" customHeight="1">
      <c r="S126" s="289" t="s">
        <v>773</v>
      </c>
      <c r="T126" s="281" t="s">
        <v>779</v>
      </c>
      <c r="U126" s="281">
        <v>38</v>
      </c>
      <c r="V126" s="281">
        <v>3000</v>
      </c>
      <c r="W126" s="281">
        <v>1200</v>
      </c>
      <c r="X126" s="290">
        <v>2536</v>
      </c>
      <c r="Y126" s="290">
        <v>4278</v>
      </c>
      <c r="Z126" s="290">
        <v>6020</v>
      </c>
      <c r="AA126" s="290"/>
      <c r="AB126" s="290">
        <v>0</v>
      </c>
    </row>
    <row r="127" spans="19:28" ht="30" customHeight="1">
      <c r="S127" s="289" t="s">
        <v>774</v>
      </c>
      <c r="T127" s="281" t="s">
        <v>779</v>
      </c>
      <c r="U127" s="281">
        <v>38</v>
      </c>
      <c r="V127" s="281">
        <v>3000</v>
      </c>
      <c r="W127" s="281">
        <v>1200</v>
      </c>
      <c r="X127" s="290">
        <v>2536</v>
      </c>
      <c r="Y127" s="290">
        <v>4278</v>
      </c>
      <c r="Z127" s="290">
        <v>6020</v>
      </c>
      <c r="AA127" s="290"/>
      <c r="AB127" s="290">
        <v>0</v>
      </c>
    </row>
    <row r="128" spans="19:28" ht="30" customHeight="1">
      <c r="S128" s="289" t="s">
        <v>775</v>
      </c>
      <c r="T128" s="281" t="s">
        <v>779</v>
      </c>
      <c r="U128" s="281">
        <v>38</v>
      </c>
      <c r="V128" s="281">
        <v>3000</v>
      </c>
      <c r="W128" s="281">
        <v>1200</v>
      </c>
      <c r="X128" s="290">
        <v>2536</v>
      </c>
      <c r="Y128" s="290">
        <v>4278</v>
      </c>
      <c r="Z128" s="290">
        <v>6020</v>
      </c>
      <c r="AA128" s="290"/>
      <c r="AB128" s="290">
        <v>0</v>
      </c>
    </row>
    <row r="129" spans="19:28" ht="30" customHeight="1">
      <c r="S129" s="289" t="s">
        <v>776</v>
      </c>
      <c r="T129" s="281" t="s">
        <v>779</v>
      </c>
      <c r="U129" s="281">
        <v>38</v>
      </c>
      <c r="V129" s="281">
        <v>3000</v>
      </c>
      <c r="W129" s="281">
        <v>1200</v>
      </c>
      <c r="X129" s="290">
        <v>2536</v>
      </c>
      <c r="Y129" s="290">
        <v>4278</v>
      </c>
      <c r="Z129" s="290">
        <v>6020</v>
      </c>
      <c r="AA129" s="290"/>
      <c r="AB129" s="290">
        <v>0</v>
      </c>
    </row>
    <row r="130" spans="19:28" ht="30" customHeight="1">
      <c r="S130" s="289" t="s">
        <v>777</v>
      </c>
      <c r="T130" s="281" t="s">
        <v>779</v>
      </c>
      <c r="U130" s="281">
        <v>38</v>
      </c>
      <c r="V130" s="281">
        <v>3600</v>
      </c>
      <c r="W130" s="281">
        <v>1200</v>
      </c>
      <c r="X130" s="290">
        <v>2536</v>
      </c>
      <c r="Y130" s="290">
        <v>4278</v>
      </c>
      <c r="Z130" s="290">
        <v>6020</v>
      </c>
      <c r="AA130" s="290"/>
      <c r="AB130" s="290">
        <v>0</v>
      </c>
    </row>
    <row r="131" spans="19:28" ht="30" customHeight="1">
      <c r="S131" s="289" t="s">
        <v>778</v>
      </c>
      <c r="T131" s="281" t="s">
        <v>779</v>
      </c>
      <c r="U131" s="281">
        <v>38</v>
      </c>
      <c r="V131" s="281">
        <v>3600</v>
      </c>
      <c r="W131" s="281">
        <v>1200</v>
      </c>
      <c r="X131" s="290">
        <v>2536</v>
      </c>
      <c r="Y131" s="290">
        <v>4278</v>
      </c>
      <c r="Z131" s="290">
        <v>6020</v>
      </c>
      <c r="AA131" s="290"/>
      <c r="AB131" s="290">
        <v>0</v>
      </c>
    </row>
    <row r="132" spans="19:28" ht="30" customHeight="1">
      <c r="S132" s="281" t="s">
        <v>770</v>
      </c>
      <c r="T132" s="281" t="s">
        <v>779</v>
      </c>
      <c r="U132" s="281">
        <v>15</v>
      </c>
      <c r="V132" s="281">
        <v>3600</v>
      </c>
      <c r="W132" s="281">
        <v>1200</v>
      </c>
      <c r="X132" s="290">
        <v>1268</v>
      </c>
      <c r="Y132" s="290">
        <v>2139</v>
      </c>
      <c r="Z132" s="290">
        <v>3010</v>
      </c>
      <c r="AA132" s="290"/>
      <c r="AB132" s="290">
        <v>0</v>
      </c>
    </row>
    <row r="133" spans="19:28" ht="30" customHeight="1">
      <c r="S133" s="281" t="s">
        <v>782</v>
      </c>
      <c r="T133" s="281" t="s">
        <v>779</v>
      </c>
      <c r="U133" s="281">
        <v>15</v>
      </c>
      <c r="V133" s="281">
        <v>3600</v>
      </c>
      <c r="W133" s="281">
        <v>1200</v>
      </c>
      <c r="X133" s="290">
        <v>1268</v>
      </c>
      <c r="Y133" s="290">
        <v>2139</v>
      </c>
      <c r="Z133" s="290">
        <v>3010</v>
      </c>
      <c r="AA133" s="290"/>
      <c r="AB133" s="290">
        <v>0</v>
      </c>
    </row>
    <row r="134" spans="19:28" ht="30" customHeight="1">
      <c r="S134" s="281" t="s">
        <v>783</v>
      </c>
      <c r="T134" s="281" t="s">
        <v>779</v>
      </c>
      <c r="U134" s="281">
        <v>15</v>
      </c>
      <c r="V134" s="281">
        <v>3600</v>
      </c>
      <c r="W134" s="281">
        <v>1200</v>
      </c>
      <c r="X134" s="290">
        <v>1268</v>
      </c>
      <c r="Y134" s="290">
        <v>2139</v>
      </c>
      <c r="Z134" s="290">
        <v>3010</v>
      </c>
      <c r="AA134" s="290"/>
      <c r="AB134" s="290">
        <v>0</v>
      </c>
    </row>
    <row r="135" spans="19:28" ht="30" customHeight="1">
      <c r="S135" s="281" t="s">
        <v>774</v>
      </c>
      <c r="T135" s="281" t="s">
        <v>779</v>
      </c>
      <c r="U135" s="281">
        <v>15</v>
      </c>
      <c r="V135" s="281">
        <v>3600</v>
      </c>
      <c r="W135" s="281">
        <v>1200</v>
      </c>
      <c r="X135" s="290">
        <v>1268</v>
      </c>
      <c r="Y135" s="290">
        <v>2139</v>
      </c>
      <c r="Z135" s="290">
        <v>3010</v>
      </c>
      <c r="AA135" s="290"/>
      <c r="AB135" s="290">
        <v>0</v>
      </c>
    </row>
    <row r="136" spans="19:28" ht="30" customHeight="1">
      <c r="S136" s="281" t="s">
        <v>784</v>
      </c>
      <c r="T136" s="281" t="s">
        <v>779</v>
      </c>
      <c r="U136" s="281">
        <v>15</v>
      </c>
      <c r="V136" s="281">
        <v>3600</v>
      </c>
      <c r="W136" s="281">
        <v>1200</v>
      </c>
      <c r="X136" s="290">
        <v>1268</v>
      </c>
      <c r="Y136" s="290">
        <v>2139</v>
      </c>
      <c r="Z136" s="290">
        <v>3010</v>
      </c>
      <c r="AA136" s="290"/>
      <c r="AB136" s="290">
        <v>0</v>
      </c>
    </row>
    <row r="137" spans="19:28" ht="30" customHeight="1">
      <c r="S137" s="281" t="s">
        <v>785</v>
      </c>
      <c r="T137" s="281" t="s">
        <v>779</v>
      </c>
      <c r="U137" s="281">
        <v>15</v>
      </c>
      <c r="V137" s="281">
        <v>3600</v>
      </c>
      <c r="W137" s="281">
        <v>1200</v>
      </c>
      <c r="X137" s="290">
        <v>1268</v>
      </c>
      <c r="Y137" s="290">
        <v>2139</v>
      </c>
      <c r="Z137" s="290">
        <v>3010</v>
      </c>
      <c r="AA137" s="290"/>
      <c r="AB137" s="290">
        <v>0</v>
      </c>
    </row>
    <row r="138" spans="19:28" ht="30" customHeight="1">
      <c r="S138" s="281" t="s">
        <v>777</v>
      </c>
      <c r="T138" s="281" t="s">
        <v>779</v>
      </c>
      <c r="U138" s="281">
        <v>15</v>
      </c>
      <c r="V138" s="281">
        <v>3600</v>
      </c>
      <c r="W138" s="281">
        <v>600</v>
      </c>
      <c r="X138" s="290">
        <v>1268</v>
      </c>
      <c r="Y138" s="290">
        <v>2139</v>
      </c>
      <c r="Z138" s="290">
        <v>3010</v>
      </c>
      <c r="AA138" s="290"/>
      <c r="AB138" s="290">
        <v>0</v>
      </c>
    </row>
    <row r="139" spans="19:28" ht="30" customHeight="1">
      <c r="S139" s="281" t="s">
        <v>778</v>
      </c>
      <c r="T139" s="281" t="s">
        <v>779</v>
      </c>
      <c r="U139" s="281">
        <v>15</v>
      </c>
      <c r="V139" s="281">
        <v>3600</v>
      </c>
      <c r="W139" s="281">
        <v>1200</v>
      </c>
      <c r="X139" s="290">
        <v>1268</v>
      </c>
      <c r="Y139" s="290">
        <v>2139</v>
      </c>
      <c r="Z139" s="290">
        <v>3010</v>
      </c>
      <c r="AA139" s="290"/>
      <c r="AB139" s="290">
        <v>0</v>
      </c>
    </row>
    <row r="140" spans="19:28" ht="30" customHeight="1">
      <c r="S140" s="281" t="s">
        <v>772</v>
      </c>
      <c r="T140" s="281" t="s">
        <v>779</v>
      </c>
      <c r="U140" s="281">
        <v>15</v>
      </c>
      <c r="V140" s="281">
        <v>3600</v>
      </c>
      <c r="W140" s="281">
        <v>1200</v>
      </c>
      <c r="X140" s="290">
        <v>1268</v>
      </c>
      <c r="Y140" s="290">
        <v>2139</v>
      </c>
      <c r="Z140" s="290">
        <v>3010</v>
      </c>
      <c r="AA140" s="290"/>
      <c r="AB140" s="290">
        <v>0</v>
      </c>
    </row>
    <row r="141" spans="19:28" ht="30" customHeight="1">
      <c r="S141" s="289" t="s">
        <v>786</v>
      </c>
      <c r="T141" s="281" t="s">
        <v>793</v>
      </c>
      <c r="U141" s="281">
        <v>38</v>
      </c>
      <c r="V141" s="281">
        <v>4190</v>
      </c>
      <c r="W141" s="281">
        <v>1200</v>
      </c>
      <c r="X141" s="290">
        <v>5477</v>
      </c>
      <c r="Y141" s="290">
        <v>9240</v>
      </c>
      <c r="Z141" s="290">
        <v>13003</v>
      </c>
      <c r="AA141" s="290"/>
      <c r="AB141" s="290">
        <v>18022</v>
      </c>
    </row>
    <row r="142" spans="19:28" ht="30" customHeight="1">
      <c r="S142" s="289" t="s">
        <v>787</v>
      </c>
      <c r="T142" s="281" t="s">
        <v>793</v>
      </c>
      <c r="U142" s="281">
        <v>38</v>
      </c>
      <c r="V142" s="281">
        <v>4190</v>
      </c>
      <c r="W142" s="281">
        <v>1200</v>
      </c>
      <c r="X142" s="290">
        <v>5477</v>
      </c>
      <c r="Y142" s="290">
        <v>9240</v>
      </c>
      <c r="Z142" s="290">
        <v>13003</v>
      </c>
      <c r="AA142" s="290"/>
      <c r="AB142" s="290">
        <v>18022</v>
      </c>
    </row>
    <row r="143" spans="19:28" ht="30" customHeight="1">
      <c r="S143" s="289" t="s">
        <v>788</v>
      </c>
      <c r="T143" s="281" t="s">
        <v>793</v>
      </c>
      <c r="U143" s="281">
        <v>38</v>
      </c>
      <c r="V143" s="281">
        <v>4190</v>
      </c>
      <c r="W143" s="281">
        <v>1200</v>
      </c>
      <c r="X143" s="290">
        <v>5477</v>
      </c>
      <c r="Y143" s="290">
        <v>9240</v>
      </c>
      <c r="Z143" s="290">
        <v>13003</v>
      </c>
      <c r="AA143" s="290"/>
      <c r="AB143" s="290">
        <v>18022</v>
      </c>
    </row>
    <row r="144" spans="19:28" ht="30" customHeight="1">
      <c r="S144" s="289" t="s">
        <v>789</v>
      </c>
      <c r="T144" s="281" t="s">
        <v>793</v>
      </c>
      <c r="U144" s="281">
        <v>38</v>
      </c>
      <c r="V144" s="281">
        <v>4190</v>
      </c>
      <c r="W144" s="281">
        <v>1200</v>
      </c>
      <c r="X144" s="290">
        <v>5477</v>
      </c>
      <c r="Y144" s="290">
        <v>9240</v>
      </c>
      <c r="Z144" s="290">
        <v>13003</v>
      </c>
      <c r="AA144" s="290"/>
      <c r="AB144" s="290">
        <v>18022</v>
      </c>
    </row>
    <row r="145" spans="19:28" ht="30" customHeight="1">
      <c r="S145" s="289" t="s">
        <v>790</v>
      </c>
      <c r="T145" s="281" t="s">
        <v>793</v>
      </c>
      <c r="U145" s="281">
        <v>38</v>
      </c>
      <c r="V145" s="281">
        <v>4190</v>
      </c>
      <c r="W145" s="281">
        <v>1200</v>
      </c>
      <c r="X145" s="290">
        <v>5477</v>
      </c>
      <c r="Y145" s="290">
        <v>9240</v>
      </c>
      <c r="Z145" s="290">
        <v>13003</v>
      </c>
      <c r="AA145" s="290"/>
      <c r="AB145" s="290">
        <v>18022</v>
      </c>
    </row>
    <row r="146" spans="19:28" ht="30" customHeight="1">
      <c r="S146" s="289" t="s">
        <v>791</v>
      </c>
      <c r="T146" s="281" t="s">
        <v>793</v>
      </c>
      <c r="U146" s="281">
        <v>38</v>
      </c>
      <c r="V146" s="281">
        <v>4190</v>
      </c>
      <c r="W146" s="281">
        <v>1200</v>
      </c>
      <c r="X146" s="290">
        <v>5477</v>
      </c>
      <c r="Y146" s="290">
        <v>9240</v>
      </c>
      <c r="Z146" s="290">
        <v>13003</v>
      </c>
      <c r="AA146" s="290"/>
      <c r="AB146" s="290">
        <v>18022</v>
      </c>
    </row>
    <row r="147" spans="19:28" ht="30" customHeight="1">
      <c r="S147" s="289" t="s">
        <v>792</v>
      </c>
      <c r="T147" s="281" t="s">
        <v>793</v>
      </c>
      <c r="U147" s="281">
        <v>38</v>
      </c>
      <c r="V147" s="281">
        <v>4190</v>
      </c>
      <c r="W147" s="281">
        <v>1200</v>
      </c>
      <c r="X147" s="290">
        <v>5477</v>
      </c>
      <c r="Y147" s="290">
        <v>9240</v>
      </c>
      <c r="Z147" s="290">
        <v>13003</v>
      </c>
      <c r="AA147" s="290"/>
      <c r="AB147" s="290">
        <v>18022</v>
      </c>
    </row>
    <row r="148" spans="19:28" ht="30" customHeight="1">
      <c r="S148" s="281" t="s">
        <v>794</v>
      </c>
      <c r="T148" s="281" t="s">
        <v>793</v>
      </c>
      <c r="U148" s="281">
        <v>38</v>
      </c>
      <c r="V148" s="281">
        <v>4190</v>
      </c>
      <c r="W148" s="281">
        <v>1200</v>
      </c>
      <c r="X148" s="290">
        <v>5477</v>
      </c>
      <c r="Y148" s="290">
        <v>9240</v>
      </c>
      <c r="Z148" s="290">
        <v>13003</v>
      </c>
      <c r="AA148" s="290"/>
      <c r="AB148" s="290">
        <v>18022</v>
      </c>
    </row>
  </sheetData>
  <mergeCells count="3">
    <mergeCell ref="A26:B26"/>
    <mergeCell ref="K1:P1"/>
    <mergeCell ref="AO1:AT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autoPict="0" r:id="rId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autoPict="0" r:id="rId11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228600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autoPict="0" r:id="rId17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9">
    <tablePart r:id="rId26"/>
    <tablePart r:id="rId27"/>
    <tablePart r:id="rId28"/>
    <tablePart r:id="rId29"/>
    <tablePart r:id="rId30"/>
    <tablePart r:id="rId31"/>
    <tablePart r:id="rId32"/>
    <tablePart r:id="rId33"/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91D0-64B3-4271-B5BE-37BABA19B0B2}">
  <sheetPr codeName="Лист11"/>
  <dimension ref="B2:P80"/>
  <sheetViews>
    <sheetView showGridLines="0" topLeftCell="A19" zoomScaleNormal="100" workbookViewId="0">
      <selection activeCell="B36" sqref="B36:H36"/>
    </sheetView>
  </sheetViews>
  <sheetFormatPr defaultRowHeight="18.75"/>
  <cols>
    <col min="1" max="1" width="6.85546875" style="397" customWidth="1"/>
    <col min="2" max="2" width="35" style="397" customWidth="1"/>
    <col min="3" max="3" width="23.7109375" style="398" customWidth="1"/>
    <col min="4" max="4" width="24.140625" style="398" customWidth="1"/>
    <col min="5" max="5" width="15.7109375" style="398" customWidth="1"/>
    <col min="6" max="7" width="13.140625" style="398" customWidth="1"/>
    <col min="8" max="8" width="13.85546875" style="398" customWidth="1"/>
    <col min="9" max="10" width="15" style="397" bestFit="1" customWidth="1"/>
    <col min="11" max="11" width="46.140625" style="397" customWidth="1"/>
    <col min="12" max="12" width="13.5703125" style="397" bestFit="1" customWidth="1"/>
    <col min="13" max="13" width="13.5703125" style="397" customWidth="1"/>
    <col min="14" max="256" width="9.140625" style="397"/>
    <col min="257" max="257" width="6.85546875" style="397" customWidth="1"/>
    <col min="258" max="258" width="35" style="397" customWidth="1"/>
    <col min="259" max="259" width="23.7109375" style="397" customWidth="1"/>
    <col min="260" max="260" width="24.140625" style="397" customWidth="1"/>
    <col min="261" max="261" width="15.7109375" style="397" customWidth="1"/>
    <col min="262" max="263" width="13.140625" style="397" customWidth="1"/>
    <col min="264" max="264" width="13.85546875" style="397" customWidth="1"/>
    <col min="265" max="266" width="15" style="397" bestFit="1" customWidth="1"/>
    <col min="267" max="267" width="46.140625" style="397" customWidth="1"/>
    <col min="268" max="268" width="13.5703125" style="397" bestFit="1" customWidth="1"/>
    <col min="269" max="269" width="13.5703125" style="397" customWidth="1"/>
    <col min="270" max="512" width="9.140625" style="397"/>
    <col min="513" max="513" width="6.85546875" style="397" customWidth="1"/>
    <col min="514" max="514" width="35" style="397" customWidth="1"/>
    <col min="515" max="515" width="23.7109375" style="397" customWidth="1"/>
    <col min="516" max="516" width="24.140625" style="397" customWidth="1"/>
    <col min="517" max="517" width="15.7109375" style="397" customWidth="1"/>
    <col min="518" max="519" width="13.140625" style="397" customWidth="1"/>
    <col min="520" max="520" width="13.85546875" style="397" customWidth="1"/>
    <col min="521" max="522" width="15" style="397" bestFit="1" customWidth="1"/>
    <col min="523" max="523" width="46.140625" style="397" customWidth="1"/>
    <col min="524" max="524" width="13.5703125" style="397" bestFit="1" customWidth="1"/>
    <col min="525" max="525" width="13.5703125" style="397" customWidth="1"/>
    <col min="526" max="768" width="9.140625" style="397"/>
    <col min="769" max="769" width="6.85546875" style="397" customWidth="1"/>
    <col min="770" max="770" width="35" style="397" customWidth="1"/>
    <col min="771" max="771" width="23.7109375" style="397" customWidth="1"/>
    <col min="772" max="772" width="24.140625" style="397" customWidth="1"/>
    <col min="773" max="773" width="15.7109375" style="397" customWidth="1"/>
    <col min="774" max="775" width="13.140625" style="397" customWidth="1"/>
    <col min="776" max="776" width="13.85546875" style="397" customWidth="1"/>
    <col min="777" max="778" width="15" style="397" bestFit="1" customWidth="1"/>
    <col min="779" max="779" width="46.140625" style="397" customWidth="1"/>
    <col min="780" max="780" width="13.5703125" style="397" bestFit="1" customWidth="1"/>
    <col min="781" max="781" width="13.5703125" style="397" customWidth="1"/>
    <col min="782" max="1024" width="9.140625" style="397"/>
    <col min="1025" max="1025" width="6.85546875" style="397" customWidth="1"/>
    <col min="1026" max="1026" width="35" style="397" customWidth="1"/>
    <col min="1027" max="1027" width="23.7109375" style="397" customWidth="1"/>
    <col min="1028" max="1028" width="24.140625" style="397" customWidth="1"/>
    <col min="1029" max="1029" width="15.7109375" style="397" customWidth="1"/>
    <col min="1030" max="1031" width="13.140625" style="397" customWidth="1"/>
    <col min="1032" max="1032" width="13.85546875" style="397" customWidth="1"/>
    <col min="1033" max="1034" width="15" style="397" bestFit="1" customWidth="1"/>
    <col min="1035" max="1035" width="46.140625" style="397" customWidth="1"/>
    <col min="1036" max="1036" width="13.5703125" style="397" bestFit="1" customWidth="1"/>
    <col min="1037" max="1037" width="13.5703125" style="397" customWidth="1"/>
    <col min="1038" max="1280" width="9.140625" style="397"/>
    <col min="1281" max="1281" width="6.85546875" style="397" customWidth="1"/>
    <col min="1282" max="1282" width="35" style="397" customWidth="1"/>
    <col min="1283" max="1283" width="23.7109375" style="397" customWidth="1"/>
    <col min="1284" max="1284" width="24.140625" style="397" customWidth="1"/>
    <col min="1285" max="1285" width="15.7109375" style="397" customWidth="1"/>
    <col min="1286" max="1287" width="13.140625" style="397" customWidth="1"/>
    <col min="1288" max="1288" width="13.85546875" style="397" customWidth="1"/>
    <col min="1289" max="1290" width="15" style="397" bestFit="1" customWidth="1"/>
    <col min="1291" max="1291" width="46.140625" style="397" customWidth="1"/>
    <col min="1292" max="1292" width="13.5703125" style="397" bestFit="1" customWidth="1"/>
    <col min="1293" max="1293" width="13.5703125" style="397" customWidth="1"/>
    <col min="1294" max="1536" width="9.140625" style="397"/>
    <col min="1537" max="1537" width="6.85546875" style="397" customWidth="1"/>
    <col min="1538" max="1538" width="35" style="397" customWidth="1"/>
    <col min="1539" max="1539" width="23.7109375" style="397" customWidth="1"/>
    <col min="1540" max="1540" width="24.140625" style="397" customWidth="1"/>
    <col min="1541" max="1541" width="15.7109375" style="397" customWidth="1"/>
    <col min="1542" max="1543" width="13.140625" style="397" customWidth="1"/>
    <col min="1544" max="1544" width="13.85546875" style="397" customWidth="1"/>
    <col min="1545" max="1546" width="15" style="397" bestFit="1" customWidth="1"/>
    <col min="1547" max="1547" width="46.140625" style="397" customWidth="1"/>
    <col min="1548" max="1548" width="13.5703125" style="397" bestFit="1" customWidth="1"/>
    <col min="1549" max="1549" width="13.5703125" style="397" customWidth="1"/>
    <col min="1550" max="1792" width="9.140625" style="397"/>
    <col min="1793" max="1793" width="6.85546875" style="397" customWidth="1"/>
    <col min="1794" max="1794" width="35" style="397" customWidth="1"/>
    <col min="1795" max="1795" width="23.7109375" style="397" customWidth="1"/>
    <col min="1796" max="1796" width="24.140625" style="397" customWidth="1"/>
    <col min="1797" max="1797" width="15.7109375" style="397" customWidth="1"/>
    <col min="1798" max="1799" width="13.140625" style="397" customWidth="1"/>
    <col min="1800" max="1800" width="13.85546875" style="397" customWidth="1"/>
    <col min="1801" max="1802" width="15" style="397" bestFit="1" customWidth="1"/>
    <col min="1803" max="1803" width="46.140625" style="397" customWidth="1"/>
    <col min="1804" max="1804" width="13.5703125" style="397" bestFit="1" customWidth="1"/>
    <col min="1805" max="1805" width="13.5703125" style="397" customWidth="1"/>
    <col min="1806" max="2048" width="9.140625" style="397"/>
    <col min="2049" max="2049" width="6.85546875" style="397" customWidth="1"/>
    <col min="2050" max="2050" width="35" style="397" customWidth="1"/>
    <col min="2051" max="2051" width="23.7109375" style="397" customWidth="1"/>
    <col min="2052" max="2052" width="24.140625" style="397" customWidth="1"/>
    <col min="2053" max="2053" width="15.7109375" style="397" customWidth="1"/>
    <col min="2054" max="2055" width="13.140625" style="397" customWidth="1"/>
    <col min="2056" max="2056" width="13.85546875" style="397" customWidth="1"/>
    <col min="2057" max="2058" width="15" style="397" bestFit="1" customWidth="1"/>
    <col min="2059" max="2059" width="46.140625" style="397" customWidth="1"/>
    <col min="2060" max="2060" width="13.5703125" style="397" bestFit="1" customWidth="1"/>
    <col min="2061" max="2061" width="13.5703125" style="397" customWidth="1"/>
    <col min="2062" max="2304" width="9.140625" style="397"/>
    <col min="2305" max="2305" width="6.85546875" style="397" customWidth="1"/>
    <col min="2306" max="2306" width="35" style="397" customWidth="1"/>
    <col min="2307" max="2307" width="23.7109375" style="397" customWidth="1"/>
    <col min="2308" max="2308" width="24.140625" style="397" customWidth="1"/>
    <col min="2309" max="2309" width="15.7109375" style="397" customWidth="1"/>
    <col min="2310" max="2311" width="13.140625" style="397" customWidth="1"/>
    <col min="2312" max="2312" width="13.85546875" style="397" customWidth="1"/>
    <col min="2313" max="2314" width="15" style="397" bestFit="1" customWidth="1"/>
    <col min="2315" max="2315" width="46.140625" style="397" customWidth="1"/>
    <col min="2316" max="2316" width="13.5703125" style="397" bestFit="1" customWidth="1"/>
    <col min="2317" max="2317" width="13.5703125" style="397" customWidth="1"/>
    <col min="2318" max="2560" width="9.140625" style="397"/>
    <col min="2561" max="2561" width="6.85546875" style="397" customWidth="1"/>
    <col min="2562" max="2562" width="35" style="397" customWidth="1"/>
    <col min="2563" max="2563" width="23.7109375" style="397" customWidth="1"/>
    <col min="2564" max="2564" width="24.140625" style="397" customWidth="1"/>
    <col min="2565" max="2565" width="15.7109375" style="397" customWidth="1"/>
    <col min="2566" max="2567" width="13.140625" style="397" customWidth="1"/>
    <col min="2568" max="2568" width="13.85546875" style="397" customWidth="1"/>
    <col min="2569" max="2570" width="15" style="397" bestFit="1" customWidth="1"/>
    <col min="2571" max="2571" width="46.140625" style="397" customWidth="1"/>
    <col min="2572" max="2572" width="13.5703125" style="397" bestFit="1" customWidth="1"/>
    <col min="2573" max="2573" width="13.5703125" style="397" customWidth="1"/>
    <col min="2574" max="2816" width="9.140625" style="397"/>
    <col min="2817" max="2817" width="6.85546875" style="397" customWidth="1"/>
    <col min="2818" max="2818" width="35" style="397" customWidth="1"/>
    <col min="2819" max="2819" width="23.7109375" style="397" customWidth="1"/>
    <col min="2820" max="2820" width="24.140625" style="397" customWidth="1"/>
    <col min="2821" max="2821" width="15.7109375" style="397" customWidth="1"/>
    <col min="2822" max="2823" width="13.140625" style="397" customWidth="1"/>
    <col min="2824" max="2824" width="13.85546875" style="397" customWidth="1"/>
    <col min="2825" max="2826" width="15" style="397" bestFit="1" customWidth="1"/>
    <col min="2827" max="2827" width="46.140625" style="397" customWidth="1"/>
    <col min="2828" max="2828" width="13.5703125" style="397" bestFit="1" customWidth="1"/>
    <col min="2829" max="2829" width="13.5703125" style="397" customWidth="1"/>
    <col min="2830" max="3072" width="9.140625" style="397"/>
    <col min="3073" max="3073" width="6.85546875" style="397" customWidth="1"/>
    <col min="3074" max="3074" width="35" style="397" customWidth="1"/>
    <col min="3075" max="3075" width="23.7109375" style="397" customWidth="1"/>
    <col min="3076" max="3076" width="24.140625" style="397" customWidth="1"/>
    <col min="3077" max="3077" width="15.7109375" style="397" customWidth="1"/>
    <col min="3078" max="3079" width="13.140625" style="397" customWidth="1"/>
    <col min="3080" max="3080" width="13.85546875" style="397" customWidth="1"/>
    <col min="3081" max="3082" width="15" style="397" bestFit="1" customWidth="1"/>
    <col min="3083" max="3083" width="46.140625" style="397" customWidth="1"/>
    <col min="3084" max="3084" width="13.5703125" style="397" bestFit="1" customWidth="1"/>
    <col min="3085" max="3085" width="13.5703125" style="397" customWidth="1"/>
    <col min="3086" max="3328" width="9.140625" style="397"/>
    <col min="3329" max="3329" width="6.85546875" style="397" customWidth="1"/>
    <col min="3330" max="3330" width="35" style="397" customWidth="1"/>
    <col min="3331" max="3331" width="23.7109375" style="397" customWidth="1"/>
    <col min="3332" max="3332" width="24.140625" style="397" customWidth="1"/>
    <col min="3333" max="3333" width="15.7109375" style="397" customWidth="1"/>
    <col min="3334" max="3335" width="13.140625" style="397" customWidth="1"/>
    <col min="3336" max="3336" width="13.85546875" style="397" customWidth="1"/>
    <col min="3337" max="3338" width="15" style="397" bestFit="1" customWidth="1"/>
    <col min="3339" max="3339" width="46.140625" style="397" customWidth="1"/>
    <col min="3340" max="3340" width="13.5703125" style="397" bestFit="1" customWidth="1"/>
    <col min="3341" max="3341" width="13.5703125" style="397" customWidth="1"/>
    <col min="3342" max="3584" width="9.140625" style="397"/>
    <col min="3585" max="3585" width="6.85546875" style="397" customWidth="1"/>
    <col min="3586" max="3586" width="35" style="397" customWidth="1"/>
    <col min="3587" max="3587" width="23.7109375" style="397" customWidth="1"/>
    <col min="3588" max="3588" width="24.140625" style="397" customWidth="1"/>
    <col min="3589" max="3589" width="15.7109375" style="397" customWidth="1"/>
    <col min="3590" max="3591" width="13.140625" style="397" customWidth="1"/>
    <col min="3592" max="3592" width="13.85546875" style="397" customWidth="1"/>
    <col min="3593" max="3594" width="15" style="397" bestFit="1" customWidth="1"/>
    <col min="3595" max="3595" width="46.140625" style="397" customWidth="1"/>
    <col min="3596" max="3596" width="13.5703125" style="397" bestFit="1" customWidth="1"/>
    <col min="3597" max="3597" width="13.5703125" style="397" customWidth="1"/>
    <col min="3598" max="3840" width="9.140625" style="397"/>
    <col min="3841" max="3841" width="6.85546875" style="397" customWidth="1"/>
    <col min="3842" max="3842" width="35" style="397" customWidth="1"/>
    <col min="3843" max="3843" width="23.7109375" style="397" customWidth="1"/>
    <col min="3844" max="3844" width="24.140625" style="397" customWidth="1"/>
    <col min="3845" max="3845" width="15.7109375" style="397" customWidth="1"/>
    <col min="3846" max="3847" width="13.140625" style="397" customWidth="1"/>
    <col min="3848" max="3848" width="13.85546875" style="397" customWidth="1"/>
    <col min="3849" max="3850" width="15" style="397" bestFit="1" customWidth="1"/>
    <col min="3851" max="3851" width="46.140625" style="397" customWidth="1"/>
    <col min="3852" max="3852" width="13.5703125" style="397" bestFit="1" customWidth="1"/>
    <col min="3853" max="3853" width="13.5703125" style="397" customWidth="1"/>
    <col min="3854" max="4096" width="9.140625" style="397"/>
    <col min="4097" max="4097" width="6.85546875" style="397" customWidth="1"/>
    <col min="4098" max="4098" width="35" style="397" customWidth="1"/>
    <col min="4099" max="4099" width="23.7109375" style="397" customWidth="1"/>
    <col min="4100" max="4100" width="24.140625" style="397" customWidth="1"/>
    <col min="4101" max="4101" width="15.7109375" style="397" customWidth="1"/>
    <col min="4102" max="4103" width="13.140625" style="397" customWidth="1"/>
    <col min="4104" max="4104" width="13.85546875" style="397" customWidth="1"/>
    <col min="4105" max="4106" width="15" style="397" bestFit="1" customWidth="1"/>
    <col min="4107" max="4107" width="46.140625" style="397" customWidth="1"/>
    <col min="4108" max="4108" width="13.5703125" style="397" bestFit="1" customWidth="1"/>
    <col min="4109" max="4109" width="13.5703125" style="397" customWidth="1"/>
    <col min="4110" max="4352" width="9.140625" style="397"/>
    <col min="4353" max="4353" width="6.85546875" style="397" customWidth="1"/>
    <col min="4354" max="4354" width="35" style="397" customWidth="1"/>
    <col min="4355" max="4355" width="23.7109375" style="397" customWidth="1"/>
    <col min="4356" max="4356" width="24.140625" style="397" customWidth="1"/>
    <col min="4357" max="4357" width="15.7109375" style="397" customWidth="1"/>
    <col min="4358" max="4359" width="13.140625" style="397" customWidth="1"/>
    <col min="4360" max="4360" width="13.85546875" style="397" customWidth="1"/>
    <col min="4361" max="4362" width="15" style="397" bestFit="1" customWidth="1"/>
    <col min="4363" max="4363" width="46.140625" style="397" customWidth="1"/>
    <col min="4364" max="4364" width="13.5703125" style="397" bestFit="1" customWidth="1"/>
    <col min="4365" max="4365" width="13.5703125" style="397" customWidth="1"/>
    <col min="4366" max="4608" width="9.140625" style="397"/>
    <col min="4609" max="4609" width="6.85546875" style="397" customWidth="1"/>
    <col min="4610" max="4610" width="35" style="397" customWidth="1"/>
    <col min="4611" max="4611" width="23.7109375" style="397" customWidth="1"/>
    <col min="4612" max="4612" width="24.140625" style="397" customWidth="1"/>
    <col min="4613" max="4613" width="15.7109375" style="397" customWidth="1"/>
    <col min="4614" max="4615" width="13.140625" style="397" customWidth="1"/>
    <col min="4616" max="4616" width="13.85546875" style="397" customWidth="1"/>
    <col min="4617" max="4618" width="15" style="397" bestFit="1" customWidth="1"/>
    <col min="4619" max="4619" width="46.140625" style="397" customWidth="1"/>
    <col min="4620" max="4620" width="13.5703125" style="397" bestFit="1" customWidth="1"/>
    <col min="4621" max="4621" width="13.5703125" style="397" customWidth="1"/>
    <col min="4622" max="4864" width="9.140625" style="397"/>
    <col min="4865" max="4865" width="6.85546875" style="397" customWidth="1"/>
    <col min="4866" max="4866" width="35" style="397" customWidth="1"/>
    <col min="4867" max="4867" width="23.7109375" style="397" customWidth="1"/>
    <col min="4868" max="4868" width="24.140625" style="397" customWidth="1"/>
    <col min="4869" max="4869" width="15.7109375" style="397" customWidth="1"/>
    <col min="4870" max="4871" width="13.140625" style="397" customWidth="1"/>
    <col min="4872" max="4872" width="13.85546875" style="397" customWidth="1"/>
    <col min="4873" max="4874" width="15" style="397" bestFit="1" customWidth="1"/>
    <col min="4875" max="4875" width="46.140625" style="397" customWidth="1"/>
    <col min="4876" max="4876" width="13.5703125" style="397" bestFit="1" customWidth="1"/>
    <col min="4877" max="4877" width="13.5703125" style="397" customWidth="1"/>
    <col min="4878" max="5120" width="9.140625" style="397"/>
    <col min="5121" max="5121" width="6.85546875" style="397" customWidth="1"/>
    <col min="5122" max="5122" width="35" style="397" customWidth="1"/>
    <col min="5123" max="5123" width="23.7109375" style="397" customWidth="1"/>
    <col min="5124" max="5124" width="24.140625" style="397" customWidth="1"/>
    <col min="5125" max="5125" width="15.7109375" style="397" customWidth="1"/>
    <col min="5126" max="5127" width="13.140625" style="397" customWidth="1"/>
    <col min="5128" max="5128" width="13.85546875" style="397" customWidth="1"/>
    <col min="5129" max="5130" width="15" style="397" bestFit="1" customWidth="1"/>
    <col min="5131" max="5131" width="46.140625" style="397" customWidth="1"/>
    <col min="5132" max="5132" width="13.5703125" style="397" bestFit="1" customWidth="1"/>
    <col min="5133" max="5133" width="13.5703125" style="397" customWidth="1"/>
    <col min="5134" max="5376" width="9.140625" style="397"/>
    <col min="5377" max="5377" width="6.85546875" style="397" customWidth="1"/>
    <col min="5378" max="5378" width="35" style="397" customWidth="1"/>
    <col min="5379" max="5379" width="23.7109375" style="397" customWidth="1"/>
    <col min="5380" max="5380" width="24.140625" style="397" customWidth="1"/>
    <col min="5381" max="5381" width="15.7109375" style="397" customWidth="1"/>
    <col min="5382" max="5383" width="13.140625" style="397" customWidth="1"/>
    <col min="5384" max="5384" width="13.85546875" style="397" customWidth="1"/>
    <col min="5385" max="5386" width="15" style="397" bestFit="1" customWidth="1"/>
    <col min="5387" max="5387" width="46.140625" style="397" customWidth="1"/>
    <col min="5388" max="5388" width="13.5703125" style="397" bestFit="1" customWidth="1"/>
    <col min="5389" max="5389" width="13.5703125" style="397" customWidth="1"/>
    <col min="5390" max="5632" width="9.140625" style="397"/>
    <col min="5633" max="5633" width="6.85546875" style="397" customWidth="1"/>
    <col min="5634" max="5634" width="35" style="397" customWidth="1"/>
    <col min="5635" max="5635" width="23.7109375" style="397" customWidth="1"/>
    <col min="5636" max="5636" width="24.140625" style="397" customWidth="1"/>
    <col min="5637" max="5637" width="15.7109375" style="397" customWidth="1"/>
    <col min="5638" max="5639" width="13.140625" style="397" customWidth="1"/>
    <col min="5640" max="5640" width="13.85546875" style="397" customWidth="1"/>
    <col min="5641" max="5642" width="15" style="397" bestFit="1" customWidth="1"/>
    <col min="5643" max="5643" width="46.140625" style="397" customWidth="1"/>
    <col min="5644" max="5644" width="13.5703125" style="397" bestFit="1" customWidth="1"/>
    <col min="5645" max="5645" width="13.5703125" style="397" customWidth="1"/>
    <col min="5646" max="5888" width="9.140625" style="397"/>
    <col min="5889" max="5889" width="6.85546875" style="397" customWidth="1"/>
    <col min="5890" max="5890" width="35" style="397" customWidth="1"/>
    <col min="5891" max="5891" width="23.7109375" style="397" customWidth="1"/>
    <col min="5892" max="5892" width="24.140625" style="397" customWidth="1"/>
    <col min="5893" max="5893" width="15.7109375" style="397" customWidth="1"/>
    <col min="5894" max="5895" width="13.140625" style="397" customWidth="1"/>
    <col min="5896" max="5896" width="13.85546875" style="397" customWidth="1"/>
    <col min="5897" max="5898" width="15" style="397" bestFit="1" customWidth="1"/>
    <col min="5899" max="5899" width="46.140625" style="397" customWidth="1"/>
    <col min="5900" max="5900" width="13.5703125" style="397" bestFit="1" customWidth="1"/>
    <col min="5901" max="5901" width="13.5703125" style="397" customWidth="1"/>
    <col min="5902" max="6144" width="9.140625" style="397"/>
    <col min="6145" max="6145" width="6.85546875" style="397" customWidth="1"/>
    <col min="6146" max="6146" width="35" style="397" customWidth="1"/>
    <col min="6147" max="6147" width="23.7109375" style="397" customWidth="1"/>
    <col min="6148" max="6148" width="24.140625" style="397" customWidth="1"/>
    <col min="6149" max="6149" width="15.7109375" style="397" customWidth="1"/>
    <col min="6150" max="6151" width="13.140625" style="397" customWidth="1"/>
    <col min="6152" max="6152" width="13.85546875" style="397" customWidth="1"/>
    <col min="6153" max="6154" width="15" style="397" bestFit="1" customWidth="1"/>
    <col min="6155" max="6155" width="46.140625" style="397" customWidth="1"/>
    <col min="6156" max="6156" width="13.5703125" style="397" bestFit="1" customWidth="1"/>
    <col min="6157" max="6157" width="13.5703125" style="397" customWidth="1"/>
    <col min="6158" max="6400" width="9.140625" style="397"/>
    <col min="6401" max="6401" width="6.85546875" style="397" customWidth="1"/>
    <col min="6402" max="6402" width="35" style="397" customWidth="1"/>
    <col min="6403" max="6403" width="23.7109375" style="397" customWidth="1"/>
    <col min="6404" max="6404" width="24.140625" style="397" customWidth="1"/>
    <col min="6405" max="6405" width="15.7109375" style="397" customWidth="1"/>
    <col min="6406" max="6407" width="13.140625" style="397" customWidth="1"/>
    <col min="6408" max="6408" width="13.85546875" style="397" customWidth="1"/>
    <col min="6409" max="6410" width="15" style="397" bestFit="1" customWidth="1"/>
    <col min="6411" max="6411" width="46.140625" style="397" customWidth="1"/>
    <col min="6412" max="6412" width="13.5703125" style="397" bestFit="1" customWidth="1"/>
    <col min="6413" max="6413" width="13.5703125" style="397" customWidth="1"/>
    <col min="6414" max="6656" width="9.140625" style="397"/>
    <col min="6657" max="6657" width="6.85546875" style="397" customWidth="1"/>
    <col min="6658" max="6658" width="35" style="397" customWidth="1"/>
    <col min="6659" max="6659" width="23.7109375" style="397" customWidth="1"/>
    <col min="6660" max="6660" width="24.140625" style="397" customWidth="1"/>
    <col min="6661" max="6661" width="15.7109375" style="397" customWidth="1"/>
    <col min="6662" max="6663" width="13.140625" style="397" customWidth="1"/>
    <col min="6664" max="6664" width="13.85546875" style="397" customWidth="1"/>
    <col min="6665" max="6666" width="15" style="397" bestFit="1" customWidth="1"/>
    <col min="6667" max="6667" width="46.140625" style="397" customWidth="1"/>
    <col min="6668" max="6668" width="13.5703125" style="397" bestFit="1" customWidth="1"/>
    <col min="6669" max="6669" width="13.5703125" style="397" customWidth="1"/>
    <col min="6670" max="6912" width="9.140625" style="397"/>
    <col min="6913" max="6913" width="6.85546875" style="397" customWidth="1"/>
    <col min="6914" max="6914" width="35" style="397" customWidth="1"/>
    <col min="6915" max="6915" width="23.7109375" style="397" customWidth="1"/>
    <col min="6916" max="6916" width="24.140625" style="397" customWidth="1"/>
    <col min="6917" max="6917" width="15.7109375" style="397" customWidth="1"/>
    <col min="6918" max="6919" width="13.140625" style="397" customWidth="1"/>
    <col min="6920" max="6920" width="13.85546875" style="397" customWidth="1"/>
    <col min="6921" max="6922" width="15" style="397" bestFit="1" customWidth="1"/>
    <col min="6923" max="6923" width="46.140625" style="397" customWidth="1"/>
    <col min="6924" max="6924" width="13.5703125" style="397" bestFit="1" customWidth="1"/>
    <col min="6925" max="6925" width="13.5703125" style="397" customWidth="1"/>
    <col min="6926" max="7168" width="9.140625" style="397"/>
    <col min="7169" max="7169" width="6.85546875" style="397" customWidth="1"/>
    <col min="7170" max="7170" width="35" style="397" customWidth="1"/>
    <col min="7171" max="7171" width="23.7109375" style="397" customWidth="1"/>
    <col min="7172" max="7172" width="24.140625" style="397" customWidth="1"/>
    <col min="7173" max="7173" width="15.7109375" style="397" customWidth="1"/>
    <col min="7174" max="7175" width="13.140625" style="397" customWidth="1"/>
    <col min="7176" max="7176" width="13.85546875" style="397" customWidth="1"/>
    <col min="7177" max="7178" width="15" style="397" bestFit="1" customWidth="1"/>
    <col min="7179" max="7179" width="46.140625" style="397" customWidth="1"/>
    <col min="7180" max="7180" width="13.5703125" style="397" bestFit="1" customWidth="1"/>
    <col min="7181" max="7181" width="13.5703125" style="397" customWidth="1"/>
    <col min="7182" max="7424" width="9.140625" style="397"/>
    <col min="7425" max="7425" width="6.85546875" style="397" customWidth="1"/>
    <col min="7426" max="7426" width="35" style="397" customWidth="1"/>
    <col min="7427" max="7427" width="23.7109375" style="397" customWidth="1"/>
    <col min="7428" max="7428" width="24.140625" style="397" customWidth="1"/>
    <col min="7429" max="7429" width="15.7109375" style="397" customWidth="1"/>
    <col min="7430" max="7431" width="13.140625" style="397" customWidth="1"/>
    <col min="7432" max="7432" width="13.85546875" style="397" customWidth="1"/>
    <col min="7433" max="7434" width="15" style="397" bestFit="1" customWidth="1"/>
    <col min="7435" max="7435" width="46.140625" style="397" customWidth="1"/>
    <col min="7436" max="7436" width="13.5703125" style="397" bestFit="1" customWidth="1"/>
    <col min="7437" max="7437" width="13.5703125" style="397" customWidth="1"/>
    <col min="7438" max="7680" width="9.140625" style="397"/>
    <col min="7681" max="7681" width="6.85546875" style="397" customWidth="1"/>
    <col min="7682" max="7682" width="35" style="397" customWidth="1"/>
    <col min="7683" max="7683" width="23.7109375" style="397" customWidth="1"/>
    <col min="7684" max="7684" width="24.140625" style="397" customWidth="1"/>
    <col min="7685" max="7685" width="15.7109375" style="397" customWidth="1"/>
    <col min="7686" max="7687" width="13.140625" style="397" customWidth="1"/>
    <col min="7688" max="7688" width="13.85546875" style="397" customWidth="1"/>
    <col min="7689" max="7690" width="15" style="397" bestFit="1" customWidth="1"/>
    <col min="7691" max="7691" width="46.140625" style="397" customWidth="1"/>
    <col min="7692" max="7692" width="13.5703125" style="397" bestFit="1" customWidth="1"/>
    <col min="7693" max="7693" width="13.5703125" style="397" customWidth="1"/>
    <col min="7694" max="7936" width="9.140625" style="397"/>
    <col min="7937" max="7937" width="6.85546875" style="397" customWidth="1"/>
    <col min="7938" max="7938" width="35" style="397" customWidth="1"/>
    <col min="7939" max="7939" width="23.7109375" style="397" customWidth="1"/>
    <col min="7940" max="7940" width="24.140625" style="397" customWidth="1"/>
    <col min="7941" max="7941" width="15.7109375" style="397" customWidth="1"/>
    <col min="7942" max="7943" width="13.140625" style="397" customWidth="1"/>
    <col min="7944" max="7944" width="13.85546875" style="397" customWidth="1"/>
    <col min="7945" max="7946" width="15" style="397" bestFit="1" customWidth="1"/>
    <col min="7947" max="7947" width="46.140625" style="397" customWidth="1"/>
    <col min="7948" max="7948" width="13.5703125" style="397" bestFit="1" customWidth="1"/>
    <col min="7949" max="7949" width="13.5703125" style="397" customWidth="1"/>
    <col min="7950" max="8192" width="9.140625" style="397"/>
    <col min="8193" max="8193" width="6.85546875" style="397" customWidth="1"/>
    <col min="8194" max="8194" width="35" style="397" customWidth="1"/>
    <col min="8195" max="8195" width="23.7109375" style="397" customWidth="1"/>
    <col min="8196" max="8196" width="24.140625" style="397" customWidth="1"/>
    <col min="8197" max="8197" width="15.7109375" style="397" customWidth="1"/>
    <col min="8198" max="8199" width="13.140625" style="397" customWidth="1"/>
    <col min="8200" max="8200" width="13.85546875" style="397" customWidth="1"/>
    <col min="8201" max="8202" width="15" style="397" bestFit="1" customWidth="1"/>
    <col min="8203" max="8203" width="46.140625" style="397" customWidth="1"/>
    <col min="8204" max="8204" width="13.5703125" style="397" bestFit="1" customWidth="1"/>
    <col min="8205" max="8205" width="13.5703125" style="397" customWidth="1"/>
    <col min="8206" max="8448" width="9.140625" style="397"/>
    <col min="8449" max="8449" width="6.85546875" style="397" customWidth="1"/>
    <col min="8450" max="8450" width="35" style="397" customWidth="1"/>
    <col min="8451" max="8451" width="23.7109375" style="397" customWidth="1"/>
    <col min="8452" max="8452" width="24.140625" style="397" customWidth="1"/>
    <col min="8453" max="8453" width="15.7109375" style="397" customWidth="1"/>
    <col min="8454" max="8455" width="13.140625" style="397" customWidth="1"/>
    <col min="8456" max="8456" width="13.85546875" style="397" customWidth="1"/>
    <col min="8457" max="8458" width="15" style="397" bestFit="1" customWidth="1"/>
    <col min="8459" max="8459" width="46.140625" style="397" customWidth="1"/>
    <col min="8460" max="8460" width="13.5703125" style="397" bestFit="1" customWidth="1"/>
    <col min="8461" max="8461" width="13.5703125" style="397" customWidth="1"/>
    <col min="8462" max="8704" width="9.140625" style="397"/>
    <col min="8705" max="8705" width="6.85546875" style="397" customWidth="1"/>
    <col min="8706" max="8706" width="35" style="397" customWidth="1"/>
    <col min="8707" max="8707" width="23.7109375" style="397" customWidth="1"/>
    <col min="8708" max="8708" width="24.140625" style="397" customWidth="1"/>
    <col min="8709" max="8709" width="15.7109375" style="397" customWidth="1"/>
    <col min="8710" max="8711" width="13.140625" style="397" customWidth="1"/>
    <col min="8712" max="8712" width="13.85546875" style="397" customWidth="1"/>
    <col min="8713" max="8714" width="15" style="397" bestFit="1" customWidth="1"/>
    <col min="8715" max="8715" width="46.140625" style="397" customWidth="1"/>
    <col min="8716" max="8716" width="13.5703125" style="397" bestFit="1" customWidth="1"/>
    <col min="8717" max="8717" width="13.5703125" style="397" customWidth="1"/>
    <col min="8718" max="8960" width="9.140625" style="397"/>
    <col min="8961" max="8961" width="6.85546875" style="397" customWidth="1"/>
    <col min="8962" max="8962" width="35" style="397" customWidth="1"/>
    <col min="8963" max="8963" width="23.7109375" style="397" customWidth="1"/>
    <col min="8964" max="8964" width="24.140625" style="397" customWidth="1"/>
    <col min="8965" max="8965" width="15.7109375" style="397" customWidth="1"/>
    <col min="8966" max="8967" width="13.140625" style="397" customWidth="1"/>
    <col min="8968" max="8968" width="13.85546875" style="397" customWidth="1"/>
    <col min="8969" max="8970" width="15" style="397" bestFit="1" customWidth="1"/>
    <col min="8971" max="8971" width="46.140625" style="397" customWidth="1"/>
    <col min="8972" max="8972" width="13.5703125" style="397" bestFit="1" customWidth="1"/>
    <col min="8973" max="8973" width="13.5703125" style="397" customWidth="1"/>
    <col min="8974" max="9216" width="9.140625" style="397"/>
    <col min="9217" max="9217" width="6.85546875" style="397" customWidth="1"/>
    <col min="9218" max="9218" width="35" style="397" customWidth="1"/>
    <col min="9219" max="9219" width="23.7109375" style="397" customWidth="1"/>
    <col min="9220" max="9220" width="24.140625" style="397" customWidth="1"/>
    <col min="9221" max="9221" width="15.7109375" style="397" customWidth="1"/>
    <col min="9222" max="9223" width="13.140625" style="397" customWidth="1"/>
    <col min="9224" max="9224" width="13.85546875" style="397" customWidth="1"/>
    <col min="9225" max="9226" width="15" style="397" bestFit="1" customWidth="1"/>
    <col min="9227" max="9227" width="46.140625" style="397" customWidth="1"/>
    <col min="9228" max="9228" width="13.5703125" style="397" bestFit="1" customWidth="1"/>
    <col min="9229" max="9229" width="13.5703125" style="397" customWidth="1"/>
    <col min="9230" max="9472" width="9.140625" style="397"/>
    <col min="9473" max="9473" width="6.85546875" style="397" customWidth="1"/>
    <col min="9474" max="9474" width="35" style="397" customWidth="1"/>
    <col min="9475" max="9475" width="23.7109375" style="397" customWidth="1"/>
    <col min="9476" max="9476" width="24.140625" style="397" customWidth="1"/>
    <col min="9477" max="9477" width="15.7109375" style="397" customWidth="1"/>
    <col min="9478" max="9479" width="13.140625" style="397" customWidth="1"/>
    <col min="9480" max="9480" width="13.85546875" style="397" customWidth="1"/>
    <col min="9481" max="9482" width="15" style="397" bestFit="1" customWidth="1"/>
    <col min="9483" max="9483" width="46.140625" style="397" customWidth="1"/>
    <col min="9484" max="9484" width="13.5703125" style="397" bestFit="1" customWidth="1"/>
    <col min="9485" max="9485" width="13.5703125" style="397" customWidth="1"/>
    <col min="9486" max="9728" width="9.140625" style="397"/>
    <col min="9729" max="9729" width="6.85546875" style="397" customWidth="1"/>
    <col min="9730" max="9730" width="35" style="397" customWidth="1"/>
    <col min="9731" max="9731" width="23.7109375" style="397" customWidth="1"/>
    <col min="9732" max="9732" width="24.140625" style="397" customWidth="1"/>
    <col min="9733" max="9733" width="15.7109375" style="397" customWidth="1"/>
    <col min="9734" max="9735" width="13.140625" style="397" customWidth="1"/>
    <col min="9736" max="9736" width="13.85546875" style="397" customWidth="1"/>
    <col min="9737" max="9738" width="15" style="397" bestFit="1" customWidth="1"/>
    <col min="9739" max="9739" width="46.140625" style="397" customWidth="1"/>
    <col min="9740" max="9740" width="13.5703125" style="397" bestFit="1" customWidth="1"/>
    <col min="9741" max="9741" width="13.5703125" style="397" customWidth="1"/>
    <col min="9742" max="9984" width="9.140625" style="397"/>
    <col min="9985" max="9985" width="6.85546875" style="397" customWidth="1"/>
    <col min="9986" max="9986" width="35" style="397" customWidth="1"/>
    <col min="9987" max="9987" width="23.7109375" style="397" customWidth="1"/>
    <col min="9988" max="9988" width="24.140625" style="397" customWidth="1"/>
    <col min="9989" max="9989" width="15.7109375" style="397" customWidth="1"/>
    <col min="9990" max="9991" width="13.140625" style="397" customWidth="1"/>
    <col min="9992" max="9992" width="13.85546875" style="397" customWidth="1"/>
    <col min="9993" max="9994" width="15" style="397" bestFit="1" customWidth="1"/>
    <col min="9995" max="9995" width="46.140625" style="397" customWidth="1"/>
    <col min="9996" max="9996" width="13.5703125" style="397" bestFit="1" customWidth="1"/>
    <col min="9997" max="9997" width="13.5703125" style="397" customWidth="1"/>
    <col min="9998" max="10240" width="9.140625" style="397"/>
    <col min="10241" max="10241" width="6.85546875" style="397" customWidth="1"/>
    <col min="10242" max="10242" width="35" style="397" customWidth="1"/>
    <col min="10243" max="10243" width="23.7109375" style="397" customWidth="1"/>
    <col min="10244" max="10244" width="24.140625" style="397" customWidth="1"/>
    <col min="10245" max="10245" width="15.7109375" style="397" customWidth="1"/>
    <col min="10246" max="10247" width="13.140625" style="397" customWidth="1"/>
    <col min="10248" max="10248" width="13.85546875" style="397" customWidth="1"/>
    <col min="10249" max="10250" width="15" style="397" bestFit="1" customWidth="1"/>
    <col min="10251" max="10251" width="46.140625" style="397" customWidth="1"/>
    <col min="10252" max="10252" width="13.5703125" style="397" bestFit="1" customWidth="1"/>
    <col min="10253" max="10253" width="13.5703125" style="397" customWidth="1"/>
    <col min="10254" max="10496" width="9.140625" style="397"/>
    <col min="10497" max="10497" width="6.85546875" style="397" customWidth="1"/>
    <col min="10498" max="10498" width="35" style="397" customWidth="1"/>
    <col min="10499" max="10499" width="23.7109375" style="397" customWidth="1"/>
    <col min="10500" max="10500" width="24.140625" style="397" customWidth="1"/>
    <col min="10501" max="10501" width="15.7109375" style="397" customWidth="1"/>
    <col min="10502" max="10503" width="13.140625" style="397" customWidth="1"/>
    <col min="10504" max="10504" width="13.85546875" style="397" customWidth="1"/>
    <col min="10505" max="10506" width="15" style="397" bestFit="1" customWidth="1"/>
    <col min="10507" max="10507" width="46.140625" style="397" customWidth="1"/>
    <col min="10508" max="10508" width="13.5703125" style="397" bestFit="1" customWidth="1"/>
    <col min="10509" max="10509" width="13.5703125" style="397" customWidth="1"/>
    <col min="10510" max="10752" width="9.140625" style="397"/>
    <col min="10753" max="10753" width="6.85546875" style="397" customWidth="1"/>
    <col min="10754" max="10754" width="35" style="397" customWidth="1"/>
    <col min="10755" max="10755" width="23.7109375" style="397" customWidth="1"/>
    <col min="10756" max="10756" width="24.140625" style="397" customWidth="1"/>
    <col min="10757" max="10757" width="15.7109375" style="397" customWidth="1"/>
    <col min="10758" max="10759" width="13.140625" style="397" customWidth="1"/>
    <col min="10760" max="10760" width="13.85546875" style="397" customWidth="1"/>
    <col min="10761" max="10762" width="15" style="397" bestFit="1" customWidth="1"/>
    <col min="10763" max="10763" width="46.140625" style="397" customWidth="1"/>
    <col min="10764" max="10764" width="13.5703125" style="397" bestFit="1" customWidth="1"/>
    <col min="10765" max="10765" width="13.5703125" style="397" customWidth="1"/>
    <col min="10766" max="11008" width="9.140625" style="397"/>
    <col min="11009" max="11009" width="6.85546875" style="397" customWidth="1"/>
    <col min="11010" max="11010" width="35" style="397" customWidth="1"/>
    <col min="11011" max="11011" width="23.7109375" style="397" customWidth="1"/>
    <col min="11012" max="11012" width="24.140625" style="397" customWidth="1"/>
    <col min="11013" max="11013" width="15.7109375" style="397" customWidth="1"/>
    <col min="11014" max="11015" width="13.140625" style="397" customWidth="1"/>
    <col min="11016" max="11016" width="13.85546875" style="397" customWidth="1"/>
    <col min="11017" max="11018" width="15" style="397" bestFit="1" customWidth="1"/>
    <col min="11019" max="11019" width="46.140625" style="397" customWidth="1"/>
    <col min="11020" max="11020" width="13.5703125" style="397" bestFit="1" customWidth="1"/>
    <col min="11021" max="11021" width="13.5703125" style="397" customWidth="1"/>
    <col min="11022" max="11264" width="9.140625" style="397"/>
    <col min="11265" max="11265" width="6.85546875" style="397" customWidth="1"/>
    <col min="11266" max="11266" width="35" style="397" customWidth="1"/>
    <col min="11267" max="11267" width="23.7109375" style="397" customWidth="1"/>
    <col min="11268" max="11268" width="24.140625" style="397" customWidth="1"/>
    <col min="11269" max="11269" width="15.7109375" style="397" customWidth="1"/>
    <col min="11270" max="11271" width="13.140625" style="397" customWidth="1"/>
    <col min="11272" max="11272" width="13.85546875" style="397" customWidth="1"/>
    <col min="11273" max="11274" width="15" style="397" bestFit="1" customWidth="1"/>
    <col min="11275" max="11275" width="46.140625" style="397" customWidth="1"/>
    <col min="11276" max="11276" width="13.5703125" style="397" bestFit="1" customWidth="1"/>
    <col min="11277" max="11277" width="13.5703125" style="397" customWidth="1"/>
    <col min="11278" max="11520" width="9.140625" style="397"/>
    <col min="11521" max="11521" width="6.85546875" style="397" customWidth="1"/>
    <col min="11522" max="11522" width="35" style="397" customWidth="1"/>
    <col min="11523" max="11523" width="23.7109375" style="397" customWidth="1"/>
    <col min="11524" max="11524" width="24.140625" style="397" customWidth="1"/>
    <col min="11525" max="11525" width="15.7109375" style="397" customWidth="1"/>
    <col min="11526" max="11527" width="13.140625" style="397" customWidth="1"/>
    <col min="11528" max="11528" width="13.85546875" style="397" customWidth="1"/>
    <col min="11529" max="11530" width="15" style="397" bestFit="1" customWidth="1"/>
    <col min="11531" max="11531" width="46.140625" style="397" customWidth="1"/>
    <col min="11532" max="11532" width="13.5703125" style="397" bestFit="1" customWidth="1"/>
    <col min="11533" max="11533" width="13.5703125" style="397" customWidth="1"/>
    <col min="11534" max="11776" width="9.140625" style="397"/>
    <col min="11777" max="11777" width="6.85546875" style="397" customWidth="1"/>
    <col min="11778" max="11778" width="35" style="397" customWidth="1"/>
    <col min="11779" max="11779" width="23.7109375" style="397" customWidth="1"/>
    <col min="11780" max="11780" width="24.140625" style="397" customWidth="1"/>
    <col min="11781" max="11781" width="15.7109375" style="397" customWidth="1"/>
    <col min="11782" max="11783" width="13.140625" style="397" customWidth="1"/>
    <col min="11784" max="11784" width="13.85546875" style="397" customWidth="1"/>
    <col min="11785" max="11786" width="15" style="397" bestFit="1" customWidth="1"/>
    <col min="11787" max="11787" width="46.140625" style="397" customWidth="1"/>
    <col min="11788" max="11788" width="13.5703125" style="397" bestFit="1" customWidth="1"/>
    <col min="11789" max="11789" width="13.5703125" style="397" customWidth="1"/>
    <col min="11790" max="12032" width="9.140625" style="397"/>
    <col min="12033" max="12033" width="6.85546875" style="397" customWidth="1"/>
    <col min="12034" max="12034" width="35" style="397" customWidth="1"/>
    <col min="12035" max="12035" width="23.7109375" style="397" customWidth="1"/>
    <col min="12036" max="12036" width="24.140625" style="397" customWidth="1"/>
    <col min="12037" max="12037" width="15.7109375" style="397" customWidth="1"/>
    <col min="12038" max="12039" width="13.140625" style="397" customWidth="1"/>
    <col min="12040" max="12040" width="13.85546875" style="397" customWidth="1"/>
    <col min="12041" max="12042" width="15" style="397" bestFit="1" customWidth="1"/>
    <col min="12043" max="12043" width="46.140625" style="397" customWidth="1"/>
    <col min="12044" max="12044" width="13.5703125" style="397" bestFit="1" customWidth="1"/>
    <col min="12045" max="12045" width="13.5703125" style="397" customWidth="1"/>
    <col min="12046" max="12288" width="9.140625" style="397"/>
    <col min="12289" max="12289" width="6.85546875" style="397" customWidth="1"/>
    <col min="12290" max="12290" width="35" style="397" customWidth="1"/>
    <col min="12291" max="12291" width="23.7109375" style="397" customWidth="1"/>
    <col min="12292" max="12292" width="24.140625" style="397" customWidth="1"/>
    <col min="12293" max="12293" width="15.7109375" style="397" customWidth="1"/>
    <col min="12294" max="12295" width="13.140625" style="397" customWidth="1"/>
    <col min="12296" max="12296" width="13.85546875" style="397" customWidth="1"/>
    <col min="12297" max="12298" width="15" style="397" bestFit="1" customWidth="1"/>
    <col min="12299" max="12299" width="46.140625" style="397" customWidth="1"/>
    <col min="12300" max="12300" width="13.5703125" style="397" bestFit="1" customWidth="1"/>
    <col min="12301" max="12301" width="13.5703125" style="397" customWidth="1"/>
    <col min="12302" max="12544" width="9.140625" style="397"/>
    <col min="12545" max="12545" width="6.85546875" style="397" customWidth="1"/>
    <col min="12546" max="12546" width="35" style="397" customWidth="1"/>
    <col min="12547" max="12547" width="23.7109375" style="397" customWidth="1"/>
    <col min="12548" max="12548" width="24.140625" style="397" customWidth="1"/>
    <col min="12549" max="12549" width="15.7109375" style="397" customWidth="1"/>
    <col min="12550" max="12551" width="13.140625" style="397" customWidth="1"/>
    <col min="12552" max="12552" width="13.85546875" style="397" customWidth="1"/>
    <col min="12553" max="12554" width="15" style="397" bestFit="1" customWidth="1"/>
    <col min="12555" max="12555" width="46.140625" style="397" customWidth="1"/>
    <col min="12556" max="12556" width="13.5703125" style="397" bestFit="1" customWidth="1"/>
    <col min="12557" max="12557" width="13.5703125" style="397" customWidth="1"/>
    <col min="12558" max="12800" width="9.140625" style="397"/>
    <col min="12801" max="12801" width="6.85546875" style="397" customWidth="1"/>
    <col min="12802" max="12802" width="35" style="397" customWidth="1"/>
    <col min="12803" max="12803" width="23.7109375" style="397" customWidth="1"/>
    <col min="12804" max="12804" width="24.140625" style="397" customWidth="1"/>
    <col min="12805" max="12805" width="15.7109375" style="397" customWidth="1"/>
    <col min="12806" max="12807" width="13.140625" style="397" customWidth="1"/>
    <col min="12808" max="12808" width="13.85546875" style="397" customWidth="1"/>
    <col min="12809" max="12810" width="15" style="397" bestFit="1" customWidth="1"/>
    <col min="12811" max="12811" width="46.140625" style="397" customWidth="1"/>
    <col min="12812" max="12812" width="13.5703125" style="397" bestFit="1" customWidth="1"/>
    <col min="12813" max="12813" width="13.5703125" style="397" customWidth="1"/>
    <col min="12814" max="13056" width="9.140625" style="397"/>
    <col min="13057" max="13057" width="6.85546875" style="397" customWidth="1"/>
    <col min="13058" max="13058" width="35" style="397" customWidth="1"/>
    <col min="13059" max="13059" width="23.7109375" style="397" customWidth="1"/>
    <col min="13060" max="13060" width="24.140625" style="397" customWidth="1"/>
    <col min="13061" max="13061" width="15.7109375" style="397" customWidth="1"/>
    <col min="13062" max="13063" width="13.140625" style="397" customWidth="1"/>
    <col min="13064" max="13064" width="13.85546875" style="397" customWidth="1"/>
    <col min="13065" max="13066" width="15" style="397" bestFit="1" customWidth="1"/>
    <col min="13067" max="13067" width="46.140625" style="397" customWidth="1"/>
    <col min="13068" max="13068" width="13.5703125" style="397" bestFit="1" customWidth="1"/>
    <col min="13069" max="13069" width="13.5703125" style="397" customWidth="1"/>
    <col min="13070" max="13312" width="9.140625" style="397"/>
    <col min="13313" max="13313" width="6.85546875" style="397" customWidth="1"/>
    <col min="13314" max="13314" width="35" style="397" customWidth="1"/>
    <col min="13315" max="13315" width="23.7109375" style="397" customWidth="1"/>
    <col min="13316" max="13316" width="24.140625" style="397" customWidth="1"/>
    <col min="13317" max="13317" width="15.7109375" style="397" customWidth="1"/>
    <col min="13318" max="13319" width="13.140625" style="397" customWidth="1"/>
    <col min="13320" max="13320" width="13.85546875" style="397" customWidth="1"/>
    <col min="13321" max="13322" width="15" style="397" bestFit="1" customWidth="1"/>
    <col min="13323" max="13323" width="46.140625" style="397" customWidth="1"/>
    <col min="13324" max="13324" width="13.5703125" style="397" bestFit="1" customWidth="1"/>
    <col min="13325" max="13325" width="13.5703125" style="397" customWidth="1"/>
    <col min="13326" max="13568" width="9.140625" style="397"/>
    <col min="13569" max="13569" width="6.85546875" style="397" customWidth="1"/>
    <col min="13570" max="13570" width="35" style="397" customWidth="1"/>
    <col min="13571" max="13571" width="23.7109375" style="397" customWidth="1"/>
    <col min="13572" max="13572" width="24.140625" style="397" customWidth="1"/>
    <col min="13573" max="13573" width="15.7109375" style="397" customWidth="1"/>
    <col min="13574" max="13575" width="13.140625" style="397" customWidth="1"/>
    <col min="13576" max="13576" width="13.85546875" style="397" customWidth="1"/>
    <col min="13577" max="13578" width="15" style="397" bestFit="1" customWidth="1"/>
    <col min="13579" max="13579" width="46.140625" style="397" customWidth="1"/>
    <col min="13580" max="13580" width="13.5703125" style="397" bestFit="1" customWidth="1"/>
    <col min="13581" max="13581" width="13.5703125" style="397" customWidth="1"/>
    <col min="13582" max="13824" width="9.140625" style="397"/>
    <col min="13825" max="13825" width="6.85546875" style="397" customWidth="1"/>
    <col min="13826" max="13826" width="35" style="397" customWidth="1"/>
    <col min="13827" max="13827" width="23.7109375" style="397" customWidth="1"/>
    <col min="13828" max="13828" width="24.140625" style="397" customWidth="1"/>
    <col min="13829" max="13829" width="15.7109375" style="397" customWidth="1"/>
    <col min="13830" max="13831" width="13.140625" style="397" customWidth="1"/>
    <col min="13832" max="13832" width="13.85546875" style="397" customWidth="1"/>
    <col min="13833" max="13834" width="15" style="397" bestFit="1" customWidth="1"/>
    <col min="13835" max="13835" width="46.140625" style="397" customWidth="1"/>
    <col min="13836" max="13836" width="13.5703125" style="397" bestFit="1" customWidth="1"/>
    <col min="13837" max="13837" width="13.5703125" style="397" customWidth="1"/>
    <col min="13838" max="14080" width="9.140625" style="397"/>
    <col min="14081" max="14081" width="6.85546875" style="397" customWidth="1"/>
    <col min="14082" max="14082" width="35" style="397" customWidth="1"/>
    <col min="14083" max="14083" width="23.7109375" style="397" customWidth="1"/>
    <col min="14084" max="14084" width="24.140625" style="397" customWidth="1"/>
    <col min="14085" max="14085" width="15.7109375" style="397" customWidth="1"/>
    <col min="14086" max="14087" width="13.140625" style="397" customWidth="1"/>
    <col min="14088" max="14088" width="13.85546875" style="397" customWidth="1"/>
    <col min="14089" max="14090" width="15" style="397" bestFit="1" customWidth="1"/>
    <col min="14091" max="14091" width="46.140625" style="397" customWidth="1"/>
    <col min="14092" max="14092" width="13.5703125" style="397" bestFit="1" customWidth="1"/>
    <col min="14093" max="14093" width="13.5703125" style="397" customWidth="1"/>
    <col min="14094" max="14336" width="9.140625" style="397"/>
    <col min="14337" max="14337" width="6.85546875" style="397" customWidth="1"/>
    <col min="14338" max="14338" width="35" style="397" customWidth="1"/>
    <col min="14339" max="14339" width="23.7109375" style="397" customWidth="1"/>
    <col min="14340" max="14340" width="24.140625" style="397" customWidth="1"/>
    <col min="14341" max="14341" width="15.7109375" style="397" customWidth="1"/>
    <col min="14342" max="14343" width="13.140625" style="397" customWidth="1"/>
    <col min="14344" max="14344" width="13.85546875" style="397" customWidth="1"/>
    <col min="14345" max="14346" width="15" style="397" bestFit="1" customWidth="1"/>
    <col min="14347" max="14347" width="46.140625" style="397" customWidth="1"/>
    <col min="14348" max="14348" width="13.5703125" style="397" bestFit="1" customWidth="1"/>
    <col min="14349" max="14349" width="13.5703125" style="397" customWidth="1"/>
    <col min="14350" max="14592" width="9.140625" style="397"/>
    <col min="14593" max="14593" width="6.85546875" style="397" customWidth="1"/>
    <col min="14594" max="14594" width="35" style="397" customWidth="1"/>
    <col min="14595" max="14595" width="23.7109375" style="397" customWidth="1"/>
    <col min="14596" max="14596" width="24.140625" style="397" customWidth="1"/>
    <col min="14597" max="14597" width="15.7109375" style="397" customWidth="1"/>
    <col min="14598" max="14599" width="13.140625" style="397" customWidth="1"/>
    <col min="14600" max="14600" width="13.85546875" style="397" customWidth="1"/>
    <col min="14601" max="14602" width="15" style="397" bestFit="1" customWidth="1"/>
    <col min="14603" max="14603" width="46.140625" style="397" customWidth="1"/>
    <col min="14604" max="14604" width="13.5703125" style="397" bestFit="1" customWidth="1"/>
    <col min="14605" max="14605" width="13.5703125" style="397" customWidth="1"/>
    <col min="14606" max="14848" width="9.140625" style="397"/>
    <col min="14849" max="14849" width="6.85546875" style="397" customWidth="1"/>
    <col min="14850" max="14850" width="35" style="397" customWidth="1"/>
    <col min="14851" max="14851" width="23.7109375" style="397" customWidth="1"/>
    <col min="14852" max="14852" width="24.140625" style="397" customWidth="1"/>
    <col min="14853" max="14853" width="15.7109375" style="397" customWidth="1"/>
    <col min="14854" max="14855" width="13.140625" style="397" customWidth="1"/>
    <col min="14856" max="14856" width="13.85546875" style="397" customWidth="1"/>
    <col min="14857" max="14858" width="15" style="397" bestFit="1" customWidth="1"/>
    <col min="14859" max="14859" width="46.140625" style="397" customWidth="1"/>
    <col min="14860" max="14860" width="13.5703125" style="397" bestFit="1" customWidth="1"/>
    <col min="14861" max="14861" width="13.5703125" style="397" customWidth="1"/>
    <col min="14862" max="15104" width="9.140625" style="397"/>
    <col min="15105" max="15105" width="6.85546875" style="397" customWidth="1"/>
    <col min="15106" max="15106" width="35" style="397" customWidth="1"/>
    <col min="15107" max="15107" width="23.7109375" style="397" customWidth="1"/>
    <col min="15108" max="15108" width="24.140625" style="397" customWidth="1"/>
    <col min="15109" max="15109" width="15.7109375" style="397" customWidth="1"/>
    <col min="15110" max="15111" width="13.140625" style="397" customWidth="1"/>
    <col min="15112" max="15112" width="13.85546875" style="397" customWidth="1"/>
    <col min="15113" max="15114" width="15" style="397" bestFit="1" customWidth="1"/>
    <col min="15115" max="15115" width="46.140625" style="397" customWidth="1"/>
    <col min="15116" max="15116" width="13.5703125" style="397" bestFit="1" customWidth="1"/>
    <col min="15117" max="15117" width="13.5703125" style="397" customWidth="1"/>
    <col min="15118" max="15360" width="9.140625" style="397"/>
    <col min="15361" max="15361" width="6.85546875" style="397" customWidth="1"/>
    <col min="15362" max="15362" width="35" style="397" customWidth="1"/>
    <col min="15363" max="15363" width="23.7109375" style="397" customWidth="1"/>
    <col min="15364" max="15364" width="24.140625" style="397" customWidth="1"/>
    <col min="15365" max="15365" width="15.7109375" style="397" customWidth="1"/>
    <col min="15366" max="15367" width="13.140625" style="397" customWidth="1"/>
    <col min="15368" max="15368" width="13.85546875" style="397" customWidth="1"/>
    <col min="15369" max="15370" width="15" style="397" bestFit="1" customWidth="1"/>
    <col min="15371" max="15371" width="46.140625" style="397" customWidth="1"/>
    <col min="15372" max="15372" width="13.5703125" style="397" bestFit="1" customWidth="1"/>
    <col min="15373" max="15373" width="13.5703125" style="397" customWidth="1"/>
    <col min="15374" max="15616" width="9.140625" style="397"/>
    <col min="15617" max="15617" width="6.85546875" style="397" customWidth="1"/>
    <col min="15618" max="15618" width="35" style="397" customWidth="1"/>
    <col min="15619" max="15619" width="23.7109375" style="397" customWidth="1"/>
    <col min="15620" max="15620" width="24.140625" style="397" customWidth="1"/>
    <col min="15621" max="15621" width="15.7109375" style="397" customWidth="1"/>
    <col min="15622" max="15623" width="13.140625" style="397" customWidth="1"/>
    <col min="15624" max="15624" width="13.85546875" style="397" customWidth="1"/>
    <col min="15625" max="15626" width="15" style="397" bestFit="1" customWidth="1"/>
    <col min="15627" max="15627" width="46.140625" style="397" customWidth="1"/>
    <col min="15628" max="15628" width="13.5703125" style="397" bestFit="1" customWidth="1"/>
    <col min="15629" max="15629" width="13.5703125" style="397" customWidth="1"/>
    <col min="15630" max="15872" width="9.140625" style="397"/>
    <col min="15873" max="15873" width="6.85546875" style="397" customWidth="1"/>
    <col min="15874" max="15874" width="35" style="397" customWidth="1"/>
    <col min="15875" max="15875" width="23.7109375" style="397" customWidth="1"/>
    <col min="15876" max="15876" width="24.140625" style="397" customWidth="1"/>
    <col min="15877" max="15877" width="15.7109375" style="397" customWidth="1"/>
    <col min="15878" max="15879" width="13.140625" style="397" customWidth="1"/>
    <col min="15880" max="15880" width="13.85546875" style="397" customWidth="1"/>
    <col min="15881" max="15882" width="15" style="397" bestFit="1" customWidth="1"/>
    <col min="15883" max="15883" width="46.140625" style="397" customWidth="1"/>
    <col min="15884" max="15884" width="13.5703125" style="397" bestFit="1" customWidth="1"/>
    <col min="15885" max="15885" width="13.5703125" style="397" customWidth="1"/>
    <col min="15886" max="16128" width="9.140625" style="397"/>
    <col min="16129" max="16129" width="6.85546875" style="397" customWidth="1"/>
    <col min="16130" max="16130" width="35" style="397" customWidth="1"/>
    <col min="16131" max="16131" width="23.7109375" style="397" customWidth="1"/>
    <col min="16132" max="16132" width="24.140625" style="397" customWidth="1"/>
    <col min="16133" max="16133" width="15.7109375" style="397" customWidth="1"/>
    <col min="16134" max="16135" width="13.140625" style="397" customWidth="1"/>
    <col min="16136" max="16136" width="13.85546875" style="397" customWidth="1"/>
    <col min="16137" max="16138" width="15" style="397" bestFit="1" customWidth="1"/>
    <col min="16139" max="16139" width="46.140625" style="397" customWidth="1"/>
    <col min="16140" max="16140" width="13.5703125" style="397" bestFit="1" customWidth="1"/>
    <col min="16141" max="16141" width="13.5703125" style="397" customWidth="1"/>
    <col min="16142" max="16384" width="9.140625" style="397"/>
  </cols>
  <sheetData>
    <row r="2" spans="2:8" ht="21" customHeight="1">
      <c r="F2" s="598"/>
      <c r="G2" s="598"/>
      <c r="H2" s="598"/>
    </row>
    <row r="3" spans="2:8" ht="21.95" customHeight="1">
      <c r="F3" s="599"/>
      <c r="G3" s="599"/>
      <c r="H3" s="599"/>
    </row>
    <row r="4" spans="2:8" ht="9.9499999999999993" customHeight="1">
      <c r="F4" s="399"/>
      <c r="G4" s="600"/>
      <c r="H4" s="600"/>
    </row>
    <row r="5" spans="2:8" ht="21.95" customHeight="1">
      <c r="B5" s="400" t="s">
        <v>1186</v>
      </c>
      <c r="F5" s="600"/>
      <c r="G5" s="600"/>
      <c r="H5" s="600"/>
    </row>
    <row r="6" spans="2:8" ht="9.9499999999999993" customHeight="1">
      <c r="F6" s="399"/>
      <c r="G6" s="600"/>
      <c r="H6" s="600"/>
    </row>
    <row r="7" spans="2:8" ht="21.95" customHeight="1">
      <c r="B7" s="401" t="s">
        <v>1187</v>
      </c>
      <c r="C7" s="402"/>
      <c r="D7" s="402"/>
      <c r="F7" s="600"/>
      <c r="G7" s="600"/>
      <c r="H7" s="600"/>
    </row>
    <row r="8" spans="2:8" ht="11.25" customHeight="1">
      <c r="B8" s="400"/>
      <c r="C8" s="403"/>
      <c r="D8" s="403"/>
      <c r="F8" s="399"/>
      <c r="G8" s="600"/>
      <c r="H8" s="600"/>
    </row>
    <row r="9" spans="2:8" ht="21.95" customHeight="1">
      <c r="B9" s="400"/>
      <c r="C9" s="403"/>
      <c r="D9" s="403"/>
      <c r="F9" s="600"/>
      <c r="G9" s="600"/>
      <c r="H9" s="600"/>
    </row>
    <row r="10" spans="2:8" ht="9.9499999999999993" customHeight="1">
      <c r="B10" s="400"/>
      <c r="C10" s="403"/>
      <c r="D10" s="403"/>
      <c r="F10" s="399"/>
      <c r="G10" s="600"/>
      <c r="H10" s="600"/>
    </row>
    <row r="11" spans="2:8" ht="21.95" customHeight="1">
      <c r="B11" s="400"/>
      <c r="C11" s="403"/>
      <c r="D11" s="403"/>
      <c r="F11" s="601"/>
      <c r="G11" s="601"/>
      <c r="H11" s="601"/>
    </row>
    <row r="12" spans="2:8" ht="54.95" customHeight="1">
      <c r="B12" s="602" t="s">
        <v>1188</v>
      </c>
      <c r="C12" s="603"/>
      <c r="D12" s="603"/>
      <c r="E12" s="603"/>
      <c r="F12" s="603"/>
      <c r="G12" s="603"/>
      <c r="H12" s="603"/>
    </row>
    <row r="13" spans="2:8" ht="5.25" customHeight="1"/>
    <row r="14" spans="2:8" ht="290.25" customHeight="1">
      <c r="B14" s="501"/>
      <c r="C14" s="501"/>
      <c r="D14" s="501"/>
      <c r="E14" s="501"/>
      <c r="F14" s="501"/>
      <c r="G14" s="501"/>
      <c r="H14" s="501"/>
    </row>
    <row r="15" spans="2:8">
      <c r="B15" s="404"/>
      <c r="C15" s="588" t="s">
        <v>1189</v>
      </c>
      <c r="D15" s="588"/>
      <c r="E15" s="588"/>
      <c r="F15" s="588"/>
      <c r="G15" s="588"/>
      <c r="H15" s="588"/>
    </row>
    <row r="16" spans="2:8">
      <c r="B16" s="404"/>
      <c r="C16" s="588"/>
      <c r="D16" s="588"/>
      <c r="E16" s="588"/>
      <c r="F16" s="588"/>
      <c r="G16" s="588"/>
      <c r="H16" s="588"/>
    </row>
    <row r="17" spans="2:15" ht="18" customHeight="1">
      <c r="B17" s="405" t="s">
        <v>1190</v>
      </c>
      <c r="C17" s="589"/>
      <c r="D17" s="589"/>
      <c r="E17" s="589"/>
      <c r="F17" s="589"/>
      <c r="G17" s="589"/>
      <c r="H17" s="589"/>
    </row>
    <row r="18" spans="2:15" ht="24.95" customHeight="1">
      <c r="B18" s="564" t="s">
        <v>1185</v>
      </c>
      <c r="C18" s="564"/>
      <c r="D18" s="590" t="s">
        <v>1191</v>
      </c>
      <c r="E18" s="590"/>
      <c r="F18" s="590"/>
      <c r="G18" s="590"/>
      <c r="H18" s="590"/>
    </row>
    <row r="19" spans="2:15" ht="39.950000000000003" customHeight="1">
      <c r="B19" s="566"/>
      <c r="C19" s="566"/>
      <c r="D19" s="591" t="s">
        <v>1192</v>
      </c>
      <c r="E19" s="593" t="s">
        <v>1182</v>
      </c>
      <c r="F19" s="595" t="s">
        <v>1183</v>
      </c>
      <c r="G19" s="596" t="s">
        <v>1193</v>
      </c>
      <c r="H19" s="597"/>
    </row>
    <row r="20" spans="2:15" ht="50.25" customHeight="1">
      <c r="B20" s="565"/>
      <c r="C20" s="565"/>
      <c r="D20" s="592"/>
      <c r="E20" s="594"/>
      <c r="F20" s="594"/>
      <c r="G20" s="406" t="s">
        <v>1194</v>
      </c>
      <c r="H20" s="406" t="s">
        <v>1195</v>
      </c>
    </row>
    <row r="21" spans="2:15">
      <c r="B21" s="582" t="s">
        <v>1177</v>
      </c>
      <c r="C21" s="582"/>
      <c r="D21" s="381">
        <v>4850</v>
      </c>
      <c r="E21" s="388" t="s">
        <v>1184</v>
      </c>
      <c r="F21" s="388">
        <v>2875</v>
      </c>
      <c r="G21" s="407">
        <v>87</v>
      </c>
      <c r="H21" s="407">
        <v>108</v>
      </c>
      <c r="I21" s="408"/>
      <c r="J21" s="408"/>
      <c r="K21" s="408"/>
      <c r="L21" s="408"/>
      <c r="M21" s="408"/>
      <c r="N21" s="409"/>
      <c r="O21" s="409"/>
    </row>
    <row r="22" spans="2:15" ht="24.95" customHeight="1">
      <c r="B22" s="583" t="s">
        <v>1178</v>
      </c>
      <c r="C22" s="583"/>
      <c r="D22" s="382">
        <v>5808</v>
      </c>
      <c r="E22" s="389">
        <v>9206</v>
      </c>
      <c r="F22" s="389">
        <v>3657</v>
      </c>
      <c r="G22" s="389">
        <v>108</v>
      </c>
      <c r="H22" s="389">
        <v>136</v>
      </c>
      <c r="I22" s="408"/>
      <c r="J22" s="408"/>
      <c r="K22" s="408"/>
      <c r="L22" s="408"/>
      <c r="M22" s="408"/>
      <c r="N22" s="409"/>
    </row>
    <row r="23" spans="2:15" ht="24.95" customHeight="1">
      <c r="B23" s="584" t="s">
        <v>1179</v>
      </c>
      <c r="C23" s="584"/>
      <c r="D23" s="383">
        <v>7745</v>
      </c>
      <c r="E23" s="390">
        <v>12274</v>
      </c>
      <c r="F23" s="390">
        <v>5210</v>
      </c>
      <c r="G23" s="585">
        <v>156</v>
      </c>
      <c r="H23" s="585">
        <v>190</v>
      </c>
      <c r="I23" s="408"/>
      <c r="J23" s="408"/>
      <c r="K23" s="408"/>
      <c r="L23" s="408"/>
      <c r="M23" s="408"/>
      <c r="N23" s="409"/>
    </row>
    <row r="24" spans="2:15" ht="24.95" customHeight="1">
      <c r="B24" s="587" t="s">
        <v>1180</v>
      </c>
      <c r="C24" s="587"/>
      <c r="D24" s="384">
        <v>8520</v>
      </c>
      <c r="E24" s="391">
        <v>13501</v>
      </c>
      <c r="F24" s="391">
        <v>5731</v>
      </c>
      <c r="G24" s="586"/>
      <c r="H24" s="586"/>
      <c r="I24" s="408"/>
      <c r="J24" s="408"/>
      <c r="K24" s="408"/>
      <c r="L24" s="408"/>
      <c r="M24" s="408"/>
      <c r="N24" s="409"/>
    </row>
    <row r="25" spans="2:15" ht="18" customHeight="1">
      <c r="B25" s="410"/>
      <c r="C25" s="410"/>
      <c r="D25" s="382"/>
      <c r="E25" s="389"/>
      <c r="F25" s="389"/>
      <c r="G25" s="389"/>
      <c r="H25" s="389"/>
      <c r="I25" s="408"/>
      <c r="J25" s="408"/>
      <c r="K25" s="408"/>
      <c r="L25" s="408"/>
      <c r="M25" s="408"/>
      <c r="N25" s="409"/>
    </row>
    <row r="26" spans="2:15" ht="18" customHeight="1">
      <c r="B26" s="405" t="s">
        <v>1190</v>
      </c>
      <c r="C26" s="568" t="s">
        <v>1196</v>
      </c>
      <c r="D26" s="568"/>
      <c r="E26" s="568"/>
      <c r="F26" s="568"/>
      <c r="G26" s="568"/>
      <c r="H26" s="568"/>
      <c r="I26" s="408"/>
      <c r="J26" s="408"/>
      <c r="K26" s="408"/>
      <c r="L26" s="408"/>
      <c r="M26" s="408"/>
      <c r="N26" s="409"/>
    </row>
    <row r="27" spans="2:15" ht="24.95" customHeight="1">
      <c r="B27" s="569" t="s">
        <v>1197</v>
      </c>
      <c r="C27" s="569"/>
      <c r="D27" s="411" t="s">
        <v>1198</v>
      </c>
      <c r="E27" s="570" t="s">
        <v>1197</v>
      </c>
      <c r="F27" s="570"/>
      <c r="G27" s="570"/>
      <c r="H27" s="412" t="s">
        <v>1199</v>
      </c>
      <c r="I27" s="408"/>
      <c r="J27" s="408"/>
      <c r="K27" s="408"/>
      <c r="L27" s="408"/>
      <c r="M27" s="408"/>
      <c r="N27" s="409"/>
    </row>
    <row r="28" spans="2:15" ht="32.25" customHeight="1">
      <c r="B28" s="571" t="s">
        <v>1200</v>
      </c>
      <c r="C28" s="413" t="s">
        <v>1201</v>
      </c>
      <c r="D28" s="414">
        <v>2610</v>
      </c>
      <c r="E28" s="573" t="s">
        <v>1202</v>
      </c>
      <c r="F28" s="574"/>
      <c r="G28" s="574"/>
      <c r="H28" s="577" t="s">
        <v>1203</v>
      </c>
      <c r="I28" s="408"/>
      <c r="J28" s="408"/>
      <c r="K28" s="408"/>
      <c r="L28" s="408"/>
      <c r="M28" s="408"/>
      <c r="N28" s="409"/>
    </row>
    <row r="29" spans="2:15" s="415" customFormat="1" ht="25.5">
      <c r="B29" s="572"/>
      <c r="C29" s="413" t="s">
        <v>1204</v>
      </c>
      <c r="D29" s="414">
        <v>3504</v>
      </c>
      <c r="E29" s="575"/>
      <c r="F29" s="576"/>
      <c r="G29" s="576"/>
      <c r="H29" s="578"/>
      <c r="I29" s="408"/>
      <c r="J29" s="408"/>
      <c r="K29" s="408"/>
      <c r="L29" s="408"/>
      <c r="M29" s="408"/>
      <c r="N29" s="409"/>
    </row>
    <row r="30" spans="2:15" s="415" customFormat="1" ht="4.5" customHeight="1">
      <c r="B30" s="579"/>
      <c r="C30" s="579"/>
      <c r="D30" s="579"/>
      <c r="E30" s="579"/>
      <c r="F30" s="579"/>
      <c r="G30" s="579"/>
      <c r="H30" s="579"/>
      <c r="I30" s="409"/>
      <c r="J30" s="409"/>
      <c r="K30" s="409"/>
      <c r="L30" s="409"/>
      <c r="M30" s="409"/>
    </row>
    <row r="31" spans="2:15" ht="24.95" customHeight="1">
      <c r="B31" s="556" t="s">
        <v>1205</v>
      </c>
      <c r="C31" s="556"/>
      <c r="D31" s="556"/>
      <c r="E31" s="556"/>
      <c r="F31" s="556"/>
      <c r="G31" s="556"/>
      <c r="H31" s="556"/>
      <c r="K31" s="416"/>
      <c r="L31" s="416"/>
      <c r="M31" s="416"/>
    </row>
    <row r="32" spans="2:15" ht="23.25" customHeight="1">
      <c r="B32" s="559" t="s">
        <v>1206</v>
      </c>
      <c r="C32" s="560"/>
      <c r="D32" s="560"/>
      <c r="E32" s="560"/>
      <c r="F32" s="560"/>
      <c r="G32" s="560"/>
      <c r="H32" s="560"/>
    </row>
    <row r="33" spans="2:16" ht="25.5" customHeight="1">
      <c r="B33" s="580" t="s">
        <v>1207</v>
      </c>
      <c r="C33" s="580"/>
      <c r="D33" s="580"/>
      <c r="E33" s="580"/>
      <c r="F33" s="580"/>
      <c r="G33" s="580"/>
      <c r="H33" s="580"/>
      <c r="I33" s="417"/>
      <c r="J33" s="417"/>
    </row>
    <row r="34" spans="2:16" ht="37.5" customHeight="1">
      <c r="B34" s="581" t="s">
        <v>1208</v>
      </c>
      <c r="C34" s="581"/>
      <c r="D34" s="581"/>
      <c r="E34" s="581"/>
      <c r="F34" s="581"/>
      <c r="G34" s="581"/>
      <c r="H34" s="581"/>
      <c r="I34" s="417"/>
      <c r="J34" s="417"/>
    </row>
    <row r="35" spans="2:16" ht="18.75" customHeight="1">
      <c r="B35" s="559" t="s">
        <v>1209</v>
      </c>
      <c r="C35" s="559"/>
      <c r="D35" s="559"/>
      <c r="E35" s="559"/>
      <c r="F35" s="559"/>
      <c r="G35" s="559"/>
      <c r="H35" s="559"/>
      <c r="I35" s="417"/>
      <c r="J35" s="417"/>
    </row>
    <row r="36" spans="2:16" ht="24.95" customHeight="1">
      <c r="B36" s="556" t="s">
        <v>1210</v>
      </c>
      <c r="C36" s="556"/>
      <c r="D36" s="556"/>
      <c r="E36" s="556"/>
      <c r="F36" s="556"/>
      <c r="G36" s="556"/>
      <c r="H36" s="556"/>
    </row>
    <row r="37" spans="2:16" ht="24.95" customHeight="1">
      <c r="B37" s="557" t="s">
        <v>1211</v>
      </c>
      <c r="C37" s="558"/>
      <c r="D37" s="558"/>
      <c r="E37" s="558"/>
      <c r="F37" s="558"/>
      <c r="G37" s="558"/>
      <c r="H37" s="558"/>
    </row>
    <row r="38" spans="2:16" ht="60" customHeight="1">
      <c r="B38" s="559" t="s">
        <v>1212</v>
      </c>
      <c r="C38" s="560"/>
      <c r="D38" s="560"/>
      <c r="E38" s="560"/>
      <c r="F38" s="560"/>
      <c r="G38" s="560"/>
      <c r="H38" s="560"/>
    </row>
    <row r="39" spans="2:16" ht="33" customHeight="1">
      <c r="B39" s="561" t="s">
        <v>1213</v>
      </c>
      <c r="C39" s="561"/>
      <c r="D39" s="561"/>
      <c r="E39" s="561"/>
      <c r="F39" s="561"/>
      <c r="G39" s="561"/>
      <c r="H39" s="561"/>
      <c r="K39" s="418"/>
      <c r="L39" s="419"/>
    </row>
    <row r="40" spans="2:16" s="404" customFormat="1" ht="24.95" customHeight="1">
      <c r="B40" s="562" t="s">
        <v>1214</v>
      </c>
      <c r="C40" s="564" t="s">
        <v>1215</v>
      </c>
      <c r="D40" s="564" t="s">
        <v>1216</v>
      </c>
      <c r="E40" s="564"/>
      <c r="F40" s="564"/>
      <c r="G40" s="567" t="s">
        <v>1217</v>
      </c>
      <c r="H40" s="567"/>
    </row>
    <row r="41" spans="2:16" ht="30" customHeight="1">
      <c r="B41" s="563"/>
      <c r="C41" s="565"/>
      <c r="D41" s="566"/>
      <c r="E41" s="566"/>
      <c r="F41" s="566"/>
      <c r="G41" s="420" t="s">
        <v>1218</v>
      </c>
      <c r="H41" s="421" t="s">
        <v>1219</v>
      </c>
      <c r="I41" s="422"/>
    </row>
    <row r="42" spans="2:16" ht="27.95" customHeight="1">
      <c r="B42" s="549" t="s">
        <v>1177</v>
      </c>
      <c r="C42" s="549"/>
      <c r="D42" s="549"/>
      <c r="E42" s="549"/>
      <c r="F42" s="549"/>
      <c r="G42" s="549"/>
      <c r="H42" s="549"/>
      <c r="I42" s="422"/>
      <c r="K42" s="397" t="s">
        <v>1292</v>
      </c>
    </row>
    <row r="43" spans="2:16" ht="27.95" customHeight="1">
      <c r="B43" s="423" t="s">
        <v>1220</v>
      </c>
      <c r="C43" s="424" t="s">
        <v>1221</v>
      </c>
      <c r="D43" s="550" t="s">
        <v>1222</v>
      </c>
      <c r="E43" s="551"/>
      <c r="F43" s="551"/>
      <c r="G43" s="552" t="s">
        <v>1223</v>
      </c>
      <c r="H43" s="425" t="s">
        <v>1224</v>
      </c>
      <c r="I43" s="422"/>
      <c r="K43" s="397" t="s">
        <v>1293</v>
      </c>
    </row>
    <row r="44" spans="2:16" ht="21.75" customHeight="1">
      <c r="B44" s="426" t="s">
        <v>1225</v>
      </c>
      <c r="C44" s="427" t="s">
        <v>1226</v>
      </c>
      <c r="D44" s="554" t="s">
        <v>1227</v>
      </c>
      <c r="E44" s="555"/>
      <c r="F44" s="555"/>
      <c r="G44" s="553"/>
      <c r="H44" s="428" t="s">
        <v>1228</v>
      </c>
      <c r="I44" s="422"/>
      <c r="K44" s="397" t="s">
        <v>1294</v>
      </c>
    </row>
    <row r="45" spans="2:16" ht="12" customHeight="1">
      <c r="B45" s="429"/>
      <c r="C45" s="424"/>
      <c r="D45" s="430"/>
      <c r="E45" s="430"/>
      <c r="F45" s="430"/>
      <c r="G45" s="385"/>
      <c r="H45" s="385"/>
      <c r="I45" s="422"/>
      <c r="K45" s="397" t="s">
        <v>1295</v>
      </c>
    </row>
    <row r="46" spans="2:16" ht="27.95" customHeight="1">
      <c r="B46" s="537" t="s">
        <v>1178</v>
      </c>
      <c r="C46" s="537"/>
      <c r="D46" s="537"/>
      <c r="E46" s="537"/>
      <c r="F46" s="537"/>
      <c r="G46" s="537"/>
      <c r="H46" s="537"/>
      <c r="I46" s="422"/>
      <c r="J46" s="431" t="s">
        <v>1229</v>
      </c>
      <c r="K46" s="397" t="s">
        <v>1296</v>
      </c>
      <c r="L46" s="431"/>
      <c r="M46" s="431"/>
    </row>
    <row r="47" spans="2:16" ht="21.75" customHeight="1">
      <c r="B47" s="432" t="s">
        <v>1230</v>
      </c>
      <c r="C47" s="433" t="s">
        <v>1231</v>
      </c>
      <c r="D47" s="538" t="s">
        <v>1232</v>
      </c>
      <c r="E47" s="539"/>
      <c r="F47" s="540"/>
      <c r="G47" s="541" t="s">
        <v>1223</v>
      </c>
      <c r="H47" s="434" t="s">
        <v>1224</v>
      </c>
      <c r="I47" s="417"/>
      <c r="J47" s="431"/>
      <c r="K47" s="397" t="s">
        <v>1297</v>
      </c>
      <c r="L47" s="431"/>
      <c r="M47" s="431"/>
      <c r="N47" s="530"/>
      <c r="O47" s="530"/>
      <c r="P47" s="530"/>
    </row>
    <row r="48" spans="2:16" ht="21.75" customHeight="1">
      <c r="B48" s="435" t="s">
        <v>1233</v>
      </c>
      <c r="C48" s="436" t="s">
        <v>1234</v>
      </c>
      <c r="D48" s="531" t="s">
        <v>1235</v>
      </c>
      <c r="E48" s="532"/>
      <c r="F48" s="533"/>
      <c r="G48" s="542"/>
      <c r="H48" s="437" t="s">
        <v>1236</v>
      </c>
      <c r="I48" s="417"/>
      <c r="J48" s="431"/>
      <c r="K48" s="397" t="s">
        <v>1298</v>
      </c>
      <c r="L48" s="431"/>
      <c r="M48" s="431"/>
      <c r="N48" s="530"/>
      <c r="O48" s="530"/>
      <c r="P48" s="530"/>
    </row>
    <row r="49" spans="2:16" ht="21.75" customHeight="1">
      <c r="B49" s="435" t="s">
        <v>1237</v>
      </c>
      <c r="C49" s="436" t="s">
        <v>1238</v>
      </c>
      <c r="D49" s="534"/>
      <c r="E49" s="535"/>
      <c r="F49" s="536"/>
      <c r="G49" s="543"/>
      <c r="H49" s="438"/>
      <c r="I49" s="417"/>
      <c r="J49" s="431"/>
      <c r="K49" s="397" t="s">
        <v>1299</v>
      </c>
      <c r="L49" s="431"/>
      <c r="M49" s="431"/>
      <c r="N49" s="501"/>
      <c r="O49" s="501"/>
      <c r="P49" s="501"/>
    </row>
    <row r="50" spans="2:16" ht="15" customHeight="1">
      <c r="B50" s="439"/>
      <c r="C50" s="410"/>
      <c r="D50" s="440"/>
      <c r="E50" s="440"/>
      <c r="F50" s="440"/>
      <c r="G50" s="440"/>
      <c r="H50" s="441"/>
      <c r="I50" s="417"/>
      <c r="J50" s="431"/>
      <c r="K50" s="397" t="s">
        <v>1295</v>
      </c>
      <c r="L50" s="431"/>
      <c r="M50" s="431"/>
    </row>
    <row r="51" spans="2:16" s="404" customFormat="1" ht="27.95" customHeight="1">
      <c r="B51" s="537" t="s">
        <v>1179</v>
      </c>
      <c r="C51" s="537"/>
      <c r="D51" s="537"/>
      <c r="E51" s="537"/>
      <c r="F51" s="537"/>
      <c r="G51" s="537"/>
      <c r="H51" s="537"/>
      <c r="J51" s="431"/>
      <c r="K51" s="397" t="s">
        <v>1300</v>
      </c>
      <c r="L51" s="431"/>
      <c r="M51" s="431"/>
    </row>
    <row r="52" spans="2:16" ht="21.95" customHeight="1">
      <c r="B52" s="418" t="s">
        <v>1239</v>
      </c>
      <c r="C52" s="442" t="s">
        <v>1240</v>
      </c>
      <c r="D52" s="544"/>
      <c r="E52" s="545"/>
      <c r="F52" s="546"/>
      <c r="G52" s="541" t="s">
        <v>1223</v>
      </c>
      <c r="H52" s="541" t="s">
        <v>1241</v>
      </c>
      <c r="K52" s="397" t="s">
        <v>1301</v>
      </c>
    </row>
    <row r="53" spans="2:16" ht="21.95" customHeight="1">
      <c r="B53" s="443" t="s">
        <v>1242</v>
      </c>
      <c r="C53" s="444" t="s">
        <v>1243</v>
      </c>
      <c r="D53" s="547"/>
      <c r="E53" s="492"/>
      <c r="F53" s="548"/>
      <c r="G53" s="542"/>
      <c r="H53" s="542"/>
      <c r="K53" s="397" t="s">
        <v>1302</v>
      </c>
      <c r="L53" s="402"/>
      <c r="M53" s="402"/>
    </row>
    <row r="54" spans="2:16" ht="21.95" customHeight="1">
      <c r="B54" s="418" t="s">
        <v>1244</v>
      </c>
      <c r="C54" s="442" t="s">
        <v>1245</v>
      </c>
      <c r="D54" s="547"/>
      <c r="E54" s="492"/>
      <c r="F54" s="548"/>
      <c r="G54" s="542"/>
      <c r="H54" s="542"/>
      <c r="K54" s="397" t="s">
        <v>1303</v>
      </c>
      <c r="L54" s="402"/>
      <c r="M54" s="402"/>
    </row>
    <row r="55" spans="2:16" ht="21.95" customHeight="1">
      <c r="B55" s="443" t="s">
        <v>1246</v>
      </c>
      <c r="C55" s="444" t="s">
        <v>1247</v>
      </c>
      <c r="D55" s="547"/>
      <c r="E55" s="492"/>
      <c r="F55" s="548"/>
      <c r="G55" s="542"/>
      <c r="H55" s="542"/>
      <c r="K55" s="397" t="s">
        <v>1304</v>
      </c>
      <c r="L55" s="402"/>
      <c r="M55" s="402"/>
      <c r="O55" s="519"/>
      <c r="P55" s="519"/>
    </row>
    <row r="56" spans="2:16" ht="21.95" customHeight="1">
      <c r="B56" s="418" t="s">
        <v>1248</v>
      </c>
      <c r="C56" s="442" t="s">
        <v>1249</v>
      </c>
      <c r="D56" s="520" t="s">
        <v>1250</v>
      </c>
      <c r="E56" s="521"/>
      <c r="F56" s="522"/>
      <c r="G56" s="542"/>
      <c r="H56" s="542"/>
      <c r="K56" s="397" t="s">
        <v>1305</v>
      </c>
      <c r="L56" s="402"/>
      <c r="M56" s="402"/>
      <c r="O56" s="519"/>
      <c r="P56" s="519"/>
    </row>
    <row r="57" spans="2:16" ht="21.95" customHeight="1">
      <c r="B57" s="445" t="s">
        <v>1251</v>
      </c>
      <c r="C57" s="444" t="s">
        <v>1252</v>
      </c>
      <c r="D57" s="523" t="s">
        <v>1253</v>
      </c>
      <c r="E57" s="521"/>
      <c r="F57" s="522"/>
      <c r="G57" s="542"/>
      <c r="H57" s="542"/>
      <c r="K57" s="397" t="s">
        <v>1306</v>
      </c>
      <c r="L57" s="501"/>
      <c r="M57" s="501"/>
      <c r="O57" s="519"/>
      <c r="P57" s="519"/>
    </row>
    <row r="58" spans="2:16" ht="21.95" customHeight="1">
      <c r="B58" s="443" t="s">
        <v>1254</v>
      </c>
      <c r="C58" s="446" t="s">
        <v>1255</v>
      </c>
      <c r="D58" s="524" t="s">
        <v>1256</v>
      </c>
      <c r="E58" s="525"/>
      <c r="F58" s="526"/>
      <c r="G58" s="542"/>
      <c r="H58" s="542"/>
      <c r="K58" s="397" t="s">
        <v>1307</v>
      </c>
      <c r="L58" s="503"/>
      <c r="M58" s="503"/>
      <c r="O58" s="519"/>
      <c r="P58" s="519"/>
    </row>
    <row r="59" spans="2:16" ht="21.95" customHeight="1">
      <c r="B59" s="443" t="s">
        <v>1257</v>
      </c>
      <c r="C59" s="446" t="s">
        <v>1258</v>
      </c>
      <c r="D59" s="524"/>
      <c r="E59" s="525"/>
      <c r="F59" s="526"/>
      <c r="G59" s="542"/>
      <c r="H59" s="542"/>
      <c r="K59" s="397" t="s">
        <v>1308</v>
      </c>
      <c r="L59" s="503"/>
      <c r="M59" s="503"/>
      <c r="O59" s="519"/>
      <c r="P59" s="519"/>
    </row>
    <row r="60" spans="2:16" ht="21.95" customHeight="1">
      <c r="B60" s="443" t="s">
        <v>1259</v>
      </c>
      <c r="C60" s="446" t="s">
        <v>1260</v>
      </c>
      <c r="D60" s="447"/>
      <c r="E60" s="448"/>
      <c r="F60" s="449"/>
      <c r="G60" s="542"/>
      <c r="H60" s="542"/>
      <c r="K60" s="397" t="s">
        <v>1309</v>
      </c>
      <c r="L60" s="503"/>
      <c r="M60" s="503"/>
      <c r="O60" s="519"/>
      <c r="P60" s="519"/>
    </row>
    <row r="61" spans="2:16" ht="21.95" customHeight="1">
      <c r="B61" s="443" t="s">
        <v>1261</v>
      </c>
      <c r="C61" s="446" t="s">
        <v>1262</v>
      </c>
      <c r="D61" s="447"/>
      <c r="E61" s="448"/>
      <c r="F61" s="449"/>
      <c r="G61" s="542"/>
      <c r="H61" s="542"/>
      <c r="K61" s="397" t="s">
        <v>1310</v>
      </c>
      <c r="L61" s="503"/>
      <c r="M61" s="503"/>
      <c r="O61" s="519"/>
      <c r="P61" s="519"/>
    </row>
    <row r="62" spans="2:16" ht="21.95" customHeight="1">
      <c r="B62" s="443" t="s">
        <v>1263</v>
      </c>
      <c r="C62" s="446" t="s">
        <v>1264</v>
      </c>
      <c r="D62" s="447"/>
      <c r="E62" s="448"/>
      <c r="F62" s="449"/>
      <c r="G62" s="542"/>
      <c r="H62" s="542"/>
      <c r="K62" s="397" t="s">
        <v>1311</v>
      </c>
      <c r="L62" s="503"/>
      <c r="M62" s="503"/>
      <c r="O62" s="519"/>
      <c r="P62" s="519"/>
    </row>
    <row r="63" spans="2:16" ht="21.95" hidden="1" customHeight="1">
      <c r="B63" s="418"/>
      <c r="C63" s="442"/>
      <c r="D63" s="447"/>
      <c r="E63" s="448"/>
      <c r="F63" s="449"/>
      <c r="G63" s="542"/>
      <c r="H63" s="542"/>
      <c r="K63" s="397" t="s">
        <v>1295</v>
      </c>
      <c r="L63" s="503"/>
      <c r="M63" s="503"/>
      <c r="O63" s="519"/>
      <c r="P63" s="519"/>
    </row>
    <row r="64" spans="2:16" ht="21.95" customHeight="1">
      <c r="B64" s="443" t="s">
        <v>789</v>
      </c>
      <c r="C64" s="444" t="s">
        <v>1265</v>
      </c>
      <c r="D64" s="505"/>
      <c r="E64" s="506"/>
      <c r="F64" s="507"/>
      <c r="G64" s="542"/>
      <c r="H64" s="542"/>
      <c r="K64" s="397" t="s">
        <v>1312</v>
      </c>
      <c r="L64" s="503"/>
      <c r="M64" s="503"/>
      <c r="O64" s="519"/>
      <c r="P64" s="519"/>
    </row>
    <row r="65" spans="2:16" ht="21.95" customHeight="1">
      <c r="B65" s="418" t="s">
        <v>1266</v>
      </c>
      <c r="C65" s="450" t="s">
        <v>1267</v>
      </c>
      <c r="D65" s="527" t="s">
        <v>1232</v>
      </c>
      <c r="E65" s="528"/>
      <c r="F65" s="529"/>
      <c r="G65" s="542"/>
      <c r="H65" s="542"/>
      <c r="K65" s="397" t="s">
        <v>1313</v>
      </c>
      <c r="L65" s="501"/>
      <c r="M65" s="501"/>
      <c r="O65" s="519"/>
      <c r="P65" s="519"/>
    </row>
    <row r="66" spans="2:16" ht="21.95" customHeight="1">
      <c r="B66" s="443" t="s">
        <v>1268</v>
      </c>
      <c r="C66" s="436" t="s">
        <v>1269</v>
      </c>
      <c r="D66" s="502" t="s">
        <v>1270</v>
      </c>
      <c r="E66" s="503"/>
      <c r="F66" s="504"/>
      <c r="G66" s="542"/>
      <c r="H66" s="542"/>
      <c r="K66" s="397" t="s">
        <v>1314</v>
      </c>
      <c r="L66" s="501"/>
      <c r="M66" s="501"/>
      <c r="O66" s="519"/>
      <c r="P66" s="519"/>
    </row>
    <row r="67" spans="2:16" ht="21.95" customHeight="1">
      <c r="B67" s="418" t="s">
        <v>1220</v>
      </c>
      <c r="C67" s="450" t="s">
        <v>1271</v>
      </c>
      <c r="D67" s="505" t="s">
        <v>1272</v>
      </c>
      <c r="E67" s="506"/>
      <c r="F67" s="507"/>
      <c r="G67" s="542"/>
      <c r="H67" s="542"/>
      <c r="K67" s="397" t="s">
        <v>1315</v>
      </c>
      <c r="O67" s="519"/>
      <c r="P67" s="519"/>
    </row>
    <row r="68" spans="2:16" ht="21.95" customHeight="1">
      <c r="B68" s="443" t="s">
        <v>1273</v>
      </c>
      <c r="C68" s="436" t="s">
        <v>1274</v>
      </c>
      <c r="D68" s="508"/>
      <c r="E68" s="509"/>
      <c r="F68" s="510"/>
      <c r="G68" s="542"/>
      <c r="H68" s="542"/>
      <c r="K68" s="397" t="s">
        <v>1316</v>
      </c>
      <c r="O68" s="519"/>
      <c r="P68" s="519"/>
    </row>
    <row r="69" spans="2:16" ht="21.95" customHeight="1">
      <c r="B69" s="443" t="s">
        <v>1225</v>
      </c>
      <c r="C69" s="451" t="s">
        <v>1275</v>
      </c>
      <c r="D69" s="505"/>
      <c r="E69" s="506"/>
      <c r="F69" s="507"/>
      <c r="G69" s="542"/>
      <c r="H69" s="542"/>
      <c r="K69" s="397" t="s">
        <v>1317</v>
      </c>
      <c r="O69" s="519"/>
      <c r="P69" s="519"/>
    </row>
    <row r="70" spans="2:16" ht="21.95" customHeight="1">
      <c r="B70" s="418" t="s">
        <v>1230</v>
      </c>
      <c r="C70" s="450" t="s">
        <v>1276</v>
      </c>
      <c r="D70" s="511"/>
      <c r="E70" s="512"/>
      <c r="F70" s="513"/>
      <c r="G70" s="542"/>
      <c r="H70" s="542"/>
      <c r="K70" s="397" t="s">
        <v>1318</v>
      </c>
      <c r="O70" s="519"/>
      <c r="P70" s="519"/>
    </row>
    <row r="71" spans="2:16" ht="21.95" customHeight="1">
      <c r="B71" s="443" t="s">
        <v>1277</v>
      </c>
      <c r="C71" s="427" t="s">
        <v>1278</v>
      </c>
      <c r="D71" s="511"/>
      <c r="E71" s="512"/>
      <c r="F71" s="513"/>
      <c r="G71" s="542"/>
      <c r="H71" s="542"/>
      <c r="K71" s="397" t="s">
        <v>1319</v>
      </c>
      <c r="O71" s="519"/>
      <c r="P71" s="519"/>
    </row>
    <row r="72" spans="2:16" ht="21.95" customHeight="1">
      <c r="B72" s="418" t="s">
        <v>1279</v>
      </c>
      <c r="C72" s="450" t="s">
        <v>1280</v>
      </c>
      <c r="D72" s="511"/>
      <c r="E72" s="512"/>
      <c r="F72" s="513"/>
      <c r="G72" s="542"/>
      <c r="H72" s="542"/>
      <c r="K72" s="397" t="s">
        <v>1320</v>
      </c>
      <c r="O72" s="519"/>
      <c r="P72" s="519"/>
    </row>
    <row r="73" spans="2:16" ht="21.95" customHeight="1">
      <c r="B73" s="443" t="s">
        <v>1281</v>
      </c>
      <c r="C73" s="427" t="s">
        <v>1282</v>
      </c>
      <c r="D73" s="514"/>
      <c r="E73" s="515"/>
      <c r="F73" s="516"/>
      <c r="G73" s="543"/>
      <c r="H73" s="543"/>
      <c r="K73" s="397" t="s">
        <v>1321</v>
      </c>
      <c r="O73" s="519"/>
      <c r="P73" s="519"/>
    </row>
    <row r="74" spans="2:16" ht="12" customHeight="1">
      <c r="B74" s="418"/>
      <c r="C74" s="450"/>
      <c r="D74" s="452"/>
      <c r="E74" s="452"/>
      <c r="F74" s="452"/>
      <c r="G74" s="440"/>
      <c r="H74" s="440"/>
      <c r="K74" s="397" t="s">
        <v>1295</v>
      </c>
      <c r="O74" s="415"/>
      <c r="P74" s="415"/>
    </row>
    <row r="75" spans="2:16" ht="21.95" customHeight="1">
      <c r="B75" s="517" t="s">
        <v>1283</v>
      </c>
      <c r="C75" s="518"/>
      <c r="D75" s="518"/>
      <c r="E75" s="518"/>
      <c r="F75" s="518"/>
      <c r="G75" s="518"/>
      <c r="H75" s="518"/>
      <c r="I75" s="453"/>
      <c r="K75" s="397" t="s">
        <v>1180</v>
      </c>
    </row>
    <row r="76" spans="2:16" ht="21.95" customHeight="1">
      <c r="B76" s="443" t="s">
        <v>1257</v>
      </c>
      <c r="C76" s="446" t="s">
        <v>1284</v>
      </c>
      <c r="D76" s="454"/>
      <c r="E76" s="455"/>
      <c r="F76" s="456"/>
      <c r="G76" s="495" t="s">
        <v>1223</v>
      </c>
      <c r="H76" s="496"/>
      <c r="K76" s="397" t="s">
        <v>1322</v>
      </c>
    </row>
    <row r="77" spans="2:16" ht="21.95" customHeight="1">
      <c r="B77" s="443" t="s">
        <v>1263</v>
      </c>
      <c r="C77" s="446" t="s">
        <v>1285</v>
      </c>
      <c r="D77" s="454"/>
      <c r="E77" s="455"/>
      <c r="F77" s="456"/>
      <c r="G77" s="497"/>
      <c r="H77" s="498"/>
      <c r="K77" s="397" t="s">
        <v>1323</v>
      </c>
    </row>
    <row r="78" spans="2:16" ht="21.95" customHeight="1">
      <c r="B78" s="418" t="s">
        <v>1286</v>
      </c>
      <c r="C78" s="442" t="s">
        <v>1287</v>
      </c>
      <c r="D78" s="457"/>
      <c r="E78" s="422"/>
      <c r="F78" s="458"/>
      <c r="G78" s="497"/>
      <c r="H78" s="498"/>
      <c r="K78" s="397" t="s">
        <v>1324</v>
      </c>
    </row>
    <row r="79" spans="2:16" ht="21.95" customHeight="1">
      <c r="B79" s="443" t="s">
        <v>1288</v>
      </c>
      <c r="C79" s="446" t="s">
        <v>1289</v>
      </c>
      <c r="D79" s="457"/>
      <c r="E79" s="422"/>
      <c r="F79" s="458"/>
      <c r="G79" s="497"/>
      <c r="H79" s="498"/>
      <c r="K79" s="397" t="s">
        <v>1325</v>
      </c>
    </row>
    <row r="80" spans="2:16" ht="21.95" customHeight="1">
      <c r="B80" s="443" t="s">
        <v>1290</v>
      </c>
      <c r="C80" s="446" t="s">
        <v>1291</v>
      </c>
      <c r="D80" s="459"/>
      <c r="E80" s="460"/>
      <c r="F80" s="461"/>
      <c r="G80" s="499"/>
      <c r="H80" s="500"/>
      <c r="K80" s="397" t="s">
        <v>1326</v>
      </c>
    </row>
  </sheetData>
  <mergeCells count="84">
    <mergeCell ref="B14:H14"/>
    <mergeCell ref="F2:H2"/>
    <mergeCell ref="F3:H3"/>
    <mergeCell ref="G4:H4"/>
    <mergeCell ref="F5:H5"/>
    <mergeCell ref="G6:H6"/>
    <mergeCell ref="F7:H7"/>
    <mergeCell ref="G8:H8"/>
    <mergeCell ref="F9:H9"/>
    <mergeCell ref="G10:H10"/>
    <mergeCell ref="F11:H11"/>
    <mergeCell ref="B12:H12"/>
    <mergeCell ref="C15:H17"/>
    <mergeCell ref="B18:C20"/>
    <mergeCell ref="D18:H18"/>
    <mergeCell ref="D19:D20"/>
    <mergeCell ref="E19:E20"/>
    <mergeCell ref="F19:F20"/>
    <mergeCell ref="G19:H19"/>
    <mergeCell ref="B21:C21"/>
    <mergeCell ref="B22:C22"/>
    <mergeCell ref="B23:C23"/>
    <mergeCell ref="G23:G24"/>
    <mergeCell ref="H23:H24"/>
    <mergeCell ref="B24:C24"/>
    <mergeCell ref="B35:H35"/>
    <mergeCell ref="C26:H26"/>
    <mergeCell ref="B27:C27"/>
    <mergeCell ref="E27:G27"/>
    <mergeCell ref="B28:B29"/>
    <mergeCell ref="E28:G29"/>
    <mergeCell ref="H28:H29"/>
    <mergeCell ref="B30:H30"/>
    <mergeCell ref="B31:H31"/>
    <mergeCell ref="B32:H32"/>
    <mergeCell ref="B33:H33"/>
    <mergeCell ref="B34:H34"/>
    <mergeCell ref="B36:H36"/>
    <mergeCell ref="B37:H37"/>
    <mergeCell ref="B38:H38"/>
    <mergeCell ref="B39:H39"/>
    <mergeCell ref="B40:B41"/>
    <mergeCell ref="C40:C41"/>
    <mergeCell ref="D40:F41"/>
    <mergeCell ref="G40:H40"/>
    <mergeCell ref="B42:H42"/>
    <mergeCell ref="D43:F43"/>
    <mergeCell ref="G43:G44"/>
    <mergeCell ref="D44:F44"/>
    <mergeCell ref="B46:H46"/>
    <mergeCell ref="D52:F52"/>
    <mergeCell ref="G52:G73"/>
    <mergeCell ref="H52:H73"/>
    <mergeCell ref="D53:F53"/>
    <mergeCell ref="D54:F54"/>
    <mergeCell ref="D55:F55"/>
    <mergeCell ref="N47:P48"/>
    <mergeCell ref="D48:F48"/>
    <mergeCell ref="D49:F49"/>
    <mergeCell ref="N49:P49"/>
    <mergeCell ref="B51:H51"/>
    <mergeCell ref="D47:F47"/>
    <mergeCell ref="G47:G49"/>
    <mergeCell ref="O55:O73"/>
    <mergeCell ref="P55:P73"/>
    <mergeCell ref="D56:F56"/>
    <mergeCell ref="D57:F57"/>
    <mergeCell ref="L57:M57"/>
    <mergeCell ref="D58:F59"/>
    <mergeCell ref="L58:M64"/>
    <mergeCell ref="D64:F64"/>
    <mergeCell ref="D65:F65"/>
    <mergeCell ref="G76:H80"/>
    <mergeCell ref="L65:M65"/>
    <mergeCell ref="D66:F66"/>
    <mergeCell ref="L66:M66"/>
    <mergeCell ref="D67:F67"/>
    <mergeCell ref="D68:F68"/>
    <mergeCell ref="D69:F69"/>
    <mergeCell ref="D70:F70"/>
    <mergeCell ref="D71:F71"/>
    <mergeCell ref="D72:F72"/>
    <mergeCell ref="D73:F73"/>
    <mergeCell ref="B75:H75"/>
  </mergeCells>
  <hyperlinks>
    <hyperlink ref="B5" r:id="rId1" xr:uid="{DC6DE5B9-2943-4D2C-99E5-F18DEEE8A550}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69" orientation="portrait" r:id="rId2"/>
  <rowBreaks count="1" manualBreakCount="1">
    <brk id="38" min="1" max="8" man="1"/>
  </row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/>
  <cols>
    <col min="1" max="1" width="25" style="1" customWidth="1"/>
    <col min="2" max="2" width="30.7109375" customWidth="1"/>
  </cols>
  <sheetData>
    <row r="1" spans="1:1" ht="170.1" customHeight="1" thickBot="1">
      <c r="A1" s="8" t="s">
        <v>3</v>
      </c>
    </row>
    <row r="2" spans="1:1" ht="170.1" customHeight="1" thickBot="1">
      <c r="A2" s="3" t="s">
        <v>0</v>
      </c>
    </row>
    <row r="3" spans="1:1" ht="170.1" customHeight="1" thickBot="1">
      <c r="A3" s="9" t="s">
        <v>11</v>
      </c>
    </row>
    <row r="4" spans="1:1" ht="170.1" customHeight="1" thickBot="1">
      <c r="A4" s="3" t="s">
        <v>697</v>
      </c>
    </row>
    <row r="5" spans="1:1" ht="170.1" customHeight="1" thickBot="1">
      <c r="A5" s="3" t="s">
        <v>698</v>
      </c>
    </row>
    <row r="6" spans="1:1" ht="170.1" customHeight="1" thickBot="1">
      <c r="A6" s="9" t="s">
        <v>13</v>
      </c>
    </row>
    <row r="7" spans="1:1" ht="170.1" customHeight="1" thickBot="1">
      <c r="A7" s="3" t="s">
        <v>14</v>
      </c>
    </row>
    <row r="8" spans="1:1" ht="170.1" customHeight="1" thickBot="1">
      <c r="A8" s="9" t="s">
        <v>191</v>
      </c>
    </row>
    <row r="9" spans="1:1" ht="170.1" customHeight="1" thickBot="1">
      <c r="A9" s="9" t="s">
        <v>190</v>
      </c>
    </row>
    <row r="10" spans="1:1" ht="170.1" customHeight="1" thickBot="1">
      <c r="A10" s="3" t="s">
        <v>193</v>
      </c>
    </row>
    <row r="11" spans="1:1" ht="170.1" customHeight="1" thickBot="1">
      <c r="A11" s="3" t="s">
        <v>192</v>
      </c>
    </row>
    <row r="12" spans="1:1" ht="170.1" customHeight="1" thickBot="1">
      <c r="A12" s="9"/>
    </row>
    <row r="13" spans="1:1" ht="170.1" customHeight="1" thickBot="1">
      <c r="A13" s="3"/>
    </row>
    <row r="14" spans="1:1" ht="170.1" customHeight="1" thickBot="1">
      <c r="A14" s="9" t="s">
        <v>17</v>
      </c>
    </row>
    <row r="15" spans="1:1" ht="170.1" customHeight="1">
      <c r="A15" s="3" t="s">
        <v>141</v>
      </c>
    </row>
    <row r="16" spans="1:1" ht="170.1" customHeight="1">
      <c r="A16" s="13" t="s">
        <v>18</v>
      </c>
    </row>
    <row r="17" spans="1:1" ht="170.1" customHeight="1">
      <c r="A17" s="17" t="s">
        <v>1</v>
      </c>
    </row>
    <row r="18" spans="1:1" ht="170.1" customHeight="1">
      <c r="A18" s="13" t="s">
        <v>19</v>
      </c>
    </row>
    <row r="19" spans="1:1" ht="170.1" customHeight="1">
      <c r="A19" s="17" t="s">
        <v>20</v>
      </c>
    </row>
    <row r="20" spans="1:1" ht="170.1" customHeight="1" thickBot="1">
      <c r="A20" s="13" t="s">
        <v>21</v>
      </c>
    </row>
    <row r="21" spans="1:1" ht="170.1" customHeight="1" thickBot="1">
      <c r="A21" s="3" t="s">
        <v>22</v>
      </c>
    </row>
    <row r="22" spans="1:1" ht="170.1" customHeight="1" thickBot="1">
      <c r="A22" s="9" t="s">
        <v>23</v>
      </c>
    </row>
    <row r="23" spans="1:1" ht="170.1" customHeight="1" thickBot="1">
      <c r="A23" s="3" t="s">
        <v>24</v>
      </c>
    </row>
    <row r="24" spans="1:1" ht="170.1" customHeight="1">
      <c r="A24" s="9" t="s">
        <v>25</v>
      </c>
    </row>
    <row r="25" spans="1:1" ht="170.1" customHeight="1">
      <c r="A25" s="4" t="s">
        <v>26</v>
      </c>
    </row>
    <row r="26" spans="1:1" ht="170.1" customHeight="1">
      <c r="A26" s="18" t="s">
        <v>27</v>
      </c>
    </row>
    <row r="27" spans="1:1" ht="170.1" customHeight="1" thickBot="1">
      <c r="A27" s="5" t="s">
        <v>701</v>
      </c>
    </row>
    <row r="28" spans="1:1" ht="170.1" customHeight="1" thickBot="1">
      <c r="A28" s="5" t="s">
        <v>702</v>
      </c>
    </row>
    <row r="29" spans="1:1" ht="170.1" customHeight="1" thickBot="1">
      <c r="A29" s="19" t="s">
        <v>29</v>
      </c>
    </row>
    <row r="30" spans="1:1" ht="170.1" customHeight="1" thickBot="1">
      <c r="A30" s="14" t="s">
        <v>30</v>
      </c>
    </row>
    <row r="31" spans="1:1" ht="170.1" customHeight="1" thickBot="1">
      <c r="A31" s="19" t="s">
        <v>196</v>
      </c>
    </row>
    <row r="32" spans="1:1" ht="170.1" customHeight="1" thickBot="1">
      <c r="A32" s="19" t="s">
        <v>195</v>
      </c>
    </row>
    <row r="33" spans="1:1" ht="170.1" customHeight="1" thickBot="1">
      <c r="A33" s="14" t="s">
        <v>31</v>
      </c>
    </row>
    <row r="34" spans="1:1" ht="170.1" customHeight="1" thickBot="1">
      <c r="A34" s="11" t="s">
        <v>2</v>
      </c>
    </row>
    <row r="35" spans="1:1" ht="170.1" customHeight="1" thickBot="1">
      <c r="A35" s="7" t="s">
        <v>132</v>
      </c>
    </row>
    <row r="36" spans="1:1" ht="170.1" customHeight="1" thickBot="1">
      <c r="A36" s="10" t="s">
        <v>133</v>
      </c>
    </row>
    <row r="37" spans="1:1" ht="170.1" customHeight="1" thickBot="1">
      <c r="A37" s="7" t="s">
        <v>134</v>
      </c>
    </row>
    <row r="38" spans="1:1" ht="170.1" customHeight="1">
      <c r="A38" s="7"/>
    </row>
    <row r="39" spans="1:1" ht="170.1" customHeight="1" thickBot="1">
      <c r="A39" s="11" t="s">
        <v>135</v>
      </c>
    </row>
    <row r="40" spans="1:1" ht="170.1" customHeight="1" thickBot="1">
      <c r="A40" s="7" t="s">
        <v>136</v>
      </c>
    </row>
    <row r="41" spans="1:1" ht="170.1" customHeight="1" thickBot="1">
      <c r="A41" s="10" t="s">
        <v>32</v>
      </c>
    </row>
    <row r="42" spans="1:1" ht="170.1" customHeight="1" thickBot="1">
      <c r="A42" s="7" t="s">
        <v>812</v>
      </c>
    </row>
    <row r="43" spans="1:1" ht="170.1" customHeight="1" thickBot="1">
      <c r="A43" s="20" t="s">
        <v>884</v>
      </c>
    </row>
    <row r="44" spans="1:1" ht="170.1" customHeight="1" thickBot="1">
      <c r="A44" s="20" t="s">
        <v>885</v>
      </c>
    </row>
    <row r="45" spans="1:1" ht="170.1" customHeight="1" thickBot="1">
      <c r="A45" s="21" t="s">
        <v>889</v>
      </c>
    </row>
    <row r="46" spans="1:1" ht="170.1" customHeight="1" thickBot="1">
      <c r="A46" s="21" t="s">
        <v>890</v>
      </c>
    </row>
    <row r="47" spans="1:1" ht="170.1" customHeight="1" thickBot="1">
      <c r="A47" s="12" t="s">
        <v>36</v>
      </c>
    </row>
    <row r="48" spans="1:1" ht="170.1" customHeight="1" thickBot="1">
      <c r="A48" s="7" t="s">
        <v>705</v>
      </c>
    </row>
    <row r="49" spans="1:1" ht="170.1" customHeight="1" thickBot="1">
      <c r="A49" s="7" t="s">
        <v>706</v>
      </c>
    </row>
    <row r="50" spans="1:1" ht="170.1" customHeight="1" thickBot="1">
      <c r="A50" s="10" t="s">
        <v>707</v>
      </c>
    </row>
    <row r="51" spans="1:1" ht="170.1" customHeight="1" thickBot="1">
      <c r="A51" s="10" t="s">
        <v>708</v>
      </c>
    </row>
    <row r="52" spans="1:1" ht="170.1" customHeight="1" thickBot="1">
      <c r="A52" s="10" t="s">
        <v>709</v>
      </c>
    </row>
    <row r="53" spans="1:1" ht="170.1" customHeight="1" thickBot="1">
      <c r="A53" s="7" t="s">
        <v>710</v>
      </c>
    </row>
    <row r="54" spans="1:1" ht="170.1" customHeight="1" thickBot="1">
      <c r="A54" s="7" t="s">
        <v>869</v>
      </c>
    </row>
    <row r="55" spans="1:1" ht="170.1" customHeight="1" thickBot="1">
      <c r="A55" s="22" t="s">
        <v>711</v>
      </c>
    </row>
    <row r="56" spans="1:1" ht="170.1" customHeight="1" thickBot="1">
      <c r="A56" s="22" t="s">
        <v>712</v>
      </c>
    </row>
    <row r="57" spans="1:1" ht="170.1" customHeight="1" thickBot="1">
      <c r="A57" s="10" t="s">
        <v>40</v>
      </c>
    </row>
    <row r="58" spans="1:1" ht="170.1" customHeight="1" thickBot="1">
      <c r="A58" s="10"/>
    </row>
    <row r="59" spans="1:1" ht="170.1" customHeight="1" thickBot="1">
      <c r="A59" s="10"/>
    </row>
    <row r="60" spans="1:1" ht="170.1" customHeight="1" thickBot="1">
      <c r="A60" s="10"/>
    </row>
    <row r="61" spans="1:1" ht="170.1" customHeight="1" thickBot="1">
      <c r="A61" s="7" t="s">
        <v>139</v>
      </c>
    </row>
    <row r="62" spans="1:1" ht="170.1" customHeight="1" thickBot="1">
      <c r="A62" s="10" t="s">
        <v>41</v>
      </c>
    </row>
    <row r="63" spans="1:1" ht="170.1" customHeight="1" thickBot="1">
      <c r="A63" s="7" t="s">
        <v>42</v>
      </c>
    </row>
    <row r="64" spans="1:1" ht="170.1" customHeight="1" thickBot="1">
      <c r="A64" s="23" t="s">
        <v>43</v>
      </c>
    </row>
    <row r="65" spans="1:1" ht="170.1" customHeight="1" thickBot="1">
      <c r="A65" s="6" t="s">
        <v>880</v>
      </c>
    </row>
    <row r="66" spans="1:1" ht="170.1" customHeight="1" thickBot="1">
      <c r="A66" s="24" t="s">
        <v>881</v>
      </c>
    </row>
    <row r="67" spans="1:1" ht="170.1" customHeight="1" thickBot="1">
      <c r="A67" s="6" t="s">
        <v>45</v>
      </c>
    </row>
    <row r="68" spans="1:1" ht="170.1" customHeight="1" thickBot="1">
      <c r="A68" s="12" t="s">
        <v>46</v>
      </c>
    </row>
    <row r="69" spans="1:1" ht="170.1" customHeight="1" thickBot="1">
      <c r="A69" s="7" t="s">
        <v>856</v>
      </c>
    </row>
    <row r="70" spans="1:1" ht="170.1" customHeight="1" thickBot="1">
      <c r="A70" s="7" t="s">
        <v>857</v>
      </c>
    </row>
    <row r="71" spans="1:1" ht="170.1" customHeight="1" thickBot="1">
      <c r="A71" s="25" t="s">
        <v>860</v>
      </c>
    </row>
    <row r="72" spans="1:1" ht="170.1" customHeight="1" thickBot="1">
      <c r="A72" s="25" t="s">
        <v>861</v>
      </c>
    </row>
    <row r="73" spans="1:1" ht="170.1" customHeight="1" thickBot="1">
      <c r="A73" s="25" t="s">
        <v>862</v>
      </c>
    </row>
    <row r="74" spans="1:1" ht="170.1" customHeight="1" thickBot="1">
      <c r="A74" s="7" t="s">
        <v>49</v>
      </c>
    </row>
    <row r="75" spans="1:1" ht="170.1" customHeight="1" thickBot="1">
      <c r="A75" s="10" t="s">
        <v>140</v>
      </c>
    </row>
    <row r="76" spans="1:1" ht="170.1" customHeight="1" thickBot="1">
      <c r="A76" s="7" t="s">
        <v>50</v>
      </c>
    </row>
    <row r="77" spans="1:1" ht="170.1" customHeight="1" thickBot="1">
      <c r="A77" s="10" t="s">
        <v>51</v>
      </c>
    </row>
    <row r="78" spans="1:1" ht="170.1" customHeight="1" thickBot="1">
      <c r="A78" s="26" t="s">
        <v>52</v>
      </c>
    </row>
    <row r="79" spans="1:1" ht="170.1" customHeight="1" thickBot="1">
      <c r="A79" s="10" t="s">
        <v>53</v>
      </c>
    </row>
    <row r="80" spans="1:1" ht="170.1" customHeight="1" thickBot="1">
      <c r="A80" s="7" t="s">
        <v>734</v>
      </c>
    </row>
    <row r="81" spans="1:1" ht="170.1" customHeight="1" thickBot="1">
      <c r="A81" s="7" t="s">
        <v>735</v>
      </c>
    </row>
    <row r="82" spans="1:1" ht="170.1" customHeight="1" thickBot="1">
      <c r="A82" s="10" t="s">
        <v>738</v>
      </c>
    </row>
    <row r="83" spans="1:1" ht="170.1" customHeight="1" thickBot="1">
      <c r="A83" s="10" t="s">
        <v>739</v>
      </c>
    </row>
    <row r="84" spans="1:1" ht="170.1" customHeight="1" thickBot="1">
      <c r="A84" s="7" t="s">
        <v>742</v>
      </c>
    </row>
    <row r="85" spans="1:1" ht="170.1" customHeight="1" thickBot="1">
      <c r="A85" s="7" t="s">
        <v>743</v>
      </c>
    </row>
    <row r="86" spans="1:1" ht="170.1" customHeight="1" thickBot="1">
      <c r="A86" s="7" t="s">
        <v>744</v>
      </c>
    </row>
    <row r="87" spans="1:1" ht="170.1" customHeight="1" thickBot="1">
      <c r="A87" s="10" t="s">
        <v>57</v>
      </c>
    </row>
    <row r="88" spans="1:1" ht="170.1" customHeight="1" thickBot="1">
      <c r="A88" s="7" t="s">
        <v>58</v>
      </c>
    </row>
    <row r="89" spans="1:1" ht="170.1" customHeight="1">
      <c r="A89" s="10" t="s">
        <v>59</v>
      </c>
    </row>
    <row r="90" spans="1:1" ht="170.1" customHeight="1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4" r:id="rId3" name="EHV1D_960">
          <controlPr defaultSize="0" autoLine="0" r:id="rId4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3" name="EHV1D_960"/>
      </mc:Fallback>
    </mc:AlternateContent>
    <mc:AlternateContent xmlns:mc="http://schemas.openxmlformats.org/markup-compatibility/2006">
      <mc:Choice Requires="x14">
        <control shapeId="5213" r:id="rId5" name="EHV2D_960">
          <controlPr defaultSize="0" autoLine="0" r:id="rId6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5" name="EHV2D_960"/>
      </mc:Fallback>
    </mc:AlternateContent>
    <mc:AlternateContent xmlns:mc="http://schemas.openxmlformats.org/markup-compatibility/2006">
      <mc:Choice Requires="x14">
        <control shapeId="5212" r:id="rId7" name="ESVX1D_720">
          <controlPr defaultSize="0" autoLine="0" r:id="rId8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7" name="ESVX1D_720"/>
      </mc:Fallback>
    </mc:AlternateContent>
    <mc:AlternateContent xmlns:mc="http://schemas.openxmlformats.org/markup-compatibility/2006">
      <mc:Choice Requires="x14">
        <control shapeId="5209" r:id="rId9" name="ERV1D">
          <controlPr defaultSize="0" autoLine="0" r:id="rId10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9" name="ERV1D"/>
      </mc:Fallback>
    </mc:AlternateContent>
    <mc:AlternateContent xmlns:mc="http://schemas.openxmlformats.org/markup-compatibility/2006">
      <mc:Choice Requires="x14">
        <control shapeId="5208" r:id="rId11" name="EWV1V_900">
          <controlPr defaultSize="0" autoLine="0" r:id="rId12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1" name="EWV1V_900"/>
      </mc:Fallback>
    </mc:AlternateContent>
    <mc:AlternateContent xmlns:mc="http://schemas.openxmlformats.org/markup-compatibility/2006">
      <mc:Choice Requires="x14">
        <control shapeId="5207" r:id="rId13" name="EPT1B_584">
          <controlPr defaultSize="0" autoLine="0" r:id="rId14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3" name="EPT1B_584"/>
      </mc:Fallback>
    </mc:AlternateContent>
    <mc:AlternateContent xmlns:mc="http://schemas.openxmlformats.org/markup-compatibility/2006">
      <mc:Choice Requires="x14">
        <control shapeId="5206" r:id="rId15" name="EPT1B_455">
          <controlPr defaultSize="0" autoLine="0" r:id="rId14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5" name="EPT1B_455"/>
      </mc:Fallback>
    </mc:AlternateContent>
    <mc:AlternateContent xmlns:mc="http://schemas.openxmlformats.org/markup-compatibility/2006">
      <mc:Choice Requires="x14">
        <control shapeId="5205" r:id="rId16" name="EPT1D_595">
          <controlPr defaultSize="0" autoLine="0" r:id="rId1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6" name="EPT1D_595"/>
      </mc:Fallback>
    </mc:AlternateContent>
    <mc:AlternateContent xmlns:mc="http://schemas.openxmlformats.org/markup-compatibility/2006">
      <mc:Choice Requires="x14">
        <control shapeId="5204" r:id="rId18" name="EPT2B1D_595">
          <controlPr defaultSize="0" autoLine="0" r:id="rId1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8" name="EPT2B1D_595"/>
      </mc:Fallback>
    </mc:AlternateContent>
    <mc:AlternateContent xmlns:mc="http://schemas.openxmlformats.org/markup-compatibility/2006">
      <mc:Choice Requires="x14">
        <control shapeId="5203" r:id="rId20" name="EPT2B1D_455">
          <controlPr defaultSize="0" autoLine="0" r:id="rId1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20" name="EPT2B1D_455"/>
      </mc:Fallback>
    </mc:AlternateContent>
    <mc:AlternateContent xmlns:mc="http://schemas.openxmlformats.org/markup-compatibility/2006">
      <mc:Choice Requires="x14">
        <control shapeId="5202" r:id="rId21" name="EPTG2D_595">
          <controlPr defaultSize="0" autoLine="0" r:id="rId22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21" name="EPTG2D_595"/>
      </mc:Fallback>
    </mc:AlternateContent>
    <mc:AlternateContent xmlns:mc="http://schemas.openxmlformats.org/markup-compatibility/2006">
      <mc:Choice Requires="x14">
        <control shapeId="5201" r:id="rId23" name="EPT2D_595">
          <controlPr defaultSize="0" autoLine="0" r:id="rId24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23" name="EPT2D_595"/>
      </mc:Fallback>
    </mc:AlternateContent>
    <mc:AlternateContent xmlns:mc="http://schemas.openxmlformats.org/markup-compatibility/2006">
      <mc:Choice Requires="x14">
        <control shapeId="5194" r:id="rId25" name="ENG1K_450">
          <controlPr defaultSize="0" autoLine="0" r:id="rId26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5" name="ENG1K_450"/>
      </mc:Fallback>
    </mc:AlternateContent>
    <mc:AlternateContent xmlns:mc="http://schemas.openxmlformats.org/markup-compatibility/2006">
      <mc:Choice Requires="x14">
        <control shapeId="5193" r:id="rId27" name="EMN1K_450">
          <controlPr defaultSize="0" autoLine="0" r:id="rId28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7" name="EMN1K_450"/>
      </mc:Fallback>
    </mc:AlternateContent>
    <mc:AlternateContent xmlns:mc="http://schemas.openxmlformats.org/markup-compatibility/2006">
      <mc:Choice Requires="x14">
        <control shapeId="5189" r:id="rId29" name="EPSP2D">
          <controlPr defaultSize="0" autoLine="0" autoPict="0" r:id="rId30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9" name="EPSP2D"/>
      </mc:Fallback>
    </mc:AlternateContent>
    <mc:AlternateContent xmlns:mc="http://schemas.openxmlformats.org/markup-compatibility/2006">
      <mc:Choice Requires="x14">
        <control shapeId="5188" r:id="rId31" name="EPTG1B1D">
          <controlPr defaultSize="0" autoLine="0" autoPict="0" r:id="rId32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31" name="EPTG1B1D"/>
      </mc:Fallback>
    </mc:AlternateContent>
    <mc:AlternateContent xmlns:mc="http://schemas.openxmlformats.org/markup-compatibility/2006">
      <mc:Choice Requires="x14">
        <control shapeId="5187" r:id="rId33" name="EPT1B1D">
          <controlPr defaultSize="0" autoLine="0" autoPict="0" r:id="rId34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33" name="EPT1B1D"/>
      </mc:Fallback>
    </mc:AlternateContent>
    <mc:AlternateContent xmlns:mc="http://schemas.openxmlformats.org/markup-compatibility/2006">
      <mc:Choice Requires="x14">
        <control shapeId="5186" r:id="rId35" name="EPTP1D">
          <controlPr defaultSize="0" autoLine="0" autoPict="0" r:id="rId36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5" name="EPTP1D"/>
      </mc:Fallback>
    </mc:AlternateContent>
    <mc:AlternateContent xmlns:mc="http://schemas.openxmlformats.org/markup-compatibility/2006">
      <mc:Choice Requires="x14">
        <control shapeId="5185" r:id="rId37" name="EPT2B1D_382">
          <controlPr defaultSize="0" autoLine="0" autoPict="0" r:id="rId1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7" name="EPT2B1D_382"/>
      </mc:Fallback>
    </mc:AlternateContent>
    <mc:AlternateContent xmlns:mc="http://schemas.openxmlformats.org/markup-compatibility/2006">
      <mc:Choice Requires="x14">
        <control shapeId="5184" r:id="rId38" name="EPTG2D_455">
          <controlPr defaultSize="0" autoLine="0" autoPict="0" r:id="rId22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8" name="EPTG2D_455"/>
      </mc:Fallback>
    </mc:AlternateContent>
    <mc:AlternateContent xmlns:mc="http://schemas.openxmlformats.org/markup-compatibility/2006">
      <mc:Choice Requires="x14">
        <control shapeId="5183" r:id="rId39" name="EPT2D_455">
          <controlPr defaultSize="0" autoLine="0" autoPict="0" r:id="rId24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9" name="EPT2D_455"/>
      </mc:Fallback>
    </mc:AlternateContent>
    <mc:AlternateContent xmlns:mc="http://schemas.openxmlformats.org/markup-compatibility/2006">
      <mc:Choice Requires="x14">
        <control shapeId="5182" r:id="rId40" name="EP2B1D">
          <controlPr defaultSize="0" autoLine="0" autoPict="0" r:id="rId4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40" name="EP2B1D"/>
      </mc:Fallback>
    </mc:AlternateContent>
    <mc:AlternateContent xmlns:mc="http://schemas.openxmlformats.org/markup-compatibility/2006">
      <mc:Choice Requires="x14">
        <control shapeId="5181" r:id="rId42" name="EP3B1D">
          <controlPr defaultSize="0" autoLine="0" autoPict="0" r:id="rId43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42" name="EP3B1D"/>
      </mc:Fallback>
    </mc:AlternateContent>
    <mc:AlternateContent xmlns:mc="http://schemas.openxmlformats.org/markup-compatibility/2006">
      <mc:Choice Requires="x14">
        <control shapeId="5180" r:id="rId44" name="EPSG2D">
          <controlPr defaultSize="0" autoLine="0" autoPict="0" r:id="rId45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4" name="EPSG2D"/>
      </mc:Fallback>
    </mc:AlternateContent>
    <mc:AlternateContent xmlns:mc="http://schemas.openxmlformats.org/markup-compatibility/2006">
      <mc:Choice Requires="x14">
        <control shapeId="5179" r:id="rId46" name="EPS2D">
          <controlPr defaultSize="0" autoLine="0" autoPict="0" r:id="rId4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6" name="EPS2D"/>
      </mc:Fallback>
    </mc:AlternateContent>
    <mc:AlternateContent xmlns:mc="http://schemas.openxmlformats.org/markup-compatibility/2006">
      <mc:Choice Requires="x14">
        <control shapeId="5178" r:id="rId48" name="EPG2D_EPG2DM">
          <controlPr defaultSize="0" autoLine="0" autoPict="0" r:id="rId49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8" name="EPG2D_EPG2DM"/>
      </mc:Fallback>
    </mc:AlternateContent>
    <mc:AlternateContent xmlns:mc="http://schemas.openxmlformats.org/markup-compatibility/2006">
      <mc:Choice Requires="x14">
        <control shapeId="5177" r:id="rId50" name="EP2D">
          <controlPr defaultSize="0" autoLine="0" autoPict="0" r:id="rId5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50" name="EP2D"/>
      </mc:Fallback>
    </mc:AlternateContent>
    <mc:AlternateContent xmlns:mc="http://schemas.openxmlformats.org/markup-compatibility/2006">
      <mc:Choice Requires="x14">
        <control shapeId="5176" r:id="rId52" name="EPT1B_380">
          <controlPr defaultSize="0" autoLine="0" autoPict="0" r:id="rId14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52" name="EPT1B_380"/>
      </mc:Fallback>
    </mc:AlternateContent>
    <mc:AlternateContent xmlns:mc="http://schemas.openxmlformats.org/markup-compatibility/2006">
      <mc:Choice Requires="x14">
        <control shapeId="5175" r:id="rId53" name="EPT1D_455">
          <controlPr defaultSize="0" autoLine="0" autoPict="0" r:id="rId1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3" name="EPT1D_455"/>
      </mc:Fallback>
    </mc:AlternateContent>
    <mc:AlternateContent xmlns:mc="http://schemas.openxmlformats.org/markup-compatibility/2006">
      <mc:Choice Requires="x14">
        <control shapeId="5174" r:id="rId54" name="EPG1D">
          <controlPr defaultSize="0" autoLine="0" autoPict="0" r:id="rId5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4" name="EPG1D"/>
      </mc:Fallback>
    </mc:AlternateContent>
    <mc:AlternateContent xmlns:mc="http://schemas.openxmlformats.org/markup-compatibility/2006">
      <mc:Choice Requires="x14">
        <control shapeId="5173" r:id="rId56" name="EP1D">
          <controlPr defaultSize="0" autoLine="0" autoPict="0" r:id="rId57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6" name="EP1D"/>
      </mc:Fallback>
    </mc:AlternateContent>
    <mc:AlternateContent xmlns:mc="http://schemas.openxmlformats.org/markup-compatibility/2006">
      <mc:Choice Requires="x14">
        <control shapeId="5172" r:id="rId58" name="ESVX1D_960">
          <controlPr defaultSize="0" autoLine="0" autoPict="0" r:id="rId8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8" name="ESVX1D_960"/>
      </mc:Fallback>
    </mc:AlternateContent>
    <mc:AlternateContent xmlns:mc="http://schemas.openxmlformats.org/markup-compatibility/2006">
      <mc:Choice Requires="x14">
        <control shapeId="5170" r:id="rId59" name="EUVG1D">
          <controlPr defaultSize="0" autoLine="0" autoPict="0" r:id="rId60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9" name="EUVG1D"/>
      </mc:Fallback>
    </mc:AlternateContent>
    <mc:AlternateContent xmlns:mc="http://schemas.openxmlformats.org/markup-compatibility/2006">
      <mc:Choice Requires="x14">
        <control shapeId="5169" r:id="rId61" name="EVG2V">
          <controlPr defaultSize="0" autoLine="0" autoPict="0" r:id="rId62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61" name="EVG2V"/>
      </mc:Fallback>
    </mc:AlternateContent>
    <mc:AlternateContent xmlns:mc="http://schemas.openxmlformats.org/markup-compatibility/2006">
      <mc:Choice Requires="x14">
        <control shapeId="5168" r:id="rId63" name="EVG2D">
          <controlPr defaultSize="0" autoLine="0" autoPict="0" r:id="rId64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3" name="EVG2D"/>
      </mc:Fallback>
    </mc:AlternateContent>
    <mc:AlternateContent xmlns:mc="http://schemas.openxmlformats.org/markup-compatibility/2006">
      <mc:Choice Requires="x14">
        <control shapeId="5167" r:id="rId65" name="EVG1D">
          <controlPr defaultSize="0" autoLine="0" autoPict="0" r:id="rId66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5" name="EVG1D"/>
      </mc:Fallback>
    </mc:AlternateContent>
    <mc:AlternateContent xmlns:mc="http://schemas.openxmlformats.org/markup-compatibility/2006">
      <mc:Choice Requires="x14">
        <control shapeId="5164" r:id="rId67" name="EWV1V_450">
          <controlPr defaultSize="0" autoLine="0" autoPict="0" r:id="rId12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7" name="EWV1V_450"/>
      </mc:Fallback>
    </mc:AlternateContent>
    <mc:AlternateContent xmlns:mc="http://schemas.openxmlformats.org/markup-compatibility/2006">
      <mc:Choice Requires="x14">
        <control shapeId="5163" r:id="rId68" name="EWV2V_450">
          <controlPr defaultSize="0" autoLine="0" autoPict="0" r:id="rId69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8" name="EWV2V_450"/>
      </mc:Fallback>
    </mc:AlternateContent>
    <mc:AlternateContent xmlns:mc="http://schemas.openxmlformats.org/markup-compatibility/2006">
      <mc:Choice Requires="x14">
        <control shapeId="5162" r:id="rId70" name="EWV2D_600">
          <controlPr defaultSize="0" autoLine="0" autoPict="0" r:id="rId71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70" name="EWV2D_600"/>
      </mc:Fallback>
    </mc:AlternateContent>
    <mc:AlternateContent xmlns:mc="http://schemas.openxmlformats.org/markup-compatibility/2006">
      <mc:Choice Requires="x14">
        <control shapeId="5161" r:id="rId72" name="EWV1D_450">
          <controlPr defaultSize="0" autoLine="0" autoPict="0" r:id="rId73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72" name="EWV1D_450"/>
      </mc:Fallback>
    </mc:AlternateContent>
    <mc:AlternateContent xmlns:mc="http://schemas.openxmlformats.org/markup-compatibility/2006">
      <mc:Choice Requires="x14">
        <control shapeId="5160" r:id="rId74" name="EDV1D">
          <controlPr defaultSize="0" autoLine="0" autoPict="0" r:id="rId75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4" name="EDV1D"/>
      </mc:Fallback>
    </mc:AlternateContent>
    <mc:AlternateContent xmlns:mc="http://schemas.openxmlformats.org/markup-compatibility/2006">
      <mc:Choice Requires="x14">
        <control shapeId="5159" r:id="rId76" name="EHV2D_720">
          <controlPr defaultSize="0" autoLine="0" autoPict="0" r:id="rId6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6" name="EHV2D_720"/>
      </mc:Fallback>
    </mc:AlternateContent>
    <mc:AlternateContent xmlns:mc="http://schemas.openxmlformats.org/markup-compatibility/2006">
      <mc:Choice Requires="x14">
        <control shapeId="5158" r:id="rId77" name="EHV1D_720">
          <controlPr defaultSize="0" autoLine="0" autoPict="0" r:id="rId4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7" name="EHV1D_720"/>
      </mc:Fallback>
    </mc:AlternateContent>
    <mc:AlternateContent xmlns:mc="http://schemas.openxmlformats.org/markup-compatibility/2006">
      <mc:Choice Requires="x14">
        <control shapeId="5157" r:id="rId78" name="EVU1D">
          <controlPr defaultSize="0" autoLine="0" autoPict="0" r:id="rId79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8" name="EVU1D"/>
      </mc:Fallback>
    </mc:AlternateContent>
    <mc:AlternateContent xmlns:mc="http://schemas.openxmlformats.org/markup-compatibility/2006">
      <mc:Choice Requires="x14">
        <control shapeId="5156" r:id="rId80" name="EMV2V">
          <controlPr defaultSize="0" autoLine="0" autoPict="0" r:id="rId81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80" name="EMV2V"/>
      </mc:Fallback>
    </mc:AlternateContent>
    <mc:AlternateContent xmlns:mc="http://schemas.openxmlformats.org/markup-compatibility/2006">
      <mc:Choice Requires="x14">
        <control shapeId="5155" r:id="rId82" name="EMV2D">
          <controlPr defaultSize="0" autoLine="0" autoPict="0" r:id="rId83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2" name="EMV2D"/>
      </mc:Fallback>
    </mc:AlternateContent>
    <mc:AlternateContent xmlns:mc="http://schemas.openxmlformats.org/markup-compatibility/2006">
      <mc:Choice Requires="x14">
        <control shapeId="5154" r:id="rId84" name="EMV1VN">
          <controlPr defaultSize="0" autoLine="0" autoPict="0" r:id="rId8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4" name="EMV1VN"/>
      </mc:Fallback>
    </mc:AlternateContent>
    <mc:AlternateContent xmlns:mc="http://schemas.openxmlformats.org/markup-compatibility/2006">
      <mc:Choice Requires="x14">
        <control shapeId="5153" r:id="rId86" name="EMV1V">
          <controlPr defaultSize="0" autoLine="0" autoPict="0" r:id="rId87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6" name="EMV1V"/>
      </mc:Fallback>
    </mc:AlternateContent>
    <mc:AlternateContent xmlns:mc="http://schemas.openxmlformats.org/markup-compatibility/2006">
      <mc:Choice Requires="x14">
        <control shapeId="5152" r:id="rId88" name="EMV1DN">
          <controlPr defaultSize="0" autoLine="0" autoPict="0" r:id="rId89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8" name="EMV1DN"/>
      </mc:Fallback>
    </mc:AlternateContent>
    <mc:AlternateContent xmlns:mc="http://schemas.openxmlformats.org/markup-compatibility/2006">
      <mc:Choice Requires="x14">
        <control shapeId="5151" r:id="rId90" name="EMV1D">
          <controlPr defaultSize="0" autoLine="0" autoPict="0" r:id="rId91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90" name="EMV1D"/>
      </mc:Fallback>
    </mc:AlternateContent>
    <mc:AlternateContent xmlns:mc="http://schemas.openxmlformats.org/markup-compatibility/2006">
      <mc:Choice Requires="x14">
        <control shapeId="5150" r:id="rId92" name="EVO">
          <controlPr defaultSize="0" autoLine="0" autoPict="0" r:id="rId93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2" name="EVO"/>
      </mc:Fallback>
    </mc:AlternateContent>
    <mc:AlternateContent xmlns:mc="http://schemas.openxmlformats.org/markup-compatibility/2006">
      <mc:Choice Requires="x14">
        <control shapeId="5149" r:id="rId94" name="EZ1F">
          <controlPr defaultSize="0" autoLine="0" autoPict="0" r:id="rId9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4" name="EZ1F"/>
      </mc:Fallback>
    </mc:AlternateContent>
    <mc:AlternateContent xmlns:mc="http://schemas.openxmlformats.org/markup-compatibility/2006">
      <mc:Choice Requires="x14">
        <control shapeId="5148" r:id="rId96" name="EUG1D">
          <controlPr defaultSize="0" autoLine="0" autoPict="0" r:id="rId97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6" name="EUG1D"/>
      </mc:Fallback>
    </mc:AlternateContent>
    <mc:AlternateContent xmlns:mc="http://schemas.openxmlformats.org/markup-compatibility/2006">
      <mc:Choice Requires="x14">
        <control shapeId="5147" r:id="rId98" name="EWG2D">
          <controlPr defaultSize="0" autoLine="0" autoPict="0" r:id="rId99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8" name="EWG2D"/>
      </mc:Fallback>
    </mc:AlternateContent>
    <mc:AlternateContent xmlns:mc="http://schemas.openxmlformats.org/markup-compatibility/2006">
      <mc:Choice Requires="x14">
        <control shapeId="5146" r:id="rId100" name="EWG1D">
          <controlPr defaultSize="0" autoLine="0" autoPict="0" r:id="rId101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100" name="EWG1D"/>
      </mc:Fallback>
    </mc:AlternateContent>
    <mc:AlternateContent xmlns:mc="http://schemas.openxmlformats.org/markup-compatibility/2006">
      <mc:Choice Requires="x14">
        <control shapeId="5145" r:id="rId102" name="ENG1K_150">
          <controlPr defaultSize="0" autoLine="0" autoPict="0" r:id="rId26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2" name="ENG1K_150"/>
      </mc:Fallback>
    </mc:AlternateContent>
    <mc:AlternateContent xmlns:mc="http://schemas.openxmlformats.org/markup-compatibility/2006">
      <mc:Choice Requires="x14">
        <control shapeId="5144" r:id="rId103" name="ENG3B">
          <controlPr defaultSize="0" autoLine="0" autoPict="0" r:id="rId104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3" name="ENG3B"/>
      </mc:Fallback>
    </mc:AlternateContent>
    <mc:AlternateContent xmlns:mc="http://schemas.openxmlformats.org/markup-compatibility/2006">
      <mc:Choice Requires="x14">
        <control shapeId="5143" r:id="rId105" name="ENG2B">
          <controlPr defaultSize="0" autoLine="0" autoPict="0" r:id="rId106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5" name="ENG2B"/>
      </mc:Fallback>
    </mc:AlternateContent>
    <mc:AlternateContent xmlns:mc="http://schemas.openxmlformats.org/markup-compatibility/2006">
      <mc:Choice Requires="x14">
        <control shapeId="5142" r:id="rId107" name="ENG2D">
          <controlPr defaultSize="0" autoLine="0" autoPict="0" r:id="rId108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7" name="ENG2D"/>
      </mc:Fallback>
    </mc:AlternateContent>
    <mc:AlternateContent xmlns:mc="http://schemas.openxmlformats.org/markup-compatibility/2006">
      <mc:Choice Requires="x14">
        <control shapeId="5141" r:id="rId109" name="ENG1D">
          <controlPr defaultSize="0" autoLine="0" autoPict="0" r:id="rId11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9" name="ENG1D"/>
      </mc:Fallback>
    </mc:AlternateContent>
    <mc:AlternateContent xmlns:mc="http://schemas.openxmlformats.org/markup-compatibility/2006">
      <mc:Choice Requires="x14">
        <control shapeId="5140" r:id="rId111" name="ERN1D">
          <controlPr defaultSize="0" autoLine="0" autoPict="0" r:id="rId112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1" name="ERN1D"/>
      </mc:Fallback>
    </mc:AlternateContent>
    <mc:AlternateContent xmlns:mc="http://schemas.openxmlformats.org/markup-compatibility/2006">
      <mc:Choice Requires="x14">
        <control shapeId="5139" r:id="rId113" name="ERN">
          <controlPr defaultSize="0" autoLine="0" r:id="rId114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3" name="ERN"/>
      </mc:Fallback>
    </mc:AlternateContent>
    <mc:AlternateContent xmlns:mc="http://schemas.openxmlformats.org/markup-compatibility/2006">
      <mc:Choice Requires="x14">
        <control shapeId="5138" r:id="rId115" name="ESNX1D">
          <controlPr defaultSize="0" autoLine="0" autoPict="0" r:id="rId116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5" name="ESNX1D"/>
      </mc:Fallback>
    </mc:AlternateContent>
    <mc:AlternateContent xmlns:mc="http://schemas.openxmlformats.org/markup-compatibility/2006">
      <mc:Choice Requires="x14">
        <control shapeId="5137" r:id="rId117" name="ETN1B">
          <controlPr defaultSize="0" autoLine="0" autoPict="0" r:id="rId118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7" name="ETN1B"/>
      </mc:Fallback>
    </mc:AlternateContent>
    <mc:AlternateContent xmlns:mc="http://schemas.openxmlformats.org/markup-compatibility/2006">
      <mc:Choice Requires="x14">
        <control shapeId="5136" r:id="rId119" name="EMN2B">
          <controlPr defaultSize="0" autoLine="0" autoPict="0" r:id="rId12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9" name="EMN2B"/>
      </mc:Fallback>
    </mc:AlternateContent>
    <mc:AlternateContent xmlns:mc="http://schemas.openxmlformats.org/markup-compatibility/2006">
      <mc:Choice Requires="x14">
        <control shapeId="5135" r:id="rId121" name="EMN3B">
          <controlPr defaultSize="0" autoLine="0" autoPict="0" r:id="rId122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1" name="EMN3B"/>
      </mc:Fallback>
    </mc:AlternateContent>
    <mc:AlternateContent xmlns:mc="http://schemas.openxmlformats.org/markup-compatibility/2006">
      <mc:Choice Requires="x14">
        <control shapeId="5134" r:id="rId123" name="EMN4B">
          <controlPr defaultSize="0" autoLine="0" autoPict="0" r:id="rId124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3" name="EMN4B"/>
      </mc:Fallback>
    </mc:AlternateContent>
    <mc:AlternateContent xmlns:mc="http://schemas.openxmlformats.org/markup-compatibility/2006">
      <mc:Choice Requires="x14">
        <control shapeId="5133" r:id="rId125" name="EMN1B2D">
          <controlPr defaultSize="0" autoLine="0" autoPict="0" r:id="rId126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5" name="EMN1B2D"/>
      </mc:Fallback>
    </mc:AlternateContent>
    <mc:AlternateContent xmlns:mc="http://schemas.openxmlformats.org/markup-compatibility/2006">
      <mc:Choice Requires="x14">
        <control shapeId="5132" r:id="rId127" name="EMN1B1D">
          <controlPr defaultSize="0" autoLine="0" autoPict="0" r:id="rId128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7" name="EMN1B1D"/>
      </mc:Fallback>
    </mc:AlternateContent>
    <mc:AlternateContent xmlns:mc="http://schemas.openxmlformats.org/markup-compatibility/2006">
      <mc:Choice Requires="x14">
        <control shapeId="5129" r:id="rId129" name="EWU1D">
          <controlPr defaultSize="0" autoLine="0" autoPict="0" r:id="rId130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9" name="EWU1D"/>
      </mc:Fallback>
    </mc:AlternateContent>
    <mc:AlternateContent xmlns:mc="http://schemas.openxmlformats.org/markup-compatibility/2006">
      <mc:Choice Requires="x14">
        <control shapeId="5128" r:id="rId131" name="EUN1D">
          <controlPr defaultSize="0" autoLine="0" autoPict="0" r:id="rId132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1" name="EUN1D"/>
      </mc:Fallback>
    </mc:AlternateContent>
    <mc:AlternateContent xmlns:mc="http://schemas.openxmlformats.org/markup-compatibility/2006">
      <mc:Choice Requires="x14">
        <control shapeId="5127" r:id="rId133" name="EWN2D">
          <controlPr defaultSize="0" autoLine="0" autoPict="0" r:id="rId134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3" name="EWN2D"/>
      </mc:Fallback>
    </mc:AlternateContent>
    <mc:AlternateContent xmlns:mc="http://schemas.openxmlformats.org/markup-compatibility/2006">
      <mc:Choice Requires="x14">
        <control shapeId="5126" r:id="rId135" name="EWN1D">
          <controlPr defaultSize="0" autoLine="0" autoPict="0" r:id="rId13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5" name="EWN1D"/>
      </mc:Fallback>
    </mc:AlternateContent>
    <mc:AlternateContent xmlns:mc="http://schemas.openxmlformats.org/markup-compatibility/2006">
      <mc:Choice Requires="x14">
        <control shapeId="5125" r:id="rId137" name="EMN1K_150">
          <controlPr defaultSize="0" autoLine="0" autoPict="0" r:id="rId2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7" name="EMN1K_150"/>
      </mc:Fallback>
    </mc:AlternateContent>
    <mc:AlternateContent xmlns:mc="http://schemas.openxmlformats.org/markup-compatibility/2006">
      <mc:Choice Requires="x14">
        <control shapeId="5124" r:id="rId138" name="EMN2D">
          <controlPr defaultSize="0" autoLine="0" autoPict="0" r:id="rId139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8" name="EMN2D"/>
      </mc:Fallback>
    </mc:AlternateContent>
    <mc:AlternateContent xmlns:mc="http://schemas.openxmlformats.org/markup-compatibility/2006">
      <mc:Choice Requires="x14">
        <control shapeId="5123" r:id="rId140" name="EMN1D">
          <controlPr defaultSize="0" autoLine="0" autoPict="0" r:id="rId141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40" name="EMN1D"/>
      </mc:Fallback>
    </mc:AlternateContent>
    <mc:AlternateContent xmlns:mc="http://schemas.openxmlformats.org/markup-compatibility/2006">
      <mc:Choice Requires="x14">
        <control shapeId="5122" r:id="rId142" name="ENO">
          <controlPr defaultSize="0" autoLine="0" autoPict="0" r:id="rId143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2" name="ENO"/>
      </mc:Fallback>
    </mc:AlternateContent>
    <mc:AlternateContent xmlns:mc="http://schemas.openxmlformats.org/markup-compatibility/2006">
      <mc:Choice Requires="x14">
        <control shapeId="5190" r:id="rId144" name="EUN1D_150">
          <controlPr defaultSize="0" autoLine="0" r:id="rId132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4" name="EUN1D_150"/>
      </mc:Fallback>
    </mc:AlternateContent>
    <mc:AlternateContent xmlns:mc="http://schemas.openxmlformats.org/markup-compatibility/2006">
      <mc:Choice Requires="x14">
        <control shapeId="5191" r:id="rId145" name="EWU1D_150">
          <controlPr defaultSize="0" autoLine="0" r:id="rId130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5" name="EWU1D_150"/>
      </mc:Fallback>
    </mc:AlternateContent>
    <mc:AlternateContent xmlns:mc="http://schemas.openxmlformats.org/markup-compatibility/2006">
      <mc:Choice Requires="x14">
        <control shapeId="5192" r:id="rId146" name="EUG1D_150">
          <controlPr defaultSize="0" autoLine="0" r:id="rId97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6" name="EUG1D_150"/>
      </mc:Fallback>
    </mc:AlternateContent>
    <mc:AlternateContent xmlns:mc="http://schemas.openxmlformats.org/markup-compatibility/2006">
      <mc:Choice Requires="x14">
        <control shapeId="5196" r:id="rId147" name="EWV1D_600">
          <controlPr defaultSize="0" autoLine="0" r:id="rId73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7" name="EWV1D_600"/>
      </mc:Fallback>
    </mc:AlternateContent>
    <mc:AlternateContent xmlns:mc="http://schemas.openxmlformats.org/markup-compatibility/2006">
      <mc:Choice Requires="x14">
        <control shapeId="5197" r:id="rId148" name="EWV2D_800">
          <controlPr defaultSize="0" autoLine="0" r:id="rId71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8" name="EWV2D_800"/>
      </mc:Fallback>
    </mc:AlternateContent>
    <mc:AlternateContent xmlns:mc="http://schemas.openxmlformats.org/markup-compatibility/2006">
      <mc:Choice Requires="x14">
        <control shapeId="5198" r:id="rId149" name="EWV2D_900">
          <controlPr defaultSize="0" autoLine="0" r:id="rId71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9" name="EWV2D_900"/>
      </mc:Fallback>
    </mc:AlternateContent>
    <mc:AlternateContent xmlns:mc="http://schemas.openxmlformats.org/markup-compatibility/2006">
      <mc:Choice Requires="x14">
        <control shapeId="5200" r:id="rId150" name="EWV1V_600">
          <controlPr defaultSize="0" autoLine="0" r:id="rId12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50" name="EWV1V_60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>
      <c r="E2" s="31">
        <v>1.08</v>
      </c>
      <c r="F2" s="141" t="s">
        <v>498</v>
      </c>
      <c r="G2" s="141"/>
    </row>
    <row r="3" spans="1:11">
      <c r="E3" s="31">
        <v>1</v>
      </c>
      <c r="F3" s="142"/>
    </row>
    <row r="4" spans="1:11">
      <c r="F4" s="142"/>
      <c r="I4" s="33" t="s">
        <v>368</v>
      </c>
      <c r="J4" s="31" t="s">
        <v>369</v>
      </c>
    </row>
    <row r="5" spans="1:11">
      <c r="B5" s="604" t="s">
        <v>499</v>
      </c>
      <c r="C5" s="604"/>
      <c r="D5" s="604"/>
      <c r="E5" s="604"/>
      <c r="F5" s="604"/>
      <c r="G5" s="604"/>
      <c r="H5" s="604"/>
      <c r="I5" s="33" t="s">
        <v>373</v>
      </c>
      <c r="J5" s="31" t="s">
        <v>374</v>
      </c>
      <c r="K5" s="143" t="s">
        <v>375</v>
      </c>
    </row>
    <row r="6" spans="1:11">
      <c r="B6" s="144" t="s">
        <v>500</v>
      </c>
      <c r="C6" s="145" t="s">
        <v>501</v>
      </c>
      <c r="D6" s="145" t="s">
        <v>502</v>
      </c>
      <c r="E6" s="146" t="s">
        <v>503</v>
      </c>
      <c r="F6" s="146" t="s">
        <v>504</v>
      </c>
      <c r="G6" s="147" t="s">
        <v>505</v>
      </c>
      <c r="H6" s="148" t="s">
        <v>506</v>
      </c>
      <c r="I6" s="33" t="s">
        <v>376</v>
      </c>
      <c r="J6" s="31" t="s">
        <v>377</v>
      </c>
      <c r="K6" s="149" t="s">
        <v>378</v>
      </c>
    </row>
    <row r="7" spans="1:11">
      <c r="A7" s="33">
        <v>1</v>
      </c>
      <c r="B7" s="150" t="s">
        <v>507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508</v>
      </c>
      <c r="H7" s="156" t="s">
        <v>509</v>
      </c>
      <c r="I7" s="33"/>
      <c r="K7" s="149" t="s">
        <v>379</v>
      </c>
    </row>
    <row r="8" spans="1:11">
      <c r="A8" s="33">
        <v>2</v>
      </c>
      <c r="B8" s="150" t="s">
        <v>510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508</v>
      </c>
      <c r="H8" s="156" t="s">
        <v>509</v>
      </c>
      <c r="I8" s="33" t="s">
        <v>380</v>
      </c>
      <c r="J8" s="31" t="s">
        <v>381</v>
      </c>
      <c r="K8" s="157" t="s">
        <v>382</v>
      </c>
    </row>
    <row r="9" spans="1:11">
      <c r="A9" s="33">
        <v>3</v>
      </c>
      <c r="B9" s="150" t="s">
        <v>511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508</v>
      </c>
      <c r="H9" s="156" t="s">
        <v>509</v>
      </c>
      <c r="I9" s="33"/>
      <c r="K9" s="157" t="s">
        <v>383</v>
      </c>
    </row>
    <row r="10" spans="1:11">
      <c r="A10" s="33">
        <v>4</v>
      </c>
      <c r="B10" s="150" t="s">
        <v>512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508</v>
      </c>
      <c r="H10" s="156" t="s">
        <v>509</v>
      </c>
    </row>
    <row r="11" spans="1:11">
      <c r="A11" s="33">
        <v>5</v>
      </c>
      <c r="B11" s="150" t="s">
        <v>513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508</v>
      </c>
      <c r="H11" s="156" t="s">
        <v>509</v>
      </c>
    </row>
    <row r="12" spans="1:11">
      <c r="A12" s="33">
        <v>6</v>
      </c>
      <c r="B12" s="150" t="s">
        <v>514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508</v>
      </c>
      <c r="H12" s="156" t="s">
        <v>509</v>
      </c>
    </row>
    <row r="13" spans="1:11">
      <c r="A13" s="33">
        <v>7</v>
      </c>
      <c r="B13" s="150" t="s">
        <v>515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508</v>
      </c>
      <c r="H13" s="156" t="s">
        <v>509</v>
      </c>
    </row>
    <row r="14" spans="1:11">
      <c r="A14" s="33">
        <v>8</v>
      </c>
      <c r="B14" s="150" t="s">
        <v>516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508</v>
      </c>
      <c r="H14" s="156" t="s">
        <v>509</v>
      </c>
    </row>
    <row r="15" spans="1:11">
      <c r="A15" s="33">
        <v>9</v>
      </c>
      <c r="B15" s="150" t="s">
        <v>517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508</v>
      </c>
      <c r="H15" s="156" t="s">
        <v>509</v>
      </c>
    </row>
    <row r="16" spans="1:11">
      <c r="A16" s="33">
        <v>10</v>
      </c>
      <c r="B16" s="150" t="s">
        <v>518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508</v>
      </c>
      <c r="H16" s="156" t="s">
        <v>519</v>
      </c>
    </row>
    <row r="17" spans="1:8">
      <c r="A17" s="33">
        <v>11</v>
      </c>
      <c r="B17" s="150" t="s">
        <v>520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508</v>
      </c>
      <c r="H17" s="156" t="s">
        <v>521</v>
      </c>
    </row>
    <row r="18" spans="1:8">
      <c r="A18" s="33">
        <v>12</v>
      </c>
      <c r="B18" s="150" t="s">
        <v>522</v>
      </c>
      <c r="C18" s="151" t="s">
        <v>191</v>
      </c>
      <c r="D18" s="152">
        <v>2840</v>
      </c>
      <c r="E18" s="153">
        <v>3070</v>
      </c>
      <c r="F18" s="154">
        <v>8.098591549295775E-2</v>
      </c>
      <c r="G18" s="155" t="s">
        <v>508</v>
      </c>
      <c r="H18" s="156" t="s">
        <v>523</v>
      </c>
    </row>
    <row r="19" spans="1:8">
      <c r="A19" s="33">
        <v>13</v>
      </c>
      <c r="B19" s="150" t="s">
        <v>524</v>
      </c>
      <c r="C19" s="151" t="s">
        <v>190</v>
      </c>
      <c r="D19" s="152">
        <v>2840</v>
      </c>
      <c r="E19" s="153">
        <v>3070</v>
      </c>
      <c r="F19" s="154">
        <v>8.098591549295775E-2</v>
      </c>
      <c r="G19" s="155" t="s">
        <v>508</v>
      </c>
      <c r="H19" s="159" t="s">
        <v>525</v>
      </c>
    </row>
    <row r="20" spans="1:8">
      <c r="A20" s="33">
        <v>14</v>
      </c>
      <c r="B20" s="150" t="s">
        <v>526</v>
      </c>
      <c r="C20" s="151" t="s">
        <v>196</v>
      </c>
      <c r="D20" s="152">
        <v>3067.2000000000003</v>
      </c>
      <c r="E20" s="158">
        <v>3315.6000000000004</v>
      </c>
      <c r="F20" s="154">
        <v>8.098591549295775E-2</v>
      </c>
      <c r="G20" s="155" t="s">
        <v>508</v>
      </c>
      <c r="H20" s="156" t="s">
        <v>523</v>
      </c>
    </row>
    <row r="21" spans="1:8">
      <c r="A21" s="33">
        <v>15</v>
      </c>
      <c r="B21" s="150" t="s">
        <v>527</v>
      </c>
      <c r="C21" s="151" t="s">
        <v>195</v>
      </c>
      <c r="D21" s="152">
        <v>3067.2000000000003</v>
      </c>
      <c r="E21" s="158">
        <v>3315.6000000000004</v>
      </c>
      <c r="F21" s="154">
        <v>8.098591549295775E-2</v>
      </c>
      <c r="G21" s="155" t="s">
        <v>508</v>
      </c>
      <c r="H21" s="159" t="s">
        <v>525</v>
      </c>
    </row>
    <row r="22" spans="1:8">
      <c r="A22" s="33">
        <v>16</v>
      </c>
      <c r="B22" s="150" t="s">
        <v>528</v>
      </c>
      <c r="C22" s="151" t="s">
        <v>193</v>
      </c>
      <c r="D22" s="152">
        <v>2640</v>
      </c>
      <c r="E22" s="153">
        <v>2850</v>
      </c>
      <c r="F22" s="154">
        <v>7.9545454545454586E-2</v>
      </c>
      <c r="G22" s="155" t="s">
        <v>508</v>
      </c>
      <c r="H22" s="159" t="s">
        <v>523</v>
      </c>
    </row>
    <row r="23" spans="1:8">
      <c r="A23" s="33">
        <v>17</v>
      </c>
      <c r="B23" s="150" t="s">
        <v>529</v>
      </c>
      <c r="C23" s="151" t="s">
        <v>192</v>
      </c>
      <c r="D23" s="152">
        <v>2640</v>
      </c>
      <c r="E23" s="153">
        <v>2850</v>
      </c>
      <c r="F23" s="154">
        <v>7.9545454545454586E-2</v>
      </c>
      <c r="G23" s="155" t="s">
        <v>508</v>
      </c>
      <c r="H23" s="156" t="s">
        <v>523</v>
      </c>
    </row>
    <row r="24" spans="1:8">
      <c r="A24" s="33">
        <v>18</v>
      </c>
      <c r="B24" s="150" t="s">
        <v>530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508</v>
      </c>
      <c r="H24" s="156" t="s">
        <v>531</v>
      </c>
    </row>
    <row r="25" spans="1:8">
      <c r="A25" s="33">
        <v>19</v>
      </c>
      <c r="B25" s="150" t="s">
        <v>532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508</v>
      </c>
      <c r="H25" s="156" t="s">
        <v>531</v>
      </c>
    </row>
    <row r="26" spans="1:8">
      <c r="A26" s="33">
        <v>20</v>
      </c>
      <c r="B26" s="150" t="s">
        <v>533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508</v>
      </c>
      <c r="H26" s="156" t="s">
        <v>534</v>
      </c>
    </row>
    <row r="27" spans="1:8">
      <c r="A27" s="33">
        <v>21</v>
      </c>
      <c r="B27" s="150" t="s">
        <v>535</v>
      </c>
      <c r="C27" s="151" t="s">
        <v>141</v>
      </c>
      <c r="D27" s="152">
        <v>2130</v>
      </c>
      <c r="E27" s="153">
        <v>2300</v>
      </c>
      <c r="F27" s="154">
        <v>7.9812206572769995E-2</v>
      </c>
      <c r="G27" s="155" t="s">
        <v>508</v>
      </c>
      <c r="H27" s="156" t="s">
        <v>534</v>
      </c>
    </row>
    <row r="28" spans="1:8">
      <c r="A28" s="33">
        <v>22</v>
      </c>
      <c r="B28" s="150" t="s">
        <v>536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508</v>
      </c>
      <c r="H28" s="156" t="s">
        <v>534</v>
      </c>
    </row>
    <row r="29" spans="1:8">
      <c r="A29" s="33">
        <v>23</v>
      </c>
      <c r="B29" s="150" t="s">
        <v>537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508</v>
      </c>
      <c r="H29" s="156" t="s">
        <v>534</v>
      </c>
    </row>
    <row r="30" spans="1:8">
      <c r="A30" s="33">
        <v>24</v>
      </c>
      <c r="B30" s="150" t="s">
        <v>538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508</v>
      </c>
      <c r="H30" s="156" t="s">
        <v>534</v>
      </c>
    </row>
    <row r="31" spans="1:8">
      <c r="A31" s="33">
        <v>25</v>
      </c>
      <c r="B31" s="150" t="s">
        <v>539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508</v>
      </c>
      <c r="H31" s="156" t="s">
        <v>534</v>
      </c>
    </row>
    <row r="32" spans="1:8">
      <c r="A32" s="33">
        <v>26</v>
      </c>
      <c r="B32" s="150" t="s">
        <v>540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508</v>
      </c>
      <c r="H32" s="156" t="s">
        <v>534</v>
      </c>
    </row>
    <row r="33" spans="1:8">
      <c r="A33" s="33">
        <v>27</v>
      </c>
      <c r="B33" s="161" t="s">
        <v>541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508</v>
      </c>
      <c r="H33" s="167" t="s">
        <v>542</v>
      </c>
    </row>
    <row r="34" spans="1:8">
      <c r="A34" s="33">
        <v>28</v>
      </c>
      <c r="B34" s="150" t="s">
        <v>543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508</v>
      </c>
      <c r="H34" s="156" t="s">
        <v>544</v>
      </c>
    </row>
    <row r="35" spans="1:8">
      <c r="A35" s="33">
        <v>29</v>
      </c>
      <c r="B35" s="150" t="s">
        <v>545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508</v>
      </c>
      <c r="H35" s="156" t="s">
        <v>546</v>
      </c>
    </row>
    <row r="36" spans="1:8">
      <c r="A36" s="33">
        <v>30</v>
      </c>
      <c r="B36" s="150" t="s">
        <v>547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508</v>
      </c>
      <c r="H36" s="156" t="s">
        <v>546</v>
      </c>
    </row>
    <row r="37" spans="1:8">
      <c r="A37" s="33">
        <v>31</v>
      </c>
      <c r="B37" s="168" t="s">
        <v>548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508</v>
      </c>
      <c r="H37" s="174" t="s">
        <v>549</v>
      </c>
    </row>
    <row r="38" spans="1:8" hidden="1">
      <c r="B38" s="175" t="s">
        <v>550</v>
      </c>
      <c r="C38" s="175" t="s">
        <v>551</v>
      </c>
      <c r="D38" s="176">
        <v>1863.81</v>
      </c>
      <c r="E38" s="176"/>
      <c r="F38" s="177"/>
      <c r="G38" s="178" t="s">
        <v>508</v>
      </c>
      <c r="H38" s="175" t="s">
        <v>534</v>
      </c>
    </row>
    <row r="39" spans="1:8" hidden="1">
      <c r="B39" s="175" t="s">
        <v>552</v>
      </c>
      <c r="C39" s="175" t="s">
        <v>553</v>
      </c>
      <c r="D39" s="176">
        <v>2734.89</v>
      </c>
      <c r="E39" s="179"/>
      <c r="F39" s="180"/>
      <c r="G39" s="178" t="s">
        <v>508</v>
      </c>
      <c r="H39" s="175" t="s">
        <v>523</v>
      </c>
    </row>
    <row r="40" spans="1:8" hidden="1">
      <c r="B40" s="175" t="s">
        <v>554</v>
      </c>
      <c r="C40" s="175" t="s">
        <v>555</v>
      </c>
      <c r="D40" s="176">
        <v>2734.89</v>
      </c>
      <c r="E40" s="179"/>
      <c r="F40" s="180"/>
      <c r="G40" s="178" t="s">
        <v>508</v>
      </c>
      <c r="H40" s="175" t="s">
        <v>523</v>
      </c>
    </row>
    <row r="41" spans="1:8" hidden="1">
      <c r="B41" s="175" t="s">
        <v>556</v>
      </c>
      <c r="C41" s="175" t="s">
        <v>557</v>
      </c>
      <c r="D41" s="176">
        <v>2462.36</v>
      </c>
      <c r="E41" s="179"/>
      <c r="F41" s="180"/>
      <c r="G41" s="178" t="s">
        <v>508</v>
      </c>
      <c r="H41" s="175" t="s">
        <v>558</v>
      </c>
    </row>
    <row r="42" spans="1:8" hidden="1">
      <c r="B42" s="175" t="s">
        <v>559</v>
      </c>
      <c r="C42" s="175" t="s">
        <v>560</v>
      </c>
      <c r="D42" s="176">
        <v>2394.23</v>
      </c>
      <c r="E42" s="181"/>
      <c r="F42" s="178"/>
      <c r="G42" s="178" t="s">
        <v>508</v>
      </c>
      <c r="H42" s="175" t="s">
        <v>542</v>
      </c>
    </row>
    <row r="43" spans="1:8" hidden="1">
      <c r="B43" s="175" t="s">
        <v>561</v>
      </c>
      <c r="C43" s="175" t="s">
        <v>562</v>
      </c>
      <c r="D43" s="176">
        <v>1986.69</v>
      </c>
      <c r="E43" s="179"/>
      <c r="F43" s="180"/>
      <c r="G43" s="178" t="s">
        <v>508</v>
      </c>
      <c r="H43" s="175" t="s">
        <v>519</v>
      </c>
    </row>
    <row r="44" spans="1:8" hidden="1">
      <c r="B44" s="175" t="s">
        <v>563</v>
      </c>
      <c r="C44" s="175" t="s">
        <v>564</v>
      </c>
      <c r="D44" s="176">
        <v>1986.69</v>
      </c>
      <c r="E44" s="179"/>
      <c r="F44" s="180"/>
      <c r="G44" s="178" t="s">
        <v>508</v>
      </c>
      <c r="H44" s="175" t="s">
        <v>519</v>
      </c>
    </row>
    <row r="45" spans="1:8">
      <c r="B45" s="604" t="s">
        <v>565</v>
      </c>
      <c r="C45" s="604"/>
      <c r="D45" s="604"/>
      <c r="E45" s="604"/>
      <c r="F45" s="604"/>
      <c r="G45" s="604"/>
      <c r="H45" s="604"/>
    </row>
    <row r="46" spans="1:8">
      <c r="B46" s="144" t="s">
        <v>500</v>
      </c>
      <c r="C46" s="145" t="s">
        <v>501</v>
      </c>
      <c r="D46" s="145" t="s">
        <v>502</v>
      </c>
      <c r="E46" s="146" t="s">
        <v>503</v>
      </c>
      <c r="F46" s="146" t="s">
        <v>504</v>
      </c>
      <c r="G46" s="147" t="s">
        <v>505</v>
      </c>
      <c r="H46" s="148" t="s">
        <v>506</v>
      </c>
    </row>
    <row r="47" spans="1:8">
      <c r="A47" s="33">
        <v>1</v>
      </c>
      <c r="B47" s="150" t="s">
        <v>566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508</v>
      </c>
      <c r="H47" s="156" t="s">
        <v>525</v>
      </c>
    </row>
    <row r="48" spans="1:8">
      <c r="A48" s="33">
        <v>2</v>
      </c>
      <c r="B48" s="150" t="s">
        <v>567</v>
      </c>
      <c r="C48" s="151" t="s">
        <v>132</v>
      </c>
      <c r="D48" s="152">
        <v>1390</v>
      </c>
      <c r="E48" s="153">
        <v>1510</v>
      </c>
      <c r="F48" s="154">
        <v>8.6330935251798468E-2</v>
      </c>
      <c r="G48" s="155" t="s">
        <v>508</v>
      </c>
      <c r="H48" s="156" t="s">
        <v>525</v>
      </c>
    </row>
    <row r="49" spans="1:8">
      <c r="A49" s="33">
        <v>3</v>
      </c>
      <c r="B49" s="150" t="s">
        <v>568</v>
      </c>
      <c r="C49" s="151" t="s">
        <v>134</v>
      </c>
      <c r="D49" s="152">
        <v>1390</v>
      </c>
      <c r="E49" s="153">
        <v>1510</v>
      </c>
      <c r="F49" s="154">
        <v>8.6330935251798468E-2</v>
      </c>
      <c r="G49" s="155" t="s">
        <v>508</v>
      </c>
      <c r="H49" s="156" t="s">
        <v>525</v>
      </c>
    </row>
    <row r="50" spans="1:8">
      <c r="A50" s="33">
        <v>4</v>
      </c>
      <c r="B50" s="150" t="s">
        <v>569</v>
      </c>
      <c r="C50" s="151" t="s">
        <v>136</v>
      </c>
      <c r="D50" s="152">
        <v>1390</v>
      </c>
      <c r="E50" s="153">
        <v>1510</v>
      </c>
      <c r="F50" s="154">
        <v>8.6330935251798468E-2</v>
      </c>
      <c r="G50" s="155" t="s">
        <v>508</v>
      </c>
      <c r="H50" s="156" t="s">
        <v>525</v>
      </c>
    </row>
    <row r="51" spans="1:8">
      <c r="A51" s="33">
        <v>5</v>
      </c>
      <c r="B51" s="150" t="s">
        <v>570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508</v>
      </c>
      <c r="H51" s="156" t="s">
        <v>525</v>
      </c>
    </row>
    <row r="52" spans="1:8">
      <c r="A52" s="33">
        <v>6</v>
      </c>
      <c r="B52" s="150" t="s">
        <v>571</v>
      </c>
      <c r="C52" s="151" t="s">
        <v>139</v>
      </c>
      <c r="D52" s="152">
        <v>1390</v>
      </c>
      <c r="E52" s="153">
        <v>1510</v>
      </c>
      <c r="F52" s="154">
        <v>8.6330935251798468E-2</v>
      </c>
      <c r="G52" s="155" t="s">
        <v>508</v>
      </c>
      <c r="H52" s="156" t="s">
        <v>525</v>
      </c>
    </row>
    <row r="53" spans="1:8">
      <c r="A53" s="33">
        <v>7</v>
      </c>
      <c r="B53" s="150" t="s">
        <v>572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508</v>
      </c>
      <c r="H53" s="156" t="s">
        <v>525</v>
      </c>
    </row>
    <row r="54" spans="1:8">
      <c r="A54" s="33">
        <v>8</v>
      </c>
      <c r="B54" s="150" t="s">
        <v>573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508</v>
      </c>
      <c r="H54" s="156" t="s">
        <v>525</v>
      </c>
    </row>
    <row r="55" spans="1:8">
      <c r="A55" s="33">
        <v>9</v>
      </c>
      <c r="B55" s="150" t="s">
        <v>574</v>
      </c>
      <c r="C55" s="151" t="s">
        <v>575</v>
      </c>
      <c r="D55" s="152">
        <v>1390</v>
      </c>
      <c r="E55" s="153">
        <v>1510</v>
      </c>
      <c r="F55" s="154">
        <v>8.6330935251798468E-2</v>
      </c>
      <c r="G55" s="155" t="s">
        <v>508</v>
      </c>
      <c r="H55" s="156" t="s">
        <v>534</v>
      </c>
    </row>
    <row r="56" spans="1:8">
      <c r="A56" s="33">
        <v>10</v>
      </c>
      <c r="B56" s="182" t="s">
        <v>576</v>
      </c>
      <c r="C56" s="183" t="s">
        <v>137</v>
      </c>
      <c r="D56" s="184">
        <v>1350</v>
      </c>
      <c r="E56" s="185">
        <v>1460</v>
      </c>
      <c r="F56" s="186">
        <v>8.1481481481481488E-2</v>
      </c>
      <c r="G56" s="187" t="s">
        <v>508</v>
      </c>
      <c r="H56" s="188" t="s">
        <v>577</v>
      </c>
    </row>
    <row r="57" spans="1:8">
      <c r="A57" s="33">
        <v>11</v>
      </c>
      <c r="B57" s="182" t="s">
        <v>578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508</v>
      </c>
      <c r="H57" s="188" t="s">
        <v>577</v>
      </c>
    </row>
    <row r="58" spans="1:8">
      <c r="A58" s="33">
        <v>12</v>
      </c>
      <c r="B58" s="182" t="s">
        <v>579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508</v>
      </c>
      <c r="H58" s="188" t="s">
        <v>577</v>
      </c>
    </row>
    <row r="59" spans="1:8">
      <c r="A59" s="33">
        <v>13</v>
      </c>
      <c r="B59" s="150" t="s">
        <v>580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508</v>
      </c>
      <c r="H59" s="156" t="s">
        <v>581</v>
      </c>
    </row>
    <row r="60" spans="1:8" ht="13.5" customHeight="1">
      <c r="A60" s="33">
        <v>14</v>
      </c>
      <c r="B60" s="150" t="s">
        <v>582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508</v>
      </c>
      <c r="H60" s="156" t="s">
        <v>581</v>
      </c>
    </row>
    <row r="61" spans="1:8">
      <c r="A61" s="33">
        <v>15</v>
      </c>
      <c r="B61" s="150" t="s">
        <v>583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508</v>
      </c>
      <c r="H61" s="156" t="s">
        <v>584</v>
      </c>
    </row>
    <row r="62" spans="1:8">
      <c r="A62" s="33">
        <v>16</v>
      </c>
      <c r="B62" s="150" t="s">
        <v>585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508</v>
      </c>
      <c r="H62" s="156" t="s">
        <v>584</v>
      </c>
    </row>
    <row r="63" spans="1:8">
      <c r="A63" s="33">
        <v>17</v>
      </c>
      <c r="B63" s="150" t="s">
        <v>586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508</v>
      </c>
      <c r="H63" s="156" t="s">
        <v>587</v>
      </c>
    </row>
    <row r="64" spans="1:8">
      <c r="A64" s="33">
        <v>18</v>
      </c>
      <c r="B64" s="150" t="s">
        <v>588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508</v>
      </c>
      <c r="H64" s="156" t="s">
        <v>587</v>
      </c>
    </row>
    <row r="65" spans="1:8">
      <c r="A65" s="33">
        <v>19</v>
      </c>
      <c r="B65" s="150" t="s">
        <v>589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508</v>
      </c>
      <c r="H65" s="156" t="s">
        <v>584</v>
      </c>
    </row>
    <row r="66" spans="1:8">
      <c r="A66" s="33">
        <v>20</v>
      </c>
      <c r="B66" s="168" t="s">
        <v>590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508</v>
      </c>
      <c r="H66" s="174" t="s">
        <v>591</v>
      </c>
    </row>
    <row r="67" spans="1:8">
      <c r="B67" s="604" t="s">
        <v>592</v>
      </c>
      <c r="C67" s="604"/>
      <c r="D67" s="604"/>
      <c r="E67" s="604"/>
      <c r="F67" s="604"/>
      <c r="G67" s="604"/>
      <c r="H67" s="604"/>
    </row>
    <row r="68" spans="1:8">
      <c r="B68" s="144" t="s">
        <v>500</v>
      </c>
      <c r="C68" s="145" t="s">
        <v>501</v>
      </c>
      <c r="D68" s="145" t="s">
        <v>502</v>
      </c>
      <c r="E68" s="146" t="s">
        <v>503</v>
      </c>
      <c r="F68" s="146" t="s">
        <v>504</v>
      </c>
      <c r="G68" s="147" t="s">
        <v>505</v>
      </c>
      <c r="H68" s="148" t="s">
        <v>506</v>
      </c>
    </row>
    <row r="69" spans="1:8">
      <c r="A69" s="33">
        <v>1</v>
      </c>
      <c r="B69" s="150" t="s">
        <v>593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508</v>
      </c>
      <c r="H69" s="156" t="s">
        <v>594</v>
      </c>
    </row>
    <row r="70" spans="1:8">
      <c r="A70" s="33">
        <v>2</v>
      </c>
      <c r="B70" s="150" t="s">
        <v>595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508</v>
      </c>
      <c r="H70" s="156" t="s">
        <v>594</v>
      </c>
    </row>
    <row r="71" spans="1:8">
      <c r="A71" s="33">
        <v>3</v>
      </c>
      <c r="B71" s="150" t="s">
        <v>596</v>
      </c>
      <c r="C71" s="151" t="s">
        <v>597</v>
      </c>
      <c r="D71" s="152">
        <v>4816.8</v>
      </c>
      <c r="E71" s="158">
        <v>5205.6000000000004</v>
      </c>
      <c r="F71" s="154">
        <v>8.0717488789237679E-2</v>
      </c>
      <c r="G71" s="155" t="s">
        <v>508</v>
      </c>
      <c r="H71" s="156" t="s">
        <v>594</v>
      </c>
    </row>
    <row r="72" spans="1:8">
      <c r="A72" s="33">
        <v>4</v>
      </c>
      <c r="B72" s="150" t="s">
        <v>598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508</v>
      </c>
      <c r="H72" s="156" t="s">
        <v>594</v>
      </c>
    </row>
    <row r="73" spans="1:8">
      <c r="A73" s="33">
        <v>5</v>
      </c>
      <c r="B73" s="150" t="s">
        <v>599</v>
      </c>
      <c r="C73" s="151" t="s">
        <v>491</v>
      </c>
      <c r="D73" s="152">
        <v>4780</v>
      </c>
      <c r="E73" s="153">
        <v>5170</v>
      </c>
      <c r="F73" s="154">
        <v>8.1589958158995834E-2</v>
      </c>
      <c r="G73" s="155" t="s">
        <v>508</v>
      </c>
      <c r="H73" s="156" t="s">
        <v>600</v>
      </c>
    </row>
    <row r="74" spans="1:8">
      <c r="A74" s="33">
        <v>6</v>
      </c>
      <c r="B74" s="150" t="s">
        <v>601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508</v>
      </c>
      <c r="H74" s="156" t="s">
        <v>600</v>
      </c>
    </row>
    <row r="75" spans="1:8">
      <c r="A75" s="33">
        <v>7</v>
      </c>
      <c r="B75" s="150" t="s">
        <v>602</v>
      </c>
      <c r="C75" s="151" t="s">
        <v>490</v>
      </c>
      <c r="D75" s="152">
        <v>4780</v>
      </c>
      <c r="E75" s="153">
        <v>5170</v>
      </c>
      <c r="F75" s="154">
        <v>8.1589958158995834E-2</v>
      </c>
      <c r="G75" s="155" t="s">
        <v>508</v>
      </c>
      <c r="H75" s="156" t="s">
        <v>600</v>
      </c>
    </row>
    <row r="76" spans="1:8">
      <c r="A76" s="33">
        <v>8</v>
      </c>
      <c r="B76" s="150" t="s">
        <v>603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508</v>
      </c>
      <c r="H76" s="156" t="s">
        <v>604</v>
      </c>
    </row>
    <row r="77" spans="1:8">
      <c r="A77" s="33">
        <v>9</v>
      </c>
      <c r="B77" s="150" t="s">
        <v>605</v>
      </c>
      <c r="C77" s="151" t="s">
        <v>606</v>
      </c>
      <c r="D77" s="152">
        <v>6447.6</v>
      </c>
      <c r="E77" s="158">
        <v>6976.8</v>
      </c>
      <c r="F77" s="154">
        <v>8.2077051926298106E-2</v>
      </c>
      <c r="G77" s="155" t="s">
        <v>508</v>
      </c>
      <c r="H77" s="156" t="s">
        <v>604</v>
      </c>
    </row>
    <row r="78" spans="1:8">
      <c r="A78" s="33">
        <v>10</v>
      </c>
      <c r="B78" s="150" t="s">
        <v>607</v>
      </c>
      <c r="C78" s="151" t="s">
        <v>608</v>
      </c>
      <c r="D78" s="152">
        <v>6447.6</v>
      </c>
      <c r="E78" s="158">
        <v>6976.8</v>
      </c>
      <c r="F78" s="154">
        <v>8.2077051926298106E-2</v>
      </c>
      <c r="G78" s="155" t="s">
        <v>508</v>
      </c>
      <c r="H78" s="156" t="s">
        <v>604</v>
      </c>
    </row>
    <row r="79" spans="1:8">
      <c r="A79" s="33">
        <v>11</v>
      </c>
      <c r="B79" s="150" t="s">
        <v>609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508</v>
      </c>
      <c r="H79" s="156" t="s">
        <v>604</v>
      </c>
    </row>
    <row r="80" spans="1:8">
      <c r="A80" s="33">
        <v>12</v>
      </c>
      <c r="B80" s="150" t="s">
        <v>610</v>
      </c>
      <c r="C80" s="151" t="s">
        <v>611</v>
      </c>
      <c r="D80" s="152">
        <v>5281.2000000000007</v>
      </c>
      <c r="E80" s="158">
        <v>5713.2000000000007</v>
      </c>
      <c r="F80" s="154">
        <v>8.1799591002045036E-2</v>
      </c>
      <c r="G80" s="155" t="s">
        <v>508</v>
      </c>
      <c r="H80" s="156" t="s">
        <v>604</v>
      </c>
    </row>
    <row r="81" spans="1:8">
      <c r="A81" s="33">
        <v>13</v>
      </c>
      <c r="B81" s="150" t="s">
        <v>612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508</v>
      </c>
      <c r="H81" s="156" t="s">
        <v>604</v>
      </c>
    </row>
    <row r="82" spans="1:8">
      <c r="A82" s="33">
        <v>14</v>
      </c>
      <c r="B82" s="150" t="s">
        <v>613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508</v>
      </c>
      <c r="H82" s="156" t="s">
        <v>614</v>
      </c>
    </row>
    <row r="83" spans="1:8">
      <c r="A83" s="33">
        <v>15</v>
      </c>
      <c r="B83" s="150" t="s">
        <v>615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508</v>
      </c>
      <c r="H83" s="156" t="s">
        <v>614</v>
      </c>
    </row>
    <row r="84" spans="1:8">
      <c r="A84" s="33">
        <v>16</v>
      </c>
      <c r="B84" s="150" t="s">
        <v>616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508</v>
      </c>
      <c r="H84" s="156" t="s">
        <v>604</v>
      </c>
    </row>
    <row r="85" spans="1:8">
      <c r="A85" s="33">
        <v>17</v>
      </c>
      <c r="B85" s="150" t="s">
        <v>617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508</v>
      </c>
      <c r="H85" s="156" t="s">
        <v>604</v>
      </c>
    </row>
    <row r="86" spans="1:8">
      <c r="A86" s="33">
        <v>18</v>
      </c>
      <c r="B86" s="150" t="s">
        <v>618</v>
      </c>
      <c r="C86" s="151" t="s">
        <v>619</v>
      </c>
      <c r="D86" s="152">
        <v>6793.2000000000007</v>
      </c>
      <c r="E86" s="158">
        <v>7344.0000000000009</v>
      </c>
      <c r="F86" s="154">
        <v>8.1081081081081141E-2</v>
      </c>
      <c r="G86" s="155" t="s">
        <v>508</v>
      </c>
      <c r="H86" s="156" t="s">
        <v>604</v>
      </c>
    </row>
    <row r="87" spans="1:8">
      <c r="A87" s="33">
        <v>19</v>
      </c>
      <c r="B87" s="150" t="s">
        <v>620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508</v>
      </c>
      <c r="H87" s="156" t="s">
        <v>614</v>
      </c>
    </row>
    <row r="88" spans="1:8">
      <c r="A88" s="33">
        <v>20</v>
      </c>
      <c r="B88" s="150" t="s">
        <v>621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508</v>
      </c>
      <c r="H88" s="156" t="s">
        <v>614</v>
      </c>
    </row>
    <row r="89" spans="1:8">
      <c r="A89" s="33">
        <v>21</v>
      </c>
      <c r="B89" s="150" t="s">
        <v>622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508</v>
      </c>
      <c r="H89" s="156" t="s">
        <v>614</v>
      </c>
    </row>
    <row r="90" spans="1:8">
      <c r="A90" s="33">
        <v>22</v>
      </c>
      <c r="B90" s="150" t="s">
        <v>623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508</v>
      </c>
      <c r="H90" s="156" t="s">
        <v>614</v>
      </c>
    </row>
    <row r="91" spans="1:8">
      <c r="A91" s="33">
        <v>23</v>
      </c>
      <c r="B91" s="150" t="s">
        <v>624</v>
      </c>
      <c r="C91" s="151" t="s">
        <v>625</v>
      </c>
      <c r="D91" s="152">
        <v>6901.2000000000007</v>
      </c>
      <c r="E91" s="158">
        <v>7462.8</v>
      </c>
      <c r="F91" s="154">
        <v>8.1377151799686853E-2</v>
      </c>
      <c r="G91" s="155" t="s">
        <v>508</v>
      </c>
      <c r="H91" s="156" t="s">
        <v>614</v>
      </c>
    </row>
    <row r="92" spans="1:8">
      <c r="A92" s="33">
        <v>24</v>
      </c>
      <c r="B92" s="150" t="s">
        <v>626</v>
      </c>
      <c r="C92" s="151" t="s">
        <v>497</v>
      </c>
      <c r="D92" s="152">
        <v>6460</v>
      </c>
      <c r="E92" s="153">
        <v>6990</v>
      </c>
      <c r="F92" s="154">
        <v>8.2043343653250833E-2</v>
      </c>
      <c r="G92" s="155" t="s">
        <v>508</v>
      </c>
      <c r="H92" s="156" t="s">
        <v>604</v>
      </c>
    </row>
    <row r="93" spans="1:8">
      <c r="A93" s="33">
        <v>25</v>
      </c>
      <c r="B93" s="168" t="s">
        <v>627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508</v>
      </c>
      <c r="H93" s="174" t="s">
        <v>628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>
      <c r="A3" s="31"/>
      <c r="C3" s="75" t="s">
        <v>373</v>
      </c>
      <c r="D3" s="75"/>
      <c r="E3" s="74" t="s">
        <v>374</v>
      </c>
      <c r="F3" s="130" t="s">
        <v>375</v>
      </c>
      <c r="G3" s="77">
        <v>0.08</v>
      </c>
      <c r="H3" s="35">
        <v>1.08</v>
      </c>
    </row>
    <row r="4" spans="1:11" s="74" customFormat="1">
      <c r="A4" s="31"/>
      <c r="C4" s="75" t="s">
        <v>376</v>
      </c>
      <c r="D4" s="75"/>
      <c r="E4" s="74" t="s">
        <v>377</v>
      </c>
      <c r="F4" s="131" t="s">
        <v>378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131" t="s">
        <v>379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380</v>
      </c>
      <c r="D6" s="75"/>
      <c r="E6" s="74" t="s">
        <v>381</v>
      </c>
      <c r="F6" s="131" t="s">
        <v>382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131" t="s">
        <v>383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>
      <c r="A10" s="31"/>
      <c r="B10" s="50" t="s">
        <v>388</v>
      </c>
      <c r="C10" s="51"/>
      <c r="D10" s="51">
        <v>4820</v>
      </c>
      <c r="E10" s="51"/>
      <c r="F10" s="52"/>
      <c r="G10" s="53"/>
    </row>
    <row r="11" spans="1:11" s="74" customFormat="1">
      <c r="A11" s="31"/>
      <c r="B11" s="50" t="s">
        <v>430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>
      <c r="A12" s="31"/>
      <c r="B12" s="50" t="s">
        <v>401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>
      <c r="A13" s="31"/>
      <c r="B13" s="54" t="s">
        <v>436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>
      <c r="A14" s="31"/>
      <c r="B14" s="54" t="s">
        <v>403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>
      <c r="A15" s="31"/>
      <c r="B15" s="132"/>
      <c r="C15" s="133"/>
      <c r="D15" s="133"/>
      <c r="E15" s="133" t="s">
        <v>391</v>
      </c>
      <c r="F15" s="133" t="s">
        <v>392</v>
      </c>
      <c r="G15" s="132" t="s">
        <v>393</v>
      </c>
    </row>
    <row r="16" spans="1:11" s="74" customFormat="1" ht="1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>
      <c r="B17" s="94"/>
      <c r="C17" s="47"/>
      <c r="D17" s="47"/>
      <c r="E17" s="82"/>
      <c r="F17" s="95"/>
      <c r="G17" s="96"/>
      <c r="H17" s="97"/>
      <c r="I17" s="98"/>
    </row>
    <row r="18" spans="1:9">
      <c r="B18" s="82"/>
      <c r="C18" s="47"/>
      <c r="D18" s="47" t="s">
        <v>384</v>
      </c>
      <c r="E18" s="47" t="s">
        <v>385</v>
      </c>
      <c r="F18" s="48" t="s">
        <v>386</v>
      </c>
      <c r="G18" s="83"/>
    </row>
    <row r="19" spans="1:9">
      <c r="B19" s="50" t="s">
        <v>388</v>
      </c>
      <c r="C19" s="51"/>
      <c r="D19" s="51">
        <v>5205.6000000000004</v>
      </c>
      <c r="E19" s="51"/>
      <c r="F19" s="52"/>
      <c r="G19" s="53"/>
    </row>
    <row r="20" spans="1:9">
      <c r="B20" s="50" t="s">
        <v>442</v>
      </c>
      <c r="C20" s="51"/>
      <c r="D20" s="51">
        <v>740</v>
      </c>
      <c r="E20" s="51">
        <v>1</v>
      </c>
      <c r="F20" s="52">
        <v>740</v>
      </c>
      <c r="G20" s="53"/>
    </row>
    <row r="21" spans="1:9">
      <c r="B21" s="50" t="s">
        <v>401</v>
      </c>
      <c r="C21" s="51"/>
      <c r="D21" s="51">
        <v>270</v>
      </c>
      <c r="E21" s="51">
        <v>2</v>
      </c>
      <c r="F21" s="52">
        <v>540</v>
      </c>
      <c r="G21" s="53"/>
    </row>
    <row r="22" spans="1:9">
      <c r="B22" s="54" t="s">
        <v>436</v>
      </c>
      <c r="C22" s="51"/>
      <c r="D22" s="51">
        <v>500</v>
      </c>
      <c r="E22" s="51">
        <v>3</v>
      </c>
      <c r="F22" s="52">
        <v>1500</v>
      </c>
      <c r="G22" s="53"/>
    </row>
    <row r="23" spans="1:9">
      <c r="B23" s="54" t="s">
        <v>483</v>
      </c>
      <c r="C23" s="51"/>
      <c r="D23" s="51">
        <v>290</v>
      </c>
      <c r="E23" s="51">
        <v>4</v>
      </c>
      <c r="F23" s="52">
        <v>1160</v>
      </c>
      <c r="G23" s="53"/>
    </row>
    <row r="24" spans="1:9">
      <c r="B24" s="605" t="s">
        <v>484</v>
      </c>
      <c r="C24" s="133"/>
      <c r="D24" s="133"/>
      <c r="E24" s="133" t="s">
        <v>391</v>
      </c>
      <c r="F24" s="133" t="s">
        <v>392</v>
      </c>
      <c r="G24" s="132" t="s">
        <v>393</v>
      </c>
    </row>
    <row r="25" spans="1:9" ht="15">
      <c r="A25" s="137">
        <v>2</v>
      </c>
      <c r="B25" s="605"/>
      <c r="C25" s="133">
        <v>600</v>
      </c>
      <c r="D25" s="135"/>
      <c r="E25" s="135">
        <v>9145.6</v>
      </c>
      <c r="F25" s="135"/>
      <c r="G25" s="136"/>
    </row>
    <row r="27" spans="1:9">
      <c r="B27" s="82"/>
      <c r="C27" s="47"/>
      <c r="D27" s="47" t="s">
        <v>384</v>
      </c>
      <c r="E27" s="47" t="s">
        <v>385</v>
      </c>
      <c r="F27" s="48" t="s">
        <v>386</v>
      </c>
      <c r="G27" s="83"/>
    </row>
    <row r="28" spans="1:9">
      <c r="B28" s="50" t="s">
        <v>388</v>
      </c>
      <c r="C28" s="51"/>
      <c r="D28" s="51">
        <v>4820</v>
      </c>
      <c r="E28" s="51"/>
      <c r="F28" s="52"/>
      <c r="G28" s="53"/>
    </row>
    <row r="29" spans="1:9">
      <c r="B29" s="50" t="s">
        <v>430</v>
      </c>
      <c r="C29" s="51"/>
      <c r="D29" s="51">
        <v>750</v>
      </c>
      <c r="E29" s="51">
        <v>1</v>
      </c>
      <c r="F29" s="52">
        <v>750</v>
      </c>
      <c r="G29" s="53"/>
    </row>
    <row r="30" spans="1:9">
      <c r="B30" s="50" t="s">
        <v>401</v>
      </c>
      <c r="C30" s="51"/>
      <c r="D30" s="51">
        <v>270</v>
      </c>
      <c r="E30" s="51">
        <v>2</v>
      </c>
      <c r="F30" s="52">
        <v>540</v>
      </c>
      <c r="G30" s="53"/>
    </row>
    <row r="31" spans="1:9">
      <c r="B31" s="54" t="s">
        <v>436</v>
      </c>
      <c r="C31" s="51"/>
      <c r="D31" s="51">
        <v>500</v>
      </c>
      <c r="E31" s="51">
        <v>2</v>
      </c>
      <c r="F31" s="52">
        <v>1000</v>
      </c>
      <c r="G31" s="53"/>
    </row>
    <row r="32" spans="1:9">
      <c r="B32" s="54" t="s">
        <v>403</v>
      </c>
      <c r="C32" s="51"/>
      <c r="D32" s="51">
        <v>130</v>
      </c>
      <c r="E32" s="51">
        <v>2</v>
      </c>
      <c r="F32" s="52">
        <v>260</v>
      </c>
      <c r="G32" s="53"/>
    </row>
    <row r="33" spans="1:8">
      <c r="B33" s="132"/>
      <c r="C33" s="133"/>
      <c r="D33" s="133"/>
      <c r="E33" s="133" t="s">
        <v>391</v>
      </c>
      <c r="F33" s="133" t="s">
        <v>392</v>
      </c>
      <c r="G33" s="132" t="s">
        <v>485</v>
      </c>
    </row>
    <row r="34" spans="1:8" ht="15">
      <c r="A34" s="31">
        <v>3</v>
      </c>
      <c r="B34" s="606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>
      <c r="B35" s="606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>
      <c r="B37" s="82"/>
      <c r="C37" s="47"/>
      <c r="D37" s="47" t="s">
        <v>384</v>
      </c>
      <c r="E37" s="47" t="s">
        <v>385</v>
      </c>
      <c r="F37" s="48" t="s">
        <v>386</v>
      </c>
      <c r="G37" s="83"/>
    </row>
    <row r="38" spans="1:8">
      <c r="B38" s="50" t="s">
        <v>388</v>
      </c>
      <c r="C38" s="51"/>
      <c r="D38" s="51">
        <v>5170</v>
      </c>
      <c r="E38" s="51"/>
      <c r="F38" s="52"/>
      <c r="G38" s="53"/>
    </row>
    <row r="39" spans="1:8">
      <c r="B39" s="50" t="s">
        <v>430</v>
      </c>
      <c r="C39" s="51"/>
      <c r="D39" s="51">
        <v>740</v>
      </c>
      <c r="E39" s="51">
        <v>1</v>
      </c>
      <c r="F39" s="52">
        <v>740</v>
      </c>
      <c r="G39" s="53"/>
    </row>
    <row r="40" spans="1:8">
      <c r="B40" s="50" t="s">
        <v>401</v>
      </c>
      <c r="C40" s="51"/>
      <c r="D40" s="51">
        <v>270</v>
      </c>
      <c r="E40" s="51">
        <v>2</v>
      </c>
      <c r="F40" s="52">
        <v>540</v>
      </c>
      <c r="G40" s="53"/>
    </row>
    <row r="41" spans="1:8">
      <c r="B41" s="50" t="s">
        <v>486</v>
      </c>
      <c r="C41" s="51"/>
      <c r="D41" s="51">
        <v>5810</v>
      </c>
      <c r="E41" s="51">
        <v>1</v>
      </c>
      <c r="F41" s="52">
        <v>5810</v>
      </c>
      <c r="G41" s="53"/>
    </row>
    <row r="42" spans="1:8">
      <c r="B42" s="54" t="s">
        <v>427</v>
      </c>
      <c r="C42" s="51"/>
      <c r="D42" s="51">
        <v>940</v>
      </c>
      <c r="E42" s="51">
        <v>1</v>
      </c>
      <c r="F42" s="52">
        <v>940</v>
      </c>
      <c r="G42" s="53"/>
    </row>
    <row r="43" spans="1:8">
      <c r="B43" s="54" t="s">
        <v>422</v>
      </c>
      <c r="C43" s="51"/>
      <c r="D43" s="51">
        <v>170</v>
      </c>
      <c r="E43" s="51">
        <v>1</v>
      </c>
      <c r="F43" s="52">
        <v>170</v>
      </c>
      <c r="G43" s="53"/>
    </row>
    <row r="44" spans="1:8">
      <c r="B44" s="54" t="s">
        <v>487</v>
      </c>
      <c r="C44" s="51"/>
      <c r="D44" s="51">
        <v>5040</v>
      </c>
      <c r="E44" s="51">
        <v>1</v>
      </c>
      <c r="F44" s="52">
        <v>5040</v>
      </c>
      <c r="G44" s="53"/>
    </row>
    <row r="45" spans="1:8">
      <c r="B45" s="132"/>
      <c r="C45" s="133"/>
      <c r="D45" s="133"/>
      <c r="E45" s="133" t="s">
        <v>391</v>
      </c>
      <c r="F45" s="133" t="s">
        <v>392</v>
      </c>
      <c r="G45" s="133" t="s">
        <v>488</v>
      </c>
      <c r="H45" s="132" t="s">
        <v>485</v>
      </c>
    </row>
    <row r="46" spans="1:8" ht="1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>
      <c r="B48" s="82"/>
      <c r="C48" s="47"/>
      <c r="D48" s="47" t="s">
        <v>384</v>
      </c>
      <c r="E48" s="47" t="s">
        <v>385</v>
      </c>
      <c r="F48" s="48" t="s">
        <v>386</v>
      </c>
      <c r="G48" s="83"/>
    </row>
    <row r="49" spans="1:8">
      <c r="B49" s="50" t="s">
        <v>388</v>
      </c>
      <c r="C49" s="51"/>
      <c r="D49" s="51">
        <v>5170</v>
      </c>
      <c r="E49" s="51"/>
      <c r="F49" s="52"/>
      <c r="G49" s="53"/>
    </row>
    <row r="50" spans="1:8">
      <c r="B50" s="50" t="s">
        <v>489</v>
      </c>
      <c r="C50" s="51"/>
      <c r="D50" s="51">
        <v>930</v>
      </c>
      <c r="E50" s="51">
        <v>1</v>
      </c>
      <c r="F50" s="52">
        <v>930</v>
      </c>
      <c r="G50" s="53"/>
    </row>
    <row r="51" spans="1:8">
      <c r="B51" s="50" t="s">
        <v>401</v>
      </c>
      <c r="C51" s="51"/>
      <c r="D51" s="51">
        <v>270</v>
      </c>
      <c r="E51" s="51">
        <v>2</v>
      </c>
      <c r="F51" s="52">
        <v>540</v>
      </c>
      <c r="G51" s="53"/>
    </row>
    <row r="52" spans="1:8">
      <c r="B52" s="50" t="s">
        <v>486</v>
      </c>
      <c r="C52" s="51"/>
      <c r="D52" s="51">
        <v>5810</v>
      </c>
      <c r="E52" s="51">
        <v>1</v>
      </c>
      <c r="F52" s="52">
        <v>5810</v>
      </c>
      <c r="G52" s="53"/>
    </row>
    <row r="53" spans="1:8">
      <c r="B53" s="54" t="s">
        <v>487</v>
      </c>
      <c r="C53" s="51"/>
      <c r="D53" s="51">
        <v>5040</v>
      </c>
      <c r="E53" s="51">
        <v>1</v>
      </c>
      <c r="F53" s="52">
        <v>5040</v>
      </c>
      <c r="G53" s="53"/>
    </row>
    <row r="54" spans="1:8">
      <c r="B54" s="54" t="s">
        <v>427</v>
      </c>
      <c r="C54" s="51"/>
      <c r="D54" s="51">
        <v>940</v>
      </c>
      <c r="E54" s="51">
        <v>1</v>
      </c>
      <c r="F54" s="52">
        <v>940</v>
      </c>
      <c r="G54" s="53"/>
    </row>
    <row r="55" spans="1:8">
      <c r="B55" s="54" t="s">
        <v>422</v>
      </c>
      <c r="C55" s="51"/>
      <c r="D55" s="51">
        <v>170</v>
      </c>
      <c r="E55" s="51">
        <v>1</v>
      </c>
      <c r="F55" s="52">
        <v>170</v>
      </c>
      <c r="G55" s="53"/>
    </row>
    <row r="56" spans="1:8">
      <c r="B56" s="132"/>
      <c r="C56" s="133"/>
      <c r="D56" s="133"/>
      <c r="E56" s="133" t="s">
        <v>391</v>
      </c>
      <c r="F56" s="133" t="s">
        <v>392</v>
      </c>
      <c r="G56" s="133" t="s">
        <v>488</v>
      </c>
      <c r="H56" s="132" t="s">
        <v>485</v>
      </c>
    </row>
    <row r="57" spans="1:8" ht="15">
      <c r="A57" s="31">
        <v>5</v>
      </c>
      <c r="B57" s="134" t="s">
        <v>490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>
      <c r="B59" s="82"/>
      <c r="C59" s="47"/>
      <c r="D59" s="47" t="s">
        <v>384</v>
      </c>
      <c r="E59" s="47" t="s">
        <v>385</v>
      </c>
      <c r="F59" s="48" t="s">
        <v>386</v>
      </c>
      <c r="G59" s="83"/>
    </row>
    <row r="60" spans="1:8">
      <c r="B60" s="50" t="s">
        <v>388</v>
      </c>
      <c r="C60" s="51"/>
      <c r="D60" s="51">
        <v>5170</v>
      </c>
      <c r="E60" s="51"/>
      <c r="F60" s="52"/>
      <c r="G60" s="53"/>
    </row>
    <row r="61" spans="1:8">
      <c r="B61" s="50" t="s">
        <v>489</v>
      </c>
      <c r="C61" s="51"/>
      <c r="D61" s="51">
        <v>740</v>
      </c>
      <c r="E61" s="51">
        <v>1</v>
      </c>
      <c r="F61" s="52">
        <v>740</v>
      </c>
      <c r="G61" s="53"/>
    </row>
    <row r="62" spans="1:8">
      <c r="B62" s="50" t="s">
        <v>401</v>
      </c>
      <c r="C62" s="51"/>
      <c r="D62" s="51">
        <v>270</v>
      </c>
      <c r="E62" s="51">
        <v>2</v>
      </c>
      <c r="F62" s="52">
        <v>540</v>
      </c>
      <c r="G62" s="53"/>
    </row>
    <row r="63" spans="1:8">
      <c r="B63" s="50" t="s">
        <v>486</v>
      </c>
      <c r="C63" s="51"/>
      <c r="D63" s="51">
        <v>5810</v>
      </c>
      <c r="E63" s="51">
        <v>2</v>
      </c>
      <c r="F63" s="52">
        <v>11620</v>
      </c>
      <c r="G63" s="53"/>
    </row>
    <row r="64" spans="1:8">
      <c r="B64" s="54" t="s">
        <v>487</v>
      </c>
      <c r="C64" s="51"/>
      <c r="D64" s="51">
        <v>5040</v>
      </c>
      <c r="E64" s="51">
        <v>2</v>
      </c>
      <c r="F64" s="52">
        <v>10080</v>
      </c>
      <c r="G64" s="53"/>
    </row>
    <row r="65" spans="1:8">
      <c r="B65" s="54" t="s">
        <v>427</v>
      </c>
      <c r="C65" s="51"/>
      <c r="D65" s="51">
        <v>940</v>
      </c>
      <c r="E65" s="51">
        <v>2</v>
      </c>
      <c r="F65" s="52">
        <v>1880</v>
      </c>
      <c r="G65" s="53"/>
    </row>
    <row r="66" spans="1:8">
      <c r="B66" s="54" t="s">
        <v>422</v>
      </c>
      <c r="C66" s="51"/>
      <c r="D66" s="51">
        <v>170</v>
      </c>
      <c r="E66" s="51">
        <v>2</v>
      </c>
      <c r="F66" s="52">
        <v>340</v>
      </c>
      <c r="G66" s="53"/>
    </row>
    <row r="67" spans="1:8">
      <c r="B67" s="132"/>
      <c r="C67" s="133"/>
      <c r="D67" s="133"/>
      <c r="E67" s="133" t="s">
        <v>391</v>
      </c>
      <c r="F67" s="133" t="s">
        <v>392</v>
      </c>
      <c r="G67" s="133" t="s">
        <v>488</v>
      </c>
      <c r="H67" s="132" t="s">
        <v>485</v>
      </c>
    </row>
    <row r="68" spans="1:8" ht="15">
      <c r="A68" s="31">
        <v>6</v>
      </c>
      <c r="B68" s="134" t="s">
        <v>491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>
      <c r="B71" s="82"/>
      <c r="C71" s="47"/>
      <c r="D71" s="47" t="s">
        <v>384</v>
      </c>
      <c r="E71" s="47" t="s">
        <v>385</v>
      </c>
      <c r="F71" s="48" t="s">
        <v>386</v>
      </c>
      <c r="G71" s="83"/>
    </row>
    <row r="72" spans="1:8">
      <c r="B72" s="50" t="s">
        <v>388</v>
      </c>
      <c r="C72" s="51"/>
      <c r="D72" s="51">
        <v>6460</v>
      </c>
      <c r="E72" s="51"/>
      <c r="F72" s="52"/>
      <c r="G72" s="53"/>
    </row>
    <row r="73" spans="1:8">
      <c r="B73" s="50" t="s">
        <v>430</v>
      </c>
      <c r="C73" s="51"/>
      <c r="D73" s="51">
        <v>740</v>
      </c>
      <c r="E73" s="51">
        <v>1</v>
      </c>
      <c r="F73" s="52">
        <v>740</v>
      </c>
      <c r="G73" s="53"/>
    </row>
    <row r="74" spans="1:8">
      <c r="B74" s="50" t="s">
        <v>401</v>
      </c>
      <c r="C74" s="51"/>
      <c r="D74" s="51">
        <v>270</v>
      </c>
      <c r="E74" s="51">
        <v>2</v>
      </c>
      <c r="F74" s="52">
        <v>540</v>
      </c>
      <c r="G74" s="53"/>
    </row>
    <row r="75" spans="1:8">
      <c r="B75" s="50" t="s">
        <v>436</v>
      </c>
      <c r="C75" s="51"/>
      <c r="D75" s="51">
        <v>500</v>
      </c>
      <c r="E75" s="51">
        <v>5</v>
      </c>
      <c r="F75" s="52">
        <v>2500</v>
      </c>
      <c r="G75" s="53"/>
    </row>
    <row r="76" spans="1:8">
      <c r="B76" s="54" t="s">
        <v>403</v>
      </c>
      <c r="C76" s="51"/>
      <c r="D76" s="51">
        <v>130</v>
      </c>
      <c r="E76" s="51">
        <v>5</v>
      </c>
      <c r="F76" s="52">
        <v>650</v>
      </c>
      <c r="G76" s="53"/>
    </row>
    <row r="77" spans="1:8">
      <c r="B77" s="132"/>
      <c r="C77" s="133"/>
      <c r="D77" s="133"/>
      <c r="E77" s="133" t="s">
        <v>391</v>
      </c>
      <c r="F77" s="133" t="s">
        <v>392</v>
      </c>
      <c r="G77" s="132" t="s">
        <v>485</v>
      </c>
    </row>
    <row r="78" spans="1:8" ht="1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>
      <c r="B81" s="82"/>
      <c r="C81" s="47"/>
      <c r="D81" s="47" t="s">
        <v>384</v>
      </c>
      <c r="E81" s="47" t="s">
        <v>385</v>
      </c>
      <c r="F81" s="48" t="s">
        <v>386</v>
      </c>
      <c r="G81" s="83"/>
    </row>
    <row r="82" spans="1:7">
      <c r="B82" s="50" t="s">
        <v>388</v>
      </c>
      <c r="C82" s="51"/>
      <c r="D82" s="51">
        <v>6976.8</v>
      </c>
      <c r="E82" s="51"/>
      <c r="F82" s="52"/>
      <c r="G82" s="53"/>
    </row>
    <row r="83" spans="1:7">
      <c r="B83" s="50" t="s">
        <v>442</v>
      </c>
      <c r="C83" s="51"/>
      <c r="D83" s="51">
        <v>740</v>
      </c>
      <c r="E83" s="51">
        <v>1</v>
      </c>
      <c r="F83" s="52">
        <v>740</v>
      </c>
      <c r="G83" s="53"/>
    </row>
    <row r="84" spans="1:7">
      <c r="B84" s="50" t="s">
        <v>401</v>
      </c>
      <c r="C84" s="51"/>
      <c r="D84" s="51">
        <v>270</v>
      </c>
      <c r="E84" s="51">
        <v>2</v>
      </c>
      <c r="F84" s="52">
        <v>540</v>
      </c>
      <c r="G84" s="53"/>
    </row>
    <row r="85" spans="1:7">
      <c r="B85" s="50" t="s">
        <v>436</v>
      </c>
      <c r="C85" s="51"/>
      <c r="D85" s="51">
        <v>500</v>
      </c>
      <c r="E85" s="51">
        <v>5</v>
      </c>
      <c r="F85" s="52">
        <v>2500</v>
      </c>
      <c r="G85" s="53"/>
    </row>
    <row r="86" spans="1:7">
      <c r="B86" s="140" t="s">
        <v>483</v>
      </c>
      <c r="C86" s="51"/>
      <c r="D86" s="51">
        <v>290</v>
      </c>
      <c r="E86" s="51">
        <v>4</v>
      </c>
      <c r="F86" s="52">
        <v>1160</v>
      </c>
      <c r="G86" s="53"/>
    </row>
    <row r="87" spans="1:7">
      <c r="B87" s="605" t="s">
        <v>492</v>
      </c>
      <c r="C87" s="133"/>
      <c r="D87" s="133"/>
      <c r="E87" s="133" t="s">
        <v>391</v>
      </c>
      <c r="F87" s="133"/>
      <c r="G87" s="132" t="s">
        <v>485</v>
      </c>
    </row>
    <row r="88" spans="1:7" ht="15">
      <c r="A88" s="137">
        <v>8</v>
      </c>
      <c r="B88" s="605"/>
      <c r="C88" s="133">
        <v>600</v>
      </c>
      <c r="D88" s="138">
        <v>2040</v>
      </c>
      <c r="E88" s="135">
        <v>11916.8</v>
      </c>
      <c r="F88" s="135"/>
      <c r="G88" s="136"/>
    </row>
    <row r="89" spans="1:7" ht="15">
      <c r="B89" s="605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>
      <c r="B91" s="82"/>
      <c r="C91" s="47"/>
      <c r="D91" s="47" t="s">
        <v>384</v>
      </c>
      <c r="E91" s="47" t="s">
        <v>385</v>
      </c>
      <c r="F91" s="48" t="s">
        <v>386</v>
      </c>
      <c r="G91" s="83"/>
    </row>
    <row r="92" spans="1:7">
      <c r="B92" s="50" t="s">
        <v>388</v>
      </c>
      <c r="C92" s="51"/>
      <c r="D92" s="51">
        <v>5290</v>
      </c>
      <c r="E92" s="51"/>
      <c r="F92" s="52"/>
      <c r="G92" s="53"/>
    </row>
    <row r="93" spans="1:7">
      <c r="B93" s="50" t="s">
        <v>489</v>
      </c>
      <c r="C93" s="51"/>
      <c r="D93" s="51">
        <v>930</v>
      </c>
      <c r="E93" s="51">
        <v>1</v>
      </c>
      <c r="F93" s="52">
        <v>930</v>
      </c>
      <c r="G93" s="53"/>
    </row>
    <row r="94" spans="1:7">
      <c r="B94" s="50" t="s">
        <v>401</v>
      </c>
      <c r="C94" s="51"/>
      <c r="D94" s="51">
        <v>270</v>
      </c>
      <c r="E94" s="51">
        <v>2</v>
      </c>
      <c r="F94" s="52">
        <v>540</v>
      </c>
      <c r="G94" s="53"/>
    </row>
    <row r="95" spans="1:7">
      <c r="B95" s="50" t="s">
        <v>436</v>
      </c>
      <c r="C95" s="51"/>
      <c r="D95" s="51">
        <v>500</v>
      </c>
      <c r="E95" s="51">
        <v>5</v>
      </c>
      <c r="F95" s="52">
        <v>2500</v>
      </c>
      <c r="G95" s="53"/>
    </row>
    <row r="96" spans="1:7">
      <c r="B96" s="54" t="s">
        <v>403</v>
      </c>
      <c r="C96" s="51"/>
      <c r="D96" s="51">
        <v>130</v>
      </c>
      <c r="E96" s="51">
        <v>5</v>
      </c>
      <c r="F96" s="52">
        <v>650</v>
      </c>
      <c r="G96" s="53"/>
    </row>
    <row r="97" spans="1:7">
      <c r="B97" s="605" t="s">
        <v>50</v>
      </c>
      <c r="C97" s="133"/>
      <c r="D97" s="133"/>
      <c r="E97" s="133" t="s">
        <v>391</v>
      </c>
      <c r="F97" s="133"/>
      <c r="G97" s="132" t="s">
        <v>485</v>
      </c>
    </row>
    <row r="98" spans="1:7" ht="15">
      <c r="A98" s="137">
        <v>9</v>
      </c>
      <c r="B98" s="605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>
      <c r="B99" s="605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>
      <c r="B101" s="82"/>
      <c r="C101" s="47"/>
      <c r="D101" s="47" t="s">
        <v>384</v>
      </c>
      <c r="E101" s="47" t="s">
        <v>385</v>
      </c>
      <c r="F101" s="48" t="s">
        <v>386</v>
      </c>
      <c r="G101" s="83"/>
    </row>
    <row r="102" spans="1:7">
      <c r="B102" s="50" t="s">
        <v>388</v>
      </c>
      <c r="C102" s="51"/>
      <c r="D102" s="51">
        <v>5713.2000000000007</v>
      </c>
      <c r="E102" s="51"/>
      <c r="F102" s="52"/>
      <c r="G102" s="53"/>
    </row>
    <row r="103" spans="1:7">
      <c r="B103" s="50" t="s">
        <v>489</v>
      </c>
      <c r="C103" s="51"/>
      <c r="D103" s="51">
        <v>930</v>
      </c>
      <c r="E103" s="51">
        <v>1</v>
      </c>
      <c r="F103" s="52">
        <v>930</v>
      </c>
      <c r="G103" s="53"/>
    </row>
    <row r="104" spans="1:7">
      <c r="B104" s="50" t="s">
        <v>401</v>
      </c>
      <c r="C104" s="51"/>
      <c r="D104" s="51">
        <v>270</v>
      </c>
      <c r="E104" s="51">
        <v>2</v>
      </c>
      <c r="F104" s="52">
        <v>540</v>
      </c>
      <c r="G104" s="53"/>
    </row>
    <row r="105" spans="1:7">
      <c r="B105" s="50" t="s">
        <v>436</v>
      </c>
      <c r="C105" s="51"/>
      <c r="D105" s="51">
        <v>500</v>
      </c>
      <c r="E105" s="51">
        <v>5</v>
      </c>
      <c r="F105" s="52">
        <v>2500</v>
      </c>
      <c r="G105" s="53"/>
    </row>
    <row r="106" spans="1:7">
      <c r="B106" s="140" t="s">
        <v>483</v>
      </c>
      <c r="C106" s="51"/>
      <c r="D106" s="51">
        <v>290</v>
      </c>
      <c r="E106" s="51">
        <v>4</v>
      </c>
      <c r="F106" s="52">
        <v>1160</v>
      </c>
      <c r="G106" s="53"/>
    </row>
    <row r="107" spans="1:7">
      <c r="B107" s="605" t="s">
        <v>493</v>
      </c>
      <c r="C107" s="133"/>
      <c r="D107" s="133"/>
      <c r="E107" s="133" t="s">
        <v>391</v>
      </c>
      <c r="F107" s="133"/>
      <c r="G107" s="132" t="s">
        <v>485</v>
      </c>
    </row>
    <row r="108" spans="1:7" ht="15">
      <c r="A108" s="137">
        <v>10</v>
      </c>
      <c r="B108" s="605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>
      <c r="B109" s="605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>
      <c r="B111" s="82"/>
      <c r="C111" s="47"/>
      <c r="D111" s="47" t="s">
        <v>384</v>
      </c>
      <c r="E111" s="47" t="s">
        <v>385</v>
      </c>
      <c r="F111" s="48" t="s">
        <v>386</v>
      </c>
      <c r="G111" s="83"/>
    </row>
    <row r="112" spans="1:7">
      <c r="B112" s="50" t="s">
        <v>388</v>
      </c>
      <c r="C112" s="51"/>
      <c r="D112" s="51">
        <v>8650</v>
      </c>
      <c r="E112" s="51"/>
      <c r="F112" s="52"/>
      <c r="G112" s="53"/>
    </row>
    <row r="113" spans="1:8">
      <c r="B113" s="50" t="s">
        <v>489</v>
      </c>
      <c r="C113" s="51"/>
      <c r="D113" s="51">
        <v>930</v>
      </c>
      <c r="E113" s="51">
        <v>1</v>
      </c>
      <c r="F113" s="52">
        <v>930</v>
      </c>
      <c r="G113" s="53"/>
    </row>
    <row r="114" spans="1:8">
      <c r="B114" s="50" t="s">
        <v>401</v>
      </c>
      <c r="C114" s="51"/>
      <c r="D114" s="51">
        <v>270</v>
      </c>
      <c r="E114" s="51">
        <v>2</v>
      </c>
      <c r="F114" s="52">
        <v>540</v>
      </c>
      <c r="G114" s="53"/>
    </row>
    <row r="115" spans="1:8">
      <c r="B115" s="50" t="s">
        <v>420</v>
      </c>
      <c r="C115" s="51"/>
      <c r="D115" s="51">
        <v>4750</v>
      </c>
      <c r="E115" s="51">
        <v>2</v>
      </c>
      <c r="F115" s="52">
        <v>9500</v>
      </c>
      <c r="G115" s="53"/>
    </row>
    <row r="116" spans="1:8">
      <c r="B116" s="50" t="s">
        <v>426</v>
      </c>
      <c r="C116" s="51"/>
      <c r="D116" s="51">
        <v>5810</v>
      </c>
      <c r="E116" s="51">
        <v>1</v>
      </c>
      <c r="F116" s="52">
        <v>5810</v>
      </c>
      <c r="G116" s="53"/>
    </row>
    <row r="117" spans="1:8">
      <c r="B117" s="54" t="s">
        <v>403</v>
      </c>
      <c r="C117" s="51"/>
      <c r="D117" s="51">
        <v>130</v>
      </c>
      <c r="E117" s="51">
        <v>3</v>
      </c>
      <c r="F117" s="52">
        <v>390</v>
      </c>
      <c r="G117" s="53"/>
    </row>
    <row r="118" spans="1:8">
      <c r="B118" s="54" t="s">
        <v>427</v>
      </c>
      <c r="C118" s="51"/>
      <c r="D118" s="51">
        <v>940</v>
      </c>
      <c r="E118" s="51">
        <v>1</v>
      </c>
      <c r="F118" s="52">
        <v>940</v>
      </c>
      <c r="G118" s="53"/>
    </row>
    <row r="119" spans="1:8">
      <c r="B119" s="54" t="s">
        <v>421</v>
      </c>
      <c r="C119" s="51"/>
      <c r="D119" s="51">
        <v>370</v>
      </c>
      <c r="E119" s="51">
        <v>2</v>
      </c>
      <c r="F119" s="52">
        <v>740</v>
      </c>
      <c r="G119" s="53"/>
    </row>
    <row r="120" spans="1:8">
      <c r="B120" s="50" t="s">
        <v>422</v>
      </c>
      <c r="C120" s="51"/>
      <c r="D120" s="51">
        <v>170</v>
      </c>
      <c r="E120" s="51">
        <v>3</v>
      </c>
      <c r="F120" s="52">
        <v>510</v>
      </c>
      <c r="G120" s="53"/>
    </row>
    <row r="121" spans="1:8">
      <c r="B121" s="50" t="s">
        <v>436</v>
      </c>
      <c r="C121" s="51"/>
      <c r="D121" s="51">
        <v>500</v>
      </c>
      <c r="E121" s="51">
        <v>3</v>
      </c>
      <c r="F121" s="52">
        <v>1500</v>
      </c>
      <c r="G121" s="53"/>
    </row>
    <row r="122" spans="1:8">
      <c r="B122" s="50" t="s">
        <v>487</v>
      </c>
      <c r="C122" s="51"/>
      <c r="D122" s="51">
        <v>5040</v>
      </c>
      <c r="E122" s="51">
        <v>1</v>
      </c>
      <c r="F122" s="52">
        <v>5040</v>
      </c>
      <c r="G122" s="53"/>
    </row>
    <row r="123" spans="1:8">
      <c r="B123" s="54" t="s">
        <v>423</v>
      </c>
      <c r="C123" s="51"/>
      <c r="D123" s="51">
        <v>4130</v>
      </c>
      <c r="E123" s="51">
        <v>2</v>
      </c>
      <c r="F123" s="52">
        <v>8260</v>
      </c>
      <c r="G123" s="53"/>
    </row>
    <row r="124" spans="1:8">
      <c r="B124" s="605" t="s">
        <v>52</v>
      </c>
      <c r="C124" s="133"/>
      <c r="D124" s="133"/>
      <c r="E124" s="133" t="s">
        <v>391</v>
      </c>
      <c r="F124" s="133" t="s">
        <v>392</v>
      </c>
      <c r="G124" s="133" t="s">
        <v>488</v>
      </c>
      <c r="H124" s="132" t="s">
        <v>485</v>
      </c>
    </row>
    <row r="125" spans="1:8" ht="15">
      <c r="A125" s="137">
        <v>11</v>
      </c>
      <c r="B125" s="605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>
      <c r="B126" s="605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>
      <c r="B128" s="82"/>
      <c r="C128" s="47"/>
      <c r="D128" s="47" t="s">
        <v>384</v>
      </c>
      <c r="E128" s="47" t="s">
        <v>385</v>
      </c>
      <c r="F128" s="48" t="s">
        <v>386</v>
      </c>
      <c r="G128" s="83"/>
    </row>
    <row r="129" spans="1:8">
      <c r="B129" s="50" t="s">
        <v>388</v>
      </c>
      <c r="C129" s="51"/>
      <c r="D129" s="51">
        <v>8100</v>
      </c>
      <c r="E129" s="51"/>
      <c r="F129" s="52"/>
      <c r="G129" s="53"/>
    </row>
    <row r="130" spans="1:8">
      <c r="B130" s="50" t="s">
        <v>489</v>
      </c>
      <c r="C130" s="51"/>
      <c r="D130" s="51">
        <v>930</v>
      </c>
      <c r="E130" s="51">
        <v>1</v>
      </c>
      <c r="F130" s="52">
        <v>930</v>
      </c>
      <c r="G130" s="53"/>
    </row>
    <row r="131" spans="1:8">
      <c r="B131" s="50" t="s">
        <v>401</v>
      </c>
      <c r="C131" s="51"/>
      <c r="D131" s="51">
        <v>270</v>
      </c>
      <c r="E131" s="51">
        <v>2</v>
      </c>
      <c r="F131" s="52">
        <v>540</v>
      </c>
      <c r="G131" s="53"/>
    </row>
    <row r="132" spans="1:8">
      <c r="B132" s="50" t="s">
        <v>426</v>
      </c>
      <c r="C132" s="51"/>
      <c r="D132" s="51">
        <v>5810</v>
      </c>
      <c r="E132" s="51">
        <v>2</v>
      </c>
      <c r="F132" s="52">
        <v>11620</v>
      </c>
      <c r="G132" s="53"/>
    </row>
    <row r="133" spans="1:8">
      <c r="B133" s="54" t="s">
        <v>403</v>
      </c>
      <c r="C133" s="51"/>
      <c r="D133" s="51">
        <v>130</v>
      </c>
      <c r="E133" s="51">
        <v>3</v>
      </c>
      <c r="F133" s="52">
        <v>390</v>
      </c>
      <c r="G133" s="53"/>
    </row>
    <row r="134" spans="1:8">
      <c r="B134" s="54" t="s">
        <v>427</v>
      </c>
      <c r="C134" s="51"/>
      <c r="D134" s="51">
        <v>940</v>
      </c>
      <c r="E134" s="51">
        <v>2</v>
      </c>
      <c r="F134" s="52">
        <v>1880</v>
      </c>
      <c r="G134" s="53"/>
    </row>
    <row r="135" spans="1:8">
      <c r="B135" s="50" t="s">
        <v>422</v>
      </c>
      <c r="C135" s="51"/>
      <c r="D135" s="51">
        <v>170</v>
      </c>
      <c r="E135" s="51">
        <v>2</v>
      </c>
      <c r="F135" s="52">
        <v>340</v>
      </c>
      <c r="G135" s="53"/>
    </row>
    <row r="136" spans="1:8">
      <c r="B136" s="50" t="s">
        <v>436</v>
      </c>
      <c r="C136" s="51"/>
      <c r="D136" s="51">
        <v>500</v>
      </c>
      <c r="E136" s="51">
        <v>3</v>
      </c>
      <c r="F136" s="52">
        <v>1500</v>
      </c>
      <c r="G136" s="53"/>
    </row>
    <row r="137" spans="1:8">
      <c r="B137" s="50" t="s">
        <v>487</v>
      </c>
      <c r="C137" s="51"/>
      <c r="D137" s="51">
        <v>5040</v>
      </c>
      <c r="E137" s="51">
        <v>2</v>
      </c>
      <c r="F137" s="52">
        <v>10080</v>
      </c>
      <c r="G137" s="53"/>
    </row>
    <row r="138" spans="1:8">
      <c r="B138" s="605" t="s">
        <v>53</v>
      </c>
      <c r="C138" s="133"/>
      <c r="D138" s="133"/>
      <c r="E138" s="133" t="s">
        <v>391</v>
      </c>
      <c r="F138" s="133" t="s">
        <v>392</v>
      </c>
      <c r="G138" s="133" t="s">
        <v>488</v>
      </c>
      <c r="H138" s="132" t="s">
        <v>485</v>
      </c>
    </row>
    <row r="139" spans="1:8" ht="15">
      <c r="A139" s="137">
        <v>12</v>
      </c>
      <c r="B139" s="605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>
      <c r="B140" s="605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>
      <c r="B142" s="82"/>
      <c r="C142" s="47"/>
      <c r="D142" s="47" t="s">
        <v>384</v>
      </c>
      <c r="E142" s="47" t="s">
        <v>385</v>
      </c>
      <c r="F142" s="48" t="s">
        <v>386</v>
      </c>
      <c r="G142" s="83"/>
    </row>
    <row r="143" spans="1:8">
      <c r="B143" s="50" t="s">
        <v>388</v>
      </c>
      <c r="C143" s="51"/>
      <c r="D143" s="51">
        <v>6800</v>
      </c>
      <c r="E143" s="51"/>
      <c r="F143" s="52"/>
      <c r="G143" s="53"/>
    </row>
    <row r="144" spans="1:8">
      <c r="B144" s="50" t="s">
        <v>489</v>
      </c>
      <c r="C144" s="51"/>
      <c r="D144" s="51">
        <v>930</v>
      </c>
      <c r="E144" s="51">
        <v>1</v>
      </c>
      <c r="F144" s="52">
        <v>930</v>
      </c>
      <c r="G144" s="53"/>
    </row>
    <row r="145" spans="1:7">
      <c r="B145" s="50" t="s">
        <v>401</v>
      </c>
      <c r="C145" s="51"/>
      <c r="D145" s="51">
        <v>270</v>
      </c>
      <c r="E145" s="51">
        <v>2</v>
      </c>
      <c r="F145" s="52">
        <v>540</v>
      </c>
      <c r="G145" s="53"/>
    </row>
    <row r="146" spans="1:7">
      <c r="B146" s="54" t="s">
        <v>403</v>
      </c>
      <c r="C146" s="51"/>
      <c r="D146" s="51">
        <v>130</v>
      </c>
      <c r="E146" s="51">
        <v>4</v>
      </c>
      <c r="F146" s="52">
        <v>520</v>
      </c>
      <c r="G146" s="53"/>
    </row>
    <row r="147" spans="1:7">
      <c r="B147" s="50" t="s">
        <v>436</v>
      </c>
      <c r="C147" s="51"/>
      <c r="D147" s="51">
        <v>500</v>
      </c>
      <c r="E147" s="51">
        <v>4</v>
      </c>
      <c r="F147" s="52">
        <v>2000</v>
      </c>
      <c r="G147" s="53"/>
    </row>
    <row r="148" spans="1:7">
      <c r="B148" s="605" t="s">
        <v>54</v>
      </c>
      <c r="C148" s="133"/>
      <c r="D148" s="133"/>
      <c r="E148" s="133" t="s">
        <v>391</v>
      </c>
      <c r="F148" s="133" t="s">
        <v>392</v>
      </c>
      <c r="G148" s="132" t="s">
        <v>485</v>
      </c>
    </row>
    <row r="149" spans="1:7" ht="15">
      <c r="A149" s="137">
        <v>13</v>
      </c>
      <c r="B149" s="605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>
      <c r="B150" s="605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>
      <c r="B152" s="82"/>
      <c r="C152" s="47"/>
      <c r="D152" s="47" t="s">
        <v>384</v>
      </c>
      <c r="E152" s="47" t="s">
        <v>385</v>
      </c>
      <c r="F152" s="48" t="s">
        <v>386</v>
      </c>
      <c r="G152" s="83"/>
    </row>
    <row r="153" spans="1:7">
      <c r="B153" s="50" t="s">
        <v>388</v>
      </c>
      <c r="C153" s="51"/>
      <c r="D153" s="51">
        <v>7344.0000000000009</v>
      </c>
      <c r="E153" s="51"/>
      <c r="F153" s="52"/>
      <c r="G153" s="53"/>
    </row>
    <row r="154" spans="1:7">
      <c r="B154" s="50" t="s">
        <v>489</v>
      </c>
      <c r="C154" s="51"/>
      <c r="D154" s="51">
        <v>930</v>
      </c>
      <c r="E154" s="51">
        <v>1</v>
      </c>
      <c r="F154" s="52">
        <v>930</v>
      </c>
      <c r="G154" s="53"/>
    </row>
    <row r="155" spans="1:7">
      <c r="B155" s="50" t="s">
        <v>401</v>
      </c>
      <c r="C155" s="51"/>
      <c r="D155" s="51">
        <v>270</v>
      </c>
      <c r="E155" s="51">
        <v>2</v>
      </c>
      <c r="F155" s="52">
        <v>540</v>
      </c>
      <c r="G155" s="53"/>
    </row>
    <row r="156" spans="1:7">
      <c r="B156" s="50" t="s">
        <v>436</v>
      </c>
      <c r="C156" s="51"/>
      <c r="D156" s="51">
        <v>500</v>
      </c>
      <c r="E156" s="51">
        <v>4</v>
      </c>
      <c r="F156" s="52">
        <v>2000</v>
      </c>
      <c r="G156" s="53"/>
    </row>
    <row r="157" spans="1:7">
      <c r="B157" s="140" t="s">
        <v>483</v>
      </c>
      <c r="C157" s="51"/>
      <c r="D157" s="51">
        <v>290</v>
      </c>
      <c r="E157" s="51">
        <v>4</v>
      </c>
      <c r="F157" s="52">
        <v>1160</v>
      </c>
      <c r="G157" s="53"/>
    </row>
    <row r="158" spans="1:7">
      <c r="B158" s="605" t="s">
        <v>494</v>
      </c>
      <c r="C158" s="133"/>
      <c r="D158" s="133"/>
      <c r="E158" s="133" t="s">
        <v>391</v>
      </c>
      <c r="F158" s="133"/>
      <c r="G158" s="132" t="s">
        <v>485</v>
      </c>
    </row>
    <row r="159" spans="1:7" ht="15">
      <c r="A159" s="137">
        <v>14</v>
      </c>
      <c r="B159" s="605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>
      <c r="B160" s="605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>
      <c r="B162" s="82"/>
      <c r="C162" s="47"/>
      <c r="D162" s="47" t="s">
        <v>384</v>
      </c>
      <c r="E162" s="47" t="s">
        <v>385</v>
      </c>
      <c r="F162" s="48" t="s">
        <v>386</v>
      </c>
      <c r="G162" s="83"/>
    </row>
    <row r="163" spans="1:8">
      <c r="B163" s="50" t="s">
        <v>388</v>
      </c>
      <c r="C163" s="51"/>
      <c r="D163" s="51">
        <v>8020</v>
      </c>
      <c r="E163" s="51"/>
      <c r="F163" s="52"/>
      <c r="G163" s="53"/>
    </row>
    <row r="164" spans="1:8">
      <c r="B164" s="50" t="s">
        <v>489</v>
      </c>
      <c r="C164" s="51"/>
      <c r="D164" s="51">
        <v>930</v>
      </c>
      <c r="E164" s="51">
        <v>1</v>
      </c>
      <c r="F164" s="52">
        <v>930</v>
      </c>
      <c r="G164" s="53"/>
    </row>
    <row r="165" spans="1:8">
      <c r="B165" s="50" t="s">
        <v>401</v>
      </c>
      <c r="C165" s="51"/>
      <c r="D165" s="51">
        <v>270</v>
      </c>
      <c r="E165" s="51">
        <v>2</v>
      </c>
      <c r="F165" s="52">
        <v>540</v>
      </c>
      <c r="G165" s="53"/>
    </row>
    <row r="166" spans="1:8">
      <c r="B166" s="50" t="s">
        <v>436</v>
      </c>
      <c r="C166" s="51"/>
      <c r="D166" s="51">
        <v>500</v>
      </c>
      <c r="E166" s="51">
        <v>2</v>
      </c>
      <c r="F166" s="52">
        <v>1000</v>
      </c>
      <c r="G166" s="53"/>
    </row>
    <row r="167" spans="1:8">
      <c r="B167" s="50" t="s">
        <v>426</v>
      </c>
      <c r="C167" s="51"/>
      <c r="D167" s="51">
        <v>5810</v>
      </c>
      <c r="E167" s="51">
        <v>2</v>
      </c>
      <c r="F167" s="52">
        <v>11620</v>
      </c>
      <c r="G167" s="53"/>
    </row>
    <row r="168" spans="1:8">
      <c r="B168" s="50" t="s">
        <v>403</v>
      </c>
      <c r="C168" s="51"/>
      <c r="D168" s="51">
        <v>130</v>
      </c>
      <c r="E168" s="51">
        <v>2</v>
      </c>
      <c r="F168" s="52">
        <v>260</v>
      </c>
      <c r="G168" s="53"/>
    </row>
    <row r="169" spans="1:8">
      <c r="B169" s="50" t="s">
        <v>427</v>
      </c>
      <c r="C169" s="51"/>
      <c r="D169" s="51">
        <v>940</v>
      </c>
      <c r="E169" s="51">
        <v>2</v>
      </c>
      <c r="F169" s="52">
        <v>1880</v>
      </c>
      <c r="G169" s="53"/>
    </row>
    <row r="170" spans="1:8">
      <c r="B170" s="50" t="s">
        <v>422</v>
      </c>
      <c r="C170" s="51"/>
      <c r="D170" s="51">
        <v>170</v>
      </c>
      <c r="E170" s="51">
        <v>2</v>
      </c>
      <c r="F170" s="52">
        <v>340</v>
      </c>
      <c r="G170" s="53"/>
    </row>
    <row r="171" spans="1:8">
      <c r="B171" s="50" t="s">
        <v>487</v>
      </c>
      <c r="C171" s="51"/>
      <c r="D171" s="51">
        <v>5040</v>
      </c>
      <c r="E171" s="51">
        <v>2</v>
      </c>
      <c r="F171" s="52">
        <v>10080</v>
      </c>
      <c r="G171" s="53"/>
    </row>
    <row r="172" spans="1:8">
      <c r="B172" s="605" t="s">
        <v>56</v>
      </c>
      <c r="C172" s="133"/>
      <c r="D172" s="133"/>
      <c r="E172" s="133" t="s">
        <v>391</v>
      </c>
      <c r="F172" s="133" t="s">
        <v>392</v>
      </c>
      <c r="G172" s="133" t="s">
        <v>488</v>
      </c>
      <c r="H172" s="132" t="s">
        <v>485</v>
      </c>
    </row>
    <row r="173" spans="1:8" ht="15">
      <c r="A173" s="137">
        <v>15</v>
      </c>
      <c r="B173" s="605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>
      <c r="B174" s="605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>
      <c r="B176" s="82"/>
      <c r="C176" s="47"/>
      <c r="D176" s="47" t="s">
        <v>384</v>
      </c>
      <c r="E176" s="47" t="s">
        <v>385</v>
      </c>
      <c r="F176" s="48" t="s">
        <v>386</v>
      </c>
      <c r="G176" s="83"/>
    </row>
    <row r="177" spans="1:7">
      <c r="B177" s="50" t="s">
        <v>388</v>
      </c>
      <c r="C177" s="51"/>
      <c r="D177" s="51">
        <v>6990</v>
      </c>
      <c r="E177" s="51"/>
      <c r="F177" s="52"/>
      <c r="G177" s="53"/>
    </row>
    <row r="178" spans="1:7">
      <c r="B178" s="50" t="s">
        <v>448</v>
      </c>
      <c r="C178" s="51"/>
      <c r="D178" s="51">
        <v>1130</v>
      </c>
      <c r="E178" s="51">
        <v>1</v>
      </c>
      <c r="F178" s="52">
        <v>1130</v>
      </c>
      <c r="G178" s="53"/>
    </row>
    <row r="179" spans="1:7">
      <c r="B179" s="50" t="s">
        <v>401</v>
      </c>
      <c r="C179" s="51"/>
      <c r="D179" s="51">
        <v>270</v>
      </c>
      <c r="E179" s="51">
        <v>2</v>
      </c>
      <c r="F179" s="52">
        <v>540</v>
      </c>
      <c r="G179" s="53"/>
    </row>
    <row r="180" spans="1:7">
      <c r="B180" s="50" t="s">
        <v>436</v>
      </c>
      <c r="C180" s="51"/>
      <c r="D180" s="51">
        <v>500</v>
      </c>
      <c r="E180" s="51">
        <v>2</v>
      </c>
      <c r="F180" s="52">
        <v>1000</v>
      </c>
      <c r="G180" s="53"/>
    </row>
    <row r="181" spans="1:7">
      <c r="B181" s="50" t="s">
        <v>495</v>
      </c>
      <c r="C181" s="51"/>
      <c r="D181" s="51">
        <v>6080</v>
      </c>
      <c r="E181" s="51">
        <v>1</v>
      </c>
      <c r="F181" s="52">
        <v>6080</v>
      </c>
      <c r="G181" s="53"/>
    </row>
    <row r="182" spans="1:7">
      <c r="B182" s="50" t="s">
        <v>403</v>
      </c>
      <c r="C182" s="51"/>
      <c r="D182" s="51">
        <v>130</v>
      </c>
      <c r="E182" s="51">
        <v>4</v>
      </c>
      <c r="F182" s="52">
        <v>520</v>
      </c>
      <c r="G182" s="53"/>
    </row>
    <row r="183" spans="1:7">
      <c r="B183" s="50" t="s">
        <v>445</v>
      </c>
      <c r="C183" s="51"/>
      <c r="D183" s="51">
        <v>2290</v>
      </c>
      <c r="E183" s="51">
        <v>1</v>
      </c>
      <c r="F183" s="52">
        <v>2290</v>
      </c>
      <c r="G183" s="53"/>
    </row>
    <row r="184" spans="1:7">
      <c r="B184" s="50" t="s">
        <v>422</v>
      </c>
      <c r="C184" s="51"/>
      <c r="D184" s="51"/>
      <c r="E184" s="51">
        <v>2</v>
      </c>
      <c r="F184" s="52">
        <v>0</v>
      </c>
      <c r="G184" s="53"/>
    </row>
    <row r="185" spans="1:7">
      <c r="B185" s="50" t="s">
        <v>487</v>
      </c>
      <c r="C185" s="51"/>
      <c r="D185" s="51"/>
      <c r="E185" s="51">
        <v>2</v>
      </c>
      <c r="F185" s="52">
        <v>0</v>
      </c>
      <c r="G185" s="53"/>
    </row>
    <row r="186" spans="1:7">
      <c r="B186" s="605" t="s">
        <v>57</v>
      </c>
      <c r="C186" s="133"/>
      <c r="D186" s="133"/>
      <c r="E186" s="133" t="s">
        <v>391</v>
      </c>
      <c r="F186" s="133" t="s">
        <v>392</v>
      </c>
      <c r="G186" s="132" t="s">
        <v>485</v>
      </c>
    </row>
    <row r="187" spans="1:7" ht="15">
      <c r="A187" s="137">
        <v>16</v>
      </c>
      <c r="B187" s="605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>
      <c r="B188" s="605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>
      <c r="B190" s="82"/>
      <c r="C190" s="47"/>
      <c r="D190" s="47" t="s">
        <v>384</v>
      </c>
      <c r="E190" s="47" t="s">
        <v>385</v>
      </c>
      <c r="F190" s="48" t="s">
        <v>386</v>
      </c>
      <c r="G190" s="83"/>
    </row>
    <row r="191" spans="1:7">
      <c r="B191" s="50" t="s">
        <v>388</v>
      </c>
      <c r="C191" s="51"/>
      <c r="D191" s="51">
        <v>6910</v>
      </c>
      <c r="E191" s="51"/>
      <c r="F191" s="52"/>
      <c r="G191" s="53"/>
    </row>
    <row r="192" spans="1:7">
      <c r="B192" s="50" t="s">
        <v>448</v>
      </c>
      <c r="C192" s="51"/>
      <c r="D192" s="51">
        <v>1130</v>
      </c>
      <c r="E192" s="51">
        <v>1</v>
      </c>
      <c r="F192" s="52">
        <v>1130</v>
      </c>
      <c r="G192" s="53"/>
    </row>
    <row r="193" spans="1:8">
      <c r="B193" s="50" t="s">
        <v>401</v>
      </c>
      <c r="C193" s="51"/>
      <c r="D193" s="51">
        <v>270</v>
      </c>
      <c r="E193" s="51">
        <v>2</v>
      </c>
      <c r="F193" s="52">
        <v>540</v>
      </c>
      <c r="G193" s="53"/>
    </row>
    <row r="194" spans="1:8">
      <c r="B194" s="50" t="s">
        <v>436</v>
      </c>
      <c r="C194" s="51"/>
      <c r="D194" s="51">
        <v>500</v>
      </c>
      <c r="E194" s="51">
        <v>2</v>
      </c>
      <c r="F194" s="52">
        <v>1000</v>
      </c>
      <c r="G194" s="53"/>
    </row>
    <row r="195" spans="1:8">
      <c r="B195" s="50" t="s">
        <v>426</v>
      </c>
      <c r="C195" s="51"/>
      <c r="D195" s="51">
        <v>5810</v>
      </c>
      <c r="E195" s="51">
        <v>1</v>
      </c>
      <c r="F195" s="52">
        <v>5810</v>
      </c>
      <c r="G195" s="53"/>
    </row>
    <row r="196" spans="1:8">
      <c r="B196" s="50" t="s">
        <v>403</v>
      </c>
      <c r="C196" s="51"/>
      <c r="D196" s="51">
        <v>130</v>
      </c>
      <c r="E196" s="51">
        <v>2</v>
      </c>
      <c r="F196" s="52">
        <v>260</v>
      </c>
      <c r="G196" s="53"/>
    </row>
    <row r="197" spans="1:8">
      <c r="B197" s="50" t="s">
        <v>427</v>
      </c>
      <c r="C197" s="51"/>
      <c r="D197" s="51">
        <v>940</v>
      </c>
      <c r="E197" s="51">
        <v>1</v>
      </c>
      <c r="F197" s="52">
        <v>940</v>
      </c>
      <c r="G197" s="53"/>
    </row>
    <row r="198" spans="1:8">
      <c r="B198" s="50" t="s">
        <v>422</v>
      </c>
      <c r="C198" s="51"/>
      <c r="D198" s="51">
        <v>170</v>
      </c>
      <c r="E198" s="51">
        <v>1</v>
      </c>
      <c r="F198" s="52">
        <v>170</v>
      </c>
      <c r="G198" s="53"/>
    </row>
    <row r="199" spans="1:8">
      <c r="B199" s="50" t="s">
        <v>487</v>
      </c>
      <c r="C199" s="51"/>
      <c r="D199" s="51">
        <v>5040</v>
      </c>
      <c r="E199" s="51">
        <v>1</v>
      </c>
      <c r="F199" s="52">
        <v>5040</v>
      </c>
      <c r="G199" s="53"/>
    </row>
    <row r="200" spans="1:8">
      <c r="B200" s="605" t="s">
        <v>58</v>
      </c>
      <c r="C200" s="133"/>
      <c r="D200" s="133"/>
      <c r="E200" s="133" t="s">
        <v>391</v>
      </c>
      <c r="F200" s="133" t="s">
        <v>392</v>
      </c>
      <c r="G200" s="133" t="s">
        <v>488</v>
      </c>
      <c r="H200" s="132" t="s">
        <v>485</v>
      </c>
    </row>
    <row r="201" spans="1:8" ht="15">
      <c r="A201" s="137">
        <v>17</v>
      </c>
      <c r="B201" s="605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>
      <c r="B202" s="605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>
      <c r="B204" s="82"/>
      <c r="C204" s="47"/>
      <c r="D204" s="47" t="s">
        <v>384</v>
      </c>
      <c r="E204" s="47" t="s">
        <v>385</v>
      </c>
      <c r="F204" s="48" t="s">
        <v>386</v>
      </c>
      <c r="G204" s="83"/>
    </row>
    <row r="205" spans="1:8">
      <c r="B205" s="50" t="s">
        <v>388</v>
      </c>
      <c r="C205" s="51"/>
      <c r="D205" s="51">
        <v>7462.8</v>
      </c>
      <c r="E205" s="51"/>
      <c r="F205" s="52"/>
      <c r="G205" s="53"/>
    </row>
    <row r="206" spans="1:8">
      <c r="B206" s="50" t="s">
        <v>448</v>
      </c>
      <c r="C206" s="51"/>
      <c r="D206" s="51">
        <v>1130</v>
      </c>
      <c r="E206" s="51">
        <v>1</v>
      </c>
      <c r="F206" s="52">
        <v>1130</v>
      </c>
      <c r="G206" s="53"/>
    </row>
    <row r="207" spans="1:8">
      <c r="B207" s="50" t="s">
        <v>401</v>
      </c>
      <c r="C207" s="51"/>
      <c r="D207" s="51">
        <v>270</v>
      </c>
      <c r="E207" s="51">
        <v>2</v>
      </c>
      <c r="F207" s="52">
        <v>540</v>
      </c>
      <c r="G207" s="53"/>
    </row>
    <row r="208" spans="1:8">
      <c r="B208" s="50" t="s">
        <v>436</v>
      </c>
      <c r="C208" s="51"/>
      <c r="D208" s="51">
        <v>500</v>
      </c>
      <c r="E208" s="51">
        <v>2</v>
      </c>
      <c r="F208" s="52">
        <v>1000</v>
      </c>
      <c r="G208" s="53"/>
    </row>
    <row r="209" spans="1:7">
      <c r="B209" s="50" t="s">
        <v>426</v>
      </c>
      <c r="C209" s="51"/>
      <c r="D209" s="51">
        <v>5810</v>
      </c>
      <c r="E209" s="51">
        <v>1</v>
      </c>
      <c r="F209" s="52">
        <v>5810</v>
      </c>
      <c r="G209" s="53"/>
    </row>
    <row r="210" spans="1:7">
      <c r="B210" s="140" t="s">
        <v>483</v>
      </c>
      <c r="C210" s="51"/>
      <c r="D210" s="51">
        <v>290</v>
      </c>
      <c r="E210" s="51">
        <v>4</v>
      </c>
      <c r="F210" s="52">
        <v>1160</v>
      </c>
      <c r="G210" s="53"/>
    </row>
    <row r="211" spans="1:7">
      <c r="B211" s="605" t="s">
        <v>496</v>
      </c>
      <c r="C211" s="133"/>
      <c r="D211" s="133"/>
      <c r="E211" s="133" t="s">
        <v>391</v>
      </c>
      <c r="F211" s="133"/>
      <c r="G211" s="132" t="s">
        <v>485</v>
      </c>
    </row>
    <row r="212" spans="1:7" ht="15">
      <c r="A212" s="137">
        <v>18</v>
      </c>
      <c r="B212" s="605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>
      <c r="B213" s="605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>
      <c r="B215" s="82"/>
      <c r="C215" s="47"/>
      <c r="D215" s="47" t="s">
        <v>384</v>
      </c>
      <c r="E215" s="47" t="s">
        <v>385</v>
      </c>
      <c r="F215" s="48" t="s">
        <v>386</v>
      </c>
      <c r="G215" s="83"/>
    </row>
    <row r="216" spans="1:7">
      <c r="B216" s="50" t="s">
        <v>388</v>
      </c>
      <c r="C216" s="51"/>
      <c r="D216" s="51">
        <v>6990</v>
      </c>
      <c r="E216" s="51"/>
      <c r="F216" s="52"/>
      <c r="G216" s="53"/>
    </row>
    <row r="217" spans="1:7">
      <c r="B217" s="50" t="s">
        <v>489</v>
      </c>
      <c r="C217" s="51"/>
      <c r="D217" s="51">
        <v>930</v>
      </c>
      <c r="E217" s="51">
        <v>1</v>
      </c>
      <c r="F217" s="52">
        <v>930</v>
      </c>
      <c r="G217" s="53"/>
    </row>
    <row r="218" spans="1:7">
      <c r="B218" s="50" t="s">
        <v>401</v>
      </c>
      <c r="C218" s="51"/>
      <c r="D218" s="51">
        <v>270</v>
      </c>
      <c r="E218" s="51">
        <v>2</v>
      </c>
      <c r="F218" s="52">
        <v>540</v>
      </c>
      <c r="G218" s="53"/>
    </row>
    <row r="219" spans="1:7">
      <c r="B219" s="50" t="s">
        <v>436</v>
      </c>
      <c r="C219" s="51"/>
      <c r="D219" s="51">
        <v>500</v>
      </c>
      <c r="E219" s="51">
        <v>5</v>
      </c>
      <c r="F219" s="52">
        <v>2500</v>
      </c>
      <c r="G219" s="53"/>
    </row>
    <row r="220" spans="1:7">
      <c r="B220" s="50" t="s">
        <v>495</v>
      </c>
      <c r="C220" s="51"/>
      <c r="D220" s="51">
        <v>6080</v>
      </c>
      <c r="E220" s="51">
        <v>1</v>
      </c>
      <c r="F220" s="52">
        <v>6080</v>
      </c>
      <c r="G220" s="53"/>
    </row>
    <row r="221" spans="1:7">
      <c r="B221" s="50" t="s">
        <v>403</v>
      </c>
      <c r="C221" s="51"/>
      <c r="D221" s="51">
        <v>130</v>
      </c>
      <c r="E221" s="51">
        <v>7</v>
      </c>
      <c r="F221" s="52">
        <v>910</v>
      </c>
      <c r="G221" s="53"/>
    </row>
    <row r="222" spans="1:7">
      <c r="B222" s="50" t="s">
        <v>445</v>
      </c>
      <c r="C222" s="51"/>
      <c r="D222" s="51">
        <v>2290</v>
      </c>
      <c r="E222" s="51">
        <v>1</v>
      </c>
      <c r="F222" s="52">
        <v>2290</v>
      </c>
      <c r="G222" s="53"/>
    </row>
    <row r="223" spans="1:7">
      <c r="B223" s="605" t="s">
        <v>497</v>
      </c>
      <c r="C223" s="133"/>
      <c r="D223" s="133"/>
      <c r="E223" s="133" t="s">
        <v>391</v>
      </c>
      <c r="F223" s="133" t="s">
        <v>392</v>
      </c>
      <c r="G223" s="132" t="s">
        <v>485</v>
      </c>
    </row>
    <row r="224" spans="1:7" ht="15">
      <c r="A224" s="137">
        <v>19</v>
      </c>
      <c r="B224" s="605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>
      <c r="B225" s="605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>
      <c r="B227" s="82"/>
      <c r="C227" s="47"/>
      <c r="D227" s="47" t="s">
        <v>384</v>
      </c>
      <c r="E227" s="47" t="s">
        <v>385</v>
      </c>
      <c r="F227" s="48" t="s">
        <v>386</v>
      </c>
      <c r="G227" s="83"/>
    </row>
    <row r="228" spans="1:7">
      <c r="B228" s="50" t="s">
        <v>388</v>
      </c>
      <c r="C228" s="51"/>
      <c r="D228" s="51">
        <v>6310</v>
      </c>
      <c r="E228" s="51"/>
      <c r="F228" s="52"/>
      <c r="G228" s="53"/>
    </row>
    <row r="229" spans="1:7">
      <c r="B229" s="50" t="s">
        <v>448</v>
      </c>
      <c r="C229" s="51"/>
      <c r="D229" s="51">
        <v>1130</v>
      </c>
      <c r="E229" s="51">
        <v>1</v>
      </c>
      <c r="F229" s="52">
        <v>1130</v>
      </c>
      <c r="G229" s="53"/>
    </row>
    <row r="230" spans="1:7">
      <c r="B230" s="50" t="s">
        <v>401</v>
      </c>
      <c r="C230" s="51"/>
      <c r="D230" s="51">
        <v>270</v>
      </c>
      <c r="E230" s="51">
        <v>2</v>
      </c>
      <c r="F230" s="52">
        <v>540</v>
      </c>
      <c r="G230" s="53"/>
    </row>
    <row r="231" spans="1:7">
      <c r="B231" s="50" t="s">
        <v>436</v>
      </c>
      <c r="C231" s="51"/>
      <c r="D231" s="51">
        <v>500</v>
      </c>
      <c r="E231" s="51">
        <v>5</v>
      </c>
      <c r="F231" s="52">
        <v>2500</v>
      </c>
      <c r="G231" s="53"/>
    </row>
    <row r="232" spans="1:7">
      <c r="B232" s="50" t="s">
        <v>495</v>
      </c>
      <c r="C232" s="51"/>
      <c r="D232" s="51">
        <v>6080</v>
      </c>
      <c r="E232" s="51">
        <v>1</v>
      </c>
      <c r="F232" s="52">
        <v>6080</v>
      </c>
      <c r="G232" s="53"/>
    </row>
    <row r="233" spans="1:7">
      <c r="B233" s="50" t="s">
        <v>403</v>
      </c>
      <c r="C233" s="51"/>
      <c r="D233" s="51">
        <v>130</v>
      </c>
      <c r="E233" s="51">
        <v>7</v>
      </c>
      <c r="F233" s="52">
        <v>910</v>
      </c>
      <c r="G233" s="53"/>
    </row>
    <row r="234" spans="1:7">
      <c r="B234" s="50" t="s">
        <v>445</v>
      </c>
      <c r="C234" s="51"/>
      <c r="D234" s="51">
        <v>2290</v>
      </c>
      <c r="E234" s="51">
        <v>1</v>
      </c>
      <c r="F234" s="52">
        <v>2290</v>
      </c>
      <c r="G234" s="53"/>
    </row>
    <row r="235" spans="1:7">
      <c r="B235" s="605" t="s">
        <v>60</v>
      </c>
      <c r="C235" s="133"/>
      <c r="D235" s="133"/>
      <c r="E235" s="133" t="s">
        <v>391</v>
      </c>
      <c r="F235" s="133" t="s">
        <v>392</v>
      </c>
      <c r="G235" s="132" t="s">
        <v>485</v>
      </c>
    </row>
    <row r="236" spans="1:7" ht="15">
      <c r="A236" s="137">
        <v>20</v>
      </c>
      <c r="B236" s="605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>
      <c r="A3" s="31"/>
      <c r="C3" s="75" t="s">
        <v>373</v>
      </c>
      <c r="D3" s="75"/>
      <c r="E3" s="74" t="s">
        <v>374</v>
      </c>
      <c r="F3" s="76" t="s">
        <v>375</v>
      </c>
      <c r="G3" s="77">
        <v>0.08</v>
      </c>
      <c r="H3" s="35">
        <v>1.08</v>
      </c>
    </row>
    <row r="4" spans="1:11" s="74" customFormat="1">
      <c r="A4" s="31"/>
      <c r="C4" s="75" t="s">
        <v>376</v>
      </c>
      <c r="D4" s="75"/>
      <c r="E4" s="74" t="s">
        <v>377</v>
      </c>
      <c r="F4" s="78" t="s">
        <v>378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78" t="s">
        <v>379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380</v>
      </c>
      <c r="D6" s="75"/>
      <c r="E6" s="74" t="s">
        <v>381</v>
      </c>
      <c r="F6" s="78" t="s">
        <v>382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78" t="s">
        <v>383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>
      <c r="A10" s="31"/>
      <c r="B10" s="50" t="s">
        <v>388</v>
      </c>
      <c r="C10" s="51"/>
      <c r="D10" s="51">
        <v>1510</v>
      </c>
      <c r="E10" s="51"/>
      <c r="F10" s="52"/>
      <c r="G10" s="53"/>
    </row>
    <row r="11" spans="1:11" s="74" customFormat="1">
      <c r="A11" s="31"/>
      <c r="B11" s="50" t="s">
        <v>389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>
      <c r="A12" s="31"/>
      <c r="B12" s="54" t="s">
        <v>439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>
      <c r="A13" s="31"/>
      <c r="B13" s="54" t="s">
        <v>440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>
      <c r="A14" s="31"/>
      <c r="B14" s="86"/>
      <c r="C14" s="87"/>
      <c r="D14" s="87"/>
      <c r="E14" s="87" t="s">
        <v>391</v>
      </c>
      <c r="F14" s="87" t="s">
        <v>392</v>
      </c>
      <c r="G14" s="86" t="s">
        <v>393</v>
      </c>
    </row>
    <row r="15" spans="1:11" s="74" customFormat="1" ht="15">
      <c r="A15" s="31">
        <v>1</v>
      </c>
      <c r="B15" s="607" t="s">
        <v>2</v>
      </c>
      <c r="C15" s="87" t="s">
        <v>394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>
      <c r="A16" s="31"/>
      <c r="B16" s="607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>
      <c r="A17" s="31"/>
      <c r="B17" s="607"/>
      <c r="C17" s="87" t="s">
        <v>395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>
      <c r="A18" s="31"/>
      <c r="B18" s="607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>
      <c r="A19" s="31"/>
      <c r="B19" s="607"/>
      <c r="C19" s="87" t="s">
        <v>396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>
      <c r="A20" s="31"/>
      <c r="B20" s="607"/>
      <c r="C20" s="87" t="s">
        <v>397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>
      <c r="A21" s="31"/>
      <c r="B21" s="607"/>
      <c r="C21" s="87" t="s">
        <v>398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>
      <c r="A22" s="31"/>
      <c r="B22" s="607"/>
      <c r="C22" s="87" t="s">
        <v>399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>
      <c r="A23" s="31"/>
      <c r="B23" s="607"/>
      <c r="C23" s="87" t="s">
        <v>400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>
      <c r="B24" s="94"/>
      <c r="C24" s="47"/>
      <c r="D24" s="47"/>
      <c r="E24" s="82"/>
      <c r="F24" s="95"/>
      <c r="G24" s="96"/>
      <c r="H24" s="97"/>
      <c r="I24" s="98"/>
    </row>
    <row r="25" spans="1:9" ht="15">
      <c r="B25" s="82"/>
      <c r="C25" s="47"/>
      <c r="D25" s="47" t="s">
        <v>384</v>
      </c>
      <c r="E25" s="47" t="s">
        <v>385</v>
      </c>
      <c r="F25" s="48" t="s">
        <v>386</v>
      </c>
      <c r="G25" s="96"/>
      <c r="H25" s="97"/>
      <c r="I25" s="98"/>
    </row>
    <row r="26" spans="1:9" ht="15">
      <c r="B26" s="50" t="s">
        <v>388</v>
      </c>
      <c r="C26" s="51"/>
      <c r="D26" s="66">
        <v>1510</v>
      </c>
      <c r="E26" s="82"/>
      <c r="F26" s="52"/>
      <c r="G26" s="53"/>
      <c r="H26" s="97"/>
      <c r="I26" s="98"/>
    </row>
    <row r="27" spans="1:9">
      <c r="B27" s="50" t="s">
        <v>441</v>
      </c>
      <c r="C27" s="51"/>
      <c r="D27" s="51">
        <v>540</v>
      </c>
      <c r="E27" s="66">
        <v>1</v>
      </c>
      <c r="F27" s="52">
        <v>540</v>
      </c>
      <c r="G27" s="53"/>
    </row>
    <row r="28" spans="1:9">
      <c r="B28" s="54" t="s">
        <v>439</v>
      </c>
      <c r="C28" s="51"/>
      <c r="D28" s="51">
        <v>210</v>
      </c>
      <c r="E28" s="66">
        <v>1</v>
      </c>
      <c r="F28" s="52">
        <v>210</v>
      </c>
      <c r="G28" s="53"/>
    </row>
    <row r="29" spans="1:9">
      <c r="B29" s="54" t="s">
        <v>440</v>
      </c>
      <c r="C29" s="51"/>
      <c r="D29" s="51">
        <v>20</v>
      </c>
      <c r="E29" s="66">
        <v>1</v>
      </c>
      <c r="F29" s="52">
        <v>20</v>
      </c>
      <c r="G29" s="53"/>
    </row>
    <row r="30" spans="1:9">
      <c r="B30" s="50" t="s">
        <v>402</v>
      </c>
      <c r="C30" s="51"/>
      <c r="D30" s="51">
        <v>500</v>
      </c>
      <c r="E30" s="66">
        <v>2</v>
      </c>
      <c r="F30" s="52">
        <v>1000</v>
      </c>
      <c r="G30" s="53"/>
    </row>
    <row r="31" spans="1:9">
      <c r="B31" s="50" t="s">
        <v>403</v>
      </c>
      <c r="C31" s="51"/>
      <c r="D31" s="51">
        <v>130</v>
      </c>
      <c r="E31" s="66">
        <v>2</v>
      </c>
      <c r="F31" s="52">
        <v>260</v>
      </c>
      <c r="G31" s="53"/>
    </row>
    <row r="32" spans="1:9">
      <c r="B32" s="82"/>
      <c r="C32" s="47"/>
      <c r="D32" s="100"/>
      <c r="E32" s="66"/>
      <c r="F32" s="52"/>
      <c r="G32" s="82"/>
    </row>
    <row r="33" spans="1:9">
      <c r="A33" s="31">
        <v>2</v>
      </c>
      <c r="B33" s="608" t="s">
        <v>132</v>
      </c>
      <c r="C33" s="101"/>
      <c r="D33" s="101"/>
      <c r="E33" s="101" t="s">
        <v>391</v>
      </c>
      <c r="F33" s="101" t="s">
        <v>392</v>
      </c>
      <c r="G33" s="102"/>
    </row>
    <row r="34" spans="1:9" ht="15">
      <c r="B34" s="608"/>
      <c r="C34" s="101" t="s">
        <v>394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>
      <c r="B35" s="608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>
      <c r="B36" s="608"/>
      <c r="C36" s="101" t="s">
        <v>395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>
      <c r="B37" s="608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>
      <c r="B38" s="608"/>
      <c r="C38" s="101" t="s">
        <v>396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>
      <c r="B39" s="608"/>
      <c r="C39" s="101" t="s">
        <v>397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>
      <c r="B41" s="82"/>
      <c r="C41" s="47"/>
      <c r="D41" s="47" t="s">
        <v>384</v>
      </c>
      <c r="E41" s="47" t="s">
        <v>385</v>
      </c>
      <c r="F41" s="48" t="s">
        <v>386</v>
      </c>
      <c r="G41" s="96"/>
      <c r="H41" s="97"/>
      <c r="I41" s="98"/>
    </row>
    <row r="42" spans="1:9" ht="15">
      <c r="B42" s="50" t="s">
        <v>388</v>
      </c>
      <c r="C42" s="51"/>
      <c r="D42" s="66">
        <v>1510</v>
      </c>
      <c r="E42" s="82"/>
      <c r="F42" s="52"/>
      <c r="G42" s="53"/>
      <c r="H42" s="97"/>
      <c r="I42" s="98"/>
    </row>
    <row r="43" spans="1:9">
      <c r="B43" s="50" t="s">
        <v>442</v>
      </c>
      <c r="C43" s="51"/>
      <c r="D43" s="51">
        <v>740</v>
      </c>
      <c r="E43" s="66">
        <v>1</v>
      </c>
      <c r="F43" s="52">
        <v>740</v>
      </c>
      <c r="G43" s="53"/>
    </row>
    <row r="44" spans="1:9">
      <c r="B44" s="54" t="s">
        <v>439</v>
      </c>
      <c r="C44" s="51"/>
      <c r="D44" s="51">
        <v>210</v>
      </c>
      <c r="E44" s="66">
        <v>1</v>
      </c>
      <c r="F44" s="52">
        <v>210</v>
      </c>
      <c r="G44" s="53"/>
    </row>
    <row r="45" spans="1:9">
      <c r="B45" s="54" t="s">
        <v>440</v>
      </c>
      <c r="C45" s="51"/>
      <c r="D45" s="51">
        <v>20</v>
      </c>
      <c r="E45" s="66">
        <v>1</v>
      </c>
      <c r="F45" s="52">
        <v>20</v>
      </c>
      <c r="G45" s="53"/>
    </row>
    <row r="46" spans="1:9">
      <c r="B46" s="50" t="s">
        <v>402</v>
      </c>
      <c r="C46" s="51"/>
      <c r="D46" s="51">
        <v>500</v>
      </c>
      <c r="E46" s="66">
        <v>2</v>
      </c>
      <c r="F46" s="52">
        <v>1000</v>
      </c>
      <c r="G46" s="53"/>
    </row>
    <row r="47" spans="1:9">
      <c r="B47" s="50" t="s">
        <v>403</v>
      </c>
      <c r="C47" s="51"/>
      <c r="D47" s="51">
        <v>130</v>
      </c>
      <c r="E47" s="66">
        <v>2</v>
      </c>
      <c r="F47" s="52">
        <v>260</v>
      </c>
      <c r="G47" s="53"/>
    </row>
    <row r="48" spans="1:9">
      <c r="B48" s="82"/>
      <c r="C48" s="47"/>
      <c r="D48" s="100"/>
      <c r="E48" s="66"/>
      <c r="F48" s="52"/>
      <c r="G48" s="82"/>
    </row>
    <row r="49" spans="1:11">
      <c r="A49" s="31">
        <v>3</v>
      </c>
      <c r="B49" s="107" t="s">
        <v>133</v>
      </c>
      <c r="C49" s="101"/>
      <c r="D49" s="101"/>
      <c r="E49" s="101" t="s">
        <v>391</v>
      </c>
      <c r="F49" s="101" t="s">
        <v>392</v>
      </c>
      <c r="G49" s="87" t="s">
        <v>377</v>
      </c>
      <c r="H49" s="87" t="s">
        <v>374</v>
      </c>
      <c r="I49" s="87" t="s">
        <v>381</v>
      </c>
    </row>
    <row r="50" spans="1:11" ht="1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>
      <c r="B53" s="82"/>
      <c r="C53" s="47"/>
      <c r="D53" s="47" t="s">
        <v>384</v>
      </c>
      <c r="E53" s="47" t="s">
        <v>385</v>
      </c>
      <c r="F53" s="48" t="s">
        <v>386</v>
      </c>
      <c r="G53" s="96"/>
    </row>
    <row r="54" spans="1:11">
      <c r="B54" s="50" t="s">
        <v>388</v>
      </c>
      <c r="C54" s="51"/>
      <c r="D54" s="66">
        <v>1510</v>
      </c>
      <c r="E54" s="82"/>
      <c r="F54" s="52"/>
      <c r="G54" s="53"/>
    </row>
    <row r="55" spans="1:11">
      <c r="B55" s="50" t="s">
        <v>389</v>
      </c>
      <c r="C55" s="51"/>
      <c r="D55" s="51">
        <v>540</v>
      </c>
      <c r="E55" s="66">
        <v>1</v>
      </c>
      <c r="F55" s="52">
        <v>540</v>
      </c>
      <c r="G55" s="53"/>
    </row>
    <row r="56" spans="1:11">
      <c r="B56" s="54" t="s">
        <v>439</v>
      </c>
      <c r="C56" s="51"/>
      <c r="D56" s="51">
        <v>210</v>
      </c>
      <c r="E56" s="66">
        <v>1</v>
      </c>
      <c r="F56" s="52">
        <v>210</v>
      </c>
      <c r="G56" s="53"/>
    </row>
    <row r="57" spans="1:11">
      <c r="B57" s="54" t="s">
        <v>440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>
      <c r="B58" s="609" t="s">
        <v>443</v>
      </c>
      <c r="C58" s="609"/>
      <c r="D58" s="51">
        <v>6080</v>
      </c>
      <c r="E58" s="66">
        <v>1</v>
      </c>
      <c r="F58" s="52">
        <v>6080</v>
      </c>
      <c r="G58" s="53"/>
    </row>
    <row r="59" spans="1:11">
      <c r="B59" s="50" t="s">
        <v>444</v>
      </c>
      <c r="C59" s="51"/>
      <c r="D59" s="51">
        <v>6940</v>
      </c>
      <c r="E59" s="66">
        <v>1</v>
      </c>
      <c r="F59" s="52">
        <v>6940</v>
      </c>
      <c r="G59" s="53"/>
    </row>
    <row r="60" spans="1:11">
      <c r="B60" s="50" t="s">
        <v>403</v>
      </c>
      <c r="C60" s="51"/>
      <c r="D60" s="51">
        <v>130</v>
      </c>
      <c r="E60" s="66">
        <v>2</v>
      </c>
      <c r="F60" s="52">
        <v>260</v>
      </c>
      <c r="G60" s="53"/>
    </row>
    <row r="61" spans="1:11">
      <c r="B61" s="82" t="s">
        <v>445</v>
      </c>
      <c r="C61" s="47"/>
      <c r="D61" s="100">
        <v>2290</v>
      </c>
      <c r="E61" s="66">
        <v>1</v>
      </c>
      <c r="F61" s="52">
        <v>2290</v>
      </c>
      <c r="G61" s="82"/>
    </row>
    <row r="62" spans="1:11">
      <c r="A62" s="31">
        <v>4</v>
      </c>
      <c r="B62" s="607" t="s">
        <v>134</v>
      </c>
      <c r="C62" s="87"/>
      <c r="D62" s="87"/>
      <c r="E62" s="87" t="s">
        <v>391</v>
      </c>
      <c r="F62" s="87" t="s">
        <v>392</v>
      </c>
      <c r="G62" s="87" t="s">
        <v>377</v>
      </c>
      <c r="H62" s="87" t="s">
        <v>374</v>
      </c>
    </row>
    <row r="63" spans="1:11" ht="15">
      <c r="B63" s="607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>
      <c r="B64" s="607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>
      <c r="B65" s="607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>
      <c r="B66" s="607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>
      <c r="B67" s="607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>
      <c r="B68" s="607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>
      <c r="B69" s="607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>
      <c r="B71" s="82"/>
      <c r="C71" s="47"/>
      <c r="D71" s="47" t="s">
        <v>384</v>
      </c>
      <c r="E71" s="47" t="s">
        <v>385</v>
      </c>
      <c r="F71" s="48" t="s">
        <v>386</v>
      </c>
      <c r="G71" s="96"/>
    </row>
    <row r="72" spans="1:11">
      <c r="B72" s="50" t="s">
        <v>388</v>
      </c>
      <c r="C72" s="51"/>
      <c r="D72" s="66">
        <v>1510</v>
      </c>
      <c r="E72" s="82"/>
      <c r="F72" s="52"/>
      <c r="G72" s="53"/>
    </row>
    <row r="73" spans="1:11">
      <c r="B73" s="50" t="s">
        <v>430</v>
      </c>
      <c r="C73" s="51"/>
      <c r="D73" s="51">
        <v>740</v>
      </c>
      <c r="E73" s="66">
        <v>1</v>
      </c>
      <c r="F73" s="52">
        <v>740</v>
      </c>
      <c r="G73" s="53"/>
    </row>
    <row r="74" spans="1:11">
      <c r="B74" s="54" t="s">
        <v>439</v>
      </c>
      <c r="C74" s="51"/>
      <c r="D74" s="51">
        <v>210</v>
      </c>
      <c r="E74" s="66">
        <v>1</v>
      </c>
      <c r="F74" s="52">
        <v>210</v>
      </c>
      <c r="G74" s="53"/>
    </row>
    <row r="75" spans="1:11">
      <c r="B75" s="54" t="s">
        <v>446</v>
      </c>
      <c r="C75" s="51"/>
      <c r="D75" s="51">
        <v>20</v>
      </c>
      <c r="E75" s="66">
        <v>1</v>
      </c>
      <c r="F75" s="52">
        <v>20</v>
      </c>
      <c r="G75" s="53"/>
    </row>
    <row r="76" spans="1:11">
      <c r="B76" s="50" t="s">
        <v>443</v>
      </c>
      <c r="C76" s="51"/>
      <c r="D76" s="51">
        <v>6080</v>
      </c>
      <c r="E76" s="66">
        <v>1</v>
      </c>
      <c r="F76" s="52">
        <v>6080</v>
      </c>
      <c r="G76" s="53"/>
    </row>
    <row r="77" spans="1:11">
      <c r="B77" s="50" t="s">
        <v>403</v>
      </c>
      <c r="C77" s="51"/>
      <c r="D77" s="51">
        <v>130</v>
      </c>
      <c r="E77" s="66">
        <v>2</v>
      </c>
      <c r="F77" s="52">
        <v>260</v>
      </c>
      <c r="G77" s="53"/>
    </row>
    <row r="78" spans="1:11">
      <c r="B78" s="82" t="s">
        <v>445</v>
      </c>
      <c r="C78" s="47"/>
      <c r="D78" s="100">
        <v>2290</v>
      </c>
      <c r="E78" s="66">
        <v>1</v>
      </c>
      <c r="F78" s="52">
        <v>2290</v>
      </c>
      <c r="G78" s="82"/>
    </row>
    <row r="79" spans="1:11">
      <c r="A79" s="31">
        <v>5</v>
      </c>
      <c r="B79" s="607" t="s">
        <v>135</v>
      </c>
      <c r="C79" s="87"/>
      <c r="D79" s="87"/>
      <c r="E79" s="87" t="s">
        <v>391</v>
      </c>
      <c r="F79" s="87" t="s">
        <v>392</v>
      </c>
      <c r="G79" s="87" t="s">
        <v>377</v>
      </c>
      <c r="H79" s="87" t="s">
        <v>381</v>
      </c>
    </row>
    <row r="80" spans="1:11" ht="15">
      <c r="B80" s="607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>
      <c r="B81" s="82"/>
      <c r="C81" s="47"/>
      <c r="D81" s="47" t="s">
        <v>384</v>
      </c>
      <c r="E81" s="47" t="s">
        <v>385</v>
      </c>
      <c r="F81" s="48" t="s">
        <v>386</v>
      </c>
      <c r="G81" s="96"/>
    </row>
    <row r="82" spans="1:8">
      <c r="B82" s="50" t="s">
        <v>388</v>
      </c>
      <c r="C82" s="51"/>
      <c r="D82" s="66">
        <v>1510</v>
      </c>
      <c r="E82" s="82"/>
      <c r="F82" s="52"/>
      <c r="G82" s="53"/>
    </row>
    <row r="83" spans="1:8">
      <c r="B83" s="50" t="s">
        <v>441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>
      <c r="B84" s="54" t="s">
        <v>439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>
      <c r="B85" s="54" t="s">
        <v>440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>
      <c r="B86" s="50" t="s">
        <v>436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>
      <c r="B87" s="50" t="s">
        <v>403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>
      <c r="A88" s="31">
        <v>6</v>
      </c>
      <c r="B88" s="607" t="s">
        <v>136</v>
      </c>
      <c r="C88" s="87"/>
      <c r="D88" s="87"/>
      <c r="E88" s="87" t="s">
        <v>391</v>
      </c>
      <c r="F88" s="87" t="s">
        <v>392</v>
      </c>
      <c r="G88" s="86"/>
      <c r="H88" s="31"/>
    </row>
    <row r="89" spans="1:8" ht="15">
      <c r="B89" s="607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>
      <c r="B90" s="607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>
      <c r="B91" s="607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>
      <c r="B94" s="82"/>
      <c r="C94" s="47"/>
      <c r="D94" s="47" t="s">
        <v>384</v>
      </c>
      <c r="E94" s="47" t="s">
        <v>385</v>
      </c>
      <c r="F94" s="48" t="s">
        <v>386</v>
      </c>
      <c r="G94" s="96"/>
    </row>
    <row r="95" spans="1:8">
      <c r="B95" s="50" t="s">
        <v>388</v>
      </c>
      <c r="C95" s="51"/>
      <c r="D95" s="66">
        <v>1510</v>
      </c>
      <c r="E95" s="82"/>
      <c r="F95" s="52"/>
      <c r="G95" s="53"/>
    </row>
    <row r="96" spans="1:8">
      <c r="B96" s="50" t="s">
        <v>389</v>
      </c>
      <c r="C96" s="51"/>
      <c r="D96" s="51">
        <v>540</v>
      </c>
      <c r="E96" s="66">
        <v>1</v>
      </c>
      <c r="F96" s="52">
        <v>540</v>
      </c>
      <c r="G96" s="53"/>
    </row>
    <row r="97" spans="1:7">
      <c r="B97" s="54" t="s">
        <v>439</v>
      </c>
      <c r="C97" s="51"/>
      <c r="D97" s="51">
        <v>210</v>
      </c>
      <c r="E97" s="66">
        <v>1</v>
      </c>
      <c r="F97" s="52">
        <v>210</v>
      </c>
      <c r="G97" s="53"/>
    </row>
    <row r="98" spans="1:7">
      <c r="B98" s="54" t="s">
        <v>440</v>
      </c>
      <c r="C98" s="51"/>
      <c r="D98" s="51">
        <v>20</v>
      </c>
      <c r="E98" s="66">
        <v>1</v>
      </c>
      <c r="F98" s="52">
        <v>20</v>
      </c>
      <c r="G98" s="53"/>
    </row>
    <row r="99" spans="1:7">
      <c r="B99" s="50" t="s">
        <v>447</v>
      </c>
      <c r="C99" s="51"/>
      <c r="D99" s="51">
        <v>13990</v>
      </c>
      <c r="E99" s="66">
        <v>1</v>
      </c>
      <c r="F99" s="52">
        <v>13990</v>
      </c>
      <c r="G99" s="53"/>
    </row>
    <row r="100" spans="1:7">
      <c r="B100" s="82"/>
      <c r="C100" s="47"/>
      <c r="D100" s="47"/>
      <c r="E100" s="82"/>
      <c r="F100" s="82"/>
      <c r="G100" s="82"/>
    </row>
    <row r="101" spans="1:7">
      <c r="A101" s="31">
        <v>7</v>
      </c>
      <c r="B101" s="607" t="s">
        <v>32</v>
      </c>
      <c r="C101" s="87"/>
      <c r="D101" s="87"/>
      <c r="E101" s="87" t="s">
        <v>391</v>
      </c>
      <c r="F101" s="87" t="s">
        <v>392</v>
      </c>
      <c r="G101" s="86"/>
    </row>
    <row r="102" spans="1:7" ht="15">
      <c r="B102" s="607"/>
      <c r="C102" s="87">
        <v>400</v>
      </c>
      <c r="D102" s="87"/>
      <c r="E102" s="88">
        <v>16368.15</v>
      </c>
      <c r="F102" s="88"/>
      <c r="G102" s="89">
        <v>100</v>
      </c>
    </row>
    <row r="103" spans="1:7" ht="15">
      <c r="B103" s="607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>
      <c r="B104" s="607"/>
      <c r="C104" s="87">
        <v>500</v>
      </c>
      <c r="D104" s="87"/>
      <c r="E104" s="88">
        <v>16466.3</v>
      </c>
      <c r="F104" s="88"/>
      <c r="G104" s="92">
        <v>200</v>
      </c>
    </row>
    <row r="105" spans="1:7" ht="1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>
      <c r="B110" s="82"/>
      <c r="C110" s="47"/>
      <c r="D110" s="47" t="s">
        <v>384</v>
      </c>
      <c r="E110" s="47" t="s">
        <v>385</v>
      </c>
      <c r="F110" s="48" t="s">
        <v>386</v>
      </c>
      <c r="G110" s="96"/>
    </row>
    <row r="111" spans="1:7">
      <c r="B111" s="50" t="s">
        <v>388</v>
      </c>
      <c r="C111" s="51"/>
      <c r="D111" s="66">
        <v>2580</v>
      </c>
      <c r="E111" s="82"/>
      <c r="F111" s="52"/>
      <c r="G111" s="53"/>
    </row>
    <row r="112" spans="1:7">
      <c r="B112" s="50" t="s">
        <v>448</v>
      </c>
      <c r="C112" s="51"/>
      <c r="D112" s="51">
        <v>1130</v>
      </c>
      <c r="E112" s="66">
        <v>1</v>
      </c>
      <c r="F112" s="52">
        <v>1130</v>
      </c>
      <c r="G112" s="53"/>
    </row>
    <row r="113" spans="1:7">
      <c r="B113" s="54" t="s">
        <v>439</v>
      </c>
      <c r="C113" s="51"/>
      <c r="D113" s="51">
        <v>210</v>
      </c>
      <c r="E113" s="66">
        <v>1</v>
      </c>
      <c r="F113" s="52">
        <v>210</v>
      </c>
      <c r="G113" s="53"/>
    </row>
    <row r="114" spans="1:7">
      <c r="B114" s="54" t="s">
        <v>440</v>
      </c>
      <c r="C114" s="47"/>
      <c r="D114" s="51">
        <v>20</v>
      </c>
      <c r="E114" s="66">
        <v>1</v>
      </c>
      <c r="F114" s="52">
        <v>20</v>
      </c>
      <c r="G114" s="53"/>
    </row>
    <row r="115" spans="1:7">
      <c r="B115" s="50" t="s">
        <v>411</v>
      </c>
      <c r="C115" s="51"/>
      <c r="D115" s="51">
        <v>1300</v>
      </c>
      <c r="E115" s="66">
        <v>2</v>
      </c>
      <c r="F115" s="52">
        <v>2600</v>
      </c>
      <c r="G115" s="53"/>
    </row>
    <row r="116" spans="1:7">
      <c r="B116" s="50" t="s">
        <v>412</v>
      </c>
      <c r="C116" s="51"/>
      <c r="D116" s="51">
        <v>480</v>
      </c>
      <c r="E116" s="66">
        <v>2</v>
      </c>
      <c r="F116" s="52">
        <v>960</v>
      </c>
      <c r="G116" s="53"/>
    </row>
    <row r="117" spans="1:7">
      <c r="B117" s="82" t="s">
        <v>449</v>
      </c>
      <c r="C117" s="47"/>
      <c r="D117" s="51">
        <v>20</v>
      </c>
      <c r="E117" s="66">
        <v>1</v>
      </c>
      <c r="F117" s="52">
        <v>20</v>
      </c>
      <c r="G117" s="82"/>
    </row>
    <row r="118" spans="1:7">
      <c r="B118" s="82" t="s">
        <v>413</v>
      </c>
      <c r="C118" s="99"/>
      <c r="D118" s="51">
        <v>30</v>
      </c>
      <c r="E118" s="66">
        <v>1</v>
      </c>
      <c r="F118" s="52">
        <v>30</v>
      </c>
      <c r="G118" s="82"/>
    </row>
    <row r="119" spans="1:7">
      <c r="A119" s="31">
        <v>8</v>
      </c>
      <c r="B119" s="607" t="s">
        <v>33</v>
      </c>
      <c r="C119" s="87"/>
      <c r="D119" s="87"/>
      <c r="E119" s="87" t="s">
        <v>391</v>
      </c>
      <c r="F119" s="87" t="s">
        <v>392</v>
      </c>
      <c r="G119" s="86"/>
    </row>
    <row r="120" spans="1:7" ht="15">
      <c r="B120" s="607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>
      <c r="B121" s="607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>
      <c r="B122" s="607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>
      <c r="B123" s="607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>
      <c r="B124" s="607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>
      <c r="B125" s="607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>
      <c r="B126" s="607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>
      <c r="B128" s="82"/>
      <c r="C128" s="47"/>
      <c r="D128" s="47" t="s">
        <v>384</v>
      </c>
      <c r="E128" s="47" t="s">
        <v>385</v>
      </c>
      <c r="F128" s="48" t="s">
        <v>386</v>
      </c>
      <c r="G128" s="96"/>
    </row>
    <row r="129" spans="1:7">
      <c r="B129" s="50" t="s">
        <v>388</v>
      </c>
      <c r="C129" s="51"/>
      <c r="D129" s="66">
        <v>2540</v>
      </c>
      <c r="E129" s="82"/>
      <c r="F129" s="52"/>
      <c r="G129" s="53"/>
    </row>
    <row r="130" spans="1:7">
      <c r="B130" s="50" t="s">
        <v>450</v>
      </c>
      <c r="C130" s="51"/>
      <c r="D130" s="51">
        <v>750</v>
      </c>
      <c r="E130" s="66">
        <v>1</v>
      </c>
      <c r="F130" s="52">
        <v>750</v>
      </c>
      <c r="G130" s="53"/>
    </row>
    <row r="131" spans="1:7">
      <c r="B131" s="54" t="s">
        <v>439</v>
      </c>
      <c r="C131" s="51"/>
      <c r="D131" s="51">
        <v>210</v>
      </c>
      <c r="E131" s="66">
        <v>1</v>
      </c>
      <c r="F131" s="52">
        <v>210</v>
      </c>
      <c r="G131" s="53"/>
    </row>
    <row r="132" spans="1:7">
      <c r="B132" s="54" t="s">
        <v>440</v>
      </c>
      <c r="C132" s="51"/>
      <c r="D132" s="51">
        <v>20</v>
      </c>
      <c r="E132" s="66">
        <v>1</v>
      </c>
      <c r="F132" s="52">
        <v>20</v>
      </c>
      <c r="G132" s="53"/>
    </row>
    <row r="133" spans="1:7">
      <c r="B133" s="50" t="s">
        <v>436</v>
      </c>
      <c r="C133" s="51"/>
      <c r="D133" s="51">
        <v>500</v>
      </c>
      <c r="E133" s="66">
        <v>2</v>
      </c>
      <c r="F133" s="52">
        <v>1000</v>
      </c>
      <c r="G133" s="53"/>
    </row>
    <row r="134" spans="1:7">
      <c r="B134" s="50" t="s">
        <v>403</v>
      </c>
      <c r="C134" s="51"/>
      <c r="D134" s="51">
        <v>130</v>
      </c>
      <c r="E134" s="66">
        <v>2</v>
      </c>
      <c r="F134" s="52">
        <v>260</v>
      </c>
      <c r="G134" s="53"/>
    </row>
    <row r="135" spans="1:7">
      <c r="A135" s="31">
        <v>9</v>
      </c>
      <c r="B135" s="607" t="s">
        <v>34</v>
      </c>
      <c r="C135" s="87"/>
      <c r="D135" s="87"/>
      <c r="E135" s="87" t="s">
        <v>391</v>
      </c>
      <c r="F135" s="87" t="s">
        <v>392</v>
      </c>
      <c r="G135" s="86"/>
    </row>
    <row r="136" spans="1:7" ht="15">
      <c r="B136" s="607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>
      <c r="B137" s="607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>
      <c r="B139" s="82"/>
      <c r="C139" s="47"/>
      <c r="D139" s="47" t="s">
        <v>384</v>
      </c>
      <c r="E139" s="47" t="s">
        <v>385</v>
      </c>
      <c r="F139" s="48" t="s">
        <v>386</v>
      </c>
      <c r="G139" s="96"/>
    </row>
    <row r="140" spans="1:7">
      <c r="B140" s="50" t="s">
        <v>388</v>
      </c>
      <c r="C140" s="51"/>
      <c r="D140" s="66">
        <v>2540</v>
      </c>
      <c r="E140" s="82"/>
      <c r="F140" s="52"/>
      <c r="G140" s="53"/>
    </row>
    <row r="141" spans="1:7">
      <c r="B141" s="50" t="s">
        <v>450</v>
      </c>
      <c r="C141" s="51"/>
      <c r="D141" s="51">
        <v>750</v>
      </c>
      <c r="E141" s="66">
        <v>1</v>
      </c>
      <c r="F141" s="52">
        <v>750</v>
      </c>
      <c r="G141" s="53"/>
    </row>
    <row r="142" spans="1:7">
      <c r="B142" s="54" t="s">
        <v>439</v>
      </c>
      <c r="C142" s="51"/>
      <c r="D142" s="51">
        <v>210</v>
      </c>
      <c r="E142" s="66">
        <v>1</v>
      </c>
      <c r="F142" s="52">
        <v>210</v>
      </c>
      <c r="G142" s="53"/>
    </row>
    <row r="143" spans="1:7">
      <c r="B143" s="54" t="s">
        <v>440</v>
      </c>
      <c r="C143" s="51"/>
      <c r="D143" s="51">
        <v>20</v>
      </c>
      <c r="E143" s="66">
        <v>1</v>
      </c>
      <c r="F143" s="52">
        <v>20</v>
      </c>
      <c r="G143" s="53"/>
    </row>
    <row r="144" spans="1:7">
      <c r="B144" s="50" t="s">
        <v>436</v>
      </c>
      <c r="C144" s="51"/>
      <c r="D144" s="51">
        <v>500</v>
      </c>
      <c r="E144" s="66">
        <v>4</v>
      </c>
      <c r="F144" s="52">
        <v>2000</v>
      </c>
      <c r="G144" s="53"/>
    </row>
    <row r="145" spans="1:7">
      <c r="B145" s="50" t="s">
        <v>403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>
      <c r="A146" s="31">
        <v>10</v>
      </c>
      <c r="B146" s="607" t="s">
        <v>35</v>
      </c>
      <c r="C146" s="87"/>
      <c r="D146" s="87"/>
      <c r="E146" s="87" t="s">
        <v>391</v>
      </c>
      <c r="F146" s="87" t="s">
        <v>392</v>
      </c>
      <c r="G146" s="86"/>
    </row>
    <row r="147" spans="1:7" ht="15">
      <c r="B147" s="607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>
      <c r="B148" s="607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>
      <c r="B149" s="607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>
      <c r="B150" s="607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>
      <c r="B152" s="82"/>
      <c r="C152" s="47"/>
      <c r="D152" s="47" t="s">
        <v>384</v>
      </c>
      <c r="E152" s="47" t="s">
        <v>385</v>
      </c>
      <c r="F152" s="48" t="s">
        <v>386</v>
      </c>
      <c r="G152" s="96"/>
    </row>
    <row r="153" spans="1:7">
      <c r="B153" s="50" t="s">
        <v>388</v>
      </c>
      <c r="C153" s="51"/>
      <c r="D153" s="66">
        <v>2530</v>
      </c>
      <c r="E153" s="82"/>
      <c r="F153" s="52"/>
      <c r="G153" s="53"/>
    </row>
    <row r="154" spans="1:7">
      <c r="B154" s="50" t="s">
        <v>389</v>
      </c>
      <c r="C154" s="51"/>
      <c r="D154" s="51">
        <v>740</v>
      </c>
      <c r="E154" s="66">
        <v>1</v>
      </c>
      <c r="F154" s="52">
        <v>740</v>
      </c>
      <c r="G154" s="53"/>
    </row>
    <row r="155" spans="1:7">
      <c r="B155" s="54" t="s">
        <v>439</v>
      </c>
      <c r="C155" s="51"/>
      <c r="D155" s="51">
        <v>210</v>
      </c>
      <c r="E155" s="66">
        <v>1</v>
      </c>
      <c r="F155" s="52">
        <v>210</v>
      </c>
      <c r="G155" s="53"/>
    </row>
    <row r="156" spans="1:7">
      <c r="B156" s="54" t="s">
        <v>440</v>
      </c>
      <c r="C156" s="51"/>
      <c r="D156" s="51">
        <v>20</v>
      </c>
      <c r="E156" s="66">
        <v>1</v>
      </c>
      <c r="F156" s="52">
        <v>20</v>
      </c>
      <c r="G156" s="53"/>
    </row>
    <row r="157" spans="1:7">
      <c r="B157" s="50" t="s">
        <v>418</v>
      </c>
      <c r="C157" s="51"/>
      <c r="D157" s="51">
        <v>1560</v>
      </c>
      <c r="E157" s="66">
        <v>2</v>
      </c>
      <c r="F157" s="52">
        <v>3120</v>
      </c>
      <c r="G157" s="53"/>
    </row>
    <row r="158" spans="1:7">
      <c r="B158" s="50" t="s">
        <v>419</v>
      </c>
      <c r="C158" s="51"/>
      <c r="D158" s="51">
        <v>190</v>
      </c>
      <c r="E158" s="66">
        <v>2</v>
      </c>
      <c r="F158" s="52">
        <v>380</v>
      </c>
      <c r="G158" s="53"/>
    </row>
    <row r="159" spans="1:7">
      <c r="B159" s="50"/>
      <c r="C159" s="51"/>
      <c r="D159" s="51"/>
      <c r="E159" s="66"/>
      <c r="F159" s="52"/>
      <c r="G159" s="53"/>
    </row>
    <row r="160" spans="1:7">
      <c r="A160" s="31">
        <v>11</v>
      </c>
      <c r="B160" s="607" t="s">
        <v>36</v>
      </c>
      <c r="C160" s="87"/>
      <c r="D160" s="87"/>
      <c r="E160" s="87" t="s">
        <v>391</v>
      </c>
      <c r="F160" s="87" t="s">
        <v>392</v>
      </c>
      <c r="G160" s="86"/>
    </row>
    <row r="161" spans="1:8" ht="15">
      <c r="B161" s="607"/>
      <c r="C161" s="87">
        <v>600</v>
      </c>
      <c r="D161" s="87"/>
      <c r="E161" s="88">
        <v>6620</v>
      </c>
      <c r="F161" s="88">
        <v>3880</v>
      </c>
      <c r="G161" s="89"/>
    </row>
    <row r="163" spans="1:8" ht="15">
      <c r="B163" s="82"/>
      <c r="C163" s="47"/>
      <c r="D163" s="47" t="s">
        <v>384</v>
      </c>
      <c r="E163" s="47" t="s">
        <v>385</v>
      </c>
      <c r="F163" s="48" t="s">
        <v>386</v>
      </c>
      <c r="G163" s="96"/>
    </row>
    <row r="164" spans="1:8">
      <c r="B164" s="50" t="s">
        <v>388</v>
      </c>
      <c r="C164" s="51"/>
      <c r="D164" s="66">
        <v>1460</v>
      </c>
      <c r="E164" s="82"/>
      <c r="F164" s="52"/>
      <c r="G164" s="53"/>
    </row>
    <row r="165" spans="1:8">
      <c r="B165" s="50" t="s">
        <v>451</v>
      </c>
      <c r="C165" s="51"/>
      <c r="D165" s="51">
        <v>340</v>
      </c>
      <c r="E165" s="66">
        <v>1</v>
      </c>
      <c r="F165" s="52">
        <v>340</v>
      </c>
      <c r="G165" s="53"/>
    </row>
    <row r="166" spans="1:8">
      <c r="B166" s="54" t="s">
        <v>439</v>
      </c>
      <c r="C166" s="51"/>
      <c r="D166" s="51">
        <v>210</v>
      </c>
      <c r="E166" s="66">
        <v>1</v>
      </c>
      <c r="F166" s="52">
        <v>210</v>
      </c>
      <c r="G166" s="53"/>
    </row>
    <row r="167" spans="1:8">
      <c r="B167" s="54" t="s">
        <v>440</v>
      </c>
      <c r="C167" s="51"/>
      <c r="D167" s="51">
        <v>20</v>
      </c>
      <c r="E167" s="66">
        <v>1</v>
      </c>
      <c r="F167" s="52">
        <v>20</v>
      </c>
      <c r="G167" s="53"/>
    </row>
    <row r="168" spans="1:8">
      <c r="B168" s="50" t="s">
        <v>452</v>
      </c>
      <c r="C168" s="51"/>
      <c r="D168" s="51">
        <v>500</v>
      </c>
      <c r="E168" s="66">
        <v>2</v>
      </c>
      <c r="F168" s="52">
        <v>1000</v>
      </c>
      <c r="G168" s="53"/>
    </row>
    <row r="169" spans="1:8">
      <c r="B169" s="109" t="s">
        <v>453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454</v>
      </c>
    </row>
    <row r="170" spans="1:8">
      <c r="B170" s="109" t="s">
        <v>455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456</v>
      </c>
    </row>
    <row r="171" spans="1:8">
      <c r="B171" s="50" t="s">
        <v>403</v>
      </c>
      <c r="C171" s="51"/>
      <c r="D171" s="51">
        <v>130</v>
      </c>
      <c r="E171" s="66">
        <v>2</v>
      </c>
      <c r="F171" s="52">
        <v>260</v>
      </c>
      <c r="G171" s="53"/>
    </row>
    <row r="172" spans="1:8">
      <c r="B172" s="50"/>
      <c r="C172" s="51"/>
      <c r="D172" s="51"/>
      <c r="E172" s="66"/>
      <c r="F172" s="52"/>
      <c r="G172" s="53"/>
    </row>
    <row r="173" spans="1:8">
      <c r="B173" s="50"/>
      <c r="C173" s="51"/>
      <c r="D173" s="51"/>
      <c r="E173" s="66"/>
      <c r="F173" s="52"/>
      <c r="G173" s="53"/>
    </row>
    <row r="174" spans="1:8">
      <c r="A174" s="31">
        <v>12</v>
      </c>
      <c r="B174" s="607" t="s">
        <v>137</v>
      </c>
      <c r="C174" s="87"/>
      <c r="D174" s="87"/>
      <c r="E174" s="87" t="s">
        <v>391</v>
      </c>
      <c r="F174" s="87" t="s">
        <v>392</v>
      </c>
      <c r="G174" s="86"/>
    </row>
    <row r="175" spans="1:8" ht="15">
      <c r="B175" s="607"/>
      <c r="C175" s="87">
        <v>450</v>
      </c>
      <c r="D175" s="87"/>
      <c r="E175" s="88">
        <v>4620</v>
      </c>
      <c r="F175" s="88">
        <v>3880</v>
      </c>
      <c r="G175" s="89"/>
    </row>
    <row r="176" spans="1:8" ht="15">
      <c r="B176" s="607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>
      <c r="B178" s="82"/>
      <c r="C178" s="47"/>
      <c r="D178" s="47" t="s">
        <v>384</v>
      </c>
      <c r="E178" s="47" t="s">
        <v>385</v>
      </c>
      <c r="F178" s="48" t="s">
        <v>386</v>
      </c>
      <c r="G178" s="96"/>
    </row>
    <row r="179" spans="1:8">
      <c r="B179" s="50" t="s">
        <v>388</v>
      </c>
      <c r="C179" s="51"/>
      <c r="D179" s="66">
        <v>1460</v>
      </c>
      <c r="E179" s="82"/>
      <c r="F179" s="52"/>
      <c r="G179" s="53"/>
    </row>
    <row r="180" spans="1:8">
      <c r="B180" s="50" t="s">
        <v>451</v>
      </c>
      <c r="C180" s="51"/>
      <c r="D180" s="51">
        <v>340</v>
      </c>
      <c r="E180" s="66">
        <v>1</v>
      </c>
      <c r="F180" s="52">
        <v>340</v>
      </c>
      <c r="G180" s="53"/>
    </row>
    <row r="181" spans="1:8">
      <c r="B181" s="54" t="s">
        <v>439</v>
      </c>
      <c r="C181" s="51"/>
      <c r="D181" s="51">
        <v>210</v>
      </c>
      <c r="E181" s="66">
        <v>1</v>
      </c>
      <c r="F181" s="52">
        <v>210</v>
      </c>
      <c r="G181" s="53"/>
    </row>
    <row r="182" spans="1:8">
      <c r="B182" s="54" t="s">
        <v>440</v>
      </c>
      <c r="C182" s="51"/>
      <c r="D182" s="51">
        <v>20</v>
      </c>
      <c r="E182" s="66">
        <v>1</v>
      </c>
      <c r="F182" s="52">
        <v>20</v>
      </c>
      <c r="G182" s="53"/>
    </row>
    <row r="183" spans="1:8">
      <c r="B183" s="50" t="s">
        <v>452</v>
      </c>
      <c r="C183" s="51"/>
      <c r="D183" s="51">
        <v>500</v>
      </c>
      <c r="E183" s="66">
        <v>4</v>
      </c>
      <c r="F183" s="52">
        <v>2000</v>
      </c>
      <c r="G183" s="53"/>
    </row>
    <row r="184" spans="1:8">
      <c r="B184" s="50" t="s">
        <v>403</v>
      </c>
      <c r="C184" s="51"/>
      <c r="D184" s="51">
        <v>130</v>
      </c>
      <c r="E184" s="66">
        <v>4</v>
      </c>
      <c r="F184" s="52">
        <v>520</v>
      </c>
      <c r="G184" s="53"/>
    </row>
    <row r="185" spans="1:8">
      <c r="B185" s="109" t="s">
        <v>455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456</v>
      </c>
    </row>
    <row r="186" spans="1:8">
      <c r="B186" s="109" t="s">
        <v>457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456</v>
      </c>
    </row>
    <row r="187" spans="1:8">
      <c r="B187" s="109" t="s">
        <v>458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456</v>
      </c>
    </row>
    <row r="188" spans="1:8">
      <c r="A188" s="31">
        <v>13</v>
      </c>
      <c r="B188" s="607" t="s">
        <v>37</v>
      </c>
      <c r="C188" s="87"/>
      <c r="D188" s="87"/>
      <c r="E188" s="87" t="s">
        <v>391</v>
      </c>
      <c r="F188" s="87" t="s">
        <v>392</v>
      </c>
      <c r="G188" s="86"/>
    </row>
    <row r="189" spans="1:8" ht="15">
      <c r="B189" s="607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>
      <c r="B190" s="607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>
      <c r="B191" s="607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>
      <c r="B193" s="82"/>
      <c r="C193" s="47"/>
      <c r="D193" s="47" t="s">
        <v>384</v>
      </c>
      <c r="E193" s="47" t="s">
        <v>385</v>
      </c>
      <c r="F193" s="48" t="s">
        <v>386</v>
      </c>
      <c r="G193" s="96"/>
      <c r="H193" s="82"/>
    </row>
    <row r="194" spans="1:8">
      <c r="B194" s="50" t="s">
        <v>388</v>
      </c>
      <c r="C194" s="51"/>
      <c r="D194" s="66">
        <v>1460</v>
      </c>
      <c r="E194" s="82"/>
      <c r="F194" s="52"/>
      <c r="G194" s="53"/>
      <c r="H194" s="82"/>
    </row>
    <row r="195" spans="1:8">
      <c r="B195" s="50" t="s">
        <v>451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>
      <c r="B196" s="54" t="s">
        <v>439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>
      <c r="B197" s="54" t="s">
        <v>440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>
      <c r="B198" s="50" t="s">
        <v>459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>
      <c r="B199" s="50" t="s">
        <v>453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454</v>
      </c>
    </row>
    <row r="200" spans="1:8">
      <c r="B200" s="109" t="s">
        <v>455</v>
      </c>
      <c r="C200" s="110"/>
      <c r="D200" s="110">
        <v>4920</v>
      </c>
      <c r="E200" s="66">
        <v>1</v>
      </c>
      <c r="F200" s="52">
        <v>4920</v>
      </c>
      <c r="G200" s="53"/>
    </row>
    <row r="201" spans="1:8">
      <c r="A201" s="31">
        <v>14</v>
      </c>
      <c r="B201" s="607" t="s">
        <v>38</v>
      </c>
      <c r="C201" s="87"/>
      <c r="D201" s="87"/>
      <c r="E201" s="87" t="s">
        <v>391</v>
      </c>
      <c r="F201" s="87" t="s">
        <v>392</v>
      </c>
      <c r="G201" s="87"/>
    </row>
    <row r="202" spans="1:8" ht="15" customHeight="1">
      <c r="B202" s="607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>
      <c r="B203" s="607"/>
      <c r="C203" s="87">
        <v>600</v>
      </c>
      <c r="D203" s="87"/>
      <c r="E203" s="88">
        <v>21082.35</v>
      </c>
      <c r="F203" s="88"/>
      <c r="G203" s="88">
        <v>150</v>
      </c>
    </row>
    <row r="205" spans="1:8" ht="15">
      <c r="A205" s="99"/>
      <c r="D205" s="112" t="s">
        <v>384</v>
      </c>
      <c r="E205" s="112" t="s">
        <v>385</v>
      </c>
      <c r="F205" s="113" t="s">
        <v>386</v>
      </c>
      <c r="G205" s="114"/>
    </row>
    <row r="206" spans="1:8">
      <c r="A206" s="99"/>
      <c r="B206" s="115" t="s">
        <v>388</v>
      </c>
      <c r="C206" s="116"/>
      <c r="D206" s="117">
        <v>1510</v>
      </c>
      <c r="E206" s="118"/>
      <c r="F206" s="119"/>
      <c r="G206" s="120"/>
    </row>
    <row r="207" spans="1:8">
      <c r="A207" s="99"/>
      <c r="B207" s="115" t="s">
        <v>451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>
      <c r="A208" s="99"/>
      <c r="B208" s="121" t="s">
        <v>439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>
      <c r="A209" s="99"/>
      <c r="B209" s="121" t="s">
        <v>440</v>
      </c>
      <c r="C209" s="116"/>
      <c r="D209" s="116">
        <v>20</v>
      </c>
      <c r="E209" s="117">
        <v>1</v>
      </c>
      <c r="F209" s="119">
        <v>20</v>
      </c>
      <c r="G209" s="120"/>
    </row>
    <row r="210" spans="1:9">
      <c r="A210" s="99"/>
      <c r="B210" s="115" t="s">
        <v>443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>
      <c r="A211" s="99"/>
      <c r="B211" s="115" t="s">
        <v>460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>
      <c r="A212" s="99"/>
      <c r="B212" s="122" t="s">
        <v>461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>
      <c r="A213" s="118">
        <v>15</v>
      </c>
      <c r="B213" s="610" t="s">
        <v>138</v>
      </c>
      <c r="C213" s="126"/>
      <c r="D213" s="126"/>
      <c r="E213" s="126" t="s">
        <v>391</v>
      </c>
      <c r="F213" s="126" t="s">
        <v>392</v>
      </c>
      <c r="G213" s="126"/>
      <c r="H213" s="118"/>
      <c r="I213" s="118"/>
    </row>
    <row r="214" spans="1:9">
      <c r="A214" s="118"/>
      <c r="B214" s="610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>
      <c r="A215" s="118"/>
      <c r="B215" s="610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>
      <c r="B218" s="31"/>
      <c r="C218" s="33"/>
      <c r="D218" s="47" t="s">
        <v>384</v>
      </c>
      <c r="E218" s="47" t="s">
        <v>385</v>
      </c>
      <c r="F218" s="48" t="s">
        <v>386</v>
      </c>
      <c r="G218" s="63"/>
      <c r="H218" s="31"/>
    </row>
    <row r="219" spans="1:9">
      <c r="B219" s="50" t="s">
        <v>388</v>
      </c>
      <c r="C219" s="51"/>
      <c r="D219" s="66">
        <v>1770</v>
      </c>
      <c r="E219" s="31"/>
      <c r="F219" s="52"/>
      <c r="G219" s="53"/>
      <c r="H219" s="31"/>
    </row>
    <row r="220" spans="1:9">
      <c r="B220" s="50" t="s">
        <v>462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>
      <c r="B221" s="50" t="s">
        <v>463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>
      <c r="A222" s="31">
        <v>16</v>
      </c>
      <c r="B222" s="607" t="s">
        <v>39</v>
      </c>
      <c r="C222" s="87"/>
      <c r="D222" s="87"/>
      <c r="E222" s="87" t="s">
        <v>391</v>
      </c>
      <c r="F222" s="87" t="s">
        <v>392</v>
      </c>
      <c r="G222" s="87"/>
      <c r="H222" s="31"/>
    </row>
    <row r="223" spans="1:9" ht="15">
      <c r="B223" s="607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>
      <c r="B225" s="31"/>
      <c r="C225" s="33"/>
      <c r="D225" s="47" t="s">
        <v>384</v>
      </c>
      <c r="E225" s="47" t="s">
        <v>385</v>
      </c>
      <c r="F225" s="48" t="s">
        <v>386</v>
      </c>
      <c r="G225" s="63"/>
      <c r="H225" s="31"/>
    </row>
    <row r="226" spans="1:8">
      <c r="B226" s="50" t="s">
        <v>388</v>
      </c>
      <c r="C226" s="51"/>
      <c r="D226" s="66">
        <v>1770</v>
      </c>
      <c r="E226" s="31"/>
      <c r="F226" s="52"/>
      <c r="G226" s="53"/>
      <c r="H226" s="31"/>
    </row>
    <row r="227" spans="1:8">
      <c r="B227" s="50" t="s">
        <v>463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>
      <c r="B228" s="50" t="s">
        <v>464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>
      <c r="B229" s="50" t="s">
        <v>436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>
      <c r="B230" s="50" t="s">
        <v>403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>
      <c r="A231" s="31">
        <v>17</v>
      </c>
      <c r="B231" s="607" t="s">
        <v>40</v>
      </c>
      <c r="C231" s="87"/>
      <c r="D231" s="87"/>
      <c r="E231" s="87" t="s">
        <v>391</v>
      </c>
      <c r="F231" s="87" t="s">
        <v>392</v>
      </c>
      <c r="G231" s="87"/>
      <c r="H231" s="31"/>
    </row>
    <row r="232" spans="1:8">
      <c r="B232" s="607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>
      <c r="B234" s="82"/>
      <c r="C234" s="47"/>
      <c r="D234" s="47" t="s">
        <v>384</v>
      </c>
      <c r="E234" s="47" t="s">
        <v>385</v>
      </c>
      <c r="F234" s="48" t="s">
        <v>386</v>
      </c>
      <c r="G234" s="96"/>
    </row>
    <row r="235" spans="1:8">
      <c r="B235" s="50" t="s">
        <v>388</v>
      </c>
      <c r="C235" s="51"/>
      <c r="D235" s="66">
        <v>1510</v>
      </c>
      <c r="E235" s="82"/>
      <c r="F235" s="52"/>
      <c r="G235" s="53"/>
    </row>
    <row r="236" spans="1:8">
      <c r="B236" s="50" t="s">
        <v>389</v>
      </c>
      <c r="C236" s="51"/>
      <c r="D236" s="51">
        <v>540</v>
      </c>
      <c r="E236" s="66">
        <v>1</v>
      </c>
      <c r="F236" s="52">
        <v>540</v>
      </c>
      <c r="G236" s="53"/>
    </row>
    <row r="237" spans="1:8">
      <c r="B237" s="54" t="s">
        <v>439</v>
      </c>
      <c r="C237" s="51"/>
      <c r="D237" s="51">
        <v>210</v>
      </c>
      <c r="E237" s="66">
        <v>1</v>
      </c>
      <c r="F237" s="52">
        <v>210</v>
      </c>
      <c r="G237" s="53"/>
    </row>
    <row r="238" spans="1:8">
      <c r="B238" s="54" t="s">
        <v>440</v>
      </c>
      <c r="C238" s="51"/>
      <c r="D238" s="51">
        <v>20</v>
      </c>
      <c r="E238" s="66">
        <v>1</v>
      </c>
      <c r="F238" s="52">
        <v>20</v>
      </c>
      <c r="G238" s="53"/>
    </row>
    <row r="239" spans="1:8">
      <c r="B239" s="50" t="s">
        <v>436</v>
      </c>
      <c r="C239" s="51"/>
      <c r="D239" s="51">
        <v>500</v>
      </c>
      <c r="E239" s="66">
        <v>2</v>
      </c>
      <c r="F239" s="52">
        <v>1000</v>
      </c>
      <c r="G239" s="53"/>
    </row>
    <row r="240" spans="1:8">
      <c r="B240" s="50" t="s">
        <v>403</v>
      </c>
      <c r="C240" s="51"/>
      <c r="D240" s="51">
        <v>130</v>
      </c>
      <c r="E240" s="66">
        <v>2</v>
      </c>
      <c r="F240" s="52">
        <v>260</v>
      </c>
      <c r="G240" s="53"/>
    </row>
    <row r="241" spans="1:7">
      <c r="B241" s="50" t="s">
        <v>465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>
      <c r="B242" s="50" t="s">
        <v>466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>
      <c r="B243" s="50" t="s">
        <v>467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>
      <c r="B244" s="50" t="s">
        <v>468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>
      <c r="B245" s="50" t="s">
        <v>469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>
      <c r="B246" s="50" t="s">
        <v>470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>
      <c r="A247" s="31">
        <v>18</v>
      </c>
      <c r="B247" s="607" t="s">
        <v>139</v>
      </c>
      <c r="C247" s="87"/>
      <c r="D247" s="87"/>
      <c r="E247" s="87" t="s">
        <v>391</v>
      </c>
      <c r="F247" s="87" t="s">
        <v>392</v>
      </c>
      <c r="G247" s="86"/>
    </row>
    <row r="248" spans="1:7" ht="15">
      <c r="B248" s="607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>
      <c r="B249" s="607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>
      <c r="B250" s="607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>
      <c r="B251" s="607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>
      <c r="B252" s="607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>
      <c r="B253" s="607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>
      <c r="B255" s="82"/>
      <c r="C255" s="47"/>
      <c r="D255" s="47" t="s">
        <v>384</v>
      </c>
      <c r="E255" s="47" t="s">
        <v>385</v>
      </c>
      <c r="F255" s="48" t="s">
        <v>386</v>
      </c>
      <c r="G255" s="96"/>
    </row>
    <row r="256" spans="1:7">
      <c r="B256" s="50" t="s">
        <v>388</v>
      </c>
      <c r="C256" s="51"/>
      <c r="D256" s="66">
        <v>1510</v>
      </c>
      <c r="E256" s="82"/>
      <c r="F256" s="52"/>
      <c r="G256" s="53"/>
    </row>
    <row r="257" spans="1:7">
      <c r="B257" s="50" t="s">
        <v>389</v>
      </c>
      <c r="C257" s="51"/>
      <c r="D257" s="51">
        <v>540</v>
      </c>
      <c r="E257" s="66">
        <v>1</v>
      </c>
      <c r="F257" s="52">
        <v>540</v>
      </c>
      <c r="G257" s="53"/>
    </row>
    <row r="258" spans="1:7">
      <c r="B258" s="54" t="s">
        <v>439</v>
      </c>
      <c r="C258" s="51"/>
      <c r="D258" s="51">
        <v>210</v>
      </c>
      <c r="E258" s="66">
        <v>1</v>
      </c>
      <c r="F258" s="52">
        <v>210</v>
      </c>
      <c r="G258" s="53"/>
    </row>
    <row r="259" spans="1:7">
      <c r="B259" s="54" t="s">
        <v>440</v>
      </c>
      <c r="C259" s="51"/>
      <c r="D259" s="51">
        <v>20</v>
      </c>
      <c r="E259" s="66">
        <v>1</v>
      </c>
      <c r="F259" s="52">
        <v>20</v>
      </c>
      <c r="G259" s="53"/>
    </row>
    <row r="260" spans="1:7">
      <c r="B260" s="50" t="s">
        <v>436</v>
      </c>
      <c r="C260" s="51"/>
      <c r="D260" s="51">
        <v>500</v>
      </c>
      <c r="E260" s="66">
        <v>4</v>
      </c>
      <c r="F260" s="52">
        <v>2000</v>
      </c>
      <c r="G260" s="53"/>
    </row>
    <row r="261" spans="1:7">
      <c r="B261" s="50" t="s">
        <v>403</v>
      </c>
      <c r="C261" s="51"/>
      <c r="D261" s="51">
        <v>130</v>
      </c>
      <c r="E261" s="66">
        <v>4</v>
      </c>
      <c r="F261" s="52">
        <v>520</v>
      </c>
      <c r="G261" s="53"/>
    </row>
    <row r="262" spans="1:7">
      <c r="B262" s="50" t="s">
        <v>470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>
      <c r="B263" s="50" t="s">
        <v>471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>
      <c r="B264" s="50" t="s">
        <v>472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>
      <c r="B265" s="50" t="s">
        <v>473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>
      <c r="A266" s="31">
        <v>19</v>
      </c>
      <c r="B266" s="607" t="s">
        <v>41</v>
      </c>
      <c r="C266" s="87"/>
      <c r="D266" s="87"/>
      <c r="E266" s="87" t="s">
        <v>391</v>
      </c>
      <c r="F266" s="87" t="s">
        <v>392</v>
      </c>
      <c r="G266" s="86"/>
    </row>
    <row r="267" spans="1:7" ht="15">
      <c r="B267" s="607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>
      <c r="B268" s="607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>
      <c r="B269" s="607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>
      <c r="B270" s="607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>
      <c r="B272" s="82"/>
      <c r="C272" s="47"/>
      <c r="D272" s="47" t="s">
        <v>384</v>
      </c>
      <c r="E272" s="47" t="s">
        <v>385</v>
      </c>
      <c r="F272" s="48" t="s">
        <v>386</v>
      </c>
      <c r="G272" s="96"/>
    </row>
    <row r="273" spans="1:7">
      <c r="B273" s="50" t="s">
        <v>388</v>
      </c>
      <c r="C273" s="51"/>
      <c r="D273" s="66">
        <v>1510</v>
      </c>
      <c r="E273" s="82"/>
      <c r="F273" s="52"/>
      <c r="G273" s="53"/>
    </row>
    <row r="274" spans="1:7">
      <c r="B274" s="50" t="s">
        <v>389</v>
      </c>
      <c r="C274" s="51"/>
      <c r="D274" s="51">
        <v>540</v>
      </c>
      <c r="E274" s="66">
        <v>1</v>
      </c>
      <c r="F274" s="52">
        <v>540</v>
      </c>
      <c r="G274" s="53"/>
    </row>
    <row r="275" spans="1:7">
      <c r="B275" s="54" t="s">
        <v>439</v>
      </c>
      <c r="C275" s="51"/>
      <c r="D275" s="51">
        <v>210</v>
      </c>
      <c r="E275" s="66">
        <v>1</v>
      </c>
      <c r="F275" s="52">
        <v>210</v>
      </c>
      <c r="G275" s="53"/>
    </row>
    <row r="276" spans="1:7">
      <c r="B276" s="54" t="s">
        <v>440</v>
      </c>
      <c r="C276" s="51"/>
      <c r="D276" s="51">
        <v>20</v>
      </c>
      <c r="E276" s="66">
        <v>1</v>
      </c>
      <c r="F276" s="52">
        <v>20</v>
      </c>
      <c r="G276" s="53"/>
    </row>
    <row r="277" spans="1:7">
      <c r="B277" s="50" t="s">
        <v>474</v>
      </c>
      <c r="C277" s="51"/>
      <c r="D277" s="51">
        <v>13990</v>
      </c>
      <c r="E277" s="66">
        <v>1</v>
      </c>
      <c r="F277" s="52">
        <v>13990</v>
      </c>
      <c r="G277" s="53"/>
    </row>
    <row r="278" spans="1:7">
      <c r="B278" s="50" t="s">
        <v>403</v>
      </c>
      <c r="C278" s="51"/>
      <c r="D278" s="51"/>
      <c r="E278" s="66">
        <v>4</v>
      </c>
      <c r="F278" s="52">
        <v>0</v>
      </c>
      <c r="G278" s="53"/>
    </row>
    <row r="279" spans="1:7">
      <c r="B279" s="50" t="s">
        <v>467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>
      <c r="B280" s="50" t="s">
        <v>469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>
      <c r="B281" s="50" t="s">
        <v>470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>
      <c r="B282" s="50" t="s">
        <v>471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>
      <c r="B283" s="50" t="s">
        <v>472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>
      <c r="B284" s="50" t="s">
        <v>473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>
      <c r="A285" s="31">
        <v>20</v>
      </c>
      <c r="B285" s="607" t="s">
        <v>42</v>
      </c>
      <c r="C285" s="87"/>
      <c r="D285" s="87"/>
      <c r="E285" s="87" t="s">
        <v>391</v>
      </c>
      <c r="F285" s="87" t="s">
        <v>392</v>
      </c>
      <c r="G285" s="86"/>
    </row>
    <row r="286" spans="1:7" ht="15">
      <c r="B286" s="607"/>
      <c r="C286" s="87">
        <v>400</v>
      </c>
      <c r="D286" s="87"/>
      <c r="E286" s="88">
        <v>16776.63</v>
      </c>
      <c r="F286" s="88"/>
      <c r="G286" s="89">
        <v>100</v>
      </c>
    </row>
    <row r="287" spans="1:7" ht="15">
      <c r="B287" s="607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>
      <c r="B288" s="607"/>
      <c r="C288" s="87">
        <v>500</v>
      </c>
      <c r="D288" s="87"/>
      <c r="E288" s="88">
        <v>16985.78</v>
      </c>
      <c r="F288" s="88"/>
      <c r="G288" s="89">
        <v>200</v>
      </c>
    </row>
    <row r="289" spans="2:7" ht="15">
      <c r="B289" s="607"/>
      <c r="C289" s="87">
        <v>600</v>
      </c>
      <c r="D289" s="87"/>
      <c r="E289" s="88">
        <v>17194.93</v>
      </c>
      <c r="F289" s="88"/>
      <c r="G289" s="89">
        <v>300</v>
      </c>
    </row>
    <row r="290" spans="2:7" ht="15">
      <c r="B290" s="607"/>
      <c r="C290" s="87">
        <v>700</v>
      </c>
      <c r="D290" s="87"/>
      <c r="E290" s="88">
        <v>17698.53</v>
      </c>
      <c r="F290" s="88"/>
      <c r="G290" s="89">
        <v>700</v>
      </c>
    </row>
    <row r="291" spans="2:7" ht="15">
      <c r="B291" s="607"/>
      <c r="C291" s="87">
        <v>800</v>
      </c>
      <c r="D291" s="87"/>
      <c r="E291" s="88">
        <v>17613.23</v>
      </c>
      <c r="F291" s="88"/>
      <c r="G291" s="89">
        <v>500</v>
      </c>
    </row>
    <row r="292" spans="2:7" ht="15">
      <c r="B292" s="607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>
      <c r="B294" s="82"/>
      <c r="C294" s="47"/>
      <c r="D294" s="47" t="s">
        <v>384</v>
      </c>
      <c r="E294" s="47" t="s">
        <v>385</v>
      </c>
      <c r="F294" s="48" t="s">
        <v>386</v>
      </c>
      <c r="G294" s="96"/>
    </row>
    <row r="295" spans="2:7">
      <c r="B295" s="50" t="s">
        <v>388</v>
      </c>
      <c r="C295" s="51"/>
      <c r="D295" s="66">
        <v>2580</v>
      </c>
      <c r="E295" s="82"/>
      <c r="F295" s="52"/>
      <c r="G295" s="53"/>
    </row>
    <row r="296" spans="2:7">
      <c r="B296" s="50" t="s">
        <v>448</v>
      </c>
      <c r="C296" s="51"/>
      <c r="D296" s="51">
        <v>1130</v>
      </c>
      <c r="E296" s="66">
        <v>1</v>
      </c>
      <c r="F296" s="52">
        <v>1130</v>
      </c>
      <c r="G296" s="53"/>
    </row>
    <row r="297" spans="2:7">
      <c r="B297" s="54" t="s">
        <v>439</v>
      </c>
      <c r="C297" s="51"/>
      <c r="D297" s="51">
        <v>210</v>
      </c>
      <c r="E297" s="66">
        <v>1</v>
      </c>
      <c r="F297" s="52">
        <v>210</v>
      </c>
      <c r="G297" s="53"/>
    </row>
    <row r="298" spans="2:7">
      <c r="B298" s="54" t="s">
        <v>440</v>
      </c>
      <c r="C298" s="51"/>
      <c r="D298" s="51">
        <v>20</v>
      </c>
      <c r="E298" s="66">
        <v>1</v>
      </c>
      <c r="F298" s="52">
        <v>20</v>
      </c>
      <c r="G298" s="53"/>
    </row>
    <row r="299" spans="2:7">
      <c r="B299" s="54" t="s">
        <v>413</v>
      </c>
      <c r="C299" s="51"/>
      <c r="D299" s="51">
        <v>30</v>
      </c>
      <c r="E299" s="66">
        <v>1</v>
      </c>
      <c r="F299" s="52">
        <v>30</v>
      </c>
      <c r="G299" s="53"/>
    </row>
    <row r="300" spans="2:7">
      <c r="B300" s="54" t="s">
        <v>449</v>
      </c>
      <c r="C300" s="51"/>
      <c r="D300" s="51">
        <v>20</v>
      </c>
      <c r="E300" s="66">
        <v>1</v>
      </c>
      <c r="F300" s="52">
        <v>20</v>
      </c>
      <c r="G300" s="53"/>
    </row>
    <row r="301" spans="2:7">
      <c r="B301" s="50" t="s">
        <v>434</v>
      </c>
      <c r="C301" s="51"/>
      <c r="D301" s="51">
        <v>1300</v>
      </c>
      <c r="E301" s="66">
        <v>2</v>
      </c>
      <c r="F301" s="52">
        <v>2600</v>
      </c>
      <c r="G301" s="53"/>
    </row>
    <row r="302" spans="2:7">
      <c r="B302" s="50" t="s">
        <v>412</v>
      </c>
      <c r="C302" s="51"/>
      <c r="D302" s="51">
        <v>480</v>
      </c>
      <c r="E302" s="66">
        <v>2</v>
      </c>
      <c r="F302" s="52">
        <v>960</v>
      </c>
      <c r="G302" s="53"/>
    </row>
    <row r="303" spans="2:7">
      <c r="B303" s="50" t="s">
        <v>475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>
      <c r="B304" s="50" t="s">
        <v>476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>
      <c r="B305" s="50" t="s">
        <v>477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>
      <c r="B306" s="50" t="s">
        <v>478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>
      <c r="B307" s="50" t="s">
        <v>479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>
      <c r="B308" s="50" t="s">
        <v>480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>
      <c r="B309" s="50" t="s">
        <v>481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>
      <c r="A310" s="31">
        <v>21</v>
      </c>
      <c r="B310" s="607" t="s">
        <v>43</v>
      </c>
      <c r="C310" s="87"/>
      <c r="D310" s="87"/>
      <c r="E310" s="87" t="s">
        <v>391</v>
      </c>
      <c r="F310" s="87" t="s">
        <v>392</v>
      </c>
      <c r="G310" s="86"/>
    </row>
    <row r="311" spans="1:7" ht="15">
      <c r="B311" s="607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>
      <c r="B312" s="607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>
      <c r="B313" s="607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>
      <c r="B314" s="607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>
      <c r="B315" s="607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>
      <c r="B316" s="607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>
      <c r="B317" s="607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>
      <c r="B319" s="82"/>
      <c r="C319" s="47"/>
      <c r="D319" s="47" t="s">
        <v>384</v>
      </c>
      <c r="E319" s="47" t="s">
        <v>385</v>
      </c>
      <c r="F319" s="48" t="s">
        <v>386</v>
      </c>
      <c r="G319" s="96"/>
    </row>
    <row r="320" spans="1:7">
      <c r="B320" s="50" t="s">
        <v>388</v>
      </c>
      <c r="C320" s="51"/>
      <c r="D320" s="66">
        <v>1640</v>
      </c>
      <c r="E320" s="82"/>
      <c r="F320" s="52"/>
      <c r="G320" s="53"/>
    </row>
    <row r="321" spans="1:8">
      <c r="B321" s="50" t="s">
        <v>438</v>
      </c>
      <c r="C321" s="51"/>
      <c r="D321" s="51">
        <v>590</v>
      </c>
      <c r="E321" s="66">
        <v>1</v>
      </c>
      <c r="F321" s="52">
        <v>590</v>
      </c>
      <c r="G321" s="53"/>
    </row>
    <row r="322" spans="1:8">
      <c r="A322" s="31">
        <v>22</v>
      </c>
      <c r="B322" s="607" t="s">
        <v>31</v>
      </c>
      <c r="C322" s="87"/>
      <c r="D322" s="87"/>
      <c r="E322" s="87" t="s">
        <v>391</v>
      </c>
      <c r="F322" s="87" t="s">
        <v>392</v>
      </c>
      <c r="G322" s="86"/>
    </row>
    <row r="323" spans="1:8" ht="15">
      <c r="B323" s="607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>
      <c r="B325" s="82"/>
      <c r="C325" s="47"/>
      <c r="D325" s="47" t="s">
        <v>384</v>
      </c>
      <c r="E325" s="47" t="s">
        <v>385</v>
      </c>
      <c r="F325" s="48" t="s">
        <v>386</v>
      </c>
      <c r="G325" s="96"/>
    </row>
    <row r="326" spans="1:8">
      <c r="B326" s="50" t="s">
        <v>388</v>
      </c>
      <c r="C326" s="51"/>
      <c r="D326" s="66">
        <v>1840</v>
      </c>
      <c r="E326" s="82"/>
      <c r="F326" s="52"/>
      <c r="G326" s="53"/>
    </row>
    <row r="327" spans="1:8">
      <c r="B327" s="50" t="s">
        <v>417</v>
      </c>
      <c r="C327" s="51"/>
      <c r="D327" s="51">
        <v>940</v>
      </c>
      <c r="E327" s="66">
        <v>1</v>
      </c>
      <c r="F327" s="52">
        <v>940</v>
      </c>
      <c r="G327" s="53"/>
    </row>
    <row r="328" spans="1:8">
      <c r="B328" s="50" t="s">
        <v>431</v>
      </c>
      <c r="C328" s="51"/>
      <c r="D328" s="51">
        <v>1560</v>
      </c>
      <c r="E328" s="66">
        <v>2</v>
      </c>
      <c r="F328" s="52">
        <v>3120</v>
      </c>
      <c r="G328" s="53"/>
    </row>
    <row r="329" spans="1:8">
      <c r="B329" s="50" t="s">
        <v>462</v>
      </c>
      <c r="C329" s="51"/>
      <c r="D329" s="51">
        <v>40</v>
      </c>
      <c r="E329" s="66">
        <v>2</v>
      </c>
      <c r="F329" s="52">
        <v>80</v>
      </c>
      <c r="G329" s="53"/>
    </row>
    <row r="330" spans="1:8">
      <c r="B330" s="50" t="s">
        <v>419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482</v>
      </c>
    </row>
    <row r="331" spans="1:8">
      <c r="A331" s="31">
        <v>23</v>
      </c>
      <c r="B331" s="607" t="s">
        <v>44</v>
      </c>
      <c r="C331" s="87"/>
      <c r="D331" s="87"/>
      <c r="E331" s="87" t="s">
        <v>391</v>
      </c>
      <c r="F331" s="87" t="s">
        <v>392</v>
      </c>
      <c r="G331" s="86"/>
      <c r="H331" s="129"/>
    </row>
    <row r="332" spans="1:8" ht="15">
      <c r="B332" s="607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>
      <c r="C2" s="33" t="s">
        <v>368</v>
      </c>
      <c r="E2" s="31" t="s">
        <v>369</v>
      </c>
      <c r="F2" s="35" t="s">
        <v>370</v>
      </c>
      <c r="G2" s="35" t="s">
        <v>371</v>
      </c>
      <c r="H2" s="35" t="s">
        <v>372</v>
      </c>
    </row>
    <row r="3" spans="1:11">
      <c r="C3" s="33" t="s">
        <v>373</v>
      </c>
      <c r="E3" s="31" t="s">
        <v>374</v>
      </c>
      <c r="F3" s="36" t="s">
        <v>375</v>
      </c>
      <c r="G3" s="37">
        <v>0.08</v>
      </c>
      <c r="H3" s="33">
        <v>1.08</v>
      </c>
    </row>
    <row r="4" spans="1:11">
      <c r="C4" s="33" t="s">
        <v>376</v>
      </c>
      <c r="E4" s="31" t="s">
        <v>377</v>
      </c>
      <c r="F4" s="38" t="s">
        <v>378</v>
      </c>
      <c r="G4" s="39">
        <v>6.5000000000000002E-2</v>
      </c>
      <c r="H4" s="33">
        <v>1.0649999999999999</v>
      </c>
    </row>
    <row r="5" spans="1:11">
      <c r="F5" s="38" t="s">
        <v>379</v>
      </c>
      <c r="G5" s="40">
        <v>0.17911771919160485</v>
      </c>
      <c r="H5" s="33">
        <v>1.18</v>
      </c>
    </row>
    <row r="6" spans="1:11" ht="15">
      <c r="C6" s="33" t="s">
        <v>380</v>
      </c>
      <c r="E6" s="31" t="s">
        <v>381</v>
      </c>
      <c r="F6" s="41" t="s">
        <v>382</v>
      </c>
      <c r="G6" s="42">
        <v>0.03</v>
      </c>
      <c r="H6" s="43">
        <v>1.03</v>
      </c>
    </row>
    <row r="7" spans="1:11">
      <c r="F7" s="41" t="s">
        <v>383</v>
      </c>
      <c r="G7" s="40">
        <v>0.15718608559050146</v>
      </c>
      <c r="H7" s="33">
        <v>1.1599999999999999</v>
      </c>
    </row>
    <row r="8" spans="1:11" ht="15">
      <c r="F8" s="44"/>
      <c r="G8" s="45"/>
      <c r="K8" s="46"/>
    </row>
    <row r="9" spans="1:11">
      <c r="D9" s="47" t="s">
        <v>384</v>
      </c>
      <c r="E9" s="47" t="s">
        <v>385</v>
      </c>
      <c r="F9" s="48" t="s">
        <v>386</v>
      </c>
      <c r="G9" s="45"/>
      <c r="I9" s="49" t="s">
        <v>387</v>
      </c>
    </row>
    <row r="10" spans="1:11">
      <c r="B10" s="50" t="s">
        <v>388</v>
      </c>
      <c r="C10" s="51"/>
      <c r="D10" s="51">
        <v>2060</v>
      </c>
      <c r="E10" s="51"/>
      <c r="F10" s="52"/>
      <c r="G10" s="53"/>
    </row>
    <row r="11" spans="1:11">
      <c r="B11" s="50" t="s">
        <v>389</v>
      </c>
      <c r="C11" s="51"/>
      <c r="D11" s="51">
        <v>540</v>
      </c>
      <c r="E11" s="51">
        <v>1</v>
      </c>
      <c r="F11" s="52">
        <v>540</v>
      </c>
      <c r="G11" s="53"/>
    </row>
    <row r="12" spans="1:11">
      <c r="B12" s="54" t="s">
        <v>390</v>
      </c>
      <c r="C12" s="51"/>
      <c r="D12" s="51">
        <v>270</v>
      </c>
      <c r="E12" s="51">
        <v>2</v>
      </c>
      <c r="F12" s="52">
        <v>540</v>
      </c>
      <c r="G12" s="53"/>
    </row>
    <row r="13" spans="1:11">
      <c r="C13" s="33" t="s">
        <v>174</v>
      </c>
      <c r="E13" s="33" t="s">
        <v>391</v>
      </c>
      <c r="F13" s="33" t="s">
        <v>392</v>
      </c>
      <c r="G13" s="31" t="s">
        <v>393</v>
      </c>
      <c r="J13" s="31">
        <v>359.31</v>
      </c>
      <c r="K13" s="31">
        <v>0.89827500000000005</v>
      </c>
    </row>
    <row r="14" spans="1:11" ht="15">
      <c r="A14" s="31">
        <v>1</v>
      </c>
      <c r="B14" s="611" t="s">
        <v>3</v>
      </c>
      <c r="C14" s="55" t="s">
        <v>394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>
      <c r="B15" s="611"/>
      <c r="C15" s="55" t="s">
        <v>395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>
      <c r="B16" s="611"/>
      <c r="C16" s="55" t="s">
        <v>396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>
      <c r="B17" s="611"/>
      <c r="C17" s="55" t="s">
        <v>397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>
      <c r="B18" s="611"/>
      <c r="C18" s="55" t="s">
        <v>398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>
      <c r="B19" s="611"/>
      <c r="C19" s="55" t="s">
        <v>399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>
      <c r="B20" s="611"/>
      <c r="C20" s="55" t="s">
        <v>400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>
      <c r="B21" s="32"/>
      <c r="F21" s="59"/>
      <c r="G21" s="63"/>
      <c r="H21" s="64"/>
      <c r="I21" s="65"/>
    </row>
    <row r="22" spans="1:9" ht="15">
      <c r="D22" s="47" t="s">
        <v>384</v>
      </c>
      <c r="E22" s="47" t="s">
        <v>385</v>
      </c>
      <c r="F22" s="48" t="s">
        <v>386</v>
      </c>
      <c r="G22" s="63"/>
      <c r="H22" s="64"/>
      <c r="I22" s="65"/>
    </row>
    <row r="23" spans="1:9" ht="15">
      <c r="B23" s="50" t="s">
        <v>388</v>
      </c>
      <c r="C23" s="51"/>
      <c r="D23" s="66">
        <v>2060</v>
      </c>
      <c r="F23" s="52"/>
      <c r="G23" s="53"/>
      <c r="H23" s="64"/>
      <c r="I23" s="65"/>
    </row>
    <row r="24" spans="1:9">
      <c r="B24" s="50" t="s">
        <v>389</v>
      </c>
      <c r="C24" s="51"/>
      <c r="D24" s="51">
        <v>540</v>
      </c>
      <c r="E24" s="66">
        <v>1</v>
      </c>
      <c r="F24" s="52">
        <v>540</v>
      </c>
      <c r="G24" s="53"/>
    </row>
    <row r="25" spans="1:9">
      <c r="B25" s="50" t="s">
        <v>401</v>
      </c>
      <c r="C25" s="51"/>
      <c r="D25" s="51">
        <v>270</v>
      </c>
      <c r="E25" s="66">
        <v>2</v>
      </c>
      <c r="F25" s="52">
        <v>540</v>
      </c>
      <c r="G25" s="53"/>
    </row>
    <row r="26" spans="1:9" ht="72">
      <c r="B26" s="255" t="s">
        <v>402</v>
      </c>
      <c r="C26" s="51"/>
      <c r="D26" s="51">
        <v>500</v>
      </c>
      <c r="E26" s="66">
        <v>2</v>
      </c>
      <c r="F26" s="52">
        <v>1000</v>
      </c>
      <c r="G26" s="53"/>
    </row>
    <row r="27" spans="1:9">
      <c r="B27" s="50" t="s">
        <v>403</v>
      </c>
      <c r="C27" s="51"/>
      <c r="D27" s="51">
        <v>130</v>
      </c>
      <c r="E27" s="66">
        <v>2</v>
      </c>
      <c r="F27" s="52">
        <v>260</v>
      </c>
      <c r="G27" s="53"/>
    </row>
    <row r="29" spans="1:9">
      <c r="A29" s="31">
        <v>2</v>
      </c>
      <c r="B29" s="611" t="s">
        <v>0</v>
      </c>
      <c r="C29" s="55"/>
      <c r="D29" s="55"/>
      <c r="E29" s="55" t="s">
        <v>391</v>
      </c>
      <c r="F29" s="55" t="s">
        <v>392</v>
      </c>
      <c r="G29" s="67"/>
    </row>
    <row r="30" spans="1:9" ht="15">
      <c r="B30" s="611"/>
      <c r="C30" s="55" t="s">
        <v>394</v>
      </c>
      <c r="D30" s="55"/>
      <c r="E30" s="56">
        <v>4140</v>
      </c>
      <c r="F30" s="56">
        <v>3400</v>
      </c>
      <c r="G30" s="57"/>
      <c r="H30" s="65"/>
      <c r="I30" s="59"/>
    </row>
    <row r="31" spans="1:9" ht="15">
      <c r="B31" s="611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>
      <c r="B32" s="611"/>
      <c r="C32" s="55" t="s">
        <v>395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>
      <c r="B33" s="611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>
      <c r="B34" s="611"/>
      <c r="C34" s="55" t="s">
        <v>396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>
      <c r="B35" s="611"/>
      <c r="C35" s="55" t="s">
        <v>397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>
      <c r="D37" s="47" t="s">
        <v>384</v>
      </c>
      <c r="E37" s="47" t="s">
        <v>385</v>
      </c>
      <c r="F37" s="48" t="s">
        <v>386</v>
      </c>
      <c r="G37" s="63"/>
    </row>
    <row r="38" spans="1:9">
      <c r="B38" s="50" t="s">
        <v>388</v>
      </c>
      <c r="C38" s="51"/>
      <c r="D38" s="66">
        <v>2060</v>
      </c>
      <c r="F38" s="52"/>
      <c r="G38" s="53"/>
    </row>
    <row r="39" spans="1:9">
      <c r="B39" s="50" t="s">
        <v>389</v>
      </c>
      <c r="C39" s="51"/>
      <c r="D39" s="51">
        <v>540</v>
      </c>
      <c r="E39" s="66">
        <v>1</v>
      </c>
      <c r="F39" s="52">
        <v>540</v>
      </c>
      <c r="G39" s="53"/>
    </row>
    <row r="40" spans="1:9">
      <c r="B40" s="50" t="s">
        <v>401</v>
      </c>
      <c r="C40" s="51"/>
      <c r="D40" s="51">
        <v>270</v>
      </c>
      <c r="E40" s="66">
        <v>2</v>
      </c>
      <c r="F40" s="52">
        <v>540</v>
      </c>
      <c r="G40" s="53"/>
    </row>
    <row r="41" spans="1:9">
      <c r="B41" s="50" t="s">
        <v>402</v>
      </c>
      <c r="C41" s="51"/>
      <c r="D41" s="51">
        <v>500</v>
      </c>
      <c r="E41" s="66">
        <v>4</v>
      </c>
      <c r="F41" s="52">
        <v>2000</v>
      </c>
      <c r="G41" s="53"/>
    </row>
    <row r="42" spans="1:9">
      <c r="B42" s="50" t="s">
        <v>403</v>
      </c>
      <c r="C42" s="51"/>
      <c r="D42" s="51">
        <v>130</v>
      </c>
      <c r="E42" s="66">
        <v>4</v>
      </c>
      <c r="F42" s="52">
        <v>520</v>
      </c>
      <c r="G42" s="53"/>
    </row>
    <row r="44" spans="1:9">
      <c r="A44" s="31">
        <v>3</v>
      </c>
      <c r="B44" s="611" t="s">
        <v>11</v>
      </c>
      <c r="C44" s="55"/>
      <c r="D44" s="55"/>
      <c r="E44" s="55" t="s">
        <v>391</v>
      </c>
      <c r="F44" s="55" t="s">
        <v>392</v>
      </c>
      <c r="G44" s="67"/>
    </row>
    <row r="45" spans="1:9" ht="15">
      <c r="B45" s="611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>
      <c r="B46" s="611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>
      <c r="B47" s="611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>
      <c r="B48" s="611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>
      <c r="D50" s="47" t="s">
        <v>384</v>
      </c>
      <c r="E50" s="47" t="s">
        <v>385</v>
      </c>
      <c r="F50" s="48" t="s">
        <v>386</v>
      </c>
      <c r="G50" s="63"/>
    </row>
    <row r="51" spans="1:7">
      <c r="B51" s="50" t="s">
        <v>388</v>
      </c>
      <c r="C51" s="51"/>
      <c r="D51" s="66">
        <v>2060</v>
      </c>
      <c r="F51" s="52"/>
      <c r="G51" s="53"/>
    </row>
    <row r="52" spans="1:7">
      <c r="B52" s="50" t="s">
        <v>389</v>
      </c>
      <c r="C52" s="51"/>
      <c r="D52" s="51">
        <v>540</v>
      </c>
      <c r="E52" s="66">
        <v>1</v>
      </c>
      <c r="F52" s="52">
        <v>540</v>
      </c>
      <c r="G52" s="53"/>
    </row>
    <row r="53" spans="1:7">
      <c r="B53" s="50" t="s">
        <v>401</v>
      </c>
      <c r="C53" s="51"/>
      <c r="D53" s="51">
        <v>270</v>
      </c>
      <c r="E53" s="66">
        <v>2</v>
      </c>
      <c r="F53" s="52">
        <v>540</v>
      </c>
      <c r="G53" s="53"/>
    </row>
    <row r="54" spans="1:7" ht="24">
      <c r="B54" s="255" t="s">
        <v>404</v>
      </c>
      <c r="C54" s="51"/>
      <c r="D54" s="51">
        <v>11560</v>
      </c>
      <c r="E54" s="66">
        <v>1</v>
      </c>
      <c r="F54" s="52">
        <v>11560</v>
      </c>
      <c r="G54" s="53"/>
    </row>
    <row r="55" spans="1:7">
      <c r="B55" s="256" t="s">
        <v>405</v>
      </c>
      <c r="C55" s="257"/>
      <c r="D55" s="257">
        <v>11370</v>
      </c>
      <c r="E55" s="258">
        <v>1</v>
      </c>
      <c r="F55" s="259">
        <v>11370</v>
      </c>
      <c r="G55" s="260"/>
    </row>
    <row r="56" spans="1:7">
      <c r="B56" s="68" t="s">
        <v>406</v>
      </c>
      <c r="D56" s="51">
        <v>11370</v>
      </c>
      <c r="E56" s="69">
        <v>1</v>
      </c>
      <c r="F56" s="52">
        <v>11370</v>
      </c>
    </row>
    <row r="57" spans="1:7">
      <c r="B57" s="68" t="s">
        <v>407</v>
      </c>
      <c r="D57" s="51">
        <v>10</v>
      </c>
      <c r="E57" s="69">
        <v>2</v>
      </c>
      <c r="F57" s="52">
        <v>20</v>
      </c>
    </row>
    <row r="58" spans="1:7">
      <c r="A58" s="31">
        <v>4</v>
      </c>
      <c r="B58" s="611" t="s">
        <v>12</v>
      </c>
      <c r="C58" s="55"/>
      <c r="D58" s="55"/>
      <c r="E58" s="55" t="s">
        <v>391</v>
      </c>
      <c r="F58" s="55" t="s">
        <v>392</v>
      </c>
      <c r="G58" s="67"/>
    </row>
    <row r="59" spans="1:7" ht="15">
      <c r="B59" s="611"/>
      <c r="C59" s="55">
        <v>150</v>
      </c>
      <c r="D59" s="55"/>
      <c r="E59" s="56">
        <v>14229.15</v>
      </c>
      <c r="F59" s="56"/>
      <c r="G59" s="57">
        <v>150</v>
      </c>
    </row>
    <row r="60" spans="1:7" ht="15">
      <c r="B60" s="611"/>
      <c r="C60" s="55">
        <v>300</v>
      </c>
      <c r="D60" s="55"/>
      <c r="E60" s="70" t="s">
        <v>408</v>
      </c>
      <c r="F60" s="56"/>
      <c r="G60" s="57">
        <v>0</v>
      </c>
    </row>
    <row r="61" spans="1:7" ht="15">
      <c r="B61" s="611"/>
      <c r="C61" s="55">
        <v>450</v>
      </c>
      <c r="D61" s="55"/>
      <c r="E61" s="56">
        <v>14730.85</v>
      </c>
      <c r="F61" s="56"/>
      <c r="G61" s="61">
        <v>150</v>
      </c>
    </row>
    <row r="63" spans="1:7" ht="15">
      <c r="D63" s="47" t="s">
        <v>384</v>
      </c>
      <c r="E63" s="47" t="s">
        <v>385</v>
      </c>
      <c r="F63" s="48" t="s">
        <v>386</v>
      </c>
      <c r="G63" s="63"/>
    </row>
    <row r="64" spans="1:7">
      <c r="B64" s="50" t="s">
        <v>388</v>
      </c>
      <c r="C64" s="51"/>
      <c r="D64" s="66">
        <v>2100</v>
      </c>
      <c r="F64" s="52"/>
      <c r="G64" s="53"/>
    </row>
    <row r="65" spans="1:7">
      <c r="B65" s="50" t="s">
        <v>409</v>
      </c>
      <c r="C65" s="51"/>
      <c r="D65" s="51">
        <v>460</v>
      </c>
      <c r="E65" s="66">
        <v>1</v>
      </c>
      <c r="F65" s="52">
        <v>460</v>
      </c>
      <c r="G65" s="53"/>
    </row>
    <row r="66" spans="1:7">
      <c r="B66" s="50" t="s">
        <v>401</v>
      </c>
      <c r="C66" s="51"/>
      <c r="D66" s="51">
        <v>270</v>
      </c>
      <c r="E66" s="66">
        <v>2</v>
      </c>
      <c r="F66" s="52">
        <v>540</v>
      </c>
      <c r="G66" s="53"/>
    </row>
    <row r="67" spans="1:7">
      <c r="B67" s="50" t="s">
        <v>402</v>
      </c>
      <c r="C67" s="51"/>
      <c r="D67" s="51">
        <v>500</v>
      </c>
      <c r="E67" s="66">
        <v>2</v>
      </c>
      <c r="F67" s="52">
        <v>1000</v>
      </c>
      <c r="G67" s="53"/>
    </row>
    <row r="68" spans="1:7">
      <c r="B68" s="50" t="s">
        <v>403</v>
      </c>
      <c r="C68" s="51"/>
      <c r="D68" s="51">
        <v>130</v>
      </c>
      <c r="E68" s="66">
        <v>2</v>
      </c>
      <c r="F68" s="52">
        <v>260</v>
      </c>
      <c r="G68" s="53"/>
    </row>
    <row r="70" spans="1:7">
      <c r="A70" s="31">
        <v>5</v>
      </c>
      <c r="B70" s="611" t="s">
        <v>13</v>
      </c>
      <c r="C70" s="55"/>
      <c r="D70" s="55"/>
      <c r="E70" s="55" t="s">
        <v>391</v>
      </c>
      <c r="F70" s="55" t="s">
        <v>392</v>
      </c>
      <c r="G70" s="67"/>
    </row>
    <row r="71" spans="1:7" ht="15">
      <c r="B71" s="611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>
      <c r="B72" s="611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>
      <c r="B73" s="611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>
      <c r="D75" s="47" t="s">
        <v>384</v>
      </c>
      <c r="E75" s="47" t="s">
        <v>385</v>
      </c>
      <c r="F75" s="48" t="s">
        <v>386</v>
      </c>
      <c r="G75" s="63"/>
    </row>
    <row r="76" spans="1:7">
      <c r="B76" s="50" t="s">
        <v>388</v>
      </c>
      <c r="C76" s="51"/>
      <c r="D76" s="66">
        <v>2100</v>
      </c>
      <c r="F76" s="52"/>
      <c r="G76" s="53"/>
    </row>
    <row r="77" spans="1:7">
      <c r="B77" s="50" t="s">
        <v>409</v>
      </c>
      <c r="C77" s="51"/>
      <c r="D77" s="51">
        <v>460</v>
      </c>
      <c r="E77" s="66">
        <v>1</v>
      </c>
      <c r="F77" s="52">
        <v>460</v>
      </c>
      <c r="G77" s="53"/>
    </row>
    <row r="78" spans="1:7">
      <c r="B78" s="50" t="s">
        <v>401</v>
      </c>
      <c r="C78" s="51"/>
      <c r="D78" s="51">
        <v>270</v>
      </c>
      <c r="E78" s="66">
        <v>2</v>
      </c>
      <c r="F78" s="52">
        <v>540</v>
      </c>
      <c r="G78" s="53"/>
    </row>
    <row r="79" spans="1:7">
      <c r="B79" s="50" t="s">
        <v>402</v>
      </c>
      <c r="C79" s="51"/>
      <c r="D79" s="51">
        <v>500</v>
      </c>
      <c r="E79" s="66">
        <v>4</v>
      </c>
      <c r="F79" s="52">
        <v>2000</v>
      </c>
      <c r="G79" s="53"/>
    </row>
    <row r="80" spans="1:7">
      <c r="B80" s="50" t="s">
        <v>403</v>
      </c>
      <c r="C80" s="51"/>
      <c r="D80" s="51">
        <v>130</v>
      </c>
      <c r="E80" s="66">
        <v>4</v>
      </c>
      <c r="F80" s="52">
        <v>520</v>
      </c>
      <c r="G80" s="53"/>
    </row>
    <row r="82" spans="1:7">
      <c r="A82" s="31">
        <v>6</v>
      </c>
      <c r="B82" s="611" t="s">
        <v>14</v>
      </c>
      <c r="C82" s="55"/>
      <c r="D82" s="55"/>
      <c r="E82" s="55" t="s">
        <v>391</v>
      </c>
      <c r="F82" s="55" t="s">
        <v>392</v>
      </c>
      <c r="G82" s="67"/>
    </row>
    <row r="83" spans="1:7" ht="15">
      <c r="B83" s="611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>
      <c r="B84" s="611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>
      <c r="B85" s="611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>
      <c r="B86" s="611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>
      <c r="D88" s="47" t="s">
        <v>384</v>
      </c>
      <c r="E88" s="47" t="s">
        <v>385</v>
      </c>
      <c r="F88" s="48" t="s">
        <v>386</v>
      </c>
      <c r="G88" s="63"/>
    </row>
    <row r="89" spans="1:7">
      <c r="B89" s="50" t="s">
        <v>388</v>
      </c>
      <c r="C89" s="51"/>
      <c r="D89" s="66">
        <v>3070</v>
      </c>
      <c r="F89" s="52"/>
      <c r="G89" s="53"/>
    </row>
    <row r="90" spans="1:7">
      <c r="B90" s="50" t="s">
        <v>410</v>
      </c>
      <c r="C90" s="51"/>
      <c r="D90" s="51">
        <v>810</v>
      </c>
      <c r="E90" s="66">
        <v>1</v>
      </c>
      <c r="F90" s="52">
        <v>810</v>
      </c>
      <c r="G90" s="53"/>
    </row>
    <row r="91" spans="1:7">
      <c r="B91" s="50" t="s">
        <v>401</v>
      </c>
      <c r="C91" s="51"/>
      <c r="D91" s="51">
        <v>270</v>
      </c>
      <c r="E91" s="66">
        <v>2</v>
      </c>
      <c r="F91" s="52">
        <v>540</v>
      </c>
      <c r="G91" s="53"/>
    </row>
    <row r="92" spans="1:7" ht="60">
      <c r="B92" s="261" t="s">
        <v>411</v>
      </c>
      <c r="C92" s="51"/>
      <c r="D92" s="51">
        <v>1300</v>
      </c>
      <c r="E92" s="66">
        <v>2</v>
      </c>
      <c r="F92" s="52">
        <v>2600</v>
      </c>
      <c r="G92" s="53"/>
    </row>
    <row r="93" spans="1:7">
      <c r="B93" s="50" t="s">
        <v>412</v>
      </c>
      <c r="C93" s="51"/>
      <c r="D93" s="51">
        <v>480</v>
      </c>
      <c r="E93" s="66">
        <v>2</v>
      </c>
      <c r="F93" s="52">
        <v>960</v>
      </c>
      <c r="G93" s="53"/>
    </row>
    <row r="94" spans="1:7">
      <c r="B94" s="50" t="s">
        <v>413</v>
      </c>
      <c r="C94" s="51"/>
      <c r="D94" s="51">
        <v>30</v>
      </c>
      <c r="E94" s="66">
        <v>1</v>
      </c>
      <c r="F94" s="52">
        <v>30</v>
      </c>
      <c r="G94" s="53"/>
    </row>
    <row r="95" spans="1:7">
      <c r="A95" s="31">
        <v>7</v>
      </c>
      <c r="B95" s="612" t="s">
        <v>414</v>
      </c>
      <c r="C95" s="55"/>
      <c r="D95" s="55"/>
      <c r="E95" s="55" t="s">
        <v>391</v>
      </c>
      <c r="F95" s="55" t="s">
        <v>392</v>
      </c>
      <c r="G95" s="67"/>
    </row>
    <row r="96" spans="1:7" ht="15">
      <c r="B96" s="612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>
      <c r="B97" s="612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>
      <c r="D99" s="47" t="s">
        <v>384</v>
      </c>
      <c r="E99" s="47" t="s">
        <v>385</v>
      </c>
      <c r="F99" s="48" t="s">
        <v>386</v>
      </c>
      <c r="G99" s="63"/>
    </row>
    <row r="100" spans="1:7">
      <c r="B100" s="50" t="s">
        <v>388</v>
      </c>
      <c r="C100" s="51"/>
      <c r="D100" s="66">
        <v>2850</v>
      </c>
      <c r="F100" s="52"/>
      <c r="G100" s="53"/>
    </row>
    <row r="101" spans="1:7">
      <c r="B101" s="50" t="s">
        <v>415</v>
      </c>
      <c r="C101" s="51"/>
      <c r="D101" s="51">
        <v>740</v>
      </c>
      <c r="E101" s="66">
        <v>1</v>
      </c>
      <c r="F101" s="52">
        <v>740</v>
      </c>
      <c r="G101" s="53"/>
    </row>
    <row r="102" spans="1:7">
      <c r="B102" s="50" t="s">
        <v>401</v>
      </c>
      <c r="C102" s="51"/>
      <c r="D102" s="51">
        <v>270</v>
      </c>
      <c r="E102" s="66">
        <v>2</v>
      </c>
      <c r="F102" s="52">
        <v>540</v>
      </c>
      <c r="G102" s="53"/>
    </row>
    <row r="103" spans="1:7">
      <c r="B103" s="71" t="s">
        <v>411</v>
      </c>
      <c r="C103" s="51"/>
      <c r="D103" s="51">
        <v>1300</v>
      </c>
      <c r="E103" s="66">
        <v>2</v>
      </c>
      <c r="F103" s="52">
        <v>2600</v>
      </c>
      <c r="G103" s="53"/>
    </row>
    <row r="104" spans="1:7">
      <c r="B104" s="50" t="s">
        <v>412</v>
      </c>
      <c r="C104" s="51"/>
      <c r="D104" s="51">
        <v>480</v>
      </c>
      <c r="E104" s="66">
        <v>2</v>
      </c>
      <c r="F104" s="52">
        <v>960</v>
      </c>
      <c r="G104" s="53"/>
    </row>
    <row r="105" spans="1:7">
      <c r="B105" s="50" t="s">
        <v>413</v>
      </c>
      <c r="C105" s="51"/>
      <c r="D105" s="51">
        <v>30</v>
      </c>
      <c r="E105" s="66">
        <v>1</v>
      </c>
      <c r="F105" s="52">
        <v>30</v>
      </c>
      <c r="G105" s="53"/>
    </row>
    <row r="106" spans="1:7">
      <c r="A106" s="31">
        <v>8</v>
      </c>
      <c r="B106" s="612" t="s">
        <v>416</v>
      </c>
      <c r="C106" s="55"/>
      <c r="D106" s="55"/>
      <c r="E106" s="55" t="s">
        <v>391</v>
      </c>
      <c r="F106" s="55" t="s">
        <v>392</v>
      </c>
      <c r="G106" s="67"/>
    </row>
    <row r="107" spans="1:7" ht="15">
      <c r="B107" s="612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>
      <c r="B108" s="612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>
      <c r="D110" s="47" t="s">
        <v>384</v>
      </c>
      <c r="E110" s="47" t="s">
        <v>385</v>
      </c>
      <c r="F110" s="48" t="s">
        <v>386</v>
      </c>
      <c r="G110" s="63"/>
    </row>
    <row r="111" spans="1:7">
      <c r="B111" s="50" t="s">
        <v>388</v>
      </c>
      <c r="C111" s="51"/>
      <c r="D111" s="66">
        <v>2480</v>
      </c>
      <c r="F111" s="52"/>
      <c r="G111" s="53"/>
    </row>
    <row r="112" spans="1:7">
      <c r="B112" s="50" t="s">
        <v>417</v>
      </c>
      <c r="C112" s="51"/>
      <c r="D112" s="51">
        <v>940</v>
      </c>
      <c r="E112" s="66">
        <v>1</v>
      </c>
      <c r="F112" s="52">
        <v>940</v>
      </c>
      <c r="G112" s="53"/>
    </row>
    <row r="113" spans="1:7">
      <c r="B113" s="50" t="s">
        <v>401</v>
      </c>
      <c r="C113" s="51"/>
      <c r="D113" s="51">
        <v>270</v>
      </c>
      <c r="E113" s="66">
        <v>3</v>
      </c>
      <c r="F113" s="52">
        <v>810</v>
      </c>
      <c r="G113" s="53"/>
    </row>
    <row r="114" spans="1:7">
      <c r="B114" s="50" t="s">
        <v>418</v>
      </c>
      <c r="C114" s="51"/>
      <c r="D114" s="51">
        <v>1560</v>
      </c>
      <c r="E114" s="66">
        <v>2</v>
      </c>
      <c r="F114" s="52">
        <v>3120</v>
      </c>
      <c r="G114" s="53"/>
    </row>
    <row r="115" spans="1:7">
      <c r="B115" s="50" t="s">
        <v>419</v>
      </c>
      <c r="C115" s="51"/>
      <c r="D115" s="51">
        <v>190</v>
      </c>
      <c r="E115" s="66">
        <v>2</v>
      </c>
      <c r="F115" s="52">
        <v>380</v>
      </c>
      <c r="G115" s="53"/>
    </row>
    <row r="116" spans="1:7">
      <c r="B116" s="50"/>
      <c r="C116" s="51"/>
      <c r="D116" s="51"/>
      <c r="E116" s="66"/>
      <c r="F116" s="52"/>
      <c r="G116" s="53"/>
    </row>
    <row r="117" spans="1:7">
      <c r="A117" s="31">
        <v>9</v>
      </c>
      <c r="B117" s="611" t="s">
        <v>15</v>
      </c>
      <c r="C117" s="55"/>
      <c r="D117" s="55"/>
      <c r="E117" s="55" t="s">
        <v>391</v>
      </c>
      <c r="F117" s="55" t="s">
        <v>392</v>
      </c>
      <c r="G117" s="67"/>
    </row>
    <row r="118" spans="1:7" ht="15">
      <c r="B118" s="611"/>
      <c r="C118" s="55">
        <v>700</v>
      </c>
      <c r="D118" s="55"/>
      <c r="E118" s="56">
        <v>7350</v>
      </c>
      <c r="F118" s="56">
        <v>4610</v>
      </c>
      <c r="G118" s="57"/>
    </row>
    <row r="119" spans="1:7" ht="15">
      <c r="B119" s="611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>
      <c r="B120" s="611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>
      <c r="D122" s="47" t="s">
        <v>384</v>
      </c>
      <c r="E122" s="47" t="s">
        <v>385</v>
      </c>
      <c r="F122" s="48" t="s">
        <v>386</v>
      </c>
      <c r="G122" s="63"/>
    </row>
    <row r="123" spans="1:7">
      <c r="B123" s="50" t="s">
        <v>388</v>
      </c>
      <c r="C123" s="51"/>
      <c r="D123" s="66">
        <v>2740</v>
      </c>
      <c r="F123" s="52"/>
      <c r="G123" s="53"/>
    </row>
    <row r="124" spans="1:7">
      <c r="B124" s="50" t="s">
        <v>417</v>
      </c>
      <c r="C124" s="51"/>
      <c r="D124" s="51">
        <v>940</v>
      </c>
      <c r="E124" s="66">
        <v>1</v>
      </c>
      <c r="F124" s="52">
        <v>940</v>
      </c>
      <c r="G124" s="53"/>
    </row>
    <row r="125" spans="1:7">
      <c r="B125" s="50" t="s">
        <v>401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>
      <c r="B126" s="255" t="s">
        <v>418</v>
      </c>
      <c r="C126" s="51"/>
      <c r="D126" s="51">
        <v>1560</v>
      </c>
      <c r="E126" s="66">
        <v>2</v>
      </c>
      <c r="F126" s="52">
        <v>3120</v>
      </c>
      <c r="G126" s="53"/>
    </row>
    <row r="127" spans="1:7">
      <c r="B127" s="50" t="s">
        <v>419</v>
      </c>
      <c r="C127" s="51"/>
      <c r="D127" s="51">
        <v>190</v>
      </c>
      <c r="E127" s="66">
        <v>2</v>
      </c>
      <c r="F127" s="52">
        <v>380</v>
      </c>
      <c r="G127" s="53"/>
    </row>
    <row r="128" spans="1:7">
      <c r="B128" s="50"/>
      <c r="C128" s="51"/>
      <c r="D128" s="51"/>
      <c r="E128" s="66"/>
      <c r="F128" s="52"/>
      <c r="G128" s="53"/>
    </row>
    <row r="129" spans="1:8">
      <c r="A129" s="31">
        <v>10</v>
      </c>
      <c r="B129" s="611" t="s">
        <v>16</v>
      </c>
      <c r="C129" s="55"/>
      <c r="D129" s="55"/>
      <c r="E129" s="55" t="s">
        <v>391</v>
      </c>
      <c r="F129" s="55" t="s">
        <v>392</v>
      </c>
      <c r="G129" s="67"/>
    </row>
    <row r="130" spans="1:8" ht="15">
      <c r="B130" s="611"/>
      <c r="C130" s="55">
        <v>700</v>
      </c>
      <c r="D130" s="55"/>
      <c r="E130" s="56">
        <v>7610</v>
      </c>
      <c r="F130" s="56">
        <v>4870</v>
      </c>
      <c r="G130" s="57"/>
    </row>
    <row r="131" spans="1:8" ht="15">
      <c r="B131" s="611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>
      <c r="B132" s="611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>
      <c r="D134" s="47" t="s">
        <v>384</v>
      </c>
      <c r="E134" s="47" t="s">
        <v>385</v>
      </c>
      <c r="F134" s="48" t="s">
        <v>386</v>
      </c>
      <c r="G134" s="63"/>
    </row>
    <row r="135" spans="1:8">
      <c r="B135" s="50" t="s">
        <v>388</v>
      </c>
      <c r="C135" s="51"/>
      <c r="D135" s="66">
        <v>2300</v>
      </c>
      <c r="F135" s="52"/>
      <c r="G135" s="53"/>
    </row>
    <row r="136" spans="1:8">
      <c r="B136" s="50" t="s">
        <v>389</v>
      </c>
      <c r="C136" s="51"/>
      <c r="D136" s="51">
        <v>540</v>
      </c>
      <c r="E136" s="66">
        <v>1</v>
      </c>
      <c r="F136" s="52">
        <v>540</v>
      </c>
      <c r="G136" s="53"/>
    </row>
    <row r="137" spans="1:8">
      <c r="B137" s="50" t="s">
        <v>401</v>
      </c>
      <c r="C137" s="51"/>
      <c r="D137" s="51">
        <v>270</v>
      </c>
      <c r="E137" s="66">
        <v>2</v>
      </c>
      <c r="F137" s="52">
        <v>540</v>
      </c>
      <c r="G137" s="53"/>
    </row>
    <row r="138" spans="1:8">
      <c r="B138" s="50" t="s">
        <v>402</v>
      </c>
      <c r="C138" s="51"/>
      <c r="D138" s="51">
        <v>500</v>
      </c>
      <c r="E138" s="66">
        <v>2</v>
      </c>
      <c r="F138" s="52">
        <v>1000</v>
      </c>
      <c r="G138" s="53"/>
    </row>
    <row r="139" spans="1:8">
      <c r="B139" s="50" t="s">
        <v>420</v>
      </c>
      <c r="C139" s="51"/>
      <c r="D139" s="51">
        <v>4750</v>
      </c>
      <c r="E139" s="66">
        <v>1</v>
      </c>
      <c r="F139" s="52">
        <v>4750</v>
      </c>
      <c r="G139" s="53"/>
    </row>
    <row r="140" spans="1:8">
      <c r="B140" s="50" t="s">
        <v>403</v>
      </c>
      <c r="C140" s="51"/>
      <c r="D140" s="51">
        <v>130</v>
      </c>
      <c r="E140" s="66">
        <v>2</v>
      </c>
      <c r="F140" s="52">
        <v>260</v>
      </c>
      <c r="G140" s="53"/>
    </row>
    <row r="141" spans="1:8">
      <c r="B141" s="50" t="s">
        <v>421</v>
      </c>
      <c r="C141" s="51"/>
      <c r="D141" s="51">
        <v>370</v>
      </c>
      <c r="E141" s="66">
        <v>1</v>
      </c>
      <c r="F141" s="52">
        <v>370</v>
      </c>
      <c r="G141" s="53"/>
    </row>
    <row r="142" spans="1:8">
      <c r="B142" s="50" t="s">
        <v>422</v>
      </c>
      <c r="C142" s="51"/>
      <c r="D142" s="51">
        <v>170</v>
      </c>
      <c r="E142" s="66">
        <v>1</v>
      </c>
      <c r="F142" s="52">
        <v>170</v>
      </c>
      <c r="G142" s="53"/>
    </row>
    <row r="143" spans="1:8">
      <c r="B143" s="68" t="s">
        <v>423</v>
      </c>
      <c r="C143" s="31"/>
      <c r="D143" s="51">
        <v>4130</v>
      </c>
      <c r="E143" s="69">
        <v>1</v>
      </c>
      <c r="F143" s="52">
        <v>4130</v>
      </c>
      <c r="G143" s="53"/>
    </row>
    <row r="144" spans="1:8">
      <c r="A144" s="31">
        <v>11</v>
      </c>
      <c r="B144" s="611" t="s">
        <v>17</v>
      </c>
      <c r="C144" s="55"/>
      <c r="D144" s="55"/>
      <c r="E144" s="55" t="s">
        <v>391</v>
      </c>
      <c r="F144" s="55" t="s">
        <v>392</v>
      </c>
      <c r="G144" s="55" t="s">
        <v>424</v>
      </c>
      <c r="H144" s="67"/>
    </row>
    <row r="145" spans="2:8" ht="15">
      <c r="B145" s="611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>
      <c r="B146" s="611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>
      <c r="B147" s="611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>
      <c r="B148" s="611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>
      <c r="B149" s="611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>
      <c r="B150" s="611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>
      <c r="D152" s="47" t="s">
        <v>384</v>
      </c>
      <c r="E152" s="47" t="s">
        <v>385</v>
      </c>
      <c r="F152" s="48" t="s">
        <v>386</v>
      </c>
      <c r="G152" s="63"/>
    </row>
    <row r="153" spans="2:8">
      <c r="B153" s="50" t="s">
        <v>388</v>
      </c>
      <c r="C153" s="51"/>
      <c r="D153" s="66">
        <v>2300</v>
      </c>
      <c r="F153" s="52"/>
      <c r="G153" s="53"/>
    </row>
    <row r="154" spans="2:8">
      <c r="B154" s="50" t="s">
        <v>389</v>
      </c>
      <c r="C154" s="51"/>
      <c r="D154" s="51">
        <v>540</v>
      </c>
      <c r="E154" s="66">
        <v>1</v>
      </c>
      <c r="F154" s="52">
        <v>540</v>
      </c>
      <c r="G154" s="53"/>
    </row>
    <row r="155" spans="2:8">
      <c r="B155" s="50" t="s">
        <v>401</v>
      </c>
      <c r="C155" s="51"/>
      <c r="D155" s="51">
        <v>270</v>
      </c>
      <c r="E155" s="66">
        <v>2</v>
      </c>
      <c r="F155" s="52">
        <v>540</v>
      </c>
      <c r="G155" s="53"/>
    </row>
    <row r="156" spans="2:8">
      <c r="B156" s="50" t="s">
        <v>402</v>
      </c>
      <c r="C156" s="51"/>
      <c r="D156" s="51">
        <v>500</v>
      </c>
      <c r="E156" s="66">
        <v>4</v>
      </c>
      <c r="F156" s="52">
        <v>2000</v>
      </c>
      <c r="G156" s="53"/>
    </row>
    <row r="157" spans="2:8">
      <c r="B157" s="50" t="s">
        <v>420</v>
      </c>
      <c r="C157" s="51"/>
      <c r="D157" s="51">
        <v>4750</v>
      </c>
      <c r="E157" s="66">
        <v>1</v>
      </c>
      <c r="F157" s="52">
        <v>4750</v>
      </c>
      <c r="G157" s="53"/>
    </row>
    <row r="158" spans="2:8">
      <c r="B158" s="50" t="s">
        <v>403</v>
      </c>
      <c r="C158" s="51"/>
      <c r="D158" s="51">
        <v>130</v>
      </c>
      <c r="E158" s="66">
        <v>4</v>
      </c>
      <c r="F158" s="52">
        <v>520</v>
      </c>
      <c r="G158" s="53"/>
    </row>
    <row r="159" spans="2:8">
      <c r="B159" s="50" t="s">
        <v>421</v>
      </c>
      <c r="C159" s="51"/>
      <c r="D159" s="51">
        <v>370</v>
      </c>
      <c r="E159" s="66">
        <v>1</v>
      </c>
      <c r="F159" s="52">
        <v>370</v>
      </c>
      <c r="G159" s="53"/>
    </row>
    <row r="160" spans="2:8">
      <c r="B160" s="50" t="s">
        <v>422</v>
      </c>
      <c r="C160" s="51"/>
      <c r="D160" s="51">
        <v>170</v>
      </c>
      <c r="E160" s="66">
        <v>1</v>
      </c>
      <c r="F160" s="52">
        <v>170</v>
      </c>
      <c r="G160" s="53"/>
    </row>
    <row r="161" spans="1:8">
      <c r="B161" s="68" t="s">
        <v>423</v>
      </c>
      <c r="C161" s="31"/>
      <c r="D161" s="51">
        <v>4130</v>
      </c>
      <c r="E161" s="69">
        <v>1</v>
      </c>
      <c r="F161" s="52">
        <v>4130</v>
      </c>
      <c r="G161" s="53"/>
    </row>
    <row r="162" spans="1:8">
      <c r="A162" s="31">
        <v>12</v>
      </c>
      <c r="B162" s="611" t="s">
        <v>141</v>
      </c>
      <c r="C162" s="55"/>
      <c r="D162" s="55"/>
      <c r="E162" s="55" t="s">
        <v>391</v>
      </c>
      <c r="F162" s="55" t="s">
        <v>392</v>
      </c>
      <c r="G162" s="55"/>
      <c r="H162" s="67"/>
    </row>
    <row r="163" spans="1:8" ht="15">
      <c r="B163" s="611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>
      <c r="B164" s="611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>
      <c r="B165" s="611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>
      <c r="B166" s="611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>
      <c r="D168" s="47" t="s">
        <v>384</v>
      </c>
      <c r="E168" s="47" t="s">
        <v>385</v>
      </c>
      <c r="F168" s="48" t="s">
        <v>386</v>
      </c>
      <c r="G168" s="63"/>
    </row>
    <row r="169" spans="1:8">
      <c r="B169" s="50" t="s">
        <v>388</v>
      </c>
      <c r="C169" s="51"/>
      <c r="D169" s="66">
        <v>3030</v>
      </c>
      <c r="F169" s="52"/>
      <c r="G169" s="53"/>
    </row>
    <row r="170" spans="1:8">
      <c r="B170" s="50" t="s">
        <v>389</v>
      </c>
      <c r="C170" s="51"/>
      <c r="D170" s="51">
        <v>540</v>
      </c>
      <c r="E170" s="66">
        <v>1</v>
      </c>
      <c r="F170" s="52">
        <v>540</v>
      </c>
      <c r="G170" s="53"/>
    </row>
    <row r="171" spans="1:8">
      <c r="B171" s="50" t="s">
        <v>401</v>
      </c>
      <c r="C171" s="51"/>
      <c r="D171" s="51">
        <v>270</v>
      </c>
      <c r="E171" s="66">
        <v>2</v>
      </c>
      <c r="F171" s="52">
        <v>540</v>
      </c>
      <c r="G171" s="53"/>
    </row>
    <row r="172" spans="1:8">
      <c r="B172" s="50" t="s">
        <v>420</v>
      </c>
      <c r="C172" s="51"/>
      <c r="D172" s="51">
        <v>4750</v>
      </c>
      <c r="E172" s="66">
        <v>4</v>
      </c>
      <c r="F172" s="52">
        <v>19000</v>
      </c>
      <c r="G172" s="53"/>
    </row>
    <row r="173" spans="1:8">
      <c r="B173" s="50" t="s">
        <v>421</v>
      </c>
      <c r="C173" s="51"/>
      <c r="D173" s="51">
        <v>370</v>
      </c>
      <c r="E173" s="66">
        <v>4</v>
      </c>
      <c r="F173" s="52">
        <v>1480</v>
      </c>
      <c r="G173" s="53"/>
    </row>
    <row r="174" spans="1:8">
      <c r="B174" s="50" t="s">
        <v>422</v>
      </c>
      <c r="C174" s="51"/>
      <c r="D174" s="51">
        <v>170</v>
      </c>
      <c r="E174" s="66">
        <v>4</v>
      </c>
      <c r="F174" s="52">
        <v>680</v>
      </c>
      <c r="G174" s="53"/>
    </row>
    <row r="175" spans="1:8">
      <c r="B175" s="68" t="s">
        <v>425</v>
      </c>
      <c r="C175" s="31"/>
      <c r="D175" s="51">
        <v>6440</v>
      </c>
      <c r="E175" s="69">
        <v>4</v>
      </c>
      <c r="F175" s="52">
        <v>25760</v>
      </c>
      <c r="G175" s="53"/>
    </row>
    <row r="176" spans="1:8">
      <c r="A176" s="31">
        <v>13</v>
      </c>
      <c r="B176" s="611" t="s">
        <v>18</v>
      </c>
      <c r="C176" s="55"/>
      <c r="D176" s="55"/>
      <c r="E176" s="55" t="s">
        <v>391</v>
      </c>
      <c r="F176" s="55" t="s">
        <v>392</v>
      </c>
      <c r="G176" s="55" t="s">
        <v>424</v>
      </c>
      <c r="H176" s="67"/>
    </row>
    <row r="177" spans="2:8" ht="15">
      <c r="B177" s="611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>
      <c r="B178" s="611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>
      <c r="B179" s="611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>
      <c r="B180" s="611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>
      <c r="B181" s="611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>
      <c r="B182" s="611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>
      <c r="D184" s="47" t="s">
        <v>384</v>
      </c>
      <c r="E184" s="47" t="s">
        <v>385</v>
      </c>
      <c r="F184" s="48" t="s">
        <v>386</v>
      </c>
      <c r="G184" s="63"/>
    </row>
    <row r="185" spans="2:8">
      <c r="B185" s="50" t="s">
        <v>388</v>
      </c>
      <c r="C185" s="51"/>
      <c r="D185" s="66">
        <v>2700</v>
      </c>
      <c r="F185" s="52"/>
      <c r="G185" s="53"/>
    </row>
    <row r="186" spans="2:8">
      <c r="B186" s="50" t="s">
        <v>389</v>
      </c>
      <c r="C186" s="51"/>
      <c r="D186" s="51">
        <v>540</v>
      </c>
      <c r="E186" s="66">
        <v>1</v>
      </c>
      <c r="F186" s="52">
        <v>540</v>
      </c>
      <c r="G186" s="53"/>
    </row>
    <row r="187" spans="2:8">
      <c r="B187" s="50" t="s">
        <v>401</v>
      </c>
      <c r="C187" s="51"/>
      <c r="D187" s="51">
        <v>270</v>
      </c>
      <c r="E187" s="66">
        <v>2</v>
      </c>
      <c r="F187" s="52">
        <v>540</v>
      </c>
      <c r="G187" s="53"/>
    </row>
    <row r="188" spans="2:8">
      <c r="B188" s="50" t="s">
        <v>420</v>
      </c>
      <c r="C188" s="51"/>
      <c r="D188" s="51">
        <v>4750</v>
      </c>
      <c r="E188" s="66">
        <v>2</v>
      </c>
      <c r="F188" s="52">
        <v>9500</v>
      </c>
      <c r="G188" s="53"/>
    </row>
    <row r="189" spans="2:8">
      <c r="B189" s="50" t="s">
        <v>426</v>
      </c>
      <c r="C189" s="51"/>
      <c r="D189" s="51">
        <v>5810</v>
      </c>
      <c r="E189" s="66">
        <v>1</v>
      </c>
      <c r="F189" s="52">
        <v>5810</v>
      </c>
      <c r="G189" s="53"/>
    </row>
    <row r="190" spans="2:8">
      <c r="B190" s="50" t="s">
        <v>427</v>
      </c>
      <c r="C190" s="51"/>
      <c r="D190" s="51">
        <v>940</v>
      </c>
      <c r="E190" s="66">
        <v>1</v>
      </c>
      <c r="F190" s="52">
        <v>940</v>
      </c>
      <c r="G190" s="53"/>
    </row>
    <row r="191" spans="2:8">
      <c r="B191" s="50" t="s">
        <v>421</v>
      </c>
      <c r="C191" s="51"/>
      <c r="D191" s="51">
        <v>370</v>
      </c>
      <c r="E191" s="66">
        <v>2</v>
      </c>
      <c r="F191" s="52">
        <v>740</v>
      </c>
      <c r="G191" s="53"/>
    </row>
    <row r="192" spans="2:8">
      <c r="B192" s="50" t="s">
        <v>422</v>
      </c>
      <c r="C192" s="51"/>
      <c r="D192" s="51">
        <v>170</v>
      </c>
      <c r="E192" s="66">
        <v>3</v>
      </c>
      <c r="F192" s="52">
        <v>510</v>
      </c>
      <c r="G192" s="53"/>
    </row>
    <row r="193" spans="1:8">
      <c r="B193" s="68" t="s">
        <v>428</v>
      </c>
      <c r="C193" s="51"/>
      <c r="D193" s="51">
        <v>7970</v>
      </c>
      <c r="E193" s="66">
        <v>1</v>
      </c>
      <c r="F193" s="52">
        <v>7970</v>
      </c>
      <c r="G193" s="53"/>
    </row>
    <row r="194" spans="1:8">
      <c r="B194" s="68" t="s">
        <v>425</v>
      </c>
      <c r="C194" s="31"/>
      <c r="D194" s="51">
        <v>6440</v>
      </c>
      <c r="E194" s="69">
        <v>2</v>
      </c>
      <c r="F194" s="52">
        <v>12880</v>
      </c>
      <c r="G194" s="53"/>
    </row>
    <row r="195" spans="1:8">
      <c r="A195" s="31">
        <v>14</v>
      </c>
      <c r="B195" s="611" t="s">
        <v>1</v>
      </c>
      <c r="C195" s="55"/>
      <c r="D195" s="55"/>
      <c r="E195" s="55" t="s">
        <v>391</v>
      </c>
      <c r="F195" s="55" t="s">
        <v>392</v>
      </c>
      <c r="G195" s="55" t="s">
        <v>424</v>
      </c>
      <c r="H195" s="67"/>
    </row>
    <row r="196" spans="1:8" ht="15">
      <c r="B196" s="611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>
      <c r="B197" s="611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>
      <c r="B198" s="611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>
      <c r="B199" s="611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>
      <c r="B200" s="611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>
      <c r="B201" s="611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>
      <c r="D203" s="47" t="s">
        <v>384</v>
      </c>
      <c r="E203" s="47" t="s">
        <v>385</v>
      </c>
      <c r="F203" s="48" t="s">
        <v>386</v>
      </c>
      <c r="G203" s="63"/>
    </row>
    <row r="204" spans="1:8">
      <c r="B204" s="50" t="s">
        <v>388</v>
      </c>
      <c r="C204" s="51"/>
      <c r="D204" s="66">
        <v>2580</v>
      </c>
      <c r="F204" s="52"/>
      <c r="G204" s="53"/>
    </row>
    <row r="205" spans="1:8">
      <c r="B205" s="50" t="s">
        <v>389</v>
      </c>
      <c r="C205" s="51"/>
      <c r="D205" s="51">
        <v>540</v>
      </c>
      <c r="E205" s="66">
        <v>1</v>
      </c>
      <c r="F205" s="52">
        <v>540</v>
      </c>
      <c r="G205" s="53"/>
    </row>
    <row r="206" spans="1:8">
      <c r="B206" s="50" t="s">
        <v>401</v>
      </c>
      <c r="C206" s="51"/>
      <c r="D206" s="51">
        <v>270</v>
      </c>
      <c r="E206" s="66">
        <v>2</v>
      </c>
      <c r="F206" s="52">
        <v>540</v>
      </c>
      <c r="G206" s="53"/>
    </row>
    <row r="207" spans="1:8">
      <c r="B207" s="50" t="s">
        <v>426</v>
      </c>
      <c r="C207" s="51"/>
      <c r="D207" s="51">
        <v>5810</v>
      </c>
      <c r="E207" s="66">
        <v>2</v>
      </c>
      <c r="F207" s="52">
        <v>11620</v>
      </c>
      <c r="G207" s="53"/>
    </row>
    <row r="208" spans="1:8">
      <c r="B208" s="50" t="s">
        <v>427</v>
      </c>
      <c r="C208" s="51"/>
      <c r="D208" s="51">
        <v>940</v>
      </c>
      <c r="E208" s="66">
        <v>2</v>
      </c>
      <c r="F208" s="52">
        <v>1880</v>
      </c>
      <c r="G208" s="53"/>
    </row>
    <row r="209" spans="1:8">
      <c r="B209" s="50" t="s">
        <v>422</v>
      </c>
      <c r="C209" s="51"/>
      <c r="D209" s="51">
        <v>170</v>
      </c>
      <c r="E209" s="66">
        <v>2</v>
      </c>
      <c r="F209" s="52">
        <v>340</v>
      </c>
      <c r="G209" s="53"/>
    </row>
    <row r="210" spans="1:8">
      <c r="B210" s="68" t="s">
        <v>428</v>
      </c>
      <c r="C210" s="51"/>
      <c r="D210" s="51">
        <v>7970</v>
      </c>
      <c r="E210" s="66">
        <v>2</v>
      </c>
      <c r="F210" s="52">
        <v>15940</v>
      </c>
      <c r="G210" s="53"/>
    </row>
    <row r="211" spans="1:8">
      <c r="A211" s="31">
        <v>15</v>
      </c>
      <c r="B211" s="611" t="s">
        <v>19</v>
      </c>
      <c r="C211" s="55"/>
      <c r="D211" s="55"/>
      <c r="E211" s="55" t="s">
        <v>391</v>
      </c>
      <c r="F211" s="55" t="s">
        <v>392</v>
      </c>
      <c r="G211" s="55" t="s">
        <v>424</v>
      </c>
      <c r="H211" s="67"/>
    </row>
    <row r="212" spans="1:8" ht="15">
      <c r="B212" s="611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>
      <c r="B213" s="611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>
      <c r="B214" s="611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>
      <c r="B215" s="611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>
      <c r="B216" s="611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>
      <c r="B217" s="611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>
      <c r="D219" s="47" t="s">
        <v>384</v>
      </c>
      <c r="E219" s="47" t="s">
        <v>385</v>
      </c>
      <c r="F219" s="48" t="s">
        <v>386</v>
      </c>
      <c r="G219" s="63"/>
    </row>
    <row r="220" spans="1:8">
      <c r="B220" s="50" t="s">
        <v>388</v>
      </c>
      <c r="C220" s="51"/>
      <c r="D220" s="66">
        <v>2510</v>
      </c>
      <c r="F220" s="52"/>
      <c r="G220" s="53"/>
    </row>
    <row r="221" spans="1:8">
      <c r="B221" s="50" t="s">
        <v>409</v>
      </c>
      <c r="C221" s="51"/>
      <c r="D221" s="51">
        <v>460</v>
      </c>
      <c r="E221" s="66">
        <v>1</v>
      </c>
      <c r="F221" s="52">
        <v>460</v>
      </c>
      <c r="G221" s="53"/>
    </row>
    <row r="222" spans="1:8">
      <c r="B222" s="50" t="s">
        <v>401</v>
      </c>
      <c r="C222" s="51"/>
      <c r="D222" s="51">
        <v>270</v>
      </c>
      <c r="E222" s="66">
        <v>2</v>
      </c>
      <c r="F222" s="52">
        <v>540</v>
      </c>
      <c r="G222" s="53"/>
    </row>
    <row r="223" spans="1:8">
      <c r="B223" s="50" t="s">
        <v>429</v>
      </c>
      <c r="C223" s="51"/>
      <c r="D223" s="51">
        <v>480</v>
      </c>
      <c r="E223" s="66">
        <v>1</v>
      </c>
      <c r="F223" s="52">
        <v>480</v>
      </c>
      <c r="G223" s="53"/>
    </row>
    <row r="224" spans="1:8">
      <c r="B224" s="50" t="s">
        <v>422</v>
      </c>
      <c r="C224" s="51"/>
      <c r="D224" s="51">
        <v>170</v>
      </c>
      <c r="E224" s="66">
        <v>1</v>
      </c>
      <c r="F224" s="52">
        <v>170</v>
      </c>
      <c r="G224" s="53"/>
    </row>
    <row r="225" spans="1:8">
      <c r="A225" s="31">
        <v>16</v>
      </c>
      <c r="B225" s="611" t="s">
        <v>20</v>
      </c>
      <c r="C225" s="55"/>
      <c r="D225" s="55"/>
      <c r="E225" s="55" t="s">
        <v>391</v>
      </c>
      <c r="F225" s="55" t="s">
        <v>392</v>
      </c>
      <c r="G225" s="55" t="s">
        <v>424</v>
      </c>
      <c r="H225" s="67"/>
    </row>
    <row r="226" spans="1:8" ht="15">
      <c r="B226" s="611"/>
      <c r="C226" s="55">
        <v>450</v>
      </c>
      <c r="D226" s="55"/>
      <c r="E226" s="56"/>
      <c r="F226" s="56">
        <v>4160</v>
      </c>
      <c r="G226" s="56"/>
      <c r="H226" s="57"/>
    </row>
    <row r="227" spans="1:8" ht="15">
      <c r="B227" s="611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>
      <c r="D229" s="47" t="s">
        <v>384</v>
      </c>
      <c r="E229" s="47" t="s">
        <v>385</v>
      </c>
      <c r="F229" s="48" t="s">
        <v>386</v>
      </c>
      <c r="G229" s="63"/>
    </row>
    <row r="230" spans="1:8">
      <c r="B230" s="50" t="s">
        <v>388</v>
      </c>
      <c r="C230" s="51"/>
      <c r="D230" s="66">
        <v>2450</v>
      </c>
      <c r="F230" s="52"/>
      <c r="G230" s="53"/>
    </row>
    <row r="231" spans="1:8">
      <c r="B231" s="50" t="s">
        <v>430</v>
      </c>
      <c r="C231" s="51"/>
      <c r="D231" s="51">
        <v>740</v>
      </c>
      <c r="E231" s="66">
        <v>1</v>
      </c>
      <c r="F231" s="52">
        <v>740</v>
      </c>
      <c r="G231" s="53"/>
    </row>
    <row r="232" spans="1:8">
      <c r="B232" s="50" t="s">
        <v>401</v>
      </c>
      <c r="C232" s="51"/>
      <c r="D232" s="51">
        <v>270</v>
      </c>
      <c r="E232" s="66">
        <v>2</v>
      </c>
      <c r="F232" s="52">
        <v>540</v>
      </c>
      <c r="G232" s="53"/>
    </row>
    <row r="233" spans="1:8">
      <c r="B233" s="50" t="s">
        <v>431</v>
      </c>
      <c r="C233" s="51"/>
      <c r="D233" s="51">
        <v>1560</v>
      </c>
      <c r="E233" s="66">
        <v>2</v>
      </c>
      <c r="F233" s="52">
        <v>3120</v>
      </c>
      <c r="G233" s="53"/>
    </row>
    <row r="234" spans="1:8">
      <c r="B234" s="50" t="s">
        <v>419</v>
      </c>
      <c r="C234" s="51"/>
      <c r="D234" s="51">
        <v>190</v>
      </c>
      <c r="E234" s="66">
        <v>2</v>
      </c>
      <c r="F234" s="52">
        <v>380</v>
      </c>
      <c r="G234" s="53"/>
    </row>
    <row r="235" spans="1:8">
      <c r="A235" s="31">
        <v>17</v>
      </c>
      <c r="B235" s="611" t="s">
        <v>21</v>
      </c>
      <c r="C235" s="55"/>
      <c r="D235" s="55"/>
      <c r="E235" s="55" t="s">
        <v>391</v>
      </c>
      <c r="F235" s="55" t="s">
        <v>392</v>
      </c>
      <c r="G235" s="55" t="s">
        <v>424</v>
      </c>
      <c r="H235" s="67"/>
    </row>
    <row r="236" spans="1:8" ht="15">
      <c r="B236" s="611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>
      <c r="B237" s="611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>
      <c r="D239" s="47" t="s">
        <v>384</v>
      </c>
      <c r="E239" s="47" t="s">
        <v>385</v>
      </c>
      <c r="F239" s="48" t="s">
        <v>386</v>
      </c>
      <c r="G239" s="63"/>
    </row>
    <row r="240" spans="1:8">
      <c r="B240" s="50" t="s">
        <v>388</v>
      </c>
      <c r="C240" s="51"/>
      <c r="D240" s="66">
        <v>2000</v>
      </c>
      <c r="F240" s="52"/>
      <c r="G240" s="53"/>
    </row>
    <row r="241" spans="1:8">
      <c r="B241" s="50" t="s">
        <v>432</v>
      </c>
      <c r="C241" s="51"/>
      <c r="D241" s="51">
        <v>650</v>
      </c>
      <c r="E241" s="66">
        <v>1</v>
      </c>
      <c r="F241" s="52">
        <v>650</v>
      </c>
      <c r="G241" s="53"/>
    </row>
    <row r="242" spans="1:8">
      <c r="B242" s="50" t="s">
        <v>401</v>
      </c>
      <c r="C242" s="51"/>
      <c r="D242" s="51">
        <v>270</v>
      </c>
      <c r="E242" s="66">
        <v>2</v>
      </c>
      <c r="F242" s="52">
        <v>540</v>
      </c>
      <c r="G242" s="53"/>
    </row>
    <row r="243" spans="1:8">
      <c r="A243" s="31">
        <v>18</v>
      </c>
      <c r="B243" s="611" t="s">
        <v>22</v>
      </c>
      <c r="C243" s="55"/>
      <c r="D243" s="55"/>
      <c r="E243" s="55" t="s">
        <v>391</v>
      </c>
      <c r="F243" s="55" t="s">
        <v>392</v>
      </c>
      <c r="G243" s="55" t="s">
        <v>424</v>
      </c>
      <c r="H243" s="67"/>
    </row>
    <row r="244" spans="1:8" ht="15">
      <c r="B244" s="611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>
      <c r="B245" s="611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>
      <c r="D247" s="47" t="s">
        <v>384</v>
      </c>
      <c r="E247" s="47" t="s">
        <v>385</v>
      </c>
      <c r="F247" s="48" t="s">
        <v>386</v>
      </c>
      <c r="G247" s="63"/>
    </row>
    <row r="248" spans="1:8">
      <c r="B248" s="50" t="s">
        <v>388</v>
      </c>
      <c r="C248" s="51"/>
      <c r="D248" s="66">
        <v>2000</v>
      </c>
      <c r="F248" s="52"/>
      <c r="G248" s="53"/>
    </row>
    <row r="249" spans="1:8">
      <c r="B249" s="50" t="s">
        <v>417</v>
      </c>
      <c r="C249" s="51"/>
      <c r="D249" s="51">
        <v>940</v>
      </c>
      <c r="E249" s="66">
        <v>1</v>
      </c>
      <c r="F249" s="52">
        <v>940</v>
      </c>
      <c r="G249" s="53"/>
    </row>
    <row r="250" spans="1:8">
      <c r="B250" s="50" t="s">
        <v>401</v>
      </c>
      <c r="C250" s="51"/>
      <c r="D250" s="51">
        <v>270</v>
      </c>
      <c r="E250" s="66">
        <v>2</v>
      </c>
      <c r="F250" s="52">
        <v>540</v>
      </c>
      <c r="G250" s="53"/>
    </row>
    <row r="251" spans="1:8">
      <c r="B251" s="50" t="s">
        <v>433</v>
      </c>
      <c r="C251" s="51"/>
      <c r="D251" s="51">
        <v>200</v>
      </c>
      <c r="E251" s="66">
        <v>2</v>
      </c>
      <c r="F251" s="52">
        <v>400</v>
      </c>
      <c r="G251" s="53"/>
    </row>
    <row r="252" spans="1:8">
      <c r="B252" s="71" t="s">
        <v>434</v>
      </c>
      <c r="C252" s="51"/>
      <c r="D252" s="51">
        <v>1300</v>
      </c>
      <c r="E252" s="66">
        <v>2</v>
      </c>
      <c r="F252" s="52">
        <v>2600</v>
      </c>
      <c r="G252" s="53"/>
    </row>
    <row r="253" spans="1:8">
      <c r="A253" s="31">
        <v>19</v>
      </c>
      <c r="B253" s="611" t="s">
        <v>23</v>
      </c>
      <c r="C253" s="55"/>
      <c r="D253" s="55"/>
      <c r="E253" s="55" t="s">
        <v>391</v>
      </c>
      <c r="F253" s="55" t="s">
        <v>392</v>
      </c>
      <c r="G253" s="55" t="s">
        <v>424</v>
      </c>
      <c r="H253" s="67"/>
    </row>
    <row r="254" spans="1:8" ht="15">
      <c r="B254" s="611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>
      <c r="D256" s="47" t="s">
        <v>384</v>
      </c>
      <c r="E256" s="47" t="s">
        <v>385</v>
      </c>
      <c r="F256" s="48" t="s">
        <v>386</v>
      </c>
      <c r="G256" s="63"/>
    </row>
    <row r="257" spans="1:13">
      <c r="B257" s="50" t="s">
        <v>388</v>
      </c>
      <c r="C257" s="51"/>
      <c r="D257" s="66">
        <v>2574.8000000000002</v>
      </c>
      <c r="F257" s="52"/>
      <c r="G257" s="53"/>
    </row>
    <row r="258" spans="1:13">
      <c r="B258" s="50" t="s">
        <v>389</v>
      </c>
      <c r="C258" s="51"/>
      <c r="D258" s="51">
        <v>540</v>
      </c>
      <c r="E258" s="66">
        <v>1</v>
      </c>
      <c r="F258" s="52">
        <v>540</v>
      </c>
      <c r="G258" s="53"/>
    </row>
    <row r="259" spans="1:13">
      <c r="B259" s="50" t="s">
        <v>401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435</v>
      </c>
      <c r="M259" s="31">
        <v>350</v>
      </c>
    </row>
    <row r="260" spans="1:13">
      <c r="B260" s="50" t="s">
        <v>436</v>
      </c>
      <c r="C260" s="51"/>
      <c r="D260" s="51">
        <v>500</v>
      </c>
      <c r="E260" s="66">
        <v>2</v>
      </c>
      <c r="F260" s="52">
        <v>1000</v>
      </c>
      <c r="G260" s="53"/>
    </row>
    <row r="261" spans="1:13">
      <c r="B261" s="50" t="s">
        <v>437</v>
      </c>
      <c r="C261" s="51"/>
      <c r="D261" s="51">
        <v>390</v>
      </c>
      <c r="E261" s="66">
        <v>1</v>
      </c>
      <c r="F261" s="52">
        <v>390</v>
      </c>
      <c r="G261" s="53"/>
    </row>
    <row r="262" spans="1:13">
      <c r="A262" s="31">
        <v>20</v>
      </c>
      <c r="B262" s="611" t="s">
        <v>24</v>
      </c>
      <c r="C262" s="55"/>
      <c r="D262" s="55"/>
      <c r="E262" s="55" t="s">
        <v>391</v>
      </c>
      <c r="F262" s="55" t="s">
        <v>392</v>
      </c>
      <c r="G262" s="55" t="s">
        <v>424</v>
      </c>
      <c r="H262" s="67"/>
    </row>
    <row r="263" spans="1:13" ht="15">
      <c r="B263" s="611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>
      <c r="B264" s="611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>
      <c r="B265" s="611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>
      <c r="B266" s="611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>
      <c r="B267" s="611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>
      <c r="B268" s="611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>
      <c r="D270" s="47" t="s">
        <v>384</v>
      </c>
      <c r="E270" s="47" t="s">
        <v>385</v>
      </c>
      <c r="F270" s="48" t="s">
        <v>386</v>
      </c>
      <c r="G270" s="271">
        <v>3076.8860000000004</v>
      </c>
    </row>
    <row r="271" spans="1:13">
      <c r="B271" s="50" t="s">
        <v>388</v>
      </c>
      <c r="C271" s="51"/>
      <c r="D271" s="66">
        <v>2224.8000000000002</v>
      </c>
      <c r="F271" s="52"/>
      <c r="G271" s="53"/>
    </row>
    <row r="272" spans="1:13">
      <c r="B272" s="50" t="s">
        <v>389</v>
      </c>
      <c r="C272" s="51"/>
      <c r="D272" s="51">
        <v>540</v>
      </c>
      <c r="E272" s="66">
        <v>1</v>
      </c>
      <c r="F272" s="52">
        <v>540</v>
      </c>
      <c r="G272" s="53"/>
    </row>
    <row r="273" spans="1:13">
      <c r="B273" s="50" t="s">
        <v>401</v>
      </c>
      <c r="C273" s="51"/>
      <c r="D273" s="51">
        <v>270</v>
      </c>
      <c r="E273" s="66">
        <v>2</v>
      </c>
      <c r="F273" s="52">
        <v>540</v>
      </c>
      <c r="G273" s="53"/>
    </row>
    <row r="274" spans="1:13">
      <c r="B274" s="50" t="s">
        <v>436</v>
      </c>
      <c r="C274" s="51"/>
      <c r="D274" s="51">
        <v>500</v>
      </c>
      <c r="E274" s="66">
        <v>4</v>
      </c>
      <c r="F274" s="52">
        <v>2000</v>
      </c>
      <c r="G274" s="53"/>
    </row>
    <row r="275" spans="1:13">
      <c r="B275" s="50" t="s">
        <v>437</v>
      </c>
      <c r="C275" s="51"/>
      <c r="D275" s="51">
        <v>390</v>
      </c>
      <c r="E275" s="66">
        <v>1</v>
      </c>
      <c r="F275" s="52">
        <v>390</v>
      </c>
      <c r="G275" s="53"/>
    </row>
    <row r="276" spans="1:13">
      <c r="A276" s="31">
        <v>21</v>
      </c>
      <c r="B276" s="611" t="s">
        <v>25</v>
      </c>
      <c r="C276" s="55"/>
      <c r="D276" s="55"/>
      <c r="E276" s="55" t="s">
        <v>391</v>
      </c>
      <c r="F276" s="55" t="s">
        <v>392</v>
      </c>
      <c r="G276" s="55" t="s">
        <v>424</v>
      </c>
      <c r="H276" s="67"/>
    </row>
    <row r="277" spans="1:13" ht="15">
      <c r="B277" s="611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>
      <c r="B278" s="611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>
      <c r="B279" s="611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>
      <c r="B280" s="611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>
      <c r="J281" s="59"/>
      <c r="K281" s="59"/>
    </row>
    <row r="282" spans="1:13" ht="15">
      <c r="D282" s="47" t="s">
        <v>384</v>
      </c>
      <c r="E282" s="47" t="s">
        <v>385</v>
      </c>
      <c r="F282" s="48" t="s">
        <v>386</v>
      </c>
      <c r="G282" s="63"/>
      <c r="J282" s="59"/>
      <c r="K282" s="59"/>
    </row>
    <row r="283" spans="1:13">
      <c r="B283" s="50" t="s">
        <v>388</v>
      </c>
      <c r="C283" s="51"/>
      <c r="D283" s="66">
        <v>3636.4</v>
      </c>
      <c r="F283" s="52"/>
      <c r="G283" s="53"/>
    </row>
    <row r="284" spans="1:13">
      <c r="B284" s="50" t="s">
        <v>389</v>
      </c>
      <c r="C284" s="51"/>
      <c r="D284" s="51">
        <v>540</v>
      </c>
      <c r="E284" s="66">
        <v>1</v>
      </c>
      <c r="F284" s="52">
        <v>540</v>
      </c>
      <c r="G284" s="53"/>
    </row>
    <row r="285" spans="1:13">
      <c r="B285" s="50" t="s">
        <v>401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435</v>
      </c>
      <c r="M285" s="31">
        <v>850</v>
      </c>
    </row>
    <row r="286" spans="1:13">
      <c r="B286" s="50" t="s">
        <v>426</v>
      </c>
      <c r="C286" s="51"/>
      <c r="D286" s="51">
        <v>5810</v>
      </c>
      <c r="E286" s="66">
        <v>2</v>
      </c>
      <c r="F286" s="52">
        <v>11620</v>
      </c>
      <c r="G286" s="53"/>
    </row>
    <row r="287" spans="1:13">
      <c r="B287" s="50" t="s">
        <v>437</v>
      </c>
      <c r="C287" s="51"/>
      <c r="D287" s="51">
        <v>390</v>
      </c>
      <c r="E287" s="66">
        <v>2</v>
      </c>
      <c r="F287" s="52">
        <v>780</v>
      </c>
      <c r="G287" s="53"/>
    </row>
    <row r="288" spans="1:13">
      <c r="A288" s="31">
        <v>22</v>
      </c>
      <c r="B288" s="611" t="s">
        <v>26</v>
      </c>
      <c r="C288" s="55"/>
      <c r="D288" s="55"/>
      <c r="E288" s="55" t="s">
        <v>391</v>
      </c>
      <c r="F288" s="55" t="s">
        <v>392</v>
      </c>
      <c r="G288" s="55" t="s">
        <v>424</v>
      </c>
      <c r="H288" s="67"/>
    </row>
    <row r="289" spans="1:11" ht="15">
      <c r="B289" s="611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>
      <c r="B290" s="611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>
      <c r="B291" s="611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>
      <c r="B292" s="611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>
      <c r="B293" s="611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>
      <c r="B294" s="611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>
      <c r="D296" s="47" t="s">
        <v>384</v>
      </c>
      <c r="E296" s="47" t="s">
        <v>385</v>
      </c>
      <c r="F296" s="48" t="s">
        <v>386</v>
      </c>
      <c r="G296" s="63"/>
    </row>
    <row r="297" spans="1:11">
      <c r="B297" s="50" t="s">
        <v>388</v>
      </c>
      <c r="C297" s="51"/>
      <c r="D297" s="66">
        <v>2916</v>
      </c>
      <c r="F297" s="52"/>
      <c r="G297" s="53"/>
    </row>
    <row r="298" spans="1:11">
      <c r="B298" s="50" t="s">
        <v>389</v>
      </c>
      <c r="C298" s="51"/>
      <c r="D298" s="51">
        <v>540</v>
      </c>
      <c r="E298" s="66">
        <v>1</v>
      </c>
      <c r="F298" s="52">
        <v>540</v>
      </c>
      <c r="G298" s="53"/>
    </row>
    <row r="299" spans="1:11">
      <c r="B299" s="50" t="s">
        <v>401</v>
      </c>
      <c r="C299" s="51"/>
      <c r="D299" s="51">
        <v>270</v>
      </c>
      <c r="E299" s="66">
        <v>2</v>
      </c>
      <c r="F299" s="52">
        <v>540</v>
      </c>
      <c r="G299" s="53"/>
    </row>
    <row r="300" spans="1:11">
      <c r="B300" s="50" t="s">
        <v>426</v>
      </c>
      <c r="C300" s="51"/>
      <c r="D300" s="51">
        <v>5810</v>
      </c>
      <c r="E300" s="66">
        <v>1</v>
      </c>
      <c r="F300" s="52">
        <v>5810</v>
      </c>
      <c r="G300" s="53"/>
    </row>
    <row r="301" spans="1:11">
      <c r="B301" s="50" t="s">
        <v>437</v>
      </c>
      <c r="C301" s="51"/>
      <c r="D301" s="51">
        <v>390</v>
      </c>
      <c r="E301" s="66">
        <v>2</v>
      </c>
      <c r="F301" s="52">
        <v>780</v>
      </c>
      <c r="G301" s="53"/>
    </row>
    <row r="302" spans="1:11">
      <c r="B302" s="50" t="s">
        <v>420</v>
      </c>
      <c r="C302" s="51"/>
      <c r="D302" s="51">
        <v>4750</v>
      </c>
      <c r="E302" s="66">
        <v>2</v>
      </c>
      <c r="F302" s="52">
        <v>9500</v>
      </c>
      <c r="G302" s="53"/>
    </row>
    <row r="303" spans="1:11">
      <c r="A303" s="31">
        <v>23</v>
      </c>
      <c r="B303" s="611" t="s">
        <v>27</v>
      </c>
      <c r="C303" s="55"/>
      <c r="D303" s="55"/>
      <c r="E303" s="55" t="s">
        <v>391</v>
      </c>
      <c r="F303" s="55" t="s">
        <v>392</v>
      </c>
      <c r="G303" s="55" t="s">
        <v>424</v>
      </c>
      <c r="H303" s="67"/>
    </row>
    <row r="304" spans="1:11" ht="15">
      <c r="B304" s="611"/>
      <c r="C304" s="55">
        <v>300</v>
      </c>
      <c r="D304" s="55"/>
      <c r="E304" s="56">
        <v>20086</v>
      </c>
      <c r="F304" s="56"/>
      <c r="G304" s="56"/>
      <c r="H304" s="57"/>
    </row>
    <row r="305" spans="1:8" ht="15">
      <c r="B305" s="611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>
      <c r="B306" s="611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>
      <c r="B307" s="611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>
      <c r="B308" s="611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>
      <c r="B309" s="611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>
      <c r="D311" s="47" t="s">
        <v>384</v>
      </c>
      <c r="E311" s="47" t="s">
        <v>385</v>
      </c>
      <c r="F311" s="48" t="s">
        <v>386</v>
      </c>
      <c r="G311" s="63"/>
    </row>
    <row r="312" spans="1:8">
      <c r="B312" s="50" t="s">
        <v>388</v>
      </c>
      <c r="C312" s="51"/>
      <c r="D312" s="66">
        <v>2224.8000000000002</v>
      </c>
      <c r="F312" s="52"/>
      <c r="G312" s="53"/>
    </row>
    <row r="313" spans="1:8">
      <c r="B313" s="50" t="s">
        <v>389</v>
      </c>
      <c r="C313" s="51"/>
      <c r="D313" s="51">
        <v>540</v>
      </c>
      <c r="E313" s="66">
        <v>1</v>
      </c>
      <c r="F313" s="52">
        <v>540</v>
      </c>
      <c r="G313" s="53"/>
    </row>
    <row r="314" spans="1:8">
      <c r="B314" s="50" t="s">
        <v>401</v>
      </c>
      <c r="C314" s="51"/>
      <c r="D314" s="51">
        <v>270</v>
      </c>
      <c r="E314" s="66">
        <v>2</v>
      </c>
      <c r="F314" s="52">
        <v>540</v>
      </c>
      <c r="G314" s="53"/>
    </row>
    <row r="315" spans="1:8">
      <c r="B315" s="50" t="s">
        <v>404</v>
      </c>
      <c r="C315" s="51"/>
      <c r="D315" s="51">
        <v>11560</v>
      </c>
      <c r="E315" s="66">
        <v>1</v>
      </c>
      <c r="F315" s="52">
        <v>11560</v>
      </c>
      <c r="G315" s="53"/>
    </row>
    <row r="316" spans="1:8">
      <c r="B316" s="50" t="s">
        <v>405</v>
      </c>
      <c r="C316" s="51"/>
      <c r="D316" s="51">
        <v>11370</v>
      </c>
      <c r="E316" s="66">
        <v>1</v>
      </c>
      <c r="F316" s="52">
        <v>11370</v>
      </c>
      <c r="G316" s="53"/>
    </row>
    <row r="317" spans="1:8">
      <c r="B317" s="68" t="s">
        <v>406</v>
      </c>
      <c r="D317" s="51">
        <v>11370</v>
      </c>
      <c r="E317" s="69">
        <v>1</v>
      </c>
      <c r="F317" s="52">
        <v>11370</v>
      </c>
    </row>
    <row r="318" spans="1:8">
      <c r="B318" s="68" t="s">
        <v>437</v>
      </c>
      <c r="D318" s="51">
        <v>390</v>
      </c>
      <c r="E318" s="69">
        <v>1</v>
      </c>
      <c r="F318" s="52">
        <v>390</v>
      </c>
    </row>
    <row r="319" spans="1:8">
      <c r="B319" s="68" t="s">
        <v>407</v>
      </c>
      <c r="D319" s="51">
        <v>10</v>
      </c>
      <c r="E319" s="69">
        <v>2</v>
      </c>
      <c r="F319" s="52">
        <v>20</v>
      </c>
    </row>
    <row r="320" spans="1:8">
      <c r="A320" s="31">
        <v>24</v>
      </c>
      <c r="B320" s="611" t="s">
        <v>28</v>
      </c>
      <c r="C320" s="55"/>
      <c r="D320" s="55"/>
      <c r="E320" s="55" t="s">
        <v>391</v>
      </c>
      <c r="F320" s="55" t="s">
        <v>392</v>
      </c>
      <c r="G320" s="67"/>
    </row>
    <row r="321" spans="1:7" ht="15">
      <c r="B321" s="611"/>
      <c r="C321" s="55">
        <v>150</v>
      </c>
      <c r="D321" s="55"/>
      <c r="E321" s="56">
        <v>14767.882</v>
      </c>
      <c r="F321" s="56"/>
      <c r="G321" s="57">
        <v>150</v>
      </c>
    </row>
    <row r="322" spans="1:7" ht="15">
      <c r="B322" s="611"/>
      <c r="C322" s="55">
        <v>300</v>
      </c>
      <c r="D322" s="55"/>
      <c r="E322" s="56">
        <v>15074.8</v>
      </c>
      <c r="F322" s="56"/>
      <c r="G322" s="57">
        <v>0</v>
      </c>
    </row>
    <row r="323" spans="1:7" ht="15">
      <c r="B323" s="611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>
      <c r="D325" s="47" t="s">
        <v>384</v>
      </c>
      <c r="E325" s="47" t="s">
        <v>385</v>
      </c>
      <c r="F325" s="48" t="s">
        <v>386</v>
      </c>
      <c r="G325" s="63"/>
    </row>
    <row r="326" spans="1:7">
      <c r="B326" s="50" t="s">
        <v>388</v>
      </c>
      <c r="C326" s="51"/>
      <c r="D326" s="66">
        <v>2224.8000000000002</v>
      </c>
      <c r="F326" s="52"/>
      <c r="G326" s="53"/>
    </row>
    <row r="327" spans="1:7">
      <c r="B327" s="50" t="s">
        <v>389</v>
      </c>
      <c r="C327" s="51"/>
      <c r="D327" s="51">
        <v>540</v>
      </c>
      <c r="E327" s="66">
        <v>1</v>
      </c>
      <c r="F327" s="52">
        <v>540</v>
      </c>
      <c r="G327" s="53"/>
    </row>
    <row r="328" spans="1:7">
      <c r="B328" s="50" t="s">
        <v>436</v>
      </c>
      <c r="C328" s="51"/>
      <c r="D328" s="51">
        <v>500</v>
      </c>
      <c r="E328" s="66">
        <v>2</v>
      </c>
      <c r="F328" s="52">
        <v>1000</v>
      </c>
      <c r="G328" s="53"/>
    </row>
    <row r="329" spans="1:7">
      <c r="B329" s="50" t="s">
        <v>401</v>
      </c>
      <c r="C329" s="51"/>
      <c r="D329" s="51">
        <v>270</v>
      </c>
      <c r="E329" s="66">
        <v>2</v>
      </c>
      <c r="F329" s="52">
        <v>540</v>
      </c>
      <c r="G329" s="53"/>
    </row>
    <row r="330" spans="1:7">
      <c r="B330" s="68" t="s">
        <v>437</v>
      </c>
      <c r="C330" s="51"/>
      <c r="D330" s="51">
        <v>390</v>
      </c>
      <c r="E330" s="66">
        <v>1</v>
      </c>
      <c r="F330" s="52">
        <v>390</v>
      </c>
      <c r="G330" s="53"/>
    </row>
    <row r="331" spans="1:7">
      <c r="A331" s="31">
        <v>25</v>
      </c>
      <c r="B331" s="611" t="s">
        <v>29</v>
      </c>
      <c r="C331" s="55"/>
      <c r="D331" s="55"/>
      <c r="E331" s="55" t="s">
        <v>391</v>
      </c>
      <c r="F331" s="55" t="s">
        <v>392</v>
      </c>
      <c r="G331" s="67"/>
    </row>
    <row r="332" spans="1:7" ht="15">
      <c r="B332" s="611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>
      <c r="B333" s="611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>
      <c r="B334" s="611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>
      <c r="D336" s="47" t="s">
        <v>384</v>
      </c>
      <c r="E336" s="47" t="s">
        <v>385</v>
      </c>
      <c r="F336" s="48" t="s">
        <v>386</v>
      </c>
      <c r="G336" s="63"/>
    </row>
    <row r="337" spans="1:7">
      <c r="B337" s="50" t="s">
        <v>388</v>
      </c>
      <c r="C337" s="51"/>
      <c r="D337" s="66">
        <v>2224.8000000000002</v>
      </c>
      <c r="F337" s="52"/>
      <c r="G337" s="53"/>
    </row>
    <row r="338" spans="1:7">
      <c r="B338" s="50" t="s">
        <v>389</v>
      </c>
      <c r="C338" s="51"/>
      <c r="D338" s="51">
        <v>540</v>
      </c>
      <c r="E338" s="66">
        <v>1</v>
      </c>
      <c r="F338" s="52">
        <v>540</v>
      </c>
      <c r="G338" s="53"/>
    </row>
    <row r="339" spans="1:7">
      <c r="B339" s="50" t="s">
        <v>436</v>
      </c>
      <c r="C339" s="51"/>
      <c r="D339" s="51">
        <v>500</v>
      </c>
      <c r="E339" s="66">
        <v>4</v>
      </c>
      <c r="F339" s="52">
        <v>2000</v>
      </c>
      <c r="G339" s="53"/>
    </row>
    <row r="340" spans="1:7">
      <c r="B340" s="50" t="s">
        <v>401</v>
      </c>
      <c r="C340" s="51"/>
      <c r="D340" s="51">
        <v>270</v>
      </c>
      <c r="E340" s="66">
        <v>2</v>
      </c>
      <c r="F340" s="52">
        <v>540</v>
      </c>
      <c r="G340" s="53"/>
    </row>
    <row r="341" spans="1:7">
      <c r="B341" s="68" t="s">
        <v>437</v>
      </c>
      <c r="C341" s="51"/>
      <c r="D341" s="51">
        <v>390</v>
      </c>
      <c r="E341" s="66">
        <v>1</v>
      </c>
      <c r="F341" s="52">
        <v>390</v>
      </c>
      <c r="G341" s="53"/>
    </row>
    <row r="342" spans="1:7">
      <c r="A342" s="31">
        <v>26</v>
      </c>
      <c r="B342" s="611" t="s">
        <v>30</v>
      </c>
      <c r="C342" s="55"/>
      <c r="D342" s="55"/>
      <c r="E342" s="55" t="s">
        <v>391</v>
      </c>
      <c r="F342" s="55" t="s">
        <v>392</v>
      </c>
      <c r="G342" s="67"/>
    </row>
    <row r="343" spans="1:7" ht="15">
      <c r="B343" s="611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>
      <c r="B344" s="611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>
      <c r="B345" s="611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>
      <c r="B346" s="611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>
      <c r="D348" s="47" t="s">
        <v>384</v>
      </c>
      <c r="E348" s="47" t="s">
        <v>385</v>
      </c>
      <c r="F348" s="48" t="s">
        <v>386</v>
      </c>
      <c r="G348" s="63"/>
    </row>
    <row r="349" spans="1:7">
      <c r="B349" s="50" t="s">
        <v>388</v>
      </c>
      <c r="C349" s="51"/>
      <c r="D349" s="66">
        <v>3315.6000000000004</v>
      </c>
      <c r="F349" s="52"/>
      <c r="G349" s="53"/>
    </row>
    <row r="350" spans="1:7">
      <c r="B350" s="50" t="s">
        <v>410</v>
      </c>
      <c r="C350" s="51"/>
      <c r="D350" s="51">
        <v>810</v>
      </c>
      <c r="E350" s="66">
        <v>1</v>
      </c>
      <c r="F350" s="52">
        <v>810</v>
      </c>
      <c r="G350" s="53"/>
    </row>
    <row r="351" spans="1:7">
      <c r="B351" s="71" t="s">
        <v>434</v>
      </c>
      <c r="C351" s="51"/>
      <c r="D351" s="51">
        <v>1300</v>
      </c>
      <c r="E351" s="66">
        <v>2</v>
      </c>
      <c r="F351" s="52">
        <v>2600</v>
      </c>
      <c r="G351" s="53"/>
    </row>
    <row r="352" spans="1:7">
      <c r="B352" s="50" t="s">
        <v>401</v>
      </c>
      <c r="C352" s="51"/>
      <c r="D352" s="51">
        <v>270</v>
      </c>
      <c r="E352" s="66">
        <v>2</v>
      </c>
      <c r="F352" s="52">
        <v>540</v>
      </c>
      <c r="G352" s="53"/>
    </row>
    <row r="353" spans="1:7">
      <c r="B353" s="68" t="s">
        <v>437</v>
      </c>
      <c r="C353" s="51"/>
      <c r="D353" s="51">
        <v>390</v>
      </c>
      <c r="E353" s="66">
        <v>1</v>
      </c>
      <c r="F353" s="52">
        <v>390</v>
      </c>
      <c r="G353" s="53"/>
    </row>
    <row r="354" spans="1:7">
      <c r="B354" s="68" t="s">
        <v>413</v>
      </c>
      <c r="C354" s="51"/>
      <c r="D354" s="51">
        <v>30</v>
      </c>
      <c r="E354" s="66">
        <v>1</v>
      </c>
      <c r="F354" s="52">
        <v>30</v>
      </c>
      <c r="G354" s="53"/>
    </row>
    <row r="355" spans="1:7">
      <c r="A355" s="31">
        <v>27</v>
      </c>
      <c r="B355" s="611" t="s">
        <v>196</v>
      </c>
      <c r="C355" s="55"/>
      <c r="D355" s="55"/>
      <c r="E355" s="55" t="s">
        <v>391</v>
      </c>
      <c r="F355" s="55" t="s">
        <v>392</v>
      </c>
      <c r="G355" s="67"/>
    </row>
    <row r="356" spans="1:7" ht="15">
      <c r="B356" s="611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>
      <c r="B357" s="611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>
      <c r="D359" s="47" t="s">
        <v>384</v>
      </c>
      <c r="E359" s="47" t="s">
        <v>385</v>
      </c>
      <c r="F359" s="48" t="s">
        <v>386</v>
      </c>
      <c r="G359" s="63"/>
    </row>
    <row r="360" spans="1:7">
      <c r="B360" s="50" t="s">
        <v>388</v>
      </c>
      <c r="C360" s="51"/>
      <c r="D360" s="66">
        <v>1640</v>
      </c>
      <c r="F360" s="52"/>
      <c r="G360" s="53"/>
    </row>
    <row r="361" spans="1:7">
      <c r="B361" s="50" t="s">
        <v>438</v>
      </c>
      <c r="C361" s="51"/>
      <c r="D361" s="51">
        <v>590</v>
      </c>
      <c r="E361" s="66">
        <v>1</v>
      </c>
      <c r="F361" s="52">
        <v>590</v>
      </c>
      <c r="G361" s="53"/>
    </row>
    <row r="362" spans="1:7">
      <c r="A362" s="31">
        <v>28</v>
      </c>
      <c r="B362" s="611" t="s">
        <v>31</v>
      </c>
      <c r="C362" s="55"/>
      <c r="D362" s="55"/>
      <c r="E362" s="55" t="s">
        <v>391</v>
      </c>
      <c r="F362" s="55" t="s">
        <v>392</v>
      </c>
      <c r="G362" s="67"/>
    </row>
    <row r="363" spans="1:7" ht="15">
      <c r="B363" s="611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>
      <c r="P2" s="190"/>
      <c r="Q2" s="191">
        <f>SUM(Q10:Q27,Q29:Q37,Q41:Q50,Q59:Q76,Q78:Q94,Q95:Q97)</f>
        <v>187890.32</v>
      </c>
      <c r="R2" s="190"/>
    </row>
    <row r="3" spans="2:19" ht="12.75" customHeight="1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>
      <c r="B4" s="192"/>
      <c r="C4" s="192"/>
      <c r="D4" s="192"/>
      <c r="E4" s="192"/>
      <c r="F4" s="192"/>
      <c r="G4" s="194" t="s">
        <v>629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630</v>
      </c>
    </row>
    <row r="5" spans="2:19" ht="12.75">
      <c r="P5" s="192">
        <v>1.04</v>
      </c>
      <c r="Q5" s="33">
        <v>1</v>
      </c>
      <c r="R5" s="142" t="s">
        <v>631</v>
      </c>
    </row>
    <row r="6" spans="2:19">
      <c r="K6" s="195"/>
      <c r="L6" s="195"/>
      <c r="M6" s="195"/>
    </row>
    <row r="7" spans="2:19" ht="23.25" customHeight="1">
      <c r="B7" s="627" t="s">
        <v>632</v>
      </c>
      <c r="C7" s="627" t="s">
        <v>633</v>
      </c>
      <c r="D7" s="627" t="s">
        <v>634</v>
      </c>
      <c r="E7" s="627"/>
      <c r="F7" s="627"/>
      <c r="G7" s="628" t="s">
        <v>635</v>
      </c>
      <c r="H7" s="628" t="s">
        <v>636</v>
      </c>
      <c r="I7" s="196" t="s">
        <v>637</v>
      </c>
      <c r="J7" s="630" t="s">
        <v>638</v>
      </c>
      <c r="K7" s="196" t="s">
        <v>639</v>
      </c>
      <c r="L7" s="196" t="s">
        <v>640</v>
      </c>
      <c r="M7" s="196" t="s">
        <v>641</v>
      </c>
      <c r="N7" s="627" t="s">
        <v>642</v>
      </c>
      <c r="O7" s="196"/>
      <c r="P7" s="196" t="s">
        <v>643</v>
      </c>
      <c r="Q7" s="628" t="s">
        <v>644</v>
      </c>
      <c r="R7" s="628" t="s">
        <v>645</v>
      </c>
      <c r="S7" s="628" t="s">
        <v>646</v>
      </c>
    </row>
    <row r="8" spans="2:19" ht="12" customHeight="1">
      <c r="B8" s="627"/>
      <c r="C8" s="627"/>
      <c r="D8" s="196"/>
      <c r="E8" s="196"/>
      <c r="F8" s="196"/>
      <c r="G8" s="629"/>
      <c r="H8" s="629"/>
      <c r="I8" s="197">
        <v>0.26</v>
      </c>
      <c r="J8" s="630"/>
      <c r="K8" s="198">
        <v>0.26</v>
      </c>
      <c r="L8" s="199">
        <v>0</v>
      </c>
      <c r="M8" s="200">
        <v>0</v>
      </c>
      <c r="N8" s="627"/>
      <c r="O8" s="196"/>
      <c r="P8" s="198">
        <v>0.25</v>
      </c>
      <c r="Q8" s="629"/>
      <c r="R8" s="629"/>
      <c r="S8" s="629"/>
    </row>
    <row r="9" spans="2:19" ht="12" customHeight="1">
      <c r="B9" s="613" t="s">
        <v>647</v>
      </c>
      <c r="C9" s="614"/>
      <c r="D9" s="614"/>
      <c r="E9" s="614"/>
      <c r="F9" s="614"/>
      <c r="G9" s="614"/>
      <c r="H9" s="614"/>
      <c r="I9" s="614"/>
      <c r="J9" s="614"/>
      <c r="K9" s="614"/>
      <c r="L9" s="614"/>
      <c r="M9" s="614"/>
      <c r="N9" s="614"/>
      <c r="O9" s="614"/>
      <c r="P9" s="614"/>
      <c r="Q9" s="614"/>
    </row>
    <row r="10" spans="2:19">
      <c r="B10" s="201" t="s">
        <v>389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>
      <c r="B11" s="201" t="s">
        <v>409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>
      <c r="B12" s="201" t="s">
        <v>648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>
      <c r="B13" s="201" t="s">
        <v>410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>
      <c r="B14" s="201" t="s">
        <v>649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>
      <c r="B15" s="201" t="s">
        <v>415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>
      <c r="B16" s="201" t="s">
        <v>417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>
      <c r="B17" s="201" t="s">
        <v>650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>
      <c r="B18" s="201" t="s">
        <v>432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>
      <c r="B19" s="201" t="s">
        <v>463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>
      <c r="B20" s="201" t="s">
        <v>430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>
      <c r="B21" s="201" t="s">
        <v>489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>
      <c r="B22" s="201" t="s">
        <v>448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>
      <c r="B23" s="201" t="s">
        <v>651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>
      <c r="B24" s="201" t="s">
        <v>450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>
      <c r="B25" s="201" t="s">
        <v>438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>
      <c r="B26" s="201" t="s">
        <v>401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>
      <c r="B27" s="201" t="s">
        <v>652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>
      <c r="B28" s="613" t="s">
        <v>653</v>
      </c>
      <c r="C28" s="614"/>
      <c r="D28" s="614"/>
      <c r="E28" s="614"/>
      <c r="F28" s="614"/>
      <c r="G28" s="614"/>
      <c r="H28" s="614"/>
      <c r="I28" s="614"/>
      <c r="J28" s="614"/>
      <c r="K28" s="614"/>
      <c r="L28" s="614"/>
      <c r="M28" s="614"/>
      <c r="N28" s="614"/>
      <c r="O28" s="614"/>
      <c r="P28" s="614"/>
      <c r="Q28" s="614"/>
      <c r="S28" s="206"/>
    </row>
    <row r="29" spans="1:19">
      <c r="A29" s="207" t="s">
        <v>654</v>
      </c>
      <c r="B29" s="201" t="s">
        <v>420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>
      <c r="B30" s="201" t="s">
        <v>426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>
      <c r="B31" s="201" t="s">
        <v>655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>
      <c r="B32" s="201" t="s">
        <v>429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>
      <c r="A33" s="207" t="s">
        <v>656</v>
      </c>
      <c r="B33" s="201" t="s">
        <v>427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>
      <c r="B34" s="201" t="s">
        <v>421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>
      <c r="B35" s="201" t="s">
        <v>422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>
      <c r="A36" s="207" t="s">
        <v>657</v>
      </c>
      <c r="B36" s="201" t="s">
        <v>487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>
      <c r="B37" s="201" t="s">
        <v>423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>
      <c r="B38" s="208" t="s">
        <v>425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>
      <c r="B39" s="208" t="s">
        <v>428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>
      <c r="B40" s="613" t="s">
        <v>658</v>
      </c>
      <c r="C40" s="614"/>
      <c r="D40" s="614"/>
      <c r="E40" s="614"/>
      <c r="F40" s="614"/>
      <c r="G40" s="614"/>
      <c r="H40" s="614"/>
      <c r="I40" s="614"/>
      <c r="J40" s="614"/>
      <c r="K40" s="614"/>
      <c r="L40" s="614"/>
      <c r="M40" s="614"/>
      <c r="N40" s="614"/>
      <c r="O40" s="614"/>
      <c r="P40" s="614"/>
      <c r="Q40" s="614"/>
      <c r="S40" s="206"/>
    </row>
    <row r="41" spans="1:19">
      <c r="B41" s="201" t="s">
        <v>455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>
      <c r="B42" s="201" t="s">
        <v>457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>
      <c r="B43" s="201" t="s">
        <v>458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>
      <c r="B44" s="201" t="s">
        <v>659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>
      <c r="B45" s="201" t="s">
        <v>660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>
      <c r="B46" s="201" t="s">
        <v>661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>
      <c r="B47" s="201" t="s">
        <v>662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>
      <c r="B48" s="201" t="s">
        <v>663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>
      <c r="B49" s="201" t="s">
        <v>405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>
      <c r="B50" s="201" t="s">
        <v>406</v>
      </c>
      <c r="C50" s="210" t="s">
        <v>406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>
      <c r="B51" s="201" t="s">
        <v>460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>
      <c r="B52" s="201" t="s">
        <v>461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>
      <c r="B53" s="201" t="s">
        <v>664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>
      <c r="B54" s="211" t="s">
        <v>665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615"/>
      <c r="S54" s="616"/>
    </row>
    <row r="55" spans="1:19">
      <c r="B55" s="211" t="s">
        <v>666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617"/>
      <c r="S55" s="618"/>
    </row>
    <row r="56" spans="1:19">
      <c r="B56" s="211" t="s">
        <v>667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617"/>
      <c r="S56" s="618"/>
    </row>
    <row r="57" spans="1:19">
      <c r="B57" s="211" t="s">
        <v>668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619"/>
      <c r="S57" s="620"/>
    </row>
    <row r="58" spans="1:19" ht="12.75" thickBot="1">
      <c r="B58" s="621" t="s">
        <v>669</v>
      </c>
      <c r="C58" s="622"/>
      <c r="D58" s="622"/>
      <c r="E58" s="622"/>
      <c r="F58" s="622"/>
      <c r="G58" s="622"/>
      <c r="H58" s="622">
        <f>235.29*60/60/60</f>
        <v>3.9215</v>
      </c>
      <c r="I58" s="622">
        <f>H58*$I$8</f>
        <v>1.01959</v>
      </c>
      <c r="J58" s="622">
        <f>SUM(G58:I58)</f>
        <v>4.94109</v>
      </c>
      <c r="K58" s="622">
        <f>$K$8*G58</f>
        <v>0</v>
      </c>
      <c r="L58" s="622"/>
      <c r="M58" s="622"/>
      <c r="N58" s="622">
        <f>SUM(J58:M58)</f>
        <v>4.94109</v>
      </c>
      <c r="O58" s="622"/>
      <c r="P58" s="623">
        <f>(N58*$P$8+N58)*1.2</f>
        <v>7.4116349999999995</v>
      </c>
      <c r="Q58" s="217"/>
      <c r="R58" s="217"/>
      <c r="S58" s="206"/>
    </row>
    <row r="59" spans="1:19" ht="24">
      <c r="A59" s="207" t="s">
        <v>670</v>
      </c>
      <c r="B59" s="218" t="s">
        <v>671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>
      <c r="A60" s="207" t="s">
        <v>654</v>
      </c>
      <c r="B60" s="227" t="s">
        <v>431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>
      <c r="A61" s="207" t="s">
        <v>672</v>
      </c>
      <c r="B61" s="235" t="s">
        <v>419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>
      <c r="A62" s="207" t="s">
        <v>670</v>
      </c>
      <c r="B62" s="218" t="s">
        <v>434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>
      <c r="A63" s="207" t="s">
        <v>654</v>
      </c>
      <c r="B63" s="227" t="s">
        <v>673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>
      <c r="A64" s="207" t="s">
        <v>672</v>
      </c>
      <c r="B64" s="227" t="s">
        <v>412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>
      <c r="A65" s="207" t="s">
        <v>672</v>
      </c>
      <c r="B65" s="235" t="s">
        <v>433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>
      <c r="A66" s="207" t="s">
        <v>670</v>
      </c>
      <c r="B66" s="218" t="s">
        <v>674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>
      <c r="A67" s="207" t="s">
        <v>654</v>
      </c>
      <c r="B67" s="227" t="s">
        <v>675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>
      <c r="A68" s="207" t="s">
        <v>654</v>
      </c>
      <c r="B68" s="227" t="s">
        <v>676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>
      <c r="A69" s="207" t="s">
        <v>672</v>
      </c>
      <c r="B69" s="235" t="s">
        <v>403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>
      <c r="A70" s="207" t="s">
        <v>670</v>
      </c>
      <c r="B70" s="218" t="s">
        <v>677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>
      <c r="A71" s="207" t="s">
        <v>670</v>
      </c>
      <c r="B71" s="227" t="s">
        <v>678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>
      <c r="A72" s="207" t="s">
        <v>670</v>
      </c>
      <c r="B72" s="227" t="s">
        <v>679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>
      <c r="A73" s="207" t="s">
        <v>654</v>
      </c>
      <c r="B73" s="227" t="s">
        <v>495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>
      <c r="A74" s="207" t="s">
        <v>654</v>
      </c>
      <c r="B74" s="227" t="s">
        <v>680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>
      <c r="A75" s="207" t="s">
        <v>672</v>
      </c>
      <c r="B75" s="227" t="s">
        <v>681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>
      <c r="A76" s="207" t="s">
        <v>672</v>
      </c>
      <c r="B76" s="235" t="s">
        <v>445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>
      <c r="B77" s="624" t="s">
        <v>682</v>
      </c>
      <c r="C77" s="625"/>
      <c r="D77" s="625"/>
      <c r="E77" s="625"/>
      <c r="F77" s="625"/>
      <c r="G77" s="625"/>
      <c r="H77" s="625">
        <f>235.29*60/60/60</f>
        <v>3.9215</v>
      </c>
      <c r="I77" s="625">
        <f t="shared" si="20"/>
        <v>1.01959</v>
      </c>
      <c r="J77" s="625">
        <f t="shared" si="24"/>
        <v>4.94109</v>
      </c>
      <c r="K77" s="625">
        <f t="shared" si="25"/>
        <v>0</v>
      </c>
      <c r="L77" s="625"/>
      <c r="M77" s="625"/>
      <c r="N77" s="625">
        <f t="shared" si="23"/>
        <v>4.94109</v>
      </c>
      <c r="O77" s="625"/>
      <c r="P77" s="626">
        <f>(N77*$P$8+N77)*1.2</f>
        <v>7.4116349999999995</v>
      </c>
      <c r="Q77" s="217"/>
      <c r="R77" s="217"/>
      <c r="S77" s="206"/>
    </row>
    <row r="78" spans="1:19">
      <c r="B78" s="201" t="s">
        <v>683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>
      <c r="B79" s="201" t="s">
        <v>439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>
      <c r="B80" s="201" t="s">
        <v>440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>
      <c r="B81" s="201" t="s">
        <v>684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>
      <c r="B82" s="201" t="s">
        <v>685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>
      <c r="B83" s="201" t="s">
        <v>686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>
      <c r="B84" s="201" t="s">
        <v>687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>
      <c r="B85" s="201" t="s">
        <v>413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>
      <c r="B86" s="201" t="s">
        <v>462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>
      <c r="B87" s="211" t="s">
        <v>437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>
      <c r="B88" s="201" t="s">
        <v>688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>
      <c r="B89" s="208" t="s">
        <v>689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>
      <c r="B90" s="208" t="s">
        <v>690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>
      <c r="B91" s="201" t="s">
        <v>407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>
      <c r="B92" s="201" t="s">
        <v>483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>
      <c r="B93" s="208" t="s">
        <v>691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>
      <c r="B94" s="208" t="s">
        <v>692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>
      <c r="B95" s="208" t="s">
        <v>693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>
      <c r="B96" s="208" t="s">
        <v>694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>
      <c r="B97" s="208" t="s">
        <v>449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19" sqref="G19"/>
    </sheetView>
  </sheetViews>
  <sheetFormatPr defaultRowHeight="1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>
      <c r="A2" s="272" t="s">
        <v>365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>
      <c r="A3" s="272" t="s">
        <v>366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>
      <c r="A4" s="272" t="s">
        <v>367</v>
      </c>
      <c r="C4" s="30" t="s">
        <v>161</v>
      </c>
      <c r="D4" t="s">
        <v>170</v>
      </c>
      <c r="J4" s="30" t="s">
        <v>187</v>
      </c>
    </row>
    <row r="5" spans="1:10">
      <c r="C5" s="30" t="s">
        <v>162</v>
      </c>
      <c r="D5" t="s">
        <v>170</v>
      </c>
      <c r="J5" s="30" t="s">
        <v>188</v>
      </c>
    </row>
    <row r="6" spans="1:10">
      <c r="C6" s="30" t="s">
        <v>163</v>
      </c>
      <c r="D6" t="s">
        <v>170</v>
      </c>
      <c r="J6" s="30" t="s">
        <v>189</v>
      </c>
    </row>
    <row r="7" spans="1:10">
      <c r="C7" s="30" t="s">
        <v>164</v>
      </c>
      <c r="D7" t="s">
        <v>170</v>
      </c>
    </row>
    <row r="8" spans="1:10">
      <c r="C8" s="30" t="s">
        <v>165</v>
      </c>
      <c r="D8" t="s">
        <v>170</v>
      </c>
    </row>
    <row r="9" spans="1:10">
      <c r="C9" s="30" t="s">
        <v>166</v>
      </c>
      <c r="D9" t="s">
        <v>170</v>
      </c>
    </row>
    <row r="10" spans="1:10">
      <c r="C10" s="30" t="s">
        <v>167</v>
      </c>
      <c r="D10" t="s">
        <v>170</v>
      </c>
    </row>
    <row r="11" spans="1:10">
      <c r="C11" s="30" t="s">
        <v>169</v>
      </c>
      <c r="D11" t="s">
        <v>172</v>
      </c>
    </row>
    <row r="12" spans="1:10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5</vt:i4>
      </vt:variant>
    </vt:vector>
  </HeadingPairs>
  <TitlesOfParts>
    <vt:vector size="21" baseType="lpstr">
      <vt:lpstr>186</vt:lpstr>
      <vt:lpstr>Пеналы заказ</vt:lpstr>
      <vt:lpstr>Заказ</vt:lpstr>
      <vt:lpstr>Расчет</vt:lpstr>
      <vt:lpstr>Результат</vt:lpstr>
      <vt:lpstr>Таблица с признаками</vt:lpstr>
      <vt:lpstr>Тест</vt:lpstr>
      <vt:lpstr>Базовые цены</vt:lpstr>
      <vt:lpstr>прайс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  <vt:lpstr>прайс!Область_печати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2025-02-08T20:23:52Z</dcterms:modified>
</cp:coreProperties>
</file>