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kitchen_calculator\"/>
    </mc:Choice>
  </mc:AlternateContent>
  <xr:revisionPtr revIDLastSave="0" documentId="13_ncr:1_{F5377763-4FB9-48DE-8DB3-DB5301D8D0D6}" xr6:coauthVersionLast="45" xr6:coauthVersionMax="45" xr10:uidLastSave="{00000000-0000-0000-0000-000000000000}"/>
  <bookViews>
    <workbookView xWindow="-120" yWindow="-120" windowWidth="29040" windowHeight="15840" activeTab="7" xr2:uid="{38627D7D-736F-4D1A-9ABD-DADB48A4DBD5}"/>
  </bookViews>
  <sheets>
    <sheet name="modules" sheetId="2" r:id="rId1"/>
    <sheet name="polki" sheetId="6" r:id="rId2"/>
    <sheet name="kf_korp" sheetId="3" r:id="rId3"/>
    <sheet name="kompl" sheetId="5" r:id="rId4"/>
    <sheet name="furn" sheetId="4" r:id="rId5"/>
    <sheet name="color_korp" sheetId="7" r:id="rId6"/>
    <sheet name="frez" sheetId="8" r:id="rId7"/>
    <sheet name="color_fasades" sheetId="9" r:id="rId8"/>
    <sheet name="price_collections" sheetId="10" r:id="rId9"/>
  </sheets>
  <externalReferences>
    <externalReference r:id="rId10"/>
    <externalReference r:id="rId11"/>
  </externalReferences>
  <definedNames>
    <definedName name="Верхние">[1]Лист2!$A$2:$A$100</definedName>
    <definedName name="Комплектация_">'[1]Тип НСТ'!$A$16:$A$22</definedName>
    <definedName name="Материал_полок_">'[1]Тип НСТ'!$H$2:$H$5</definedName>
    <definedName name="Нижние">[1]Лист1!$A$2:$A$74</definedName>
    <definedName name="Опоры_">'[1]Тип НСТ'!$C$2:$C$4</definedName>
    <definedName name="Освещение_">'[1]Тип НСТ'!$D$2:$D$8</definedName>
    <definedName name="Открывание_">'[1]Тип НСТ'!$E$2:$E$5</definedName>
    <definedName name="Подъемник_">'[1]Тип НСТ'!$F$8:$F$11</definedName>
    <definedName name="Тип_нестандарта">'[1]Тип НСТ'!$I$2:$I$3</definedName>
    <definedName name="Тип_продукции">'[1]Тип НСТ'!$A$11:$A$11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7" i="5" l="1"/>
  <c r="C196" i="5"/>
  <c r="C195" i="5"/>
  <c r="C194" i="5"/>
  <c r="C193" i="5"/>
  <c r="C192" i="5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2" i="3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" i="5"/>
  <c r="Q74" i="2" l="1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1" i="2"/>
  <c r="Q50" i="2"/>
  <c r="Q49" i="2"/>
  <c r="Q48" i="2"/>
  <c r="Q47" i="2"/>
  <c r="Q46" i="2"/>
  <c r="Q45" i="2"/>
  <c r="Q44" i="2"/>
  <c r="Q43" i="2"/>
  <c r="Q41" i="2"/>
  <c r="Q40" i="2"/>
  <c r="Q38" i="2"/>
  <c r="Q37" i="2"/>
  <c r="Q35" i="2"/>
  <c r="Q34" i="2"/>
  <c r="Q33" i="2"/>
  <c r="Q32" i="2"/>
  <c r="Q28" i="2"/>
  <c r="Q27" i="2"/>
  <c r="Q26" i="2"/>
  <c r="Q25" i="2"/>
  <c r="Q24" i="2"/>
  <c r="Q23" i="2"/>
  <c r="Q22" i="2"/>
  <c r="Q21" i="2"/>
  <c r="Q20" i="2"/>
  <c r="Q18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AI74" i="2" l="1"/>
  <c r="AI73" i="2"/>
  <c r="AI72" i="2"/>
  <c r="AI71" i="2"/>
  <c r="AI70" i="2"/>
  <c r="AI69" i="2"/>
  <c r="AI68" i="2"/>
  <c r="AI67" i="2"/>
  <c r="AI66" i="2"/>
  <c r="AI65" i="2"/>
  <c r="AI64" i="2"/>
  <c r="AI63" i="2"/>
  <c r="AI62" i="2"/>
  <c r="AI61" i="2"/>
  <c r="AI60" i="2"/>
  <c r="AI59" i="2"/>
  <c r="AI58" i="2"/>
  <c r="AI57" i="2"/>
  <c r="AI56" i="2"/>
  <c r="AI55" i="2"/>
  <c r="AI54" i="2"/>
  <c r="AI53" i="2"/>
  <c r="AI52" i="2"/>
  <c r="AI51" i="2"/>
  <c r="V51" i="2"/>
  <c r="AI50" i="2"/>
  <c r="V50" i="2"/>
  <c r="AI49" i="2"/>
  <c r="V49" i="2"/>
  <c r="AI48" i="2"/>
  <c r="V48" i="2"/>
  <c r="AI47" i="2"/>
  <c r="AI46" i="2"/>
  <c r="AI45" i="2"/>
  <c r="AI44" i="2"/>
  <c r="AI43" i="2"/>
  <c r="AI42" i="2"/>
  <c r="AI41" i="2"/>
  <c r="AI40" i="2"/>
  <c r="AI39" i="2"/>
  <c r="AI38" i="2"/>
  <c r="AI37" i="2"/>
  <c r="AI36" i="2"/>
  <c r="AI35" i="2"/>
  <c r="AI34" i="2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AI3" i="2"/>
  <c r="AI2" i="2"/>
</calcChain>
</file>

<file path=xl/sharedStrings.xml><?xml version="1.0" encoding="utf-8"?>
<sst xmlns="http://schemas.openxmlformats.org/spreadsheetml/2006/main" count="3120" uniqueCount="608">
  <si>
    <t>Артикул</t>
  </si>
  <si>
    <t>Тип</t>
  </si>
  <si>
    <t>КФ НСТ11</t>
  </si>
  <si>
    <t>КФ НСТ1</t>
  </si>
  <si>
    <t>КФ крепежа корпуса 1</t>
  </si>
  <si>
    <t>КФ крепежа корпуса 2</t>
  </si>
  <si>
    <t>КФ крепежа корпуса 4</t>
  </si>
  <si>
    <t>КФ крепежа корпуса 6</t>
  </si>
  <si>
    <t>КФ крепежа корпуса 7</t>
  </si>
  <si>
    <t>КФ крепежа корпуса 9</t>
  </si>
  <si>
    <t>КФ крепежа корпуса 10</t>
  </si>
  <si>
    <t>КФ крепежа корпуса 11</t>
  </si>
  <si>
    <t>КФ крепежа корпуса 12</t>
  </si>
  <si>
    <t>КФ крепежа корпуса 13</t>
  </si>
  <si>
    <t>КФ НСТ 14</t>
  </si>
  <si>
    <t>КФ крепежа корпуса 15</t>
  </si>
  <si>
    <t>КФ крепежа корпуса 16</t>
  </si>
  <si>
    <t>КФ опора пластиковая 120</t>
  </si>
  <si>
    <t>KFPr-SB-POD</t>
  </si>
  <si>
    <t>KFPr-SB-ZPG</t>
  </si>
  <si>
    <t>KFPr-SB-SPL</t>
  </si>
  <si>
    <t>KFPr-SB-SMRZ_16мм</t>
  </si>
  <si>
    <t>КФ KEKU</t>
  </si>
  <si>
    <t>КФ петли SENS накл.110 гр. с крестообр. Планкой</t>
  </si>
  <si>
    <t>KFP-SB-N110</t>
  </si>
  <si>
    <t>КФ петли вклад. 95 гр. с крестообр. планкой</t>
  </si>
  <si>
    <t>KFP-SB-PY94</t>
  </si>
  <si>
    <t>KFP-SB-N45</t>
  </si>
  <si>
    <t>KFS-SB-45 (посудосушители)</t>
  </si>
  <si>
    <t>КФ Сушка AFF 600</t>
  </si>
  <si>
    <t>КФ Сушка AFF 800</t>
  </si>
  <si>
    <t>КФ Сушка AFF 900</t>
  </si>
  <si>
    <t>KFP-SP-PPGK</t>
  </si>
  <si>
    <t>KFP-SP-PPA</t>
  </si>
  <si>
    <t>KFP-SB-PPHF_W</t>
  </si>
  <si>
    <t>KFN-SB-M54</t>
  </si>
  <si>
    <t>Комплект для ящика Hettich ATIRA Серый, NL-470, H-70</t>
  </si>
  <si>
    <t>Комплект для ящика Hettich ATIRA Серый с реллингом, NL-470, H-176</t>
  </si>
  <si>
    <t>KFN-SB-M86</t>
  </si>
  <si>
    <t>KFN-SB-M15</t>
  </si>
  <si>
    <t>KFN-SB-MD</t>
  </si>
  <si>
    <t>Комплект ящика INNOTECH ATIRA полного выдв. с  PUSH TO OPEN , Н70,NL470,цвет серебристый</t>
  </si>
  <si>
    <t>Комплект короба INNOTECH ATIRA полного выдв. с Push to open, Н176,NL470,рейлинги, цвет серебристый</t>
  </si>
  <si>
    <t>Корзина с держателем для бутылок 414*500*520 мм</t>
  </si>
  <si>
    <t>КФ  крепления профиля Gola</t>
  </si>
  <si>
    <t>Комплектация №2</t>
  </si>
  <si>
    <t>Комплектация №3</t>
  </si>
  <si>
    <t>Комплектация №3Т</t>
  </si>
  <si>
    <t>Коэфф.высота</t>
  </si>
  <si>
    <t>Коэфф.ширина</t>
  </si>
  <si>
    <t>Коэфф.глубина</t>
  </si>
  <si>
    <t>Tip-on</t>
  </si>
  <si>
    <t>КФ НСТ19</t>
  </si>
  <si>
    <t>Корзина выдв.посудосуш.600 мм + напр. L450 Hettich (ХРОМ)</t>
  </si>
  <si>
    <t>Кол-во фасадов</t>
  </si>
  <si>
    <t>Комплектация №1</t>
  </si>
  <si>
    <t>Комплектация №1T</t>
  </si>
  <si>
    <t>КФ НСТ20</t>
  </si>
  <si>
    <t>КФ НСТ12</t>
  </si>
  <si>
    <t>КФ EMV1DL/2DL</t>
  </si>
  <si>
    <t>Комплект петли Hettich с доводчиком для алюм.профиля</t>
  </si>
  <si>
    <t>Наличие подсветки на нижнем горизонте</t>
  </si>
  <si>
    <t>профиль рассеиватель HLBL</t>
  </si>
  <si>
    <t>ENO</t>
  </si>
  <si>
    <t>Нижний</t>
  </si>
  <si>
    <t>ENO Открытый+Полки+Нижний</t>
  </si>
  <si>
    <t>Открытый</t>
  </si>
  <si>
    <t>Нет</t>
  </si>
  <si>
    <t>Полки</t>
  </si>
  <si>
    <t>EMN1D</t>
  </si>
  <si>
    <t>EMN1D 1 дверь+Полки+Нижний</t>
  </si>
  <si>
    <t>Прямой</t>
  </si>
  <si>
    <t>EMN2D</t>
  </si>
  <si>
    <t>EMN2D 2 двери+Полки+Нижний</t>
  </si>
  <si>
    <t>EMN1K_150 1 дверь+Корзина_150</t>
  </si>
  <si>
    <t>Корзина</t>
  </si>
  <si>
    <t>EWN1D</t>
  </si>
  <si>
    <t>EWN1D 1 дверь+Мойка</t>
  </si>
  <si>
    <t>Мойка</t>
  </si>
  <si>
    <t>Да</t>
  </si>
  <si>
    <t>EWN2D</t>
  </si>
  <si>
    <t>EWN2D 2 двери+Мойка</t>
  </si>
  <si>
    <t>EUN1D</t>
  </si>
  <si>
    <t>EUN1D 1 дверь+Бленда+Полки+Угловой_отступ_250</t>
  </si>
  <si>
    <t>Угловой</t>
  </si>
  <si>
    <t>EUN1D_150</t>
  </si>
  <si>
    <t>EUN1D_150 1 дверь+Бленда+Полки+Угловой_отступ_150</t>
  </si>
  <si>
    <t>EWU1D</t>
  </si>
  <si>
    <t>EWU1D 1 дверь+Бленда+Мойка+Угловой_отступ_250</t>
  </si>
  <si>
    <t>EWU1D_150</t>
  </si>
  <si>
    <t>EWU1D_150 1 дверь+Бленда+Мойка+Угловой_отступ_150</t>
  </si>
  <si>
    <t>EMN1B1D</t>
  </si>
  <si>
    <t>EMN1B1D 1 дверь+1 Ящик+Полки</t>
  </si>
  <si>
    <t>Ящик</t>
  </si>
  <si>
    <t>EMN1B2D</t>
  </si>
  <si>
    <t>EMN1B2D 2 двери+1 Ящик+Полки</t>
  </si>
  <si>
    <t>EMN4B</t>
  </si>
  <si>
    <t>EMN4B 4 Ящика</t>
  </si>
  <si>
    <t>EMN3B</t>
  </si>
  <si>
    <t>EMN3B 3 Ящика</t>
  </si>
  <si>
    <t>EMN2B</t>
  </si>
  <si>
    <t>EMN2B 2 Ящика</t>
  </si>
  <si>
    <t>EMN1W1B</t>
  </si>
  <si>
    <t>EMN1W1B 2 Ящика + Сушилка</t>
  </si>
  <si>
    <t>Сушилка</t>
  </si>
  <si>
    <t>ETN1B</t>
  </si>
  <si>
    <t>ETN1B 1 ящик+Духовка</t>
  </si>
  <si>
    <t>Духовка</t>
  </si>
  <si>
    <t>ESNX1D</t>
  </si>
  <si>
    <t>ESNX1D 1 дверь+Скошенный+Торцевой+Полки</t>
  </si>
  <si>
    <t>Скошенный</t>
  </si>
  <si>
    <t>ERN</t>
  </si>
  <si>
    <t>ERN Открытый+Радиус+Торцевой+Полки</t>
  </si>
  <si>
    <t>Радиусный</t>
  </si>
  <si>
    <t>ERN1D</t>
  </si>
  <si>
    <t>ERN1D 1 дверь+Радиус+Торцевой+Полки</t>
  </si>
  <si>
    <t>ENG1D</t>
  </si>
  <si>
    <t>ENG1D Gola+1 дверь</t>
  </si>
  <si>
    <t>ENG2D</t>
  </si>
  <si>
    <t>ENG2D Gola+2 двери</t>
  </si>
  <si>
    <t>ENG2B</t>
  </si>
  <si>
    <t>ENG2B Gola+2 Ящика</t>
  </si>
  <si>
    <t>ENG3B</t>
  </si>
  <si>
    <t>ENG3B Gola+3 Ящика</t>
  </si>
  <si>
    <t>ENG1K_150 Gola+Корзина_150</t>
  </si>
  <si>
    <t>EWG1D</t>
  </si>
  <si>
    <t>EWG1D Gola+1 дверь+Мойка</t>
  </si>
  <si>
    <t>EWG2D</t>
  </si>
  <si>
    <t>EWG2D Gola+2 двери+Мойка</t>
  </si>
  <si>
    <t>EUG1D</t>
  </si>
  <si>
    <t>EUG1D Gola+1 дверь+Бленда+Полки+Угловой_Отступ_250+Низ</t>
  </si>
  <si>
    <t>EUG1D_150</t>
  </si>
  <si>
    <t>EUG1D_150 Gola+1 дверь+Бленда+Полки+Угловой_Отступ_150+Низ</t>
  </si>
  <si>
    <t>EZ1F</t>
  </si>
  <si>
    <t>EZ1F 1 фасад+Колонна + Нижний</t>
  </si>
  <si>
    <t>Колонна</t>
  </si>
  <si>
    <t>EVO</t>
  </si>
  <si>
    <t>Верхний</t>
  </si>
  <si>
    <t>EVO Открытый+Полки+Верхний</t>
  </si>
  <si>
    <t>EMV1D</t>
  </si>
  <si>
    <t>EMV1D 1 дверь+Полки+Верхний</t>
  </si>
  <si>
    <t>EMV1DN</t>
  </si>
  <si>
    <t>EMV1DN 1 дверь+Микроволновая печь</t>
  </si>
  <si>
    <t>Микроволновка</t>
  </si>
  <si>
    <t>EMV1V</t>
  </si>
  <si>
    <t>EMV1V 1 фасад+Подъемник поворотный_h_360</t>
  </si>
  <si>
    <t>Подъемник</t>
  </si>
  <si>
    <t>EMV1VN</t>
  </si>
  <si>
    <t>EMV1VN 1 дверь+Подъемник поворотный+Микроволновая печь</t>
  </si>
  <si>
    <t>EMV2D</t>
  </si>
  <si>
    <t>EMV2D 2 двери+Полки+Верхний</t>
  </si>
  <si>
    <t>EMV2V</t>
  </si>
  <si>
    <t>EMV2V 2 фасада+Подъемник складной</t>
  </si>
  <si>
    <t>EVU1D</t>
  </si>
  <si>
    <t>EVU1D 1 дверь+Бленда+Полки+Угловой</t>
  </si>
  <si>
    <t>EHV1D</t>
  </si>
  <si>
    <t>EHV1D 1 дверь+Вытяжка</t>
  </si>
  <si>
    <t>Вытяжка</t>
  </si>
  <si>
    <t>EHV2D</t>
  </si>
  <si>
    <t>EHV2D 2 двери+Вытяжка</t>
  </si>
  <si>
    <t>EDV1D</t>
  </si>
  <si>
    <t>EDV1D 1 дверь+Диагональный+Полки</t>
  </si>
  <si>
    <t>Диагональный</t>
  </si>
  <si>
    <t>EWV1D_450 1 дверь+Сушилка_450</t>
  </si>
  <si>
    <t>EWV2D_600 2 двери+Сушилка_600</t>
  </si>
  <si>
    <t>EWV2V_450 2 фасада+Подъемник складной+Сушилка_450</t>
  </si>
  <si>
    <t>EWV1V_450 1 фасад+Подъемник поворотный+Сушилка_450</t>
  </si>
  <si>
    <t>ERV1D</t>
  </si>
  <si>
    <t>ERV1D 1 дверь+Радиус+Торцевой+1 Полка+Верхний</t>
  </si>
  <si>
    <t>EVG1D</t>
  </si>
  <si>
    <t>EVG1D Gola+1 дверь+Полки</t>
  </si>
  <si>
    <t>EVG2D</t>
  </si>
  <si>
    <t>EVG2D Gola+2 двери+Полки</t>
  </si>
  <si>
    <t>EVG2V</t>
  </si>
  <si>
    <t>EVG2V Gola+Складной подъемник</t>
  </si>
  <si>
    <t>EVUG1D</t>
  </si>
  <si>
    <t>EVUG1D Gola+1 дверь+Бленда+Полки+Угловой</t>
  </si>
  <si>
    <t>EZ1F 1 фасад+Колонна нижний</t>
  </si>
  <si>
    <t>ESVX1D</t>
  </si>
  <si>
    <t>ESVX1D 1 дверь+Скошенный+Полки h=720</t>
  </si>
  <si>
    <t>EP1D</t>
  </si>
  <si>
    <t>Пенал</t>
  </si>
  <si>
    <t>EP1D 1 дверь+ Полки + Пенал</t>
  </si>
  <si>
    <t>EPG1D</t>
  </si>
  <si>
    <t>EPG1D Gola+1 дверь+Полки+Пенал</t>
  </si>
  <si>
    <t>1 ниша</t>
  </si>
  <si>
    <t>EPT1D_595 1 дверь+1 Ниша под технику_595+Полки</t>
  </si>
  <si>
    <t>EPT1B</t>
  </si>
  <si>
    <t>EPT1B 1 ящик+1 Ниша под технику_380</t>
  </si>
  <si>
    <t>EP2D</t>
  </si>
  <si>
    <t>EP2D 2 двери+Полки + Пенал</t>
  </si>
  <si>
    <t>EPG2D_EPG2DM</t>
  </si>
  <si>
    <t>EPG2D_EPG2DM Gola+2 двери+Полки+Пенал</t>
  </si>
  <si>
    <t>EPS2D</t>
  </si>
  <si>
    <t>EPS2D 2 двери+ Холодильник</t>
  </si>
  <si>
    <t>Холодильник</t>
  </si>
  <si>
    <t>EPSG2D</t>
  </si>
  <si>
    <t>EPSG2D Gola+2 двери+Холодильник</t>
  </si>
  <si>
    <t>EP3B1D</t>
  </si>
  <si>
    <t>EP3B1D 1 дверь+3 Ящика</t>
  </si>
  <si>
    <t>EP2B1D</t>
  </si>
  <si>
    <t>EP2B1D 1 дверь+2 Ящика</t>
  </si>
  <si>
    <t>EPTG2D_595 Gola+2 двери +1 Ниша под технику_595</t>
  </si>
  <si>
    <t>EPT2B1D_595 1 дверь+2 ящика + 1 Ниша под технику_595</t>
  </si>
  <si>
    <t>EPTP1D_595 1 подъемник+1 дверь+2 Ниши под технику_382_595</t>
  </si>
  <si>
    <t>2 ниши</t>
  </si>
  <si>
    <t>EPNG1B1D</t>
  </si>
  <si>
    <t>EPNG1B1D Gola+1 дверь+1 ящик+Ниша под технику (настр.)</t>
  </si>
  <si>
    <t>EPSP2D</t>
  </si>
  <si>
    <t>EPSP2D 1 подъемник+2 двери+Холодильник</t>
  </si>
  <si>
    <t>EMV1DL</t>
  </si>
  <si>
    <t>EMV1DL 1 дверь + ал.витрина+ подсветка</t>
  </si>
  <si>
    <t>Ал.витрина</t>
  </si>
  <si>
    <t>EMV2DL</t>
  </si>
  <si>
    <t>EMV2DL 2 двери + ал.витрина+ подсветка</t>
  </si>
  <si>
    <t>EHV1D_312</t>
  </si>
  <si>
    <t>EHV1D_312 1 дверь + Вытяжка + настр.ниша</t>
  </si>
  <si>
    <t>EHV2D_312</t>
  </si>
  <si>
    <t>EHV2D_312 2 двери + Вытяжка + настр.ниша</t>
  </si>
  <si>
    <t>EPN2D</t>
  </si>
  <si>
    <t>EPN2D 2 двери + 1 Ниша под технику (настр.)</t>
  </si>
  <si>
    <t>EPN1B1D</t>
  </si>
  <si>
    <t>EPN1B1D 1 дверь + 1 ящик + 1 Ниша под технику (настр.)</t>
  </si>
  <si>
    <t>name_module</t>
  </si>
  <si>
    <t>name_furn</t>
  </si>
  <si>
    <t>quanity</t>
  </si>
  <si>
    <t>KFPr-SB-StK</t>
  </si>
  <si>
    <t>price</t>
  </si>
  <si>
    <t>number_kompl</t>
  </si>
  <si>
    <t>KFS-SB-BYT_AFF</t>
  </si>
  <si>
    <t>KFP-SP-PPGK_71</t>
  </si>
  <si>
    <t>condition</t>
  </si>
  <si>
    <t>changed_quantity</t>
  </si>
  <si>
    <t>name_furn_changed</t>
  </si>
  <si>
    <t>changed_quantity_case_2</t>
  </si>
  <si>
    <t>KFP-SB-GT45</t>
  </si>
  <si>
    <t>id_furn</t>
  </si>
  <si>
    <t>actual_width &gt; 900</t>
  </si>
  <si>
    <t>actual_height &gt; 960</t>
  </si>
  <si>
    <t>actual_height &gt; 480 Or (actual_height &gt; 450 And actual_height &lt;= 480 And actualWidth &gt; 850)</t>
  </si>
  <si>
    <t>actual_height &gt; 920</t>
  </si>
  <si>
    <t>actual_height &gt; 480 And actual_height &lt;= 600</t>
  </si>
  <si>
    <t>actual_height &gt; 800</t>
  </si>
  <si>
    <t>actual_height &gt; 2200</t>
  </si>
  <si>
    <t>actual_height &gt;= 2200</t>
  </si>
  <si>
    <t>actual_height &gt; 2220</t>
  </si>
  <si>
    <t>actual_height &gt; 2100</t>
  </si>
  <si>
    <t>actual_height &gt; 2101</t>
  </si>
  <si>
    <t>actual_height &gt; 961</t>
  </si>
  <si>
    <t>case_1: ((actual_height - nisha_height - 360 - 11) &gt;= 960 and (actual_height - nisha_height - 360 - 11) &lt;= 1499) case_2: ((actual_height - nisha_height - 360 - 11) &gt;= 1500 and (actual_height - nisha_height - 360 - 11) &lt;= 1859)</t>
  </si>
  <si>
    <t>(actual_height - nisha_height - 720 - 11) &gt;= 960 and (actual_height - nisha_height - 720 - 11) &lt;= 1499</t>
  </si>
  <si>
    <t>Изделие</t>
  </si>
  <si>
    <t>Цена,м2</t>
  </si>
  <si>
    <t>(width - 33) / 1000 * (depth - 25) / 1000</t>
  </si>
  <si>
    <t>((width - 33) / 1000 * (depth - 25)</t>
  </si>
  <si>
    <t>((width - 248) / 1000 / 2 * (depth - 36) / 1000) * 2</t>
  </si>
  <si>
    <t>area = ((width - 38) / 1000 * (depth - 38) / 1000)</t>
  </si>
  <si>
    <t>((width - 33) / 1000 * (depth - 25) / 1000)</t>
  </si>
  <si>
    <t>((width - 33) / 1000 * (depth - 60) / 1000)</t>
  </si>
  <si>
    <t>ЛДСП</t>
  </si>
  <si>
    <t>Стекло</t>
  </si>
  <si>
    <t>Цвета</t>
  </si>
  <si>
    <t>БЕЛЫЙ БАЗОВЫЙ SL34</t>
  </si>
  <si>
    <t>ДУБ КЕНДАЛ НАТУРАЛЬНЫЙ SL35</t>
  </si>
  <si>
    <t>ДУБ КЕНДАЛ КОНЬЯК SL36</t>
  </si>
  <si>
    <t>ДУБ СОЛСБЕРИ SL37</t>
  </si>
  <si>
    <t>СВЕТЛО-СЕРЫЙ SL38</t>
  </si>
  <si>
    <t>ОНИКС СЕРЫЙ SL39</t>
  </si>
  <si>
    <t>МАРЕНГО SL40</t>
  </si>
  <si>
    <t>МУССОН SL41</t>
  </si>
  <si>
    <t>БЕТОН ЧИКАГО SL42</t>
  </si>
  <si>
    <t>БЕЛЫЙ ПРЕМИУМ SL43</t>
  </si>
  <si>
    <t>СЕРАЯ ГАЛЬКА SL44</t>
  </si>
  <si>
    <t>Категория</t>
  </si>
  <si>
    <t>Базовый</t>
  </si>
  <si>
    <t>Премиум</t>
  </si>
  <si>
    <t>(height - 4) / 1000 * (width - 4) / 1000</t>
  </si>
  <si>
    <t>((height - 4) / 1000 * (width - 8) / 1000)</t>
  </si>
  <si>
    <t>(height - 4) / 1000 * (width - 8) / 1000</t>
  </si>
  <si>
    <t>((height - 8) / 1000 * (width - 4) / 1000)</t>
  </si>
  <si>
    <t>((height - 8) / 1000 * (width - 8) / 1000)</t>
  </si>
  <si>
    <t>((height - 16) / 1000 * (width - 4) / 1000)</t>
  </si>
  <si>
    <t>((height - 12) / 1000 * (width - 4) / 1000)</t>
  </si>
  <si>
    <t>((height - 4) / 1000 * (width - 354) / 1000)</t>
  </si>
  <si>
    <t>((height - 4) / 1000 * (width - 454) / 1000)</t>
  </si>
  <si>
    <t>((height - 604) / 1000 * (width - 4) / 1000)</t>
  </si>
  <si>
    <t>((height - 4) / 1000 * (width + 66) / 1000)</t>
  </si>
  <si>
    <t>((height - 4) / 1000 * 443 / 1000) + height / 1000 * (width - 315) / 1000</t>
  </si>
  <si>
    <t>((height - 42) / 1000 * (width - 4) / 1000)</t>
  </si>
  <si>
    <t>((height - 42) / 1000 * (width - 8) / 1000)</t>
  </si>
  <si>
    <t>((height - 82) / 1000 * (width - 4) / 1000)</t>
  </si>
  <si>
    <t>((height - 85) / 1000 * (width - 4) / 1000)</t>
  </si>
  <si>
    <t>((height - 42) / 1000 * (width - 354) / 1000)</t>
  </si>
  <si>
    <t>((height - 42) / 1000 * (width - 454) / 1000)</t>
  </si>
  <si>
    <t>((height - 4) / 1000 * (width) / 1000)</t>
  </si>
  <si>
    <t>((height - 364) / 1000 * (width - 4) / 1000)</t>
  </si>
  <si>
    <t>((height - 4) / 1000 * 378 / 1000)</t>
  </si>
  <si>
    <t>((height - 4) / 1000 * 443 / 1000)</t>
  </si>
  <si>
    <t>((height - 4) / 1000 * (width + 86) / 1000)</t>
  </si>
  <si>
    <t>716 / 1000 * (width - 4) / 1000</t>
  </si>
  <si>
    <t>356 / 1000 * (width - 4) / 1000</t>
  </si>
  <si>
    <t>(height - 724) / 1000 * (width - 4) / 1000 + 716 / 1000 * (width - 4) / 1000</t>
  </si>
  <si>
    <t>(height - 724) / 1000 * (width - 4) / 1000 + (176 / 1000 * (width - 4) / 1000) * 2 + 356 / 1000 * (width - 4) / 1000</t>
  </si>
  <si>
    <t>(height - 724) / 1000 * (width - 4) / 1000 + (356 / 1000 * (width - 4) / 1000) * 2</t>
  </si>
  <si>
    <t>(height - 1728) / 1000 * (width - 4) / 1000 + (356 / 1000 * (width - 4) / 1000)</t>
  </si>
  <si>
    <t>(height - nisha - 370) / 1000 * (width - 4) / 1000 + (356 / 1000 * (width - 4) / 1000)</t>
  </si>
  <si>
    <t>(height - 2044) / 1000 * (width - 4) / 1000 + (height - 964 / 1000 * (width - 4) / 1000) + (716 / 1000 * (width - 4) / 1000)</t>
  </si>
  <si>
    <t>(height - nisha - 730) / 1000 * (width - 4) / 1000 + (716 / 1000 * (width - 4) / 1000)</t>
  </si>
  <si>
    <t>382,455,595</t>
  </si>
  <si>
    <t>455,595,595</t>
  </si>
  <si>
    <t>595,595,595</t>
  </si>
  <si>
    <t>EPT1D</t>
  </si>
  <si>
    <t>EPTG2D</t>
  </si>
  <si>
    <t>EPT2B1D</t>
  </si>
  <si>
    <t>EPTP1D</t>
  </si>
  <si>
    <t>actualHeight &gt; 2200</t>
  </si>
  <si>
    <t>EWV1D</t>
  </si>
  <si>
    <t>actual_width == 600</t>
  </si>
  <si>
    <t>actual_width == 450</t>
  </si>
  <si>
    <t>450,600,600</t>
  </si>
  <si>
    <t>actual_width == 800</t>
  </si>
  <si>
    <t>actual_width == 900</t>
  </si>
  <si>
    <t>600,800,900</t>
  </si>
  <si>
    <t>EWV2D</t>
  </si>
  <si>
    <t>450,450,450</t>
  </si>
  <si>
    <t>450,600,900</t>
  </si>
  <si>
    <t>EWV2V</t>
  </si>
  <si>
    <t>EWV1V</t>
  </si>
  <si>
    <t>actual_width == 150</t>
  </si>
  <si>
    <t>EMN1K</t>
  </si>
  <si>
    <t>ENG1K</t>
  </si>
  <si>
    <t>150,450,450</t>
  </si>
  <si>
    <t>Формула_расчета_стеклянных_полок</t>
  </si>
  <si>
    <t>Доступные_ширины_по_умолчанию</t>
  </si>
  <si>
    <t>Варианты_наполнения</t>
  </si>
  <si>
    <t>Вид_модуля</t>
  </si>
  <si>
    <t>Профиль_Gola</t>
  </si>
  <si>
    <t>Признаки_для_фильтров</t>
  </si>
  <si>
    <t>Высота_min</t>
  </si>
  <si>
    <t>Высота_max</t>
  </si>
  <si>
    <t>Ширина_min</t>
  </si>
  <si>
    <t>Ширина_max</t>
  </si>
  <si>
    <t>Глубина_min</t>
  </si>
  <si>
    <t>Глубина_max</t>
  </si>
  <si>
    <t>Базовая_цена</t>
  </si>
  <si>
    <t>Базовая_цена_цветной_корпус</t>
  </si>
  <si>
    <t>Базовая_высота</t>
  </si>
  <si>
    <t>Базовая_ширина</t>
  </si>
  <si>
    <t>Базовая_глубина</t>
  </si>
  <si>
    <t>Настраиваемая_ниша</t>
  </si>
  <si>
    <t>Профиль_Gola_для_подвесных_шкафов_алюм.16_мм</t>
  </si>
  <si>
    <t>Полки_min,шт.</t>
  </si>
  <si>
    <t>Полки_max,шт.</t>
  </si>
  <si>
    <t>Полки_по_умолчанию</t>
  </si>
  <si>
    <t>Доступ_к_стеклянным_полкам</t>
  </si>
  <si>
    <t>Формула_расчета_полок</t>
  </si>
  <si>
    <t>Размеры_ниши_по_умолчанию</t>
  </si>
  <si>
    <t>Формула_расчета_фасадов</t>
  </si>
  <si>
    <t>((width - 34) / 1000) * ((depth - 25) / 1000)</t>
  </si>
  <si>
    <t>((width - 33) / 1000 * ((depth - 52) / 1000)</t>
  </si>
  <si>
    <t>Фрезеровка</t>
  </si>
  <si>
    <t>Тип Фрезеровки</t>
  </si>
  <si>
    <t>Толщина 1</t>
  </si>
  <si>
    <t>Толщина 2</t>
  </si>
  <si>
    <t>Min Высота</t>
  </si>
  <si>
    <t>Max  Высота</t>
  </si>
  <si>
    <t>Min Ширина</t>
  </si>
  <si>
    <t>Max Ширина</t>
  </si>
  <si>
    <t>Скидка на фрезеровку</t>
  </si>
  <si>
    <t>АЛАБАМА</t>
  </si>
  <si>
    <t>Сложная</t>
  </si>
  <si>
    <t>АРКА СЛОЖНАЯ</t>
  </si>
  <si>
    <t>Простая</t>
  </si>
  <si>
    <t>АРКА+</t>
  </si>
  <si>
    <t>АУРА</t>
  </si>
  <si>
    <t>АУРА ГРОСЕТТО</t>
  </si>
  <si>
    <t>БАРБАРА</t>
  </si>
  <si>
    <t>БИЛД (МД_РФ)</t>
  </si>
  <si>
    <t>БИЛД ГОРИЗОНТАЛЬ (МДГ_РФ)</t>
  </si>
  <si>
    <t>БОСТОН</t>
  </si>
  <si>
    <t>БРЭДФОРД+</t>
  </si>
  <si>
    <t>ВАЛЕНТИНО+</t>
  </si>
  <si>
    <t>ДАКОТА</t>
  </si>
  <si>
    <t>КАМПО+</t>
  </si>
  <si>
    <t>КЕМБРИДЖ</t>
  </si>
  <si>
    <t>КЛАССИКА 90+</t>
  </si>
  <si>
    <t>КЛАССИКА ДВОЙНАЯ+</t>
  </si>
  <si>
    <t>КЛАССИКА+</t>
  </si>
  <si>
    <t>КЛАССИКА РОМАНСКАЯ</t>
  </si>
  <si>
    <t>ЛА ДЕФАНС</t>
  </si>
  <si>
    <t>ЛАНОС</t>
  </si>
  <si>
    <t>ЛЖЕВЫБОРКА</t>
  </si>
  <si>
    <t>ЛЖЕВЫБОРКА ГОРИЗОНТАЛЬ</t>
  </si>
  <si>
    <t>МАГНУМ*</t>
  </si>
  <si>
    <t>МАГНУМ БИЛД</t>
  </si>
  <si>
    <t>МОДЕНА</t>
  </si>
  <si>
    <t>МОДЕРН</t>
  </si>
  <si>
    <t>МОДЕРН ГОРИЗОНТАЛЬ</t>
  </si>
  <si>
    <t>МОДЕРН ГРОСЕТТО</t>
  </si>
  <si>
    <t>МОДЕРН с ФРЕЗ. РУЧК. ГОРИЗОНТ</t>
  </si>
  <si>
    <t>МОДЕРН с ФРЕЗЕР. РУЧКОЙ</t>
  </si>
  <si>
    <t>МОНБЕЛЬЯР</t>
  </si>
  <si>
    <t>НИКОЛЬ</t>
  </si>
  <si>
    <t>ОКСФОРД</t>
  </si>
  <si>
    <t>ПЕТЕРГОФ</t>
  </si>
  <si>
    <t>ПИАНО ГОРИЗОНТАЛЬ+</t>
  </si>
  <si>
    <t>ПИАНО+</t>
  </si>
  <si>
    <t>ПРЯМОУГОЛЬНИК 90+</t>
  </si>
  <si>
    <t>ПРЯМОУГОЛЬНИК ФОЛК</t>
  </si>
  <si>
    <t>ПРЯМОУГОЛЬНИК+</t>
  </si>
  <si>
    <t>РИФФЕЛЬ</t>
  </si>
  <si>
    <t>СКАНДИ</t>
  </si>
  <si>
    <t>СОРБОННА+</t>
  </si>
  <si>
    <t>ЧЕСТЕР</t>
  </si>
  <si>
    <t>ШЕФФИЛД</t>
  </si>
  <si>
    <t>Категория пленки</t>
  </si>
  <si>
    <t>Скидка</t>
  </si>
  <si>
    <t>Сортировка</t>
  </si>
  <si>
    <t>6 БЕЛЫЙ</t>
  </si>
  <si>
    <t>WEST</t>
  </si>
  <si>
    <t>22 Береза полированная</t>
  </si>
  <si>
    <t>EAST</t>
  </si>
  <si>
    <t>39 ВИШНЯ МАНХЭТТЕН</t>
  </si>
  <si>
    <t>45 ЛЕН СОЛНЕЧНЫЙ</t>
  </si>
  <si>
    <t>64 БЕРЕЗА РОЗОВАЯ</t>
  </si>
  <si>
    <t>77 ЖАСМИН ГЛЯНЕЦ</t>
  </si>
  <si>
    <t>90 АКАЦИЯ СВЕТЛАЯ</t>
  </si>
  <si>
    <t>101 Венге</t>
  </si>
  <si>
    <t>119 Зебрано темное</t>
  </si>
  <si>
    <t>124 Мокко</t>
  </si>
  <si>
    <t>125 Зебрано светлое</t>
  </si>
  <si>
    <t>127 ДУБ</t>
  </si>
  <si>
    <t>165 Орех рыжий</t>
  </si>
  <si>
    <t>168 ВИШНЯ ШИРАЗ</t>
  </si>
  <si>
    <t>169 ДУБ МЕЛИНГА ТЕМНЫЙ</t>
  </si>
  <si>
    <t>182 ВИШНЕВЫЙ ГЛЯНЕЦ</t>
  </si>
  <si>
    <t>185 ОРАНЖЕВЫЙ ГЛЯНЕЦ</t>
  </si>
  <si>
    <t>186 Бук дымчатый</t>
  </si>
  <si>
    <t>192 МОККО МЕЛИНГА</t>
  </si>
  <si>
    <t>196 ЯСЕНЬ БЕЛЫЙ</t>
  </si>
  <si>
    <t>197 ЯСЕНЬ МАРРОН</t>
  </si>
  <si>
    <t>198 ДУБ ШАМОНИ</t>
  </si>
  <si>
    <t>201 СЛИВКИ ГЛЯНЕЦ</t>
  </si>
  <si>
    <t>211 БЕЛЫЙ ГЛЯНЕЦ</t>
  </si>
  <si>
    <t>212 ЧЕРНЫЙ ГЛЯНЕЦ</t>
  </si>
  <si>
    <t>217 КРАСНЫЙ ГЛЯНЕЦ</t>
  </si>
  <si>
    <t>218 КАПУЧИНО ГЛЯНЕЦ</t>
  </si>
  <si>
    <t>222 СЛИВА ГЛЯНЕЦ</t>
  </si>
  <si>
    <t>223 СЛОНОВАЯ КОСТЬ</t>
  </si>
  <si>
    <t>224 МАРЕНГО</t>
  </si>
  <si>
    <t>226 КРЕМОВЫЙ</t>
  </si>
  <si>
    <t>229 Лен золотистый</t>
  </si>
  <si>
    <t>230 ДУБ ВЫБЕЛЕННЫЙ</t>
  </si>
  <si>
    <t>232 ПЭТ ДУБ БОНИФАЧО ГЛЯНЕЦ</t>
  </si>
  <si>
    <t>233 ПЭТ ФИСТАШКОВЫЙ ГЛЯНЕЦ</t>
  </si>
  <si>
    <t>236 ДУБ ЧЕСТЕРФИЛД</t>
  </si>
  <si>
    <t>237 Арктик матовый</t>
  </si>
  <si>
    <t>276 САПФИР</t>
  </si>
  <si>
    <t>277 КЕМБРИЙСКАЯ ГЛИНА</t>
  </si>
  <si>
    <t>278 ДОЛОМИТ</t>
  </si>
  <si>
    <t>281 ЙОРКШИРСКИЙ КАШТАН</t>
  </si>
  <si>
    <t>283 КАМЕННЫЙ ДУБ</t>
  </si>
  <si>
    <t>284 ДЖЕССАТО БЕЛЫЙ</t>
  </si>
  <si>
    <t>285 ДЖЕССАТО СЕРЫЙ</t>
  </si>
  <si>
    <t>296 ГРАВИЙ</t>
  </si>
  <si>
    <t>300 ЧЕРНЫЙ ГРИФЕЛЬНЫЙ</t>
  </si>
  <si>
    <t>301 МАГНОЛИЯ</t>
  </si>
  <si>
    <t>307 ПЭТ Рифт светлый глянец</t>
  </si>
  <si>
    <t>308 Рифт Темный глянец</t>
  </si>
  <si>
    <t>384 БЕЖЕВЫЙ ГЛЯНЕЦ</t>
  </si>
  <si>
    <t>419 ШОКОЛАД ГЛЯНЕЦ</t>
  </si>
  <si>
    <t>500 АРКТИЧЕСКИЙ ГЛЯНЦЕВЫЙ</t>
  </si>
  <si>
    <t>501 БЕЛЫЙ СНЕГ СОФТ</t>
  </si>
  <si>
    <t>503 БЕЖЕВЫЙ МАТОВЫЙ СОФТТАЧ</t>
  </si>
  <si>
    <t>504 КВАРЦ СОФТ</t>
  </si>
  <si>
    <t>505 ГРАФИТ СОФТТАЧ</t>
  </si>
  <si>
    <t>506 МУСКАРИ</t>
  </si>
  <si>
    <t>507 АКОНИТ</t>
  </si>
  <si>
    <t>508 ОБРИЕТА</t>
  </si>
  <si>
    <t>509 НИАГАРА</t>
  </si>
  <si>
    <t>510 РОЗА</t>
  </si>
  <si>
    <t>511 БЕЛАЯ СТРУКТУРНАЯ</t>
  </si>
  <si>
    <t>513 ДУБ ФАКТУРНЫЙ БЕЛЫЙ</t>
  </si>
  <si>
    <t>514 ДУБ ВИНТАЖ БЕЛЫЙ</t>
  </si>
  <si>
    <t>515 ЯСЕНЬ КАПУЧИНО АТЛАСНЫЙ</t>
  </si>
  <si>
    <t>516 МУСКАТ СТРУКТУРНЫЙ</t>
  </si>
  <si>
    <t>518 Дуб Шале серый</t>
  </si>
  <si>
    <t>519 ДУБ ШВЕДСКИЙ</t>
  </si>
  <si>
    <t>520 ПРОВАНС САЛАТОВЫЙ ПАТИНА</t>
  </si>
  <si>
    <t>522 ПРОВАНС ГОЛУБОЙ ПАТИНА</t>
  </si>
  <si>
    <t>524 ЯСЕНЬ ГРАФИТ АТЛАСНЫЙ</t>
  </si>
  <si>
    <t>525 ДУБ ФАКТУРН.ЧЕРНИЛЬНЫЙ</t>
  </si>
  <si>
    <t>526 БЕЛЫЙ МЕТАЛЛИК АЛЯСКА</t>
  </si>
  <si>
    <t>528 АРЬЯ</t>
  </si>
  <si>
    <t>529 САНСА</t>
  </si>
  <si>
    <t>530 МУССОН</t>
  </si>
  <si>
    <t>533 ДУБ НОРВЕЖСКИЙ БЕЛЫЙ</t>
  </si>
  <si>
    <t>534 ЯСЕНЬ КРЕМОВЫЙ</t>
  </si>
  <si>
    <t>535 ЯСЕНЬ СЕРЫЙ</t>
  </si>
  <si>
    <t>536 АУРА ПЕРЛАМУТРОВАЯ</t>
  </si>
  <si>
    <t>537 АУРА ГРАФИТОВАЯ</t>
  </si>
  <si>
    <t>538 БЕЛАЯ ЛИЛИЯ</t>
  </si>
  <si>
    <t>539 МАКИАТО</t>
  </si>
  <si>
    <t>540 АМАРОК</t>
  </si>
  <si>
    <t>541 БЕТОН ОЛЕННА</t>
  </si>
  <si>
    <t>543 АРКАДИЯ</t>
  </si>
  <si>
    <t>544 ОМБРА</t>
  </si>
  <si>
    <t>545 ИРЛАНДСКИЙ МЯТНЫЙ</t>
  </si>
  <si>
    <t>546 НОТТЕ БОСКО</t>
  </si>
  <si>
    <t>547 ОБСИДИАН</t>
  </si>
  <si>
    <t>548 ДУБ КРЕМОВЫЙ</t>
  </si>
  <si>
    <t>549 ДУБ СВЕТЛЫЙ</t>
  </si>
  <si>
    <t>550 БРИЗ</t>
  </si>
  <si>
    <t>551 РАФ</t>
  </si>
  <si>
    <t>552 КЕРАМИКА</t>
  </si>
  <si>
    <t>553 АРЛЕТТ</t>
  </si>
  <si>
    <t>554 БРАУН ГРЕЙ</t>
  </si>
  <si>
    <t>555 РУБЕЛИТ</t>
  </si>
  <si>
    <t>556 ЛОФТ БАЗИЛИК</t>
  </si>
  <si>
    <t>557 ДИКАЯ МЯТА</t>
  </si>
  <si>
    <t>558 ОРЕХ КАНТРИ</t>
  </si>
  <si>
    <t>709 Ольха</t>
  </si>
  <si>
    <t>5211 АЛЬБЕРА ЭВКАЛИПТ</t>
  </si>
  <si>
    <t>559 СЛОНОВАЯ КОСТЬ</t>
  </si>
  <si>
    <t>560 КРОКУС КРЕМОВЫЙ</t>
  </si>
  <si>
    <t>561 БАУНТИ</t>
  </si>
  <si>
    <t>562 ДЮНА</t>
  </si>
  <si>
    <t>563 ТОФФИ</t>
  </si>
  <si>
    <t>564 ОРЕХ ЛУЧИСТЫЙ</t>
  </si>
  <si>
    <t>565 МОНТЕ АНТИК</t>
  </si>
  <si>
    <t>566 ЛОФТ ДЮНА</t>
  </si>
  <si>
    <t>567 ЗЕЛЕНЫЙ ТРОСТНИК</t>
  </si>
  <si>
    <t>568 БЕТОН БРОМО</t>
  </si>
  <si>
    <t>569 БЕТОН СВЕТЛЫЙ</t>
  </si>
  <si>
    <t>Коллекция</t>
  </si>
  <si>
    <t>Ценовая группа</t>
  </si>
  <si>
    <t>ПОДИУМ</t>
  </si>
  <si>
    <t>МОЦАРТ КЛАССИК</t>
  </si>
  <si>
    <t>МОЦАРТ</t>
  </si>
  <si>
    <t>АМАДЕУС</t>
  </si>
  <si>
    <t>АМАДЕУС ГЛЯНЦЕВЫЙ</t>
  </si>
  <si>
    <t>ALT1UV ЧЁРНЫЙ</t>
  </si>
  <si>
    <t>ALT1MUV ЧЁРНЫЙ МАТОВЫЙ</t>
  </si>
  <si>
    <t>ALD1UV ЧЁРНЫЙ</t>
  </si>
  <si>
    <t>ALT2 КРАСНЫЙ</t>
  </si>
  <si>
    <t>ALT3UV БЕЛЫЙ</t>
  </si>
  <si>
    <t>ALT3MUVAF БЕЛЫЙ МАТОВЫЙ</t>
  </si>
  <si>
    <t>ALT5 КАПУЧИНО</t>
  </si>
  <si>
    <t>ALT5МUVAF КАПУЧИНО МАТОВЫЙ</t>
  </si>
  <si>
    <t>ALT5UV КАПУЧИНО</t>
  </si>
  <si>
    <t>ALT9 АНТРАЦИТ МЕТАЛЛИК</t>
  </si>
  <si>
    <t>AL12 БАКЛАЖАН</t>
  </si>
  <si>
    <t>ALT12UV БАКЛАЖАН</t>
  </si>
  <si>
    <t>AL14 ЖАСМИН</t>
  </si>
  <si>
    <t>ALT14МUVAF ЖАСМИН МАТОВЫЙ</t>
  </si>
  <si>
    <t>ALT14UV ЖАСМИН</t>
  </si>
  <si>
    <t>ALT26UV ЛИМОН</t>
  </si>
  <si>
    <t>ALT27МUVAF ЛАТТЕ МАТОВЫЙ</t>
  </si>
  <si>
    <t>ALD27UV ЛАТТЕ</t>
  </si>
  <si>
    <t>ALD27МUVAF ЛАТТЕ МАТОВЫЙ</t>
  </si>
  <si>
    <t>ALT28МUVAF БЕЛЫЙ СНЕЖНЫЙ МАТОВЫЙ</t>
  </si>
  <si>
    <t>ALT28UV БЕЛЫЙ СНЕЖНЫЙ</t>
  </si>
  <si>
    <t>ALD28МUVAF БЕЛЫЙ СНЕЖНЫЙ МАТОВЫЙ</t>
  </si>
  <si>
    <t>ALT36UV МОРОЗНАЯ ЧЕРНИКА</t>
  </si>
  <si>
    <t>ALT39МUVAF ТАУП МАТОВЫЙ</t>
  </si>
  <si>
    <t>ALT40UV ГОЛУБОЙ МЕТАЛЛИК</t>
  </si>
  <si>
    <t>ALT41МUVAF ГРАФИТ МАТОВЫЙ</t>
  </si>
  <si>
    <t>ALD41МUVAF ГРАФИТ МАТОВЫЙ</t>
  </si>
  <si>
    <t>ALT42МUVAF КАДЕТ МАТОВЫЙ</t>
  </si>
  <si>
    <t>ALT43МUVAF САПФИР МАТОВЫЙ</t>
  </si>
  <si>
    <t>ALT44МUVAF МЕЙСОН МАТОВЫЙ</t>
  </si>
  <si>
    <t>ALD44МUVAF МЕЙСОН МАТОВЫЙ</t>
  </si>
  <si>
    <t>ALD45МUVAF КАШЕМИР МАТОВЫЙ</t>
  </si>
  <si>
    <t>ALD46МUVAF ТЕРРАКОТ МАТОВЫЙ</t>
  </si>
  <si>
    <t>ALD47МUVAF ЭНИГМА МАТОВЫЙ</t>
  </si>
  <si>
    <t>Глухой фасад с врезной ручкой Rosberg</t>
  </si>
  <si>
    <t>Глухой фасад под врезную ручку Grosetto</t>
  </si>
  <si>
    <t>Глухой фасад в алюминиевом профиле 810</t>
  </si>
  <si>
    <t>Глухой фасад Модерн</t>
  </si>
  <si>
    <t>SOFTLINE NH</t>
  </si>
  <si>
    <t>ДЖУТ КРЕМОВЫЙ SL4</t>
  </si>
  <si>
    <t>ДЖУТ КАПУЧИНО SL5</t>
  </si>
  <si>
    <t>ДЖУТ МАРЕНГО SL6</t>
  </si>
  <si>
    <t>ЛАВА МАТОВАЯ SL12</t>
  </si>
  <si>
    <t>АЛЬПИЙСКИЙ SL45</t>
  </si>
  <si>
    <t>ФАРФОР SL46</t>
  </si>
  <si>
    <t>ПЕПЕЛ SL47</t>
  </si>
  <si>
    <t>ЛУНА SL48</t>
  </si>
  <si>
    <t>МИСТ SL49</t>
  </si>
  <si>
    <t>АКВАМАРИН SL50</t>
  </si>
  <si>
    <t>ЭВКАЛИПТ SL51</t>
  </si>
  <si>
    <t>АСФАЛЬТ SL52</t>
  </si>
  <si>
    <t>Original</t>
  </si>
  <si>
    <t>Acryline</t>
  </si>
  <si>
    <t>Цена витрин 16 мм</t>
  </si>
  <si>
    <t>Цена глухих 16 мм</t>
  </si>
  <si>
    <t>Цена глухих 22 мм</t>
  </si>
  <si>
    <t>Цена витрин 22 мм</t>
  </si>
  <si>
    <t>Цена глухих 18_19 мм</t>
  </si>
  <si>
    <t>Цена витрин 18_19 мм</t>
  </si>
  <si>
    <t>Softline Marine</t>
  </si>
  <si>
    <t>Softline Новые горизонты(ПОДИУМ)</t>
  </si>
  <si>
    <t>Softline Новые горизонты(SOFTLINE NH)</t>
  </si>
  <si>
    <t>Номер цвета</t>
  </si>
  <si>
    <t>(height - nisha - 729) / 1000 * (width - 4) / 1000 + (716 / 1000 * (width - 4) / 1000)</t>
  </si>
  <si>
    <t>(height - nisha - 735) / 1000 * (width - 4) / 1000 + (356 / 1000 * (width - 4) / 1000) + (356 / 1000 * (width - 4) / 1000)</t>
  </si>
  <si>
    <t>Наличие_витрин</t>
  </si>
  <si>
    <t>Наличие_решеток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</si>
</sst>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0.0"/>
    <numFmt numFmtId="166" formatCode="0.000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1" fillId="0" borderId="0"/>
    <xf numFmtId="9" fontId="1" fillId="0" borderId="0" applyFont="0" applyFill="0" applyBorder="0" applyAlignment="0" applyProtection="0"/>
    <xf numFmtId="0" fontId="12" fillId="5" borderId="0" applyNumberFormat="0" applyBorder="0" applyAlignment="0" applyProtection="0"/>
    <xf numFmtId="0" fontId="11" fillId="0" borderId="0"/>
  </cellStyleXfs>
  <cellXfs count="96">
    <xf numFmtId="0" fontId="0" fillId="0" borderId="0" xfId="0"/>
    <xf numFmtId="0" fontId="0" fillId="2" borderId="0" xfId="0" applyFill="1"/>
    <xf numFmtId="0" fontId="0" fillId="0" borderId="0" xfId="0" applyFill="1" applyAlignment="1">
      <alignment horizontal="center" vertical="center" wrapText="1"/>
    </xf>
    <xf numFmtId="0" fontId="3" fillId="0" borderId="0" xfId="3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0" fontId="3" fillId="0" borderId="0" xfId="3" applyFont="1" applyFill="1" applyAlignment="1">
      <alignment horizontal="center" vertical="center" wrapText="1" shrinkToFit="1"/>
    </xf>
    <xf numFmtId="0" fontId="3" fillId="0" borderId="0" xfId="0" applyFont="1" applyFill="1" applyAlignment="1">
      <alignment horizontal="center" vertical="center" wrapText="1"/>
    </xf>
    <xf numFmtId="49" fontId="3" fillId="0" borderId="0" xfId="3" applyNumberFormat="1" applyFont="1" applyFill="1" applyAlignment="1">
      <alignment horizontal="center" vertical="center" wrapText="1" shrinkToFit="1"/>
    </xf>
    <xf numFmtId="49" fontId="3" fillId="0" borderId="0" xfId="3" applyNumberFormat="1" applyFont="1" applyFill="1" applyAlignment="1">
      <alignment horizontal="center" vertical="center"/>
    </xf>
    <xf numFmtId="49" fontId="3" fillId="0" borderId="0" xfId="4" applyNumberFormat="1" applyFont="1" applyFill="1" applyAlignment="1">
      <alignment horizontal="center" vertical="center" wrapText="1" shrinkToFit="1"/>
    </xf>
    <xf numFmtId="0" fontId="3" fillId="0" borderId="0" xfId="4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 shrinkToFit="1"/>
    </xf>
    <xf numFmtId="49" fontId="6" fillId="0" borderId="0" xfId="4" applyNumberFormat="1" applyFont="1" applyFill="1" applyAlignment="1">
      <alignment horizontal="center" vertical="center" wrapText="1" shrinkToFit="1"/>
    </xf>
    <xf numFmtId="49" fontId="3" fillId="0" borderId="0" xfId="4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2" fontId="0" fillId="0" borderId="0" xfId="0" applyNumberFormat="1" applyFill="1" applyAlignment="1">
      <alignment horizontal="center" vertical="center" wrapText="1"/>
    </xf>
    <xf numFmtId="2" fontId="5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Alignment="1">
      <alignment horizontal="center" vertical="center" wrapText="1"/>
    </xf>
    <xf numFmtId="166" fontId="0" fillId="0" borderId="0" xfId="0" applyNumberFormat="1" applyFill="1"/>
    <xf numFmtId="1" fontId="0" fillId="0" borderId="0" xfId="0" applyNumberFormat="1" applyFill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/>
    </xf>
    <xf numFmtId="1" fontId="2" fillId="0" borderId="0" xfId="2" applyNumberFormat="1" applyFill="1" applyAlignment="1">
      <alignment horizontal="center"/>
    </xf>
    <xf numFmtId="1" fontId="0" fillId="0" borderId="0" xfId="0" applyNumberFormat="1" applyFill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/>
    <xf numFmtId="1" fontId="0" fillId="3" borderId="0" xfId="0" applyNumberForma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3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3" fillId="2" borderId="0" xfId="3" applyFont="1" applyFill="1" applyAlignment="1">
      <alignment horizontal="center" vertical="center" wrapText="1" shrinkToFit="1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49" fontId="3" fillId="2" borderId="0" xfId="3" applyNumberFormat="1" applyFont="1" applyFill="1" applyAlignment="1">
      <alignment horizontal="center" vertical="center"/>
    </xf>
    <xf numFmtId="0" fontId="3" fillId="2" borderId="0" xfId="3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49" fontId="3" fillId="2" borderId="0" xfId="3" applyNumberFormat="1" applyFont="1" applyFill="1" applyAlignment="1">
      <alignment horizontal="center" vertical="center" wrapText="1" shrinkToFit="1"/>
    </xf>
    <xf numFmtId="49" fontId="3" fillId="2" borderId="0" xfId="4" applyNumberFormat="1" applyFont="1" applyFill="1" applyAlignment="1">
      <alignment horizontal="center" vertical="center" wrapText="1" shrinkToFit="1"/>
    </xf>
    <xf numFmtId="0" fontId="0" fillId="2" borderId="0" xfId="0" applyFill="1" applyAlignment="1">
      <alignment horizontal="center" vertical="center" wrapText="1"/>
    </xf>
    <xf numFmtId="0" fontId="3" fillId="2" borderId="0" xfId="4" applyFont="1" applyFill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 wrapText="1" shrinkToFit="1"/>
    </xf>
    <xf numFmtId="49" fontId="6" fillId="2" borderId="0" xfId="4" applyNumberFormat="1" applyFont="1" applyFill="1" applyAlignment="1">
      <alignment horizontal="center" vertical="center" wrapText="1" shrinkToFit="1"/>
    </xf>
    <xf numFmtId="49" fontId="3" fillId="2" borderId="0" xfId="4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9" fillId="4" borderId="0" xfId="2" applyFont="1" applyFill="1" applyAlignment="1">
      <alignment horizontal="center" vertical="center"/>
    </xf>
    <xf numFmtId="1" fontId="10" fillId="4" borderId="0" xfId="2" applyNumberFormat="1" applyFont="1" applyFill="1" applyAlignment="1">
      <alignment horizontal="center" vertical="center"/>
    </xf>
    <xf numFmtId="0" fontId="9" fillId="0" borderId="0" xfId="2" applyFont="1" applyAlignment="1">
      <alignment horizontal="center" vertical="center"/>
    </xf>
    <xf numFmtId="1" fontId="10" fillId="0" borderId="0" xfId="2" applyNumberFormat="1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2" xfId="5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0" fillId="0" borderId="2" xfId="5" applyFont="1" applyBorder="1" applyAlignment="1">
      <alignment horizontal="left" vertical="center" wrapText="1"/>
    </xf>
    <xf numFmtId="0" fontId="10" fillId="0" borderId="0" xfId="5" applyFont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13" fillId="0" borderId="0" xfId="7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65" fontId="15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horizontal="center" vertical="center"/>
    </xf>
    <xf numFmtId="1" fontId="10" fillId="0" borderId="0" xfId="2" applyNumberFormat="1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165" fontId="10" fillId="0" borderId="0" xfId="2" applyNumberFormat="1" applyFont="1" applyFill="1" applyBorder="1" applyAlignment="1">
      <alignment horizontal="center" vertical="center"/>
    </xf>
    <xf numFmtId="1" fontId="10" fillId="0" borderId="0" xfId="2" applyNumberFormat="1" applyFont="1" applyFill="1" applyBorder="1" applyAlignment="1">
      <alignment horizontal="center" vertical="center" wrapText="1"/>
    </xf>
    <xf numFmtId="1" fontId="10" fillId="0" borderId="0" xfId="8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65" fontId="13" fillId="0" borderId="0" xfId="1" applyNumberFormat="1" applyFont="1" applyFill="1" applyBorder="1" applyAlignment="1">
      <alignment horizontal="center" vertical="center" wrapText="1"/>
    </xf>
    <xf numFmtId="165" fontId="13" fillId="0" borderId="0" xfId="6" applyNumberFormat="1" applyFont="1" applyFill="1" applyBorder="1" applyAlignment="1">
      <alignment horizontal="center" vertical="center" wrapText="1"/>
    </xf>
    <xf numFmtId="165" fontId="14" fillId="0" borderId="0" xfId="0" applyNumberFormat="1" applyFont="1" applyAlignment="1">
      <alignment horizontal="center" vertical="center"/>
    </xf>
    <xf numFmtId="165" fontId="13" fillId="0" borderId="0" xfId="0" applyNumberFormat="1" applyFont="1" applyAlignment="1">
      <alignment horizontal="center" vertical="center" wrapText="1"/>
    </xf>
    <xf numFmtId="165" fontId="13" fillId="0" borderId="0" xfId="0" applyNumberFormat="1" applyFont="1" applyAlignment="1">
      <alignment horizontal="center" vertical="center"/>
    </xf>
    <xf numFmtId="1" fontId="13" fillId="0" borderId="0" xfId="2" applyNumberFormat="1" applyFont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165" fontId="15" fillId="0" borderId="0" xfId="0" applyNumberFormat="1" applyFont="1" applyBorder="1" applyAlignment="1">
      <alignment horizontal="center" vertical="center"/>
    </xf>
    <xf numFmtId="1" fontId="15" fillId="0" borderId="0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wrapText="1"/>
    </xf>
  </cellXfs>
  <cellStyles count="9">
    <cellStyle name="Акцент2" xfId="7" builtinId="33"/>
    <cellStyle name="Обычный" xfId="0" builtinId="0"/>
    <cellStyle name="Обычный 2" xfId="2" xr:uid="{0CCA6C3A-CD53-4AD6-9D46-0C8D5BCE1425}"/>
    <cellStyle name="Обычный 3 3" xfId="4" xr:uid="{04B24065-AF7B-4B02-ABE1-CADB4EB2C3DF}"/>
    <cellStyle name="Обычный 3 3 2" xfId="8" xr:uid="{4F1D420F-2116-44EF-9096-75BC19A09AEF}"/>
    <cellStyle name="Обычный 5" xfId="3" xr:uid="{F753ABC1-674D-42E1-94D9-F2975A36EA2E}"/>
    <cellStyle name="Обычный 6 2" xfId="5" xr:uid="{3E06D507-FBA7-4FD4-90BE-E2AF09F4BA92}"/>
    <cellStyle name="Процентный" xfId="6" builtinId="5"/>
    <cellStyle name="Финансовый 2" xfId="1" xr:uid="{702D37C1-FD0B-45E0-8955-AA0F39D7F389}"/>
  </cellStyles>
  <dxfs count="67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04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charset val="204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mynin/Downloads/&#1047;&#1072;&#1103;&#1074;&#1082;&#1072;%20&#8470;%2041-43%20&#1051;&#1077;&#1073;&#1077;&#1076;&#1077;&#1074;%20&#1044;.&#1041;.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&#1050;&#1091;&#1093;&#1086;&#1085;&#1085;&#1099;&#1081;%20&#1082;&#1072;&#1083;&#1100;&#1082;&#1091;&#1083;&#1103;&#1090;&#1086;&#1088;%20&#1041;&#1099;&#1089;&#1090;&#1088;&#1072;&#1103;%20&#1094;&#1077;&#1085;&#1072;%20&#1074;&#1077;&#1088;&#1089;&#1080;&#1103;%201.1.0.%20&#1086;&#1090;%2017.08.20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2"/>
      <sheetName val="41"/>
      <sheetName val="Тип НСТ"/>
      <sheetName val="Лист1"/>
      <sheetName val="Лист2"/>
      <sheetName val="Лист3"/>
    </sheetNames>
    <sheetDataSet>
      <sheetData sheetId="0"/>
      <sheetData sheetId="1"/>
      <sheetData sheetId="2">
        <row r="2">
          <cell r="C2">
            <v>120</v>
          </cell>
          <cell r="D2" t="str">
            <v>LA - Врезной сверху</v>
          </cell>
          <cell r="E2" t="str">
            <v>левое</v>
          </cell>
          <cell r="H2" t="str">
            <v>ЛДСП</v>
          </cell>
          <cell r="I2" t="str">
            <v>1: Габариты/Проработка ниши для техники(НСТ без наценки)</v>
          </cell>
        </row>
        <row r="3">
          <cell r="C3">
            <v>150</v>
          </cell>
          <cell r="D3" t="str">
            <v>LB - Врезной снизу</v>
          </cell>
          <cell r="E3" t="str">
            <v>правое</v>
          </cell>
          <cell r="H3" t="str">
            <v>Стекло</v>
          </cell>
          <cell r="I3" t="str">
            <v>2: изменения конструктива</v>
          </cell>
        </row>
        <row r="4">
          <cell r="C4" t="str">
            <v>нет</v>
          </cell>
          <cell r="D4" t="str">
            <v>LC - Врезной сверху и снизу</v>
          </cell>
          <cell r="E4" t="str">
            <v>подъемник</v>
          </cell>
          <cell r="H4" t="str">
            <v>Нет</v>
          </cell>
        </row>
        <row r="5">
          <cell r="D5" t="str">
            <v>LD - Врезные 2 сверху</v>
          </cell>
          <cell r="E5" t="str">
            <v>ящик</v>
          </cell>
          <cell r="H5" t="str">
            <v>указано на эскизе</v>
          </cell>
        </row>
        <row r="6">
          <cell r="D6" t="str">
            <v>LE - Врезные 2 сверху, 1 снизу</v>
          </cell>
        </row>
        <row r="7">
          <cell r="D7" t="str">
            <v>нет</v>
          </cell>
        </row>
        <row r="8">
          <cell r="F8" t="str">
            <v>Поворотный</v>
          </cell>
        </row>
        <row r="9">
          <cell r="F9" t="str">
            <v>Складной(2 фасада)</v>
          </cell>
        </row>
        <row r="10">
          <cell r="F10" t="str">
            <v>Нет</v>
          </cell>
        </row>
        <row r="11">
          <cell r="A11" t="str">
            <v>Кухни Sidak</v>
          </cell>
        </row>
        <row r="16">
          <cell r="A16" t="str">
            <v>Комплектация №1 - алюмин рама с доводчиками</v>
          </cell>
        </row>
        <row r="17">
          <cell r="A17" t="str">
            <v>Комплектация №1T - алюмин рама с Tip-ON</v>
          </cell>
        </row>
        <row r="18">
          <cell r="A18" t="str">
            <v>Комплектация №2(петли Hettich; складной подъемник Hafele поворотный)</v>
          </cell>
        </row>
        <row r="19">
          <cell r="A19" t="str">
            <v>Комплектация №2Р Ящики с доводчиком Hettich</v>
          </cell>
        </row>
        <row r="20">
          <cell r="A20" t="str">
            <v>Комплектация №2T Ящики с push to open Hettich</v>
          </cell>
        </row>
        <row r="21">
          <cell r="A21" t="str">
            <v>Комплектация №3(петли, ящики, подъемники Hafele(ящики с доп. доводчиком)</v>
          </cell>
        </row>
        <row r="22">
          <cell r="A22" t="str">
            <v>Комплектация №3Т(петли Hafele с Tip-On)</v>
          </cell>
        </row>
      </sheetData>
      <sheetData sheetId="3">
        <row r="2">
          <cell r="A2" t="str">
            <v>ENO</v>
          </cell>
        </row>
        <row r="3">
          <cell r="A3" t="str">
            <v>EMN1D</v>
          </cell>
        </row>
        <row r="4">
          <cell r="A4" t="str">
            <v xml:space="preserve">EMN2D </v>
          </cell>
        </row>
        <row r="5">
          <cell r="A5" t="str">
            <v>EMN1K</v>
          </cell>
        </row>
        <row r="6">
          <cell r="A6" t="str">
            <v>EWN1D</v>
          </cell>
        </row>
        <row r="7">
          <cell r="A7" t="str">
            <v>EWN2D</v>
          </cell>
        </row>
        <row r="8">
          <cell r="A8" t="str">
            <v>EUN1D</v>
          </cell>
        </row>
        <row r="9">
          <cell r="A9" t="str">
            <v>EUN1D_150</v>
          </cell>
        </row>
        <row r="10">
          <cell r="A10" t="str">
            <v>EWU1D</v>
          </cell>
        </row>
        <row r="11">
          <cell r="A11" t="str">
            <v>EWU1D_150</v>
          </cell>
        </row>
        <row r="12">
          <cell r="A12" t="str">
            <v>EDN1D</v>
          </cell>
        </row>
        <row r="13">
          <cell r="A13" t="str">
            <v>EWD1D</v>
          </cell>
        </row>
        <row r="14">
          <cell r="A14" t="str">
            <v>EMN1B1D</v>
          </cell>
        </row>
        <row r="15">
          <cell r="A15" t="str">
            <v>EMN1B2D</v>
          </cell>
        </row>
        <row r="16">
          <cell r="A16" t="str">
            <v>EMN4B</v>
          </cell>
        </row>
        <row r="17">
          <cell r="A17" t="str">
            <v>EMN3B</v>
          </cell>
        </row>
        <row r="18">
          <cell r="A18" t="str">
            <v>EMN2B</v>
          </cell>
        </row>
        <row r="19">
          <cell r="A19" t="str">
            <v>ETN1B</v>
          </cell>
        </row>
        <row r="20">
          <cell r="A20" t="str">
            <v>ESNX1D</v>
          </cell>
        </row>
        <row r="21">
          <cell r="A21" t="str">
            <v>ERN</v>
          </cell>
        </row>
        <row r="22">
          <cell r="A22" t="str">
            <v>ERN1D</v>
          </cell>
        </row>
        <row r="23">
          <cell r="A23" t="str">
            <v>ENG1D</v>
          </cell>
        </row>
        <row r="24">
          <cell r="A24" t="str">
            <v>ENG2D</v>
          </cell>
        </row>
        <row r="25">
          <cell r="A25" t="str">
            <v>ENG2B</v>
          </cell>
        </row>
        <row r="26">
          <cell r="A26" t="str">
            <v>ENG3B</v>
          </cell>
        </row>
        <row r="27">
          <cell r="A27" t="str">
            <v>ENG1K</v>
          </cell>
        </row>
        <row r="28">
          <cell r="A28" t="str">
            <v>EWG1D</v>
          </cell>
        </row>
        <row r="29">
          <cell r="A29" t="str">
            <v>EWG2D</v>
          </cell>
        </row>
        <row r="30">
          <cell r="A30" t="str">
            <v>EUG1D</v>
          </cell>
        </row>
        <row r="31">
          <cell r="A31" t="str">
            <v>EUG1D_150</v>
          </cell>
        </row>
        <row r="32">
          <cell r="A32" t="str">
            <v>EP1D</v>
          </cell>
        </row>
        <row r="33">
          <cell r="A33" t="str">
            <v>EPG1D, EPG1DM</v>
          </cell>
        </row>
        <row r="34">
          <cell r="A34" t="str">
            <v>EPT1D</v>
          </cell>
        </row>
        <row r="35">
          <cell r="A35" t="str">
            <v>EPT1B</v>
          </cell>
        </row>
        <row r="36">
          <cell r="A36" t="str">
            <v>EPT1B2</v>
          </cell>
        </row>
        <row r="37">
          <cell r="A37" t="str">
            <v>EPT2B</v>
          </cell>
        </row>
        <row r="38">
          <cell r="A38" t="str">
            <v>EP2D</v>
          </cell>
        </row>
        <row r="39">
          <cell r="A39" t="str">
            <v>EPG2D, EPG2DM</v>
          </cell>
        </row>
        <row r="40">
          <cell r="A40" t="str">
            <v>EPS2D</v>
          </cell>
        </row>
        <row r="41">
          <cell r="A41" t="str">
            <v>EPSG2D, EPSG2DM</v>
          </cell>
        </row>
        <row r="42">
          <cell r="A42" t="str">
            <v>EP3B1D</v>
          </cell>
        </row>
        <row r="43">
          <cell r="A43" t="str">
            <v>EP2B1D</v>
          </cell>
        </row>
        <row r="44">
          <cell r="A44" t="str">
            <v>EPT2D</v>
          </cell>
        </row>
        <row r="45">
          <cell r="A45" t="str">
            <v>EPTG2D, EPTG2DM</v>
          </cell>
        </row>
        <row r="46">
          <cell r="A46" t="str">
            <v>EPT2B1D</v>
          </cell>
        </row>
        <row r="47">
          <cell r="A47" t="str">
            <v>EPTP1D</v>
          </cell>
        </row>
        <row r="48">
          <cell r="A48" t="str">
            <v>EPT1B1D</v>
          </cell>
        </row>
        <row r="49">
          <cell r="A49" t="str">
            <v>EPTG1B1D, EPTG1B1DM</v>
          </cell>
        </row>
        <row r="50">
          <cell r="A50" t="str">
            <v>EPP2D</v>
          </cell>
        </row>
        <row r="51">
          <cell r="A51" t="str">
            <v>EPSP2D</v>
          </cell>
        </row>
        <row r="52">
          <cell r="A52" t="str">
            <v>EZ1F</v>
          </cell>
        </row>
        <row r="53">
          <cell r="A53" t="str">
            <v>EVO</v>
          </cell>
        </row>
        <row r="54">
          <cell r="A54" t="str">
            <v>EMV1D</v>
          </cell>
        </row>
        <row r="55">
          <cell r="A55" t="str">
            <v>EMV1V (поворотный)</v>
          </cell>
        </row>
        <row r="56">
          <cell r="A56" t="str">
            <v>EMV2D</v>
          </cell>
        </row>
        <row r="57">
          <cell r="A57" t="str">
            <v>EMV2V</v>
          </cell>
        </row>
        <row r="58">
          <cell r="A58" t="str">
            <v>EUV1D</v>
          </cell>
        </row>
        <row r="59">
          <cell r="A59" t="str">
            <v>EHV1D</v>
          </cell>
        </row>
        <row r="60">
          <cell r="A60" t="str">
            <v>EHV2D</v>
          </cell>
        </row>
        <row r="61">
          <cell r="A61" t="str">
            <v>EDV1D</v>
          </cell>
        </row>
        <row r="62">
          <cell r="A62" t="str">
            <v>EWV1D</v>
          </cell>
        </row>
        <row r="63">
          <cell r="A63" t="str">
            <v>EWV2D</v>
          </cell>
        </row>
        <row r="64">
          <cell r="A64" t="str">
            <v>EWV2V</v>
          </cell>
        </row>
        <row r="65">
          <cell r="A65" t="str">
            <v>ERV</v>
          </cell>
        </row>
        <row r="66">
          <cell r="A66" t="str">
            <v>ERV1D</v>
          </cell>
        </row>
        <row r="67">
          <cell r="A67" t="str">
            <v xml:space="preserve">EVG1D </v>
          </cell>
        </row>
        <row r="68">
          <cell r="A68" t="str">
            <v>EVG2D</v>
          </cell>
        </row>
        <row r="69">
          <cell r="A69" t="str">
            <v>EVG2V</v>
          </cell>
        </row>
        <row r="70">
          <cell r="A70" t="str">
            <v>EUVG1D</v>
          </cell>
        </row>
        <row r="71">
          <cell r="A71" t="str">
            <v>ESVX1D</v>
          </cell>
        </row>
      </sheetData>
      <sheetData sheetId="4">
        <row r="2">
          <cell r="A2" t="str">
            <v>EVO</v>
          </cell>
        </row>
        <row r="3">
          <cell r="A3" t="str">
            <v>EMV1D</v>
          </cell>
        </row>
        <row r="4">
          <cell r="A4" t="str">
            <v>EMV1V</v>
          </cell>
        </row>
        <row r="5">
          <cell r="A5" t="str">
            <v>EMV2D</v>
          </cell>
        </row>
        <row r="6">
          <cell r="A6" t="str">
            <v>EMV2V</v>
          </cell>
        </row>
        <row r="7">
          <cell r="A7" t="str">
            <v>EUV1D</v>
          </cell>
        </row>
        <row r="8">
          <cell r="A8" t="str">
            <v>EHV1D</v>
          </cell>
        </row>
        <row r="9">
          <cell r="A9" t="str">
            <v>EHV2D</v>
          </cell>
        </row>
        <row r="10">
          <cell r="A10" t="str">
            <v>EDV1D</v>
          </cell>
        </row>
        <row r="11">
          <cell r="A11" t="str">
            <v xml:space="preserve">EWV1D </v>
          </cell>
        </row>
        <row r="12">
          <cell r="A12" t="str">
            <v>EWV2D</v>
          </cell>
        </row>
        <row r="13">
          <cell r="A13" t="str">
            <v>EWV2V</v>
          </cell>
        </row>
        <row r="14">
          <cell r="A14" t="str">
            <v>ERV</v>
          </cell>
        </row>
        <row r="15">
          <cell r="A15" t="str">
            <v>ERV1D</v>
          </cell>
        </row>
        <row r="16">
          <cell r="A16" t="str">
            <v xml:space="preserve">EVG1D </v>
          </cell>
        </row>
        <row r="17">
          <cell r="A17" t="str">
            <v>EVG2D</v>
          </cell>
        </row>
        <row r="18">
          <cell r="A18" t="str">
            <v>EVG2V</v>
          </cell>
        </row>
        <row r="19">
          <cell r="A19" t="str">
            <v>EUVG1D</v>
          </cell>
        </row>
        <row r="20">
          <cell r="A20" t="str">
            <v>EZ1F</v>
          </cell>
        </row>
        <row r="21">
          <cell r="A21" t="str">
            <v>ESVX1D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"/>
      <sheetName val="Счет 849"/>
      <sheetName val="Заказ"/>
      <sheetName val="849 Заказ"/>
      <sheetName val="Таблица с признаками"/>
      <sheetName val="Цены на корпус 18_06_25"/>
      <sheetName val="Базовые цены"/>
      <sheetName val="комплекты фурнитуры"/>
      <sheetName val="Фурнитура 18_06_25"/>
      <sheetName val="Изображения"/>
      <sheetName val="Инструкция по добавлению"/>
      <sheetName val="TDSheet"/>
      <sheetName val="Настройки"/>
      <sheetName val="Форма заявки НСТ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C3">
            <v>550</v>
          </cell>
        </row>
        <row r="81">
          <cell r="C81">
            <v>1110</v>
          </cell>
        </row>
        <row r="91">
          <cell r="C91">
            <v>400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D99A53-3DAF-42B4-9642-575EE721CDC8}" name="Прайс" displayName="Прайс" ref="A1:AI74" totalsRowShown="0" headerRowDxfId="66" dataDxfId="65">
  <autoFilter ref="A1:AI74" xr:uid="{B6A411DD-54E4-4F8A-8614-345EC598C3AB}"/>
  <tableColumns count="35">
    <tableColumn id="1" xr3:uid="{4F8856EA-AFEC-478D-B545-3D28E9B808CB}" name="Артикул" dataDxfId="64"/>
    <tableColumn id="2" xr3:uid="{BEF401B1-37D1-41E4-AAF7-3A084D127422}" name="Тип" dataDxfId="63"/>
    <tableColumn id="4" xr3:uid="{50E408EE-2C02-4A80-8F13-EECDD5646C8E}" name="Варианты_наполнения" dataDxfId="62"/>
    <tableColumn id="16" xr3:uid="{177D320A-EF66-4D00-B844-1726363AEB1C}" name="Вид_модуля" dataDxfId="61"/>
    <tableColumn id="15" xr3:uid="{47476BC9-5BE4-4FDF-93D5-45BC8B589BB9}" name="Профиль_Gola" dataDxfId="60"/>
    <tableColumn id="3" xr3:uid="{9A09997E-0B4A-43C2-AAE4-DBA22A351A04}" name="Признаки_для_фильтров" dataDxfId="59"/>
    <tableColumn id="6" xr3:uid="{4B61EC30-43A5-4A37-8075-C43BE48C26A0}" name="Высота_min" dataDxfId="58"/>
    <tableColumn id="7" xr3:uid="{FD0E9A0B-3A07-4A00-9FB2-83E7D23FF743}" name="Высота_max" dataDxfId="57"/>
    <tableColumn id="8" xr3:uid="{981BA99F-25FC-4C44-916D-C9A30FA51329}" name="Ширина_min" dataDxfId="56"/>
    <tableColumn id="9" xr3:uid="{69539F65-205A-44D1-8A50-E314A57CC84F}" name="Ширина_max" dataDxfId="55"/>
    <tableColumn id="10" xr3:uid="{365068AA-90B1-4232-995A-2D78D8DA43CA}" name="Глубина_min" dataDxfId="54"/>
    <tableColumn id="11" xr3:uid="{A3703BF6-3D07-42B4-B6BE-A14DC951D34D}" name="Глубина_max" dataDxfId="53"/>
    <tableColumn id="5" xr3:uid="{2D3A333C-B164-4A3E-BDA7-63CA8B32CB56}" name="Базовая_цена" dataDxfId="52"/>
    <tableColumn id="12" xr3:uid="{29240A1F-8A2D-4D3B-B0EC-91208FF7C1AC}" name="Базовая_цена_цветной_корпус" dataDxfId="51"/>
    <tableColumn id="99" xr3:uid="{A3C031D4-355B-4D00-85A3-066E9FC1E064}" name="Базовая_высота" dataDxfId="50"/>
    <tableColumn id="98" xr3:uid="{DE410C3F-FD58-42E6-960B-0F268C155E29}" name="Базовая_ширина" dataDxfId="49"/>
    <tableColumn id="97" xr3:uid="{058D6ADC-5915-4922-BFE7-FDDAAF34EBC0}" name="Базовая_глубина" dataDxfId="48"/>
    <tableColumn id="96" xr3:uid="{F1674E16-B13B-48AD-9568-12568BAE967C}" name="Коэфф.высота" dataDxfId="47"/>
    <tableColumn id="95" xr3:uid="{E880B5F2-4A08-4E4A-B682-E39354E07835}" name="Коэфф.ширина" dataDxfId="46"/>
    <tableColumn id="83" xr3:uid="{70466367-BC8B-49A6-9ACE-0BEC11E8D001}" name="Коэфф.глубина" dataDxfId="45"/>
    <tableColumn id="13" xr3:uid="{20F073B8-1100-4D33-8B85-E27E3327E95D}" name="Настраиваемая_ниша" dataDxfId="44"/>
    <tableColumn id="70" xr3:uid="{9F8C0302-EDFB-4F66-B3B4-A70A637F82EE}" name="Профиль_Gola_для_подвесных_шкафов_алюм.16_мм" dataDxfId="43"/>
    <tableColumn id="74" xr3:uid="{836B66F8-B7DF-4EC6-B406-76D5756E8B6D}" name="Полки_min,шт." dataDxfId="42"/>
    <tableColumn id="75" xr3:uid="{50988234-B6A7-4D23-8A34-BB689FE15098}" name="Полки_max,шт." dataDxfId="41"/>
    <tableColumn id="14" xr3:uid="{43058056-3995-4335-92CE-86D5912F2985}" name="Полки_по_умолчанию" dataDxfId="40"/>
    <tableColumn id="17" xr3:uid="{DE6FE596-49A6-4E69-B36F-9F95DFF1B59F}" name="Доступ_к_стеклянным_полкам" dataDxfId="39"/>
    <tableColumn id="18" xr3:uid="{AD825195-C800-405B-ABFD-7E444ADEB0CE}" name="Формула_расчета_полок" dataDxfId="38"/>
    <tableColumn id="21" xr3:uid="{56CF9F61-19F7-47E3-9801-40655631DD95}" name="Размеры_ниши_по_умолчанию" dataDxfId="37"/>
    <tableColumn id="22" xr3:uid="{9AE947A4-3F1B-48F6-98CF-97105D8B1FED}" name="Доступные_ширины_по_умолчанию" dataDxfId="36"/>
    <tableColumn id="23" xr3:uid="{1E501A88-377D-43EC-8B0F-C4D94C3BDFC9}" name="Формула_расчета_стеклянных_полок" dataDxfId="35"/>
    <tableColumn id="19" xr3:uid="{F03CD1B2-90C0-41E8-BE49-C5583915FCAF}" name="Формула_расчета_фасадов" dataDxfId="34"/>
    <tableColumn id="84" xr3:uid="{6D6D4D86-D41F-4C0A-A160-933BB64BFB63}" name="Кол-во фасадов" dataDxfId="33"/>
    <tableColumn id="20" xr3:uid="{FA12C39A-2C51-40E2-9BBF-8F8B39035213}" name="Tip-on" dataDxfId="32"/>
    <tableColumn id="94" xr3:uid="{8C35DE26-2BF9-4151-9A05-E2AB0919AD4D}" name="Наличие подсветки на нижнем горизонте" dataDxfId="31"/>
    <tableColumn id="93" xr3:uid="{D05D017A-1E3B-4F56-9425-9AD3F982BAA2}" name="профиль рассеиватель HLBL" dataDxfId="30">
      <calculatedColumnFormula>IF(Прайс[[#This Row],[Наличие подсветки на нижнем горизонте]]="Нет",0,'[2]комплекты фурнитуры'!$C$91)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36E88-6B36-49E8-ADE3-50DD8E2F47CF}" name="kf_korp" displayName="kf_korp" ref="A1:G192" totalsRowShown="0" headerRowDxfId="29">
  <autoFilter ref="A1:G192" xr:uid="{812204A0-4971-4F08-8D21-63E1605773EF}"/>
  <tableColumns count="7">
    <tableColumn id="1" xr3:uid="{2FAD823B-74F8-4EF5-A803-FC6DB323BD63}" name="name_module" dataDxfId="28" dataCellStyle="Обычный 5"/>
    <tableColumn id="7" xr3:uid="{E2AC7B38-C88A-43D0-9364-4B9D4A2AFE99}" name="id_furn" dataDxfId="27" dataCellStyle="Обычный 5">
      <calculatedColumnFormula>VLOOKUP(kf_korp[[#This Row],[name_furn]],furn[],3,0)</calculatedColumnFormula>
    </tableColumn>
    <tableColumn id="2" xr3:uid="{6A9D9FC6-5088-4B02-92FA-14028B8B7A6F}" name="name_furn" dataDxfId="26"/>
    <tableColumn id="3" xr3:uid="{BDF9712C-E250-4A0C-9E72-9DE1F41A0A64}" name="quanity" dataDxfId="25"/>
    <tableColumn id="4" xr3:uid="{50F407F5-4B28-4DDF-91A4-6D5EBCA16C54}" name="condition" dataDxfId="24"/>
    <tableColumn id="5" xr3:uid="{A3F1A53D-401C-4752-A3D9-940027FB44E4}" name="name_furn_changed" dataDxfId="23"/>
    <tableColumn id="6" xr3:uid="{C85AE6AD-EC2A-496F-83CF-7A65E23B6D33}" name="changed_quantity" dataDxfId="2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0E23B7-88E0-4458-B93E-087F5FF660B5}" name="kompl" displayName="kompl" ref="A1:I229" totalsRowShown="0" headerRowDxfId="21" dataDxfId="20">
  <autoFilter ref="A1:I229" xr:uid="{812204A0-4971-4F08-8D21-63E1605773EF}"/>
  <tableColumns count="9">
    <tableColumn id="1" xr3:uid="{0DB33535-AF68-4EA6-B3F1-27AA313DFD03}" name="name_module" dataDxfId="19" dataCellStyle="Обычный 5"/>
    <tableColumn id="5" xr3:uid="{82B074E5-97B7-4974-8E64-3EB7A6B2B01C}" name="number_kompl" dataDxfId="18" dataCellStyle="Обычный 5"/>
    <tableColumn id="11" xr3:uid="{A59C3EAD-D296-498B-9F90-B67702DA4396}" name="id_furn" dataDxfId="17" dataCellStyle="Обычный 5">
      <calculatedColumnFormula>VLOOKUP(kompl[[#This Row],[name_furn]],furn[],3,0)</calculatedColumnFormula>
    </tableColumn>
    <tableColumn id="2" xr3:uid="{028965F0-6F38-4B70-B780-AB9892775797}" name="name_furn" dataDxfId="16"/>
    <tableColumn id="3" xr3:uid="{08EAB364-744B-4ED6-92B9-B9C1EE8D0270}" name="quanity" dataDxfId="15"/>
    <tableColumn id="4" xr3:uid="{FCAF2D24-69A2-440E-ABEF-C810DCAD1DCB}" name="condition" dataDxfId="14"/>
    <tableColumn id="6" xr3:uid="{872F58E9-D63B-45FF-9CCC-DA38EC916010}" name="name_furn_changed" dataDxfId="13"/>
    <tableColumn id="7" xr3:uid="{DD9FB63B-8364-4A84-9D9B-914E9CE2EBCE}" name="changed_quantity" dataDxfId="12"/>
    <tableColumn id="9" xr3:uid="{CC028AB6-5C97-4D65-9D64-51065BD7CE28}" name="changed_quantity_case_2" dataDxfId="1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32D65B-75E3-411F-A5EC-4666AFD672D4}" name="furn" displayName="furn" ref="A1:C54" totalsRowShown="0" headerRowDxfId="10" dataDxfId="9">
  <autoFilter ref="A1:C54" xr:uid="{09B5EAE4-9935-4C25-8056-464E52C379E3}"/>
  <tableColumns count="3">
    <tableColumn id="1" xr3:uid="{3BF26646-A609-48BA-AFF9-F465C21D6735}" name="name_furn" dataDxfId="8"/>
    <tableColumn id="2" xr3:uid="{25079F83-8FAA-4136-B94C-E5B885B55C1B}" name="price" dataDxfId="7"/>
    <tableColumn id="4" xr3:uid="{1E9574CA-5DA5-4F1C-98BD-6AB361EC683E}" name="id_furn" dataDxfId="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47B984-7E1E-4C19-9EBE-C2FC1D5F3754}" name="Цвета_Softline_Marine" displayName="Цвета_Softline_Marine" ref="A1:B12" totalsRowShown="0" headerRowDxfId="5" dataDxfId="4" tableBorderDxfId="3">
  <autoFilter ref="A1:B12" xr:uid="{AB78FFAA-4D60-419F-9D9A-15685CF12B1B}"/>
  <tableColumns count="2">
    <tableColumn id="1" xr3:uid="{BD0FD1DB-D895-4C35-80DA-F2675B35B9EE}" name="Цвета" dataDxfId="2"/>
    <tableColumn id="2" xr3:uid="{12AF8379-5CF0-4A15-B62F-800A34E20A1D}" name="Категория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B05B-A5FF-4B67-8659-2E8CE8386EC3}">
  <sheetPr codeName="Лист2"/>
  <dimension ref="A1:AP141"/>
  <sheetViews>
    <sheetView topLeftCell="A46" zoomScaleNormal="100" workbookViewId="0">
      <pane xSplit="1" topLeftCell="AB1" activePane="topRight" state="frozen"/>
      <selection pane="topRight" activeCell="AC71" sqref="AC71"/>
    </sheetView>
  </sheetViews>
  <sheetFormatPr defaultRowHeight="15" x14ac:dyDescent="0.25"/>
  <cols>
    <col min="1" max="1" width="18.5703125" style="8" bestFit="1" customWidth="1"/>
    <col min="2" max="2" width="63.28515625" style="8" customWidth="1"/>
    <col min="3" max="5" width="15.7109375" style="8" customWidth="1"/>
    <col min="6" max="11" width="15.7109375" style="20" customWidth="1"/>
    <col min="12" max="19" width="15.7109375" style="7" customWidth="1"/>
    <col min="20" max="21" width="19.140625" style="20" customWidth="1"/>
    <col min="22" max="22" width="23.5703125" style="20" bestFit="1" customWidth="1"/>
    <col min="23" max="23" width="18.85546875" style="29" bestFit="1" customWidth="1"/>
    <col min="24" max="26" width="28.140625" style="29" customWidth="1"/>
    <col min="27" max="27" width="43.85546875" style="29" bestFit="1" customWidth="1"/>
    <col min="28" max="30" width="43.85546875" style="29" customWidth="1"/>
    <col min="31" max="31" width="35.42578125" style="29" bestFit="1" customWidth="1"/>
    <col min="32" max="32" width="45.7109375" style="25" bestFit="1" customWidth="1"/>
    <col min="33" max="34" width="45.7109375" style="20" customWidth="1"/>
    <col min="35" max="35" width="20.7109375" style="20" customWidth="1"/>
    <col min="36" max="36" width="19.28515625" style="20" customWidth="1"/>
    <col min="37" max="38" width="14" style="20" bestFit="1" customWidth="1"/>
    <col min="39" max="39" width="19.85546875" style="20" bestFit="1" customWidth="1"/>
    <col min="40" max="40" width="28.85546875" style="20" customWidth="1"/>
    <col min="41" max="41" width="14.140625" style="20" bestFit="1" customWidth="1"/>
    <col min="42" max="42" width="9.140625" style="20"/>
  </cols>
  <sheetData>
    <row r="1" spans="1:35" s="23" customFormat="1" ht="24" customHeight="1" x14ac:dyDescent="0.25">
      <c r="A1" s="2" t="s">
        <v>0</v>
      </c>
      <c r="B1" s="2" t="s">
        <v>1</v>
      </c>
      <c r="C1" s="2" t="s">
        <v>334</v>
      </c>
      <c r="D1" s="2" t="s">
        <v>335</v>
      </c>
      <c r="E1" s="2" t="s">
        <v>336</v>
      </c>
      <c r="F1" s="2" t="s">
        <v>337</v>
      </c>
      <c r="G1" s="2" t="s">
        <v>338</v>
      </c>
      <c r="H1" s="2" t="s">
        <v>339</v>
      </c>
      <c r="I1" s="2" t="s">
        <v>340</v>
      </c>
      <c r="J1" s="2" t="s">
        <v>341</v>
      </c>
      <c r="K1" s="2" t="s">
        <v>342</v>
      </c>
      <c r="L1" s="2" t="s">
        <v>343</v>
      </c>
      <c r="M1" s="21" t="s">
        <v>344</v>
      </c>
      <c r="N1" s="21" t="s">
        <v>345</v>
      </c>
      <c r="O1" s="26" t="s">
        <v>346</v>
      </c>
      <c r="P1" s="26" t="s">
        <v>347</v>
      </c>
      <c r="Q1" s="26" t="s">
        <v>348</v>
      </c>
      <c r="R1" s="24" t="s">
        <v>48</v>
      </c>
      <c r="S1" s="24" t="s">
        <v>49</v>
      </c>
      <c r="T1" s="24" t="s">
        <v>50</v>
      </c>
      <c r="U1" s="24" t="s">
        <v>349</v>
      </c>
      <c r="V1" s="2" t="s">
        <v>350</v>
      </c>
      <c r="W1" s="2" t="s">
        <v>351</v>
      </c>
      <c r="X1" s="2" t="s">
        <v>352</v>
      </c>
      <c r="Y1" s="2" t="s">
        <v>353</v>
      </c>
      <c r="Z1" s="2" t="s">
        <v>354</v>
      </c>
      <c r="AA1" s="2" t="s">
        <v>355</v>
      </c>
      <c r="AB1" s="2" t="s">
        <v>356</v>
      </c>
      <c r="AC1" s="2" t="s">
        <v>333</v>
      </c>
      <c r="AD1" s="2" t="s">
        <v>332</v>
      </c>
      <c r="AE1" s="2" t="s">
        <v>357</v>
      </c>
      <c r="AF1" s="2" t="s">
        <v>54</v>
      </c>
      <c r="AG1" s="2" t="s">
        <v>51</v>
      </c>
      <c r="AH1" s="2" t="s">
        <v>61</v>
      </c>
      <c r="AI1" s="2" t="s">
        <v>62</v>
      </c>
    </row>
    <row r="2" spans="1:35" s="20" customFormat="1" ht="15" customHeight="1" x14ac:dyDescent="0.25">
      <c r="A2" s="3" t="s">
        <v>63</v>
      </c>
      <c r="B2" s="4" t="s">
        <v>64</v>
      </c>
      <c r="C2" s="4" t="s">
        <v>65</v>
      </c>
      <c r="D2" s="4" t="s">
        <v>66</v>
      </c>
      <c r="E2" s="4" t="s">
        <v>67</v>
      </c>
      <c r="F2" s="4" t="s">
        <v>68</v>
      </c>
      <c r="G2" s="5">
        <v>420</v>
      </c>
      <c r="H2" s="5">
        <v>2500</v>
      </c>
      <c r="I2" s="5">
        <v>150</v>
      </c>
      <c r="J2" s="5">
        <v>900</v>
      </c>
      <c r="K2" s="5">
        <v>180</v>
      </c>
      <c r="L2" s="5">
        <v>640</v>
      </c>
      <c r="M2" s="22">
        <v>2350</v>
      </c>
      <c r="N2" s="7">
        <v>2900</v>
      </c>
      <c r="O2" s="27">
        <v>720</v>
      </c>
      <c r="P2" s="27">
        <v>300</v>
      </c>
      <c r="Q2" s="27" t="str">
        <f>IF(OR(Прайс[[#This Row],[Тип]]="Нижний",Прайс[[#This Row],[Тип]]="Пенал"),"560",IF(Прайс[[#This Row],[Тип]]="Верхний",315,0))</f>
        <v>560</v>
      </c>
      <c r="R2" s="9">
        <v>1.095</v>
      </c>
      <c r="S2" s="9">
        <v>1.0649999999999999</v>
      </c>
      <c r="T2" s="9">
        <v>1.3</v>
      </c>
      <c r="U2" s="9"/>
      <c r="V2" s="6"/>
      <c r="W2" s="8">
        <v>0</v>
      </c>
      <c r="X2" s="8">
        <v>7</v>
      </c>
      <c r="Y2" s="8">
        <v>1</v>
      </c>
      <c r="Z2" s="8" t="s">
        <v>67</v>
      </c>
      <c r="AA2" s="8" t="s">
        <v>253</v>
      </c>
      <c r="AB2" s="8"/>
      <c r="AC2" s="8"/>
      <c r="AD2" s="8">
        <v>0</v>
      </c>
      <c r="AE2" s="8">
        <v>0</v>
      </c>
      <c r="AF2" s="8">
        <v>0</v>
      </c>
      <c r="AG2" s="8" t="s">
        <v>67</v>
      </c>
      <c r="AH2" s="8" t="s">
        <v>67</v>
      </c>
      <c r="AI2" s="8">
        <f>IF(Прайс[[#This Row],[Наличие подсветки на нижнем горизонте]]="Нет",0,'[2]комплекты фурнитуры'!$C$91)</f>
        <v>0</v>
      </c>
    </row>
    <row r="3" spans="1:35" s="20" customFormat="1" ht="15" customHeight="1" x14ac:dyDescent="0.25">
      <c r="A3" s="10" t="s">
        <v>69</v>
      </c>
      <c r="B3" s="4" t="s">
        <v>64</v>
      </c>
      <c r="C3" s="4" t="s">
        <v>70</v>
      </c>
      <c r="D3" s="4" t="s">
        <v>71</v>
      </c>
      <c r="E3" s="4" t="s">
        <v>67</v>
      </c>
      <c r="F3" s="4" t="s">
        <v>68</v>
      </c>
      <c r="G3" s="5">
        <v>480</v>
      </c>
      <c r="H3" s="5">
        <v>960</v>
      </c>
      <c r="I3" s="5">
        <v>150</v>
      </c>
      <c r="J3" s="5">
        <v>650</v>
      </c>
      <c r="K3" s="5">
        <v>180</v>
      </c>
      <c r="L3" s="5">
        <v>640</v>
      </c>
      <c r="M3" s="22">
        <v>2350</v>
      </c>
      <c r="N3" s="7">
        <v>2900</v>
      </c>
      <c r="O3" s="27">
        <v>720</v>
      </c>
      <c r="P3" s="27">
        <v>300</v>
      </c>
      <c r="Q3" s="27" t="str">
        <f>IF(OR(Прайс[[#This Row],[Тип]]="Нижний",Прайс[[#This Row],[Тип]]="Пенал"),"560",IF(Прайс[[#This Row],[Тип]]="Верхний",315,0))</f>
        <v>560</v>
      </c>
      <c r="R3" s="9">
        <v>1.08</v>
      </c>
      <c r="S3" s="9">
        <v>1.0649999999999999</v>
      </c>
      <c r="T3" s="9">
        <v>1.3</v>
      </c>
      <c r="U3" s="9"/>
      <c r="V3" s="6"/>
      <c r="W3" s="8">
        <v>0</v>
      </c>
      <c r="X3" s="8">
        <v>7</v>
      </c>
      <c r="Y3" s="8">
        <v>1</v>
      </c>
      <c r="Z3" s="8" t="s">
        <v>67</v>
      </c>
      <c r="AA3" s="8" t="s">
        <v>253</v>
      </c>
      <c r="AB3" s="8"/>
      <c r="AC3" s="8"/>
      <c r="AD3" s="8">
        <v>0</v>
      </c>
      <c r="AE3" s="65" t="s">
        <v>276</v>
      </c>
      <c r="AF3" s="8">
        <v>1</v>
      </c>
      <c r="AG3" s="8" t="s">
        <v>67</v>
      </c>
      <c r="AH3" s="8" t="s">
        <v>67</v>
      </c>
      <c r="AI3" s="8">
        <f>IF(Прайс[[#This Row],[Наличие подсветки на нижнем горизонте]]="Нет",0,'[2]комплекты фурнитуры'!$C$91)</f>
        <v>0</v>
      </c>
    </row>
    <row r="4" spans="1:35" s="20" customFormat="1" ht="15" customHeight="1" x14ac:dyDescent="0.25">
      <c r="A4" s="10" t="s">
        <v>72</v>
      </c>
      <c r="B4" s="4" t="s">
        <v>64</v>
      </c>
      <c r="C4" s="4" t="s">
        <v>73</v>
      </c>
      <c r="D4" s="4" t="s">
        <v>71</v>
      </c>
      <c r="E4" s="4" t="s">
        <v>67</v>
      </c>
      <c r="F4" s="4" t="s">
        <v>68</v>
      </c>
      <c r="G4" s="5">
        <v>480</v>
      </c>
      <c r="H4" s="5">
        <v>960</v>
      </c>
      <c r="I4" s="5">
        <v>400</v>
      </c>
      <c r="J4" s="5">
        <v>900</v>
      </c>
      <c r="K4" s="5">
        <v>180</v>
      </c>
      <c r="L4" s="5">
        <v>640</v>
      </c>
      <c r="M4" s="22">
        <v>2350</v>
      </c>
      <c r="N4" s="7">
        <v>2900</v>
      </c>
      <c r="O4" s="27">
        <v>720</v>
      </c>
      <c r="P4" s="27">
        <v>300</v>
      </c>
      <c r="Q4" s="27" t="str">
        <f>IF(OR(Прайс[[#This Row],[Тип]]="Нижний",Прайс[[#This Row],[Тип]]="Пенал"),"560",IF(Прайс[[#This Row],[Тип]]="Верхний",315,0))</f>
        <v>560</v>
      </c>
      <c r="R4" s="9">
        <v>1.08</v>
      </c>
      <c r="S4" s="9">
        <v>1.0649999999999999</v>
      </c>
      <c r="T4" s="9">
        <v>1.3</v>
      </c>
      <c r="U4" s="9"/>
      <c r="V4" s="6"/>
      <c r="W4" s="8">
        <v>0</v>
      </c>
      <c r="X4" s="8">
        <v>7</v>
      </c>
      <c r="Y4" s="8">
        <v>1</v>
      </c>
      <c r="Z4" s="8" t="s">
        <v>67</v>
      </c>
      <c r="AA4" s="8" t="s">
        <v>253</v>
      </c>
      <c r="AB4" s="8"/>
      <c r="AC4" s="8"/>
      <c r="AD4" s="8">
        <v>0</v>
      </c>
      <c r="AE4" s="65" t="s">
        <v>278</v>
      </c>
      <c r="AF4" s="8">
        <v>2</v>
      </c>
      <c r="AG4" s="8" t="s">
        <v>67</v>
      </c>
      <c r="AH4" s="8" t="s">
        <v>67</v>
      </c>
      <c r="AI4" s="8">
        <f>IF(Прайс[[#This Row],[Наличие подсветки на нижнем горизонте]]="Нет",0,'[2]комплекты фурнитуры'!$C$91)</f>
        <v>0</v>
      </c>
    </row>
    <row r="5" spans="1:35" s="20" customFormat="1" ht="15" customHeight="1" x14ac:dyDescent="0.25">
      <c r="A5" s="10" t="s">
        <v>329</v>
      </c>
      <c r="B5" s="4" t="s">
        <v>64</v>
      </c>
      <c r="C5" s="4" t="s">
        <v>74</v>
      </c>
      <c r="D5" s="4" t="s">
        <v>71</v>
      </c>
      <c r="E5" s="4" t="s">
        <v>67</v>
      </c>
      <c r="F5" s="4" t="s">
        <v>75</v>
      </c>
      <c r="G5" s="5">
        <v>720</v>
      </c>
      <c r="H5" s="5">
        <v>880</v>
      </c>
      <c r="I5" s="5">
        <v>150</v>
      </c>
      <c r="J5" s="5">
        <v>150</v>
      </c>
      <c r="K5" s="5">
        <v>515</v>
      </c>
      <c r="L5" s="5">
        <v>640</v>
      </c>
      <c r="M5" s="22">
        <v>2350</v>
      </c>
      <c r="N5" s="7">
        <v>2900</v>
      </c>
      <c r="O5" s="27">
        <v>720</v>
      </c>
      <c r="P5" s="27">
        <v>300</v>
      </c>
      <c r="Q5" s="27" t="str">
        <f>IF(OR(Прайс[[#This Row],[Тип]]="Нижний",Прайс[[#This Row],[Тип]]="Пенал"),"560",IF(Прайс[[#This Row],[Тип]]="Верхний",315,0))</f>
        <v>560</v>
      </c>
      <c r="R5" s="9">
        <v>1.08</v>
      </c>
      <c r="S5" s="9">
        <v>1.0649999999999999</v>
      </c>
      <c r="T5" s="9">
        <v>1.3</v>
      </c>
      <c r="U5" s="9"/>
      <c r="V5" s="6"/>
      <c r="W5" s="8">
        <v>0</v>
      </c>
      <c r="X5" s="8">
        <v>7</v>
      </c>
      <c r="Y5" s="8">
        <v>1</v>
      </c>
      <c r="Z5" s="8" t="s">
        <v>67</v>
      </c>
      <c r="AA5" s="8">
        <v>0</v>
      </c>
      <c r="AB5" s="8"/>
      <c r="AC5" s="8" t="s">
        <v>331</v>
      </c>
      <c r="AD5" s="8">
        <v>0</v>
      </c>
      <c r="AE5" s="65" t="s">
        <v>276</v>
      </c>
      <c r="AF5" s="8">
        <v>1</v>
      </c>
      <c r="AG5" s="8" t="s">
        <v>67</v>
      </c>
      <c r="AH5" s="8" t="s">
        <v>67</v>
      </c>
      <c r="AI5" s="8">
        <f>IF(Прайс[[#This Row],[Наличие подсветки на нижнем горизонте]]="Нет",0,'[2]комплекты фурнитуры'!$C$91)</f>
        <v>0</v>
      </c>
    </row>
    <row r="6" spans="1:35" s="20" customFormat="1" x14ac:dyDescent="0.25">
      <c r="A6" s="10" t="s">
        <v>76</v>
      </c>
      <c r="B6" s="4" t="s">
        <v>64</v>
      </c>
      <c r="C6" s="4" t="s">
        <v>77</v>
      </c>
      <c r="D6" s="4" t="s">
        <v>71</v>
      </c>
      <c r="E6" s="4" t="s">
        <v>67</v>
      </c>
      <c r="F6" s="4" t="s">
        <v>78</v>
      </c>
      <c r="G6" s="5">
        <v>600</v>
      </c>
      <c r="H6" s="5">
        <v>750</v>
      </c>
      <c r="I6" s="5">
        <v>300</v>
      </c>
      <c r="J6" s="5">
        <v>600</v>
      </c>
      <c r="K6" s="5">
        <v>250</v>
      </c>
      <c r="L6" s="5">
        <v>640</v>
      </c>
      <c r="M6" s="22">
        <v>2380</v>
      </c>
      <c r="N6" s="7">
        <v>2990</v>
      </c>
      <c r="O6" s="27">
        <v>720</v>
      </c>
      <c r="P6" s="27">
        <v>450</v>
      </c>
      <c r="Q6" s="27" t="str">
        <f>IF(OR(Прайс[[#This Row],[Тип]]="Нижний",Прайс[[#This Row],[Тип]]="Пенал"),"560",IF(Прайс[[#This Row],[Тип]]="Верхний",315,0))</f>
        <v>560</v>
      </c>
      <c r="R6" s="9">
        <v>1.08</v>
      </c>
      <c r="S6" s="9">
        <v>1.0649999999999999</v>
      </c>
      <c r="T6" s="9">
        <v>1.3</v>
      </c>
      <c r="U6" s="9"/>
      <c r="V6" s="6"/>
      <c r="W6" s="8">
        <v>0</v>
      </c>
      <c r="X6" s="8">
        <v>0</v>
      </c>
      <c r="Y6" s="8">
        <v>0</v>
      </c>
      <c r="Z6" s="8" t="s">
        <v>67</v>
      </c>
      <c r="AA6" s="8">
        <v>0</v>
      </c>
      <c r="AB6" s="8"/>
      <c r="AC6" s="8"/>
      <c r="AD6" s="8">
        <v>0</v>
      </c>
      <c r="AE6" s="65" t="s">
        <v>276</v>
      </c>
      <c r="AF6" s="8">
        <v>1</v>
      </c>
      <c r="AG6" s="8" t="s">
        <v>79</v>
      </c>
      <c r="AH6" s="8" t="s">
        <v>67</v>
      </c>
      <c r="AI6" s="8">
        <f>IF(Прайс[[#This Row],[Наличие подсветки на нижнем горизонте]]="Нет",0,'[2]комплекты фурнитуры'!$C$91)</f>
        <v>0</v>
      </c>
    </row>
    <row r="7" spans="1:35" s="20" customFormat="1" ht="15" customHeight="1" x14ac:dyDescent="0.25">
      <c r="A7" s="10" t="s">
        <v>80</v>
      </c>
      <c r="B7" s="4" t="s">
        <v>64</v>
      </c>
      <c r="C7" s="4" t="s">
        <v>81</v>
      </c>
      <c r="D7" s="4" t="s">
        <v>71</v>
      </c>
      <c r="E7" s="4" t="s">
        <v>67</v>
      </c>
      <c r="F7" s="4" t="s">
        <v>78</v>
      </c>
      <c r="G7" s="5">
        <v>600</v>
      </c>
      <c r="H7" s="5">
        <v>750</v>
      </c>
      <c r="I7" s="5">
        <v>400</v>
      </c>
      <c r="J7" s="5">
        <v>900</v>
      </c>
      <c r="K7" s="5">
        <v>250</v>
      </c>
      <c r="L7" s="5">
        <v>640</v>
      </c>
      <c r="M7" s="22">
        <v>2380</v>
      </c>
      <c r="N7" s="7">
        <v>2990</v>
      </c>
      <c r="O7" s="27">
        <v>720</v>
      </c>
      <c r="P7" s="27">
        <v>450</v>
      </c>
      <c r="Q7" s="27" t="str">
        <f>IF(OR(Прайс[[#This Row],[Тип]]="Нижний",Прайс[[#This Row],[Тип]]="Пенал"),"560",IF(Прайс[[#This Row],[Тип]]="Верхний",315,0))</f>
        <v>560</v>
      </c>
      <c r="R7" s="9">
        <v>1.08</v>
      </c>
      <c r="S7" s="9">
        <v>1.0649999999999999</v>
      </c>
      <c r="T7" s="9">
        <v>1.3</v>
      </c>
      <c r="U7" s="9"/>
      <c r="V7" s="6"/>
      <c r="W7" s="8">
        <v>0</v>
      </c>
      <c r="X7" s="8">
        <v>0</v>
      </c>
      <c r="Y7" s="8">
        <v>0</v>
      </c>
      <c r="Z7" s="8" t="s">
        <v>67</v>
      </c>
      <c r="AA7" s="8">
        <v>0</v>
      </c>
      <c r="AB7" s="8"/>
      <c r="AC7" s="8"/>
      <c r="AD7" s="8">
        <v>0</v>
      </c>
      <c r="AE7" s="65" t="s">
        <v>278</v>
      </c>
      <c r="AF7" s="8">
        <v>2</v>
      </c>
      <c r="AG7" s="8" t="s">
        <v>79</v>
      </c>
      <c r="AH7" s="8" t="s">
        <v>67</v>
      </c>
      <c r="AI7" s="8">
        <f>IF(Прайс[[#This Row],[Наличие подсветки на нижнем горизонте]]="Нет",0,'[2]комплекты фурнитуры'!$C$91)</f>
        <v>0</v>
      </c>
    </row>
    <row r="8" spans="1:35" s="20" customFormat="1" ht="15" customHeight="1" x14ac:dyDescent="0.25">
      <c r="A8" s="10" t="s">
        <v>82</v>
      </c>
      <c r="B8" s="4" t="s">
        <v>64</v>
      </c>
      <c r="C8" s="4" t="s">
        <v>83</v>
      </c>
      <c r="D8" s="4" t="s">
        <v>84</v>
      </c>
      <c r="E8" s="4" t="s">
        <v>67</v>
      </c>
      <c r="F8" s="4" t="s">
        <v>68</v>
      </c>
      <c r="G8" s="5">
        <v>720</v>
      </c>
      <c r="H8" s="5">
        <v>720</v>
      </c>
      <c r="I8" s="5">
        <v>710</v>
      </c>
      <c r="J8" s="5">
        <v>950</v>
      </c>
      <c r="K8" s="5">
        <v>360</v>
      </c>
      <c r="L8" s="5">
        <v>560</v>
      </c>
      <c r="M8" s="22">
        <v>3200</v>
      </c>
      <c r="N8" s="7">
        <v>4030</v>
      </c>
      <c r="O8" s="27">
        <v>720</v>
      </c>
      <c r="P8" s="27">
        <v>750</v>
      </c>
      <c r="Q8" s="27" t="str">
        <f>IF(OR(Прайс[[#This Row],[Тип]]="Нижний",Прайс[[#This Row],[Тип]]="Пенал"),"560",IF(Прайс[[#This Row],[Тип]]="Верхний",315,0))</f>
        <v>560</v>
      </c>
      <c r="R8" s="9">
        <v>1.08</v>
      </c>
      <c r="S8" s="9">
        <v>1.0649999999999999</v>
      </c>
      <c r="T8" s="9">
        <v>1.3</v>
      </c>
      <c r="U8" s="9"/>
      <c r="V8" s="6"/>
      <c r="W8" s="8">
        <v>0</v>
      </c>
      <c r="X8" s="8">
        <v>2</v>
      </c>
      <c r="Y8" s="8">
        <v>1</v>
      </c>
      <c r="Z8" s="8" t="s">
        <v>67</v>
      </c>
      <c r="AA8" s="8" t="s">
        <v>254</v>
      </c>
      <c r="AB8" s="8"/>
      <c r="AC8" s="8"/>
      <c r="AD8" s="8">
        <v>0</v>
      </c>
      <c r="AE8" s="65" t="s">
        <v>283</v>
      </c>
      <c r="AF8" s="8">
        <v>1</v>
      </c>
      <c r="AG8" s="8" t="s">
        <v>79</v>
      </c>
      <c r="AH8" s="8" t="s">
        <v>67</v>
      </c>
      <c r="AI8" s="8">
        <f>IF(Прайс[[#This Row],[Наличие подсветки на нижнем горизонте]]="Нет",0,'[2]комплекты фурнитуры'!$C$91)</f>
        <v>0</v>
      </c>
    </row>
    <row r="9" spans="1:35" s="20" customFormat="1" ht="15" customHeight="1" x14ac:dyDescent="0.25">
      <c r="A9" s="3" t="s">
        <v>85</v>
      </c>
      <c r="B9" s="4" t="s">
        <v>64</v>
      </c>
      <c r="C9" s="4" t="s">
        <v>86</v>
      </c>
      <c r="D9" s="4" t="s">
        <v>84</v>
      </c>
      <c r="E9" s="4" t="s">
        <v>67</v>
      </c>
      <c r="F9" s="4" t="s">
        <v>68</v>
      </c>
      <c r="G9" s="5">
        <v>720</v>
      </c>
      <c r="H9" s="5">
        <v>720</v>
      </c>
      <c r="I9" s="5">
        <v>810</v>
      </c>
      <c r="J9" s="5">
        <v>1050</v>
      </c>
      <c r="K9" s="5">
        <v>360</v>
      </c>
      <c r="L9" s="5">
        <v>560</v>
      </c>
      <c r="M9" s="22">
        <v>3200</v>
      </c>
      <c r="N9" s="7">
        <v>4030</v>
      </c>
      <c r="O9" s="27">
        <v>720</v>
      </c>
      <c r="P9" s="27">
        <v>750</v>
      </c>
      <c r="Q9" s="27" t="str">
        <f>IF(OR(Прайс[[#This Row],[Тип]]="Нижний",Прайс[[#This Row],[Тип]]="Пенал"),"560",IF(Прайс[[#This Row],[Тип]]="Верхний",315,0))</f>
        <v>560</v>
      </c>
      <c r="R9" s="9">
        <v>1.08</v>
      </c>
      <c r="S9" s="9">
        <v>1.0649999999999999</v>
      </c>
      <c r="T9" s="9">
        <v>1.3</v>
      </c>
      <c r="U9" s="9"/>
      <c r="V9" s="6"/>
      <c r="W9" s="8">
        <v>0</v>
      </c>
      <c r="X9" s="8">
        <v>2</v>
      </c>
      <c r="Y9" s="8">
        <v>1</v>
      </c>
      <c r="Z9" s="8" t="s">
        <v>67</v>
      </c>
      <c r="AA9" s="8" t="s">
        <v>254</v>
      </c>
      <c r="AB9" s="8"/>
      <c r="AC9" s="8"/>
      <c r="AD9" s="8">
        <v>0</v>
      </c>
      <c r="AE9" s="65" t="s">
        <v>284</v>
      </c>
      <c r="AF9" s="8">
        <v>1</v>
      </c>
      <c r="AG9" s="8" t="s">
        <v>79</v>
      </c>
      <c r="AH9" s="8" t="s">
        <v>67</v>
      </c>
      <c r="AI9" s="8">
        <f>IF(Прайс[[#This Row],[Наличие подсветки на нижнем горизонте]]="Нет",0,'[2]комплекты фурнитуры'!$C$91)</f>
        <v>0</v>
      </c>
    </row>
    <row r="10" spans="1:35" s="20" customFormat="1" ht="15" customHeight="1" x14ac:dyDescent="0.25">
      <c r="A10" s="10" t="s">
        <v>87</v>
      </c>
      <c r="B10" s="4" t="s">
        <v>64</v>
      </c>
      <c r="C10" s="4" t="s">
        <v>88</v>
      </c>
      <c r="D10" s="4" t="s">
        <v>84</v>
      </c>
      <c r="E10" s="4" t="s">
        <v>67</v>
      </c>
      <c r="F10" s="4" t="s">
        <v>78</v>
      </c>
      <c r="G10" s="5">
        <v>720</v>
      </c>
      <c r="H10" s="5">
        <v>720</v>
      </c>
      <c r="I10" s="5">
        <v>710</v>
      </c>
      <c r="J10" s="5">
        <v>950</v>
      </c>
      <c r="K10" s="5">
        <v>360</v>
      </c>
      <c r="L10" s="5">
        <v>560</v>
      </c>
      <c r="M10" s="22">
        <v>2980</v>
      </c>
      <c r="N10" s="7">
        <v>3840</v>
      </c>
      <c r="O10" s="27">
        <v>720</v>
      </c>
      <c r="P10" s="27">
        <v>750</v>
      </c>
      <c r="Q10" s="27" t="str">
        <f>IF(OR(Прайс[[#This Row],[Тип]]="Нижний",Прайс[[#This Row],[Тип]]="Пенал"),"560",IF(Прайс[[#This Row],[Тип]]="Верхний",315,0))</f>
        <v>560</v>
      </c>
      <c r="R10" s="9">
        <v>1.08</v>
      </c>
      <c r="S10" s="9">
        <v>1.0649999999999999</v>
      </c>
      <c r="T10" s="9">
        <v>0</v>
      </c>
      <c r="U10" s="9"/>
      <c r="V10" s="6"/>
      <c r="W10" s="8">
        <v>0</v>
      </c>
      <c r="X10" s="8">
        <v>0</v>
      </c>
      <c r="Y10" s="8">
        <v>0</v>
      </c>
      <c r="Z10" s="8" t="s">
        <v>67</v>
      </c>
      <c r="AA10" s="8">
        <v>0</v>
      </c>
      <c r="AB10" s="8"/>
      <c r="AC10" s="8"/>
      <c r="AD10" s="8">
        <v>0</v>
      </c>
      <c r="AE10" s="65" t="s">
        <v>283</v>
      </c>
      <c r="AF10" s="8">
        <v>1</v>
      </c>
      <c r="AG10" s="8" t="s">
        <v>79</v>
      </c>
      <c r="AH10" s="8" t="s">
        <v>67</v>
      </c>
      <c r="AI10" s="8">
        <f>IF(Прайс[[#This Row],[Наличие подсветки на нижнем горизонте]]="Нет",0,'[2]комплекты фурнитуры'!$C$91)</f>
        <v>0</v>
      </c>
    </row>
    <row r="11" spans="1:35" s="20" customFormat="1" ht="15" customHeight="1" x14ac:dyDescent="0.25">
      <c r="A11" s="3" t="s">
        <v>89</v>
      </c>
      <c r="B11" s="4" t="s">
        <v>64</v>
      </c>
      <c r="C11" s="4" t="s">
        <v>90</v>
      </c>
      <c r="D11" s="4" t="s">
        <v>84</v>
      </c>
      <c r="E11" s="4" t="s">
        <v>67</v>
      </c>
      <c r="F11" s="4" t="s">
        <v>78</v>
      </c>
      <c r="G11" s="5">
        <v>720</v>
      </c>
      <c r="H11" s="5">
        <v>720</v>
      </c>
      <c r="I11" s="5">
        <v>810</v>
      </c>
      <c r="J11" s="5">
        <v>1050</v>
      </c>
      <c r="K11" s="5">
        <v>360</v>
      </c>
      <c r="L11" s="5">
        <v>560</v>
      </c>
      <c r="M11" s="22">
        <v>2980</v>
      </c>
      <c r="N11" s="7">
        <v>3840</v>
      </c>
      <c r="O11" s="27">
        <v>720</v>
      </c>
      <c r="P11" s="27">
        <v>750</v>
      </c>
      <c r="Q11" s="27" t="str">
        <f>IF(OR(Прайс[[#This Row],[Тип]]="Нижний",Прайс[[#This Row],[Тип]]="Пенал"),"560",IF(Прайс[[#This Row],[Тип]]="Верхний",315,0))</f>
        <v>560</v>
      </c>
      <c r="R11" s="9">
        <v>1.08</v>
      </c>
      <c r="S11" s="9">
        <v>1.0649999999999999</v>
      </c>
      <c r="T11" s="9">
        <v>0</v>
      </c>
      <c r="U11" s="9"/>
      <c r="V11" s="6"/>
      <c r="W11" s="8">
        <v>0</v>
      </c>
      <c r="X11" s="8">
        <v>0</v>
      </c>
      <c r="Y11" s="8">
        <v>0</v>
      </c>
      <c r="Z11" s="8" t="s">
        <v>67</v>
      </c>
      <c r="AA11" s="8">
        <v>0</v>
      </c>
      <c r="AB11" s="8"/>
      <c r="AC11" s="8"/>
      <c r="AD11" s="8">
        <v>0</v>
      </c>
      <c r="AE11" s="65" t="s">
        <v>284</v>
      </c>
      <c r="AF11" s="8">
        <v>1</v>
      </c>
      <c r="AG11" s="8" t="s">
        <v>79</v>
      </c>
      <c r="AH11" s="8" t="s">
        <v>67</v>
      </c>
      <c r="AI11" s="8">
        <f>IF(Прайс[[#This Row],[Наличие подсветки на нижнем горизонте]]="Нет",0,'[2]комплекты фурнитуры'!$C$91)</f>
        <v>0</v>
      </c>
    </row>
    <row r="12" spans="1:35" s="20" customFormat="1" ht="15" customHeight="1" x14ac:dyDescent="0.25">
      <c r="A12" s="10" t="s">
        <v>91</v>
      </c>
      <c r="B12" s="4" t="s">
        <v>64</v>
      </c>
      <c r="C12" s="4" t="s">
        <v>92</v>
      </c>
      <c r="D12" s="4" t="s">
        <v>71</v>
      </c>
      <c r="E12" s="4" t="s">
        <v>67</v>
      </c>
      <c r="F12" s="4" t="s">
        <v>93</v>
      </c>
      <c r="G12" s="5">
        <v>720</v>
      </c>
      <c r="H12" s="5">
        <v>720</v>
      </c>
      <c r="I12" s="5">
        <v>300</v>
      </c>
      <c r="J12" s="5">
        <v>600</v>
      </c>
      <c r="K12" s="5">
        <v>525</v>
      </c>
      <c r="L12" s="5">
        <v>560</v>
      </c>
      <c r="M12" s="22">
        <v>2640</v>
      </c>
      <c r="N12" s="7">
        <v>3240</v>
      </c>
      <c r="O12" s="27">
        <v>720</v>
      </c>
      <c r="P12" s="27">
        <v>300</v>
      </c>
      <c r="Q12" s="27" t="str">
        <f>IF(OR(Прайс[[#This Row],[Тип]]="Нижний",Прайс[[#This Row],[Тип]]="Пенал"),"560",IF(Прайс[[#This Row],[Тип]]="Верхний",315,0))</f>
        <v>560</v>
      </c>
      <c r="R12" s="9">
        <v>1.08</v>
      </c>
      <c r="S12" s="9">
        <v>1.0649999999999999</v>
      </c>
      <c r="T12" s="9">
        <v>0</v>
      </c>
      <c r="U12" s="9"/>
      <c r="V12" s="6"/>
      <c r="W12" s="8">
        <v>0</v>
      </c>
      <c r="X12" s="8">
        <v>1</v>
      </c>
      <c r="Y12" s="8">
        <v>1</v>
      </c>
      <c r="Z12" s="8" t="s">
        <v>67</v>
      </c>
      <c r="AA12" s="8" t="s">
        <v>253</v>
      </c>
      <c r="AB12" s="8"/>
      <c r="AC12" s="8"/>
      <c r="AD12" s="8">
        <v>0</v>
      </c>
      <c r="AE12" s="65" t="s">
        <v>279</v>
      </c>
      <c r="AF12" s="8">
        <v>2</v>
      </c>
      <c r="AG12" s="8" t="s">
        <v>79</v>
      </c>
      <c r="AH12" s="8" t="s">
        <v>67</v>
      </c>
      <c r="AI12" s="8">
        <f>IF(Прайс[[#This Row],[Наличие подсветки на нижнем горизонте]]="Нет",0,'[2]комплекты фурнитуры'!$C$91)</f>
        <v>0</v>
      </c>
    </row>
    <row r="13" spans="1:35" s="20" customFormat="1" ht="15" customHeight="1" x14ac:dyDescent="0.25">
      <c r="A13" s="10" t="s">
        <v>94</v>
      </c>
      <c r="B13" s="4" t="s">
        <v>64</v>
      </c>
      <c r="C13" s="4" t="s">
        <v>95</v>
      </c>
      <c r="D13" s="4" t="s">
        <v>71</v>
      </c>
      <c r="E13" s="4" t="s">
        <v>67</v>
      </c>
      <c r="F13" s="4" t="s">
        <v>93</v>
      </c>
      <c r="G13" s="5">
        <v>720</v>
      </c>
      <c r="H13" s="5">
        <v>720</v>
      </c>
      <c r="I13" s="5">
        <v>500</v>
      </c>
      <c r="J13" s="5">
        <v>900</v>
      </c>
      <c r="K13" s="5">
        <v>525</v>
      </c>
      <c r="L13" s="5">
        <v>560</v>
      </c>
      <c r="M13" s="22">
        <v>2640</v>
      </c>
      <c r="N13" s="7">
        <v>3240</v>
      </c>
      <c r="O13" s="27">
        <v>720</v>
      </c>
      <c r="P13" s="27">
        <v>300</v>
      </c>
      <c r="Q13" s="27" t="str">
        <f>IF(OR(Прайс[[#This Row],[Тип]]="Нижний",Прайс[[#This Row],[Тип]]="Пенал"),"560",IF(Прайс[[#This Row],[Тип]]="Верхний",315,0))</f>
        <v>560</v>
      </c>
      <c r="R13" s="9">
        <v>1.08</v>
      </c>
      <c r="S13" s="9">
        <v>1.0649999999999999</v>
      </c>
      <c r="T13" s="9">
        <v>0</v>
      </c>
      <c r="U13" s="9"/>
      <c r="V13" s="6"/>
      <c r="W13" s="8">
        <v>0</v>
      </c>
      <c r="X13" s="8">
        <v>1</v>
      </c>
      <c r="Y13" s="8">
        <v>1</v>
      </c>
      <c r="Z13" s="8" t="s">
        <v>67</v>
      </c>
      <c r="AA13" s="8" t="s">
        <v>253</v>
      </c>
      <c r="AB13" s="8"/>
      <c r="AC13" s="8"/>
      <c r="AD13" s="8">
        <v>0</v>
      </c>
      <c r="AE13" s="65" t="s">
        <v>280</v>
      </c>
      <c r="AF13" s="8">
        <v>3</v>
      </c>
      <c r="AG13" s="8" t="s">
        <v>79</v>
      </c>
      <c r="AH13" s="8" t="s">
        <v>67</v>
      </c>
      <c r="AI13" s="8">
        <f>IF(Прайс[[#This Row],[Наличие подсветки на нижнем горизонте]]="Нет",0,'[2]комплекты фурнитуры'!$C$91)</f>
        <v>0</v>
      </c>
    </row>
    <row r="14" spans="1:35" s="20" customFormat="1" ht="15" customHeight="1" x14ac:dyDescent="0.25">
      <c r="A14" s="3" t="s">
        <v>96</v>
      </c>
      <c r="B14" s="4" t="s">
        <v>64</v>
      </c>
      <c r="C14" s="4" t="s">
        <v>97</v>
      </c>
      <c r="D14" s="4" t="s">
        <v>71</v>
      </c>
      <c r="E14" s="4" t="s">
        <v>67</v>
      </c>
      <c r="F14" s="4" t="s">
        <v>93</v>
      </c>
      <c r="G14" s="5">
        <v>720</v>
      </c>
      <c r="H14" s="5">
        <v>720</v>
      </c>
      <c r="I14" s="5">
        <v>300</v>
      </c>
      <c r="J14" s="5">
        <v>900</v>
      </c>
      <c r="K14" s="5">
        <v>525</v>
      </c>
      <c r="L14" s="5">
        <v>560</v>
      </c>
      <c r="M14" s="22">
        <v>3510</v>
      </c>
      <c r="N14" s="7">
        <v>4260</v>
      </c>
      <c r="O14" s="27">
        <v>720</v>
      </c>
      <c r="P14" s="27">
        <v>300</v>
      </c>
      <c r="Q14" s="27" t="str">
        <f>IF(OR(Прайс[[#This Row],[Тип]]="Нижний",Прайс[[#This Row],[Тип]]="Пенал"),"560",IF(Прайс[[#This Row],[Тип]]="Верхний",315,0))</f>
        <v>560</v>
      </c>
      <c r="R14" s="9">
        <v>1.08</v>
      </c>
      <c r="S14" s="9">
        <v>1.0649999999999999</v>
      </c>
      <c r="T14" s="9">
        <v>0</v>
      </c>
      <c r="U14" s="9"/>
      <c r="V14" s="6"/>
      <c r="W14" s="8">
        <v>0</v>
      </c>
      <c r="X14" s="8">
        <v>0</v>
      </c>
      <c r="Y14" s="8">
        <v>0</v>
      </c>
      <c r="Z14" s="8" t="s">
        <v>67</v>
      </c>
      <c r="AA14" s="8">
        <v>0</v>
      </c>
      <c r="AB14" s="8"/>
      <c r="AC14" s="8"/>
      <c r="AD14" s="8">
        <v>0</v>
      </c>
      <c r="AE14" s="65" t="s">
        <v>281</v>
      </c>
      <c r="AF14" s="8">
        <v>4</v>
      </c>
      <c r="AG14" s="8" t="s">
        <v>79</v>
      </c>
      <c r="AH14" s="8" t="s">
        <v>67</v>
      </c>
      <c r="AI14" s="8">
        <f>IF(Прайс[[#This Row],[Наличие подсветки на нижнем горизонте]]="Нет",0,'[2]комплекты фурнитуры'!$C$91)</f>
        <v>0</v>
      </c>
    </row>
    <row r="15" spans="1:35" s="20" customFormat="1" ht="15" customHeight="1" x14ac:dyDescent="0.25">
      <c r="A15" s="3" t="s">
        <v>98</v>
      </c>
      <c r="B15" s="4" t="s">
        <v>64</v>
      </c>
      <c r="C15" s="4" t="s">
        <v>99</v>
      </c>
      <c r="D15" s="4" t="s">
        <v>71</v>
      </c>
      <c r="E15" s="4" t="s">
        <v>67</v>
      </c>
      <c r="F15" s="4" t="s">
        <v>93</v>
      </c>
      <c r="G15" s="5">
        <v>720</v>
      </c>
      <c r="H15" s="5">
        <v>720</v>
      </c>
      <c r="I15" s="5">
        <v>300</v>
      </c>
      <c r="J15" s="5">
        <v>900</v>
      </c>
      <c r="K15" s="5">
        <v>525</v>
      </c>
      <c r="L15" s="5">
        <v>560</v>
      </c>
      <c r="M15" s="22">
        <v>3060</v>
      </c>
      <c r="N15" s="7">
        <v>3770</v>
      </c>
      <c r="O15" s="27">
        <v>720</v>
      </c>
      <c r="P15" s="27">
        <v>300</v>
      </c>
      <c r="Q15" s="27" t="str">
        <f>IF(OR(Прайс[[#This Row],[Тип]]="Нижний",Прайс[[#This Row],[Тип]]="Пенал"),"560",IF(Прайс[[#This Row],[Тип]]="Верхний",315,0))</f>
        <v>560</v>
      </c>
      <c r="R15" s="9">
        <v>1.08</v>
      </c>
      <c r="S15" s="9">
        <v>1.0649999999999999</v>
      </c>
      <c r="T15" s="9">
        <v>0</v>
      </c>
      <c r="U15" s="9"/>
      <c r="V15" s="6"/>
      <c r="W15" s="8">
        <v>0</v>
      </c>
      <c r="X15" s="8">
        <v>0</v>
      </c>
      <c r="Y15" s="8">
        <v>0</v>
      </c>
      <c r="Z15" s="8" t="s">
        <v>67</v>
      </c>
      <c r="AA15" s="8">
        <v>0</v>
      </c>
      <c r="AB15" s="8"/>
      <c r="AC15" s="8"/>
      <c r="AD15" s="8">
        <v>0</v>
      </c>
      <c r="AE15" s="65" t="s">
        <v>282</v>
      </c>
      <c r="AF15" s="8">
        <v>3</v>
      </c>
      <c r="AG15" s="8" t="s">
        <v>79</v>
      </c>
      <c r="AH15" s="8" t="s">
        <v>67</v>
      </c>
      <c r="AI15" s="8">
        <f>IF(Прайс[[#This Row],[Наличие подсветки на нижнем горизонте]]="Нет",0,'[2]комплекты фурнитуры'!$C$91)</f>
        <v>0</v>
      </c>
    </row>
    <row r="16" spans="1:35" s="20" customFormat="1" ht="15" customHeight="1" x14ac:dyDescent="0.25">
      <c r="A16" s="3" t="s">
        <v>100</v>
      </c>
      <c r="B16" s="4" t="s">
        <v>64</v>
      </c>
      <c r="C16" s="4" t="s">
        <v>101</v>
      </c>
      <c r="D16" s="4" t="s">
        <v>71</v>
      </c>
      <c r="E16" s="4" t="s">
        <v>67</v>
      </c>
      <c r="F16" s="4" t="s">
        <v>93</v>
      </c>
      <c r="G16" s="5">
        <v>720</v>
      </c>
      <c r="H16" s="5">
        <v>720</v>
      </c>
      <c r="I16" s="5">
        <v>300</v>
      </c>
      <c r="J16" s="5">
        <v>950</v>
      </c>
      <c r="K16" s="5">
        <v>375</v>
      </c>
      <c r="L16" s="5">
        <v>560</v>
      </c>
      <c r="M16" s="22">
        <v>2960</v>
      </c>
      <c r="N16" s="7">
        <v>3630</v>
      </c>
      <c r="O16" s="27">
        <v>720</v>
      </c>
      <c r="P16" s="27">
        <v>300</v>
      </c>
      <c r="Q16" s="27" t="str">
        <f>IF(OR(Прайс[[#This Row],[Тип]]="Нижний",Прайс[[#This Row],[Тип]]="Пенал"),"560",IF(Прайс[[#This Row],[Тип]]="Верхний",315,0))</f>
        <v>560</v>
      </c>
      <c r="R16" s="9">
        <v>1.08</v>
      </c>
      <c r="S16" s="9">
        <v>1.0649999999999999</v>
      </c>
      <c r="T16" s="9">
        <v>0</v>
      </c>
      <c r="U16" s="9"/>
      <c r="V16" s="6"/>
      <c r="W16" s="8">
        <v>0</v>
      </c>
      <c r="X16" s="8">
        <v>0</v>
      </c>
      <c r="Y16" s="8">
        <v>0</v>
      </c>
      <c r="Z16" s="8" t="s">
        <v>67</v>
      </c>
      <c r="AA16" s="8">
        <v>0</v>
      </c>
      <c r="AB16" s="8"/>
      <c r="AC16" s="8"/>
      <c r="AD16" s="8">
        <v>0</v>
      </c>
      <c r="AE16" s="65" t="s">
        <v>279</v>
      </c>
      <c r="AF16" s="8">
        <v>2</v>
      </c>
      <c r="AG16" s="8" t="s">
        <v>79</v>
      </c>
      <c r="AH16" s="8" t="s">
        <v>67</v>
      </c>
      <c r="AI16" s="8">
        <f>IF(Прайс[[#This Row],[Наличие подсветки на нижнем горизонте]]="Нет",0,'[2]комплекты фурнитуры'!$C$91)</f>
        <v>0</v>
      </c>
    </row>
    <row r="17" spans="1:35" s="20" customFormat="1" ht="15" customHeight="1" x14ac:dyDescent="0.25">
      <c r="A17" s="11" t="s">
        <v>102</v>
      </c>
      <c r="B17" s="4" t="s">
        <v>64</v>
      </c>
      <c r="C17" s="4" t="s">
        <v>103</v>
      </c>
      <c r="D17" s="4" t="s">
        <v>71</v>
      </c>
      <c r="E17" s="4" t="s">
        <v>67</v>
      </c>
      <c r="F17" s="4" t="s">
        <v>104</v>
      </c>
      <c r="G17" s="5">
        <v>720</v>
      </c>
      <c r="H17" s="5">
        <v>720</v>
      </c>
      <c r="I17" s="5">
        <v>600</v>
      </c>
      <c r="J17" s="5">
        <v>600</v>
      </c>
      <c r="K17" s="5">
        <v>525</v>
      </c>
      <c r="L17" s="5">
        <v>560</v>
      </c>
      <c r="M17" s="22">
        <v>3620</v>
      </c>
      <c r="N17" s="7">
        <v>4510</v>
      </c>
      <c r="O17" s="27">
        <v>720</v>
      </c>
      <c r="P17" s="27">
        <v>600</v>
      </c>
      <c r="Q17" s="27">
        <v>560</v>
      </c>
      <c r="R17" s="9">
        <v>0</v>
      </c>
      <c r="S17" s="9">
        <v>0</v>
      </c>
      <c r="T17" s="9">
        <v>0</v>
      </c>
      <c r="U17" s="9"/>
      <c r="V17" s="6"/>
      <c r="W17" s="8">
        <v>0</v>
      </c>
      <c r="X17" s="8">
        <v>0</v>
      </c>
      <c r="Y17" s="8">
        <v>0</v>
      </c>
      <c r="Z17" s="8" t="s">
        <v>67</v>
      </c>
      <c r="AA17" s="8">
        <v>0</v>
      </c>
      <c r="AB17" s="8"/>
      <c r="AC17" s="8"/>
      <c r="AD17" s="8">
        <v>0</v>
      </c>
      <c r="AE17" s="65" t="s">
        <v>279</v>
      </c>
      <c r="AF17" s="8">
        <v>2</v>
      </c>
      <c r="AG17" s="8" t="s">
        <v>67</v>
      </c>
      <c r="AH17" s="8" t="s">
        <v>67</v>
      </c>
      <c r="AI17" s="8">
        <f>IF(Прайс[[#This Row],[Наличие подсветки на нижнем горизонте]]="Нет",0,'[2]комплекты фурнитуры'!$C$91)</f>
        <v>0</v>
      </c>
    </row>
    <row r="18" spans="1:35" s="20" customFormat="1" ht="15" customHeight="1" x14ac:dyDescent="0.25">
      <c r="A18" s="3" t="s">
        <v>105</v>
      </c>
      <c r="B18" s="4" t="s">
        <v>64</v>
      </c>
      <c r="C18" s="4" t="s">
        <v>106</v>
      </c>
      <c r="D18" s="4" t="s">
        <v>71</v>
      </c>
      <c r="E18" s="4" t="s">
        <v>67</v>
      </c>
      <c r="F18" s="4" t="s">
        <v>107</v>
      </c>
      <c r="G18" s="5">
        <v>720</v>
      </c>
      <c r="H18" s="5">
        <v>720</v>
      </c>
      <c r="I18" s="5">
        <v>450</v>
      </c>
      <c r="J18" s="5">
        <v>600</v>
      </c>
      <c r="K18" s="5">
        <v>525</v>
      </c>
      <c r="L18" s="5">
        <v>600</v>
      </c>
      <c r="M18" s="22">
        <v>2760</v>
      </c>
      <c r="N18" s="7">
        <v>3570</v>
      </c>
      <c r="O18" s="27">
        <v>720</v>
      </c>
      <c r="P18" s="27">
        <v>450</v>
      </c>
      <c r="Q18" s="27" t="str">
        <f>IF(OR(Прайс[[#This Row],[Тип]]="Нижний",Прайс[[#This Row],[Тип]]="Пенал"),"560",IF(Прайс[[#This Row],[Тип]]="Верхний",315,0))</f>
        <v>560</v>
      </c>
      <c r="R18" s="9">
        <v>1.08</v>
      </c>
      <c r="S18" s="9">
        <v>1.0649999999999999</v>
      </c>
      <c r="T18" s="9">
        <v>0</v>
      </c>
      <c r="U18" s="9"/>
      <c r="V18" s="6"/>
      <c r="W18" s="8">
        <v>0</v>
      </c>
      <c r="X18" s="8">
        <v>0</v>
      </c>
      <c r="Y18" s="8">
        <v>0</v>
      </c>
      <c r="Z18" s="8" t="s">
        <v>67</v>
      </c>
      <c r="AA18" s="8">
        <v>0</v>
      </c>
      <c r="AB18" s="8"/>
      <c r="AC18" s="8"/>
      <c r="AD18" s="8">
        <v>0</v>
      </c>
      <c r="AE18" s="65" t="s">
        <v>285</v>
      </c>
      <c r="AF18" s="8">
        <v>1</v>
      </c>
      <c r="AG18" s="8" t="s">
        <v>67</v>
      </c>
      <c r="AH18" s="8" t="s">
        <v>67</v>
      </c>
      <c r="AI18" s="8">
        <f>IF(Прайс[[#This Row],[Наличие подсветки на нижнем горизонте]]="Нет",0,'[2]комплекты фурнитуры'!$C$91)</f>
        <v>0</v>
      </c>
    </row>
    <row r="19" spans="1:35" s="20" customFormat="1" ht="15" customHeight="1" x14ac:dyDescent="0.25">
      <c r="A19" s="3" t="s">
        <v>108</v>
      </c>
      <c r="B19" s="4" t="s">
        <v>64</v>
      </c>
      <c r="C19" s="4" t="s">
        <v>109</v>
      </c>
      <c r="D19" s="4" t="s">
        <v>110</v>
      </c>
      <c r="E19" s="4" t="s">
        <v>67</v>
      </c>
      <c r="F19" s="4" t="s">
        <v>68</v>
      </c>
      <c r="G19" s="5">
        <v>720</v>
      </c>
      <c r="H19" s="5">
        <v>720</v>
      </c>
      <c r="I19" s="5">
        <v>230</v>
      </c>
      <c r="J19" s="5">
        <v>230</v>
      </c>
      <c r="K19" s="5">
        <v>330</v>
      </c>
      <c r="L19" s="5">
        <v>600</v>
      </c>
      <c r="M19" s="22">
        <v>2870</v>
      </c>
      <c r="N19" s="7">
        <v>3480</v>
      </c>
      <c r="O19" s="27">
        <v>720</v>
      </c>
      <c r="P19" s="27">
        <v>230</v>
      </c>
      <c r="Q19" s="27">
        <v>540</v>
      </c>
      <c r="R19" s="9">
        <v>1.08</v>
      </c>
      <c r="S19" s="9">
        <v>1.0649999999999999</v>
      </c>
      <c r="T19" s="9">
        <v>1.3</v>
      </c>
      <c r="U19" s="9"/>
      <c r="V19" s="6"/>
      <c r="W19" s="8">
        <v>0</v>
      </c>
      <c r="X19" s="8">
        <v>0</v>
      </c>
      <c r="Y19" s="8">
        <v>0</v>
      </c>
      <c r="Z19" s="8" t="s">
        <v>67</v>
      </c>
      <c r="AA19" s="8">
        <v>0</v>
      </c>
      <c r="AB19" s="8"/>
      <c r="AC19" s="8"/>
      <c r="AD19" s="8">
        <v>0</v>
      </c>
      <c r="AE19" s="65" t="s">
        <v>286</v>
      </c>
      <c r="AF19" s="8">
        <v>1</v>
      </c>
      <c r="AG19" s="8" t="s">
        <v>79</v>
      </c>
      <c r="AH19" s="8" t="s">
        <v>67</v>
      </c>
      <c r="AI19" s="8">
        <f>IF(Прайс[[#This Row],[Наличие подсветки на нижнем горизонте]]="Нет",0,'[2]комплекты фурнитуры'!$C$91)</f>
        <v>0</v>
      </c>
    </row>
    <row r="20" spans="1:35" s="20" customFormat="1" ht="15" customHeight="1" x14ac:dyDescent="0.25">
      <c r="A20" s="10" t="s">
        <v>111</v>
      </c>
      <c r="B20" s="4" t="s">
        <v>64</v>
      </c>
      <c r="C20" s="4" t="s">
        <v>112</v>
      </c>
      <c r="D20" s="4" t="s">
        <v>113</v>
      </c>
      <c r="E20" s="4" t="s">
        <v>67</v>
      </c>
      <c r="F20" s="4" t="s">
        <v>68</v>
      </c>
      <c r="G20" s="5">
        <v>720</v>
      </c>
      <c r="H20" s="5">
        <v>720</v>
      </c>
      <c r="I20" s="5">
        <v>315</v>
      </c>
      <c r="J20" s="5">
        <v>315</v>
      </c>
      <c r="K20" s="5">
        <v>315</v>
      </c>
      <c r="L20" s="5">
        <v>600</v>
      </c>
      <c r="M20" s="22">
        <v>2270</v>
      </c>
      <c r="N20" s="7">
        <v>2840</v>
      </c>
      <c r="O20" s="27">
        <v>720</v>
      </c>
      <c r="P20" s="27">
        <v>315</v>
      </c>
      <c r="Q20" s="27" t="str">
        <f>IF(OR(Прайс[[#This Row],[Тип]]="Нижний",Прайс[[#This Row],[Тип]]="Пенал"),"560",IF(Прайс[[#This Row],[Тип]]="Верхний",315,0))</f>
        <v>560</v>
      </c>
      <c r="R20" s="9">
        <v>1.08</v>
      </c>
      <c r="S20" s="9">
        <v>1.0649999999999999</v>
      </c>
      <c r="T20" s="9">
        <v>1.3</v>
      </c>
      <c r="U20" s="9"/>
      <c r="V20" s="6"/>
      <c r="W20" s="8">
        <v>1</v>
      </c>
      <c r="X20" s="8">
        <v>1</v>
      </c>
      <c r="Y20" s="8">
        <v>1</v>
      </c>
      <c r="Z20" s="8" t="s">
        <v>67</v>
      </c>
      <c r="AA20" s="8">
        <v>0</v>
      </c>
      <c r="AB20" s="8"/>
      <c r="AC20" s="8"/>
      <c r="AD20" s="8">
        <v>0</v>
      </c>
      <c r="AE20" s="65">
        <v>0</v>
      </c>
      <c r="AF20" s="8">
        <v>0</v>
      </c>
      <c r="AG20" s="8" t="s">
        <v>67</v>
      </c>
      <c r="AH20" s="8" t="s">
        <v>67</v>
      </c>
      <c r="AI20" s="8">
        <f>IF(Прайс[[#This Row],[Наличие подсветки на нижнем горизонте]]="Нет",0,'[2]комплекты фурнитуры'!$C$91)</f>
        <v>0</v>
      </c>
    </row>
    <row r="21" spans="1:35" s="20" customFormat="1" ht="15" customHeight="1" x14ac:dyDescent="0.25">
      <c r="A21" s="12" t="s">
        <v>114</v>
      </c>
      <c r="B21" s="4" t="s">
        <v>64</v>
      </c>
      <c r="C21" s="4" t="s">
        <v>115</v>
      </c>
      <c r="D21" s="4" t="s">
        <v>113</v>
      </c>
      <c r="E21" s="4" t="s">
        <v>67</v>
      </c>
      <c r="F21" s="4" t="s">
        <v>68</v>
      </c>
      <c r="G21" s="5">
        <v>720</v>
      </c>
      <c r="H21" s="5">
        <v>720</v>
      </c>
      <c r="I21" s="5">
        <v>315</v>
      </c>
      <c r="J21" s="5">
        <v>315</v>
      </c>
      <c r="K21" s="5">
        <v>415</v>
      </c>
      <c r="L21" s="5">
        <v>600</v>
      </c>
      <c r="M21" s="22">
        <v>2270</v>
      </c>
      <c r="N21" s="7">
        <v>2840</v>
      </c>
      <c r="O21" s="27">
        <v>720</v>
      </c>
      <c r="P21" s="27">
        <v>315</v>
      </c>
      <c r="Q21" s="27" t="str">
        <f>IF(OR(Прайс[[#This Row],[Тип]]="Нижний",Прайс[[#This Row],[Тип]]="Пенал"),"560",IF(Прайс[[#This Row],[Тип]]="Верхний",315,0))</f>
        <v>560</v>
      </c>
      <c r="R21" s="9">
        <v>1.08</v>
      </c>
      <c r="S21" s="9">
        <v>1.0649999999999999</v>
      </c>
      <c r="T21" s="9">
        <v>1.3</v>
      </c>
      <c r="U21" s="9"/>
      <c r="V21" s="6"/>
      <c r="W21" s="8">
        <v>1</v>
      </c>
      <c r="X21" s="8">
        <v>1</v>
      </c>
      <c r="Y21" s="8">
        <v>1</v>
      </c>
      <c r="Z21" s="8" t="s">
        <v>67</v>
      </c>
      <c r="AA21" s="8">
        <v>0</v>
      </c>
      <c r="AB21" s="8"/>
      <c r="AC21" s="8"/>
      <c r="AD21" s="8">
        <v>0</v>
      </c>
      <c r="AE21" s="65" t="s">
        <v>287</v>
      </c>
      <c r="AF21" s="8">
        <v>1</v>
      </c>
      <c r="AG21" s="8" t="s">
        <v>67</v>
      </c>
      <c r="AH21" s="8" t="s">
        <v>67</v>
      </c>
      <c r="AI21" s="8">
        <f>IF(Прайс[[#This Row],[Наличие подсветки на нижнем горизонте]]="Нет",0,'[2]комплекты фурнитуры'!$C$91)</f>
        <v>0</v>
      </c>
    </row>
    <row r="22" spans="1:35" s="20" customFormat="1" ht="15" customHeight="1" x14ac:dyDescent="0.25">
      <c r="A22" s="12" t="s">
        <v>116</v>
      </c>
      <c r="B22" s="4" t="s">
        <v>64</v>
      </c>
      <c r="C22" s="4" t="s">
        <v>117</v>
      </c>
      <c r="D22" s="4" t="s">
        <v>71</v>
      </c>
      <c r="E22" s="4" t="s">
        <v>79</v>
      </c>
      <c r="F22" s="4" t="s">
        <v>68</v>
      </c>
      <c r="G22" s="5">
        <v>720</v>
      </c>
      <c r="H22" s="5">
        <v>720</v>
      </c>
      <c r="I22" s="5">
        <v>150</v>
      </c>
      <c r="J22" s="5">
        <v>600</v>
      </c>
      <c r="K22" s="5">
        <v>300</v>
      </c>
      <c r="L22" s="5">
        <v>640</v>
      </c>
      <c r="M22" s="22">
        <v>2538</v>
      </c>
      <c r="N22" s="7">
        <v>3482</v>
      </c>
      <c r="O22" s="27">
        <v>720</v>
      </c>
      <c r="P22" s="28">
        <v>300</v>
      </c>
      <c r="Q22" s="27" t="str">
        <f>IF(OR(Прайс[[#This Row],[Тип]]="Нижний",Прайс[[#This Row],[Тип]]="Пенал"),"560",IF(Прайс[[#This Row],[Тип]]="Верхний",315,0))</f>
        <v>560</v>
      </c>
      <c r="R22" s="9">
        <v>1.08</v>
      </c>
      <c r="S22" s="9">
        <v>1.0649999999999999</v>
      </c>
      <c r="T22" s="9">
        <v>1.3</v>
      </c>
      <c r="U22" s="9"/>
      <c r="V22" s="6"/>
      <c r="W22" s="8">
        <v>0</v>
      </c>
      <c r="X22" s="8">
        <v>2</v>
      </c>
      <c r="Y22" s="8">
        <v>1</v>
      </c>
      <c r="Z22" s="8" t="s">
        <v>67</v>
      </c>
      <c r="AA22" s="8" t="s">
        <v>253</v>
      </c>
      <c r="AB22" s="8"/>
      <c r="AC22" s="8"/>
      <c r="AD22" s="8">
        <v>0</v>
      </c>
      <c r="AE22" s="65" t="s">
        <v>288</v>
      </c>
      <c r="AF22" s="8">
        <v>1</v>
      </c>
      <c r="AG22" s="8" t="s">
        <v>67</v>
      </c>
      <c r="AH22" s="8" t="s">
        <v>67</v>
      </c>
      <c r="AI22" s="8">
        <f>IF(Прайс[[#This Row],[Наличие подсветки на нижнем горизонте]]="Нет",0,'[2]комплекты фурнитуры'!$C$91)</f>
        <v>0</v>
      </c>
    </row>
    <row r="23" spans="1:35" s="20" customFormat="1" ht="15" customHeight="1" x14ac:dyDescent="0.25">
      <c r="A23" s="12" t="s">
        <v>118</v>
      </c>
      <c r="B23" s="4" t="s">
        <v>64</v>
      </c>
      <c r="C23" s="4" t="s">
        <v>119</v>
      </c>
      <c r="D23" s="4" t="s">
        <v>71</v>
      </c>
      <c r="E23" s="4" t="s">
        <v>79</v>
      </c>
      <c r="F23" s="4" t="s">
        <v>68</v>
      </c>
      <c r="G23" s="5">
        <v>720</v>
      </c>
      <c r="H23" s="5">
        <v>720</v>
      </c>
      <c r="I23" s="5">
        <v>600</v>
      </c>
      <c r="J23" s="5">
        <v>900</v>
      </c>
      <c r="K23" s="5">
        <v>300</v>
      </c>
      <c r="L23" s="5">
        <v>640</v>
      </c>
      <c r="M23" s="22">
        <v>2538</v>
      </c>
      <c r="N23" s="7">
        <v>3132</v>
      </c>
      <c r="O23" s="27">
        <v>720</v>
      </c>
      <c r="P23" s="28">
        <v>300</v>
      </c>
      <c r="Q23" s="27" t="str">
        <f>IF(OR(Прайс[[#This Row],[Тип]]="Нижний",Прайс[[#This Row],[Тип]]="Пенал"),"560",IF(Прайс[[#This Row],[Тип]]="Верхний",315,0))</f>
        <v>560</v>
      </c>
      <c r="R23" s="9">
        <v>1.08</v>
      </c>
      <c r="S23" s="9">
        <v>1.0649999999999999</v>
      </c>
      <c r="T23" s="9">
        <v>1.3</v>
      </c>
      <c r="U23" s="9"/>
      <c r="V23" s="6"/>
      <c r="W23" s="8">
        <v>0</v>
      </c>
      <c r="X23" s="8">
        <v>2</v>
      </c>
      <c r="Y23" s="8">
        <v>1</v>
      </c>
      <c r="Z23" s="8" t="s">
        <v>67</v>
      </c>
      <c r="AA23" s="8" t="s">
        <v>253</v>
      </c>
      <c r="AB23" s="8"/>
      <c r="AC23" s="8"/>
      <c r="AD23" s="8">
        <v>0</v>
      </c>
      <c r="AE23" s="65" t="s">
        <v>289</v>
      </c>
      <c r="AF23" s="8">
        <v>2</v>
      </c>
      <c r="AG23" s="8" t="s">
        <v>67</v>
      </c>
      <c r="AH23" s="8" t="s">
        <v>67</v>
      </c>
      <c r="AI23" s="8">
        <f>IF(Прайс[[#This Row],[Наличие подсветки на нижнем горизонте]]="Нет",0,'[2]комплекты фурнитуры'!$C$91)</f>
        <v>0</v>
      </c>
    </row>
    <row r="24" spans="1:35" s="20" customFormat="1" ht="15" customHeight="1" x14ac:dyDescent="0.25">
      <c r="A24" s="12" t="s">
        <v>120</v>
      </c>
      <c r="B24" s="4" t="s">
        <v>64</v>
      </c>
      <c r="C24" s="4" t="s">
        <v>121</v>
      </c>
      <c r="D24" s="4" t="s">
        <v>71</v>
      </c>
      <c r="E24" s="4" t="s">
        <v>79</v>
      </c>
      <c r="F24" s="4" t="s">
        <v>93</v>
      </c>
      <c r="G24" s="5">
        <v>720</v>
      </c>
      <c r="H24" s="5">
        <v>720</v>
      </c>
      <c r="I24" s="5">
        <v>300</v>
      </c>
      <c r="J24" s="5">
        <v>900</v>
      </c>
      <c r="K24" s="5">
        <v>525</v>
      </c>
      <c r="L24" s="5">
        <v>560</v>
      </c>
      <c r="M24" s="22">
        <v>3196.8</v>
      </c>
      <c r="N24" s="7">
        <v>4770.3999999999996</v>
      </c>
      <c r="O24" s="27">
        <v>720</v>
      </c>
      <c r="P24" s="28">
        <v>300</v>
      </c>
      <c r="Q24" s="27" t="str">
        <f>IF(OR(Прайс[[#This Row],[Тип]]="Нижний",Прайс[[#This Row],[Тип]]="Пенал"),"560",IF(Прайс[[#This Row],[Тип]]="Верхний",315,0))</f>
        <v>560</v>
      </c>
      <c r="R24" s="9">
        <v>1.08</v>
      </c>
      <c r="S24" s="9">
        <v>1.0649999999999999</v>
      </c>
      <c r="T24" s="9">
        <v>0</v>
      </c>
      <c r="U24" s="9"/>
      <c r="V24" s="6"/>
      <c r="W24" s="8">
        <v>0</v>
      </c>
      <c r="X24" s="8">
        <v>0</v>
      </c>
      <c r="Y24" s="8">
        <v>0</v>
      </c>
      <c r="Z24" s="8" t="s">
        <v>67</v>
      </c>
      <c r="AA24" s="8">
        <v>0</v>
      </c>
      <c r="AB24" s="8"/>
      <c r="AC24" s="8"/>
      <c r="AD24" s="8">
        <v>0</v>
      </c>
      <c r="AE24" s="65" t="s">
        <v>290</v>
      </c>
      <c r="AF24" s="8">
        <v>2</v>
      </c>
      <c r="AG24" s="8" t="s">
        <v>67</v>
      </c>
      <c r="AH24" s="8" t="s">
        <v>67</v>
      </c>
      <c r="AI24" s="8">
        <f>IF(Прайс[[#This Row],[Наличие подсветки на нижнем горизонте]]="Нет",0,'[2]комплекты фурнитуры'!$C$91)</f>
        <v>0</v>
      </c>
    </row>
    <row r="25" spans="1:35" s="20" customFormat="1" ht="15" customHeight="1" x14ac:dyDescent="0.25">
      <c r="A25" s="12" t="s">
        <v>122</v>
      </c>
      <c r="B25" s="4" t="s">
        <v>64</v>
      </c>
      <c r="C25" s="4" t="s">
        <v>123</v>
      </c>
      <c r="D25" s="4" t="s">
        <v>71</v>
      </c>
      <c r="E25" s="4" t="s">
        <v>79</v>
      </c>
      <c r="F25" s="4" t="s">
        <v>93</v>
      </c>
      <c r="G25" s="5">
        <v>720</v>
      </c>
      <c r="H25" s="5">
        <v>720</v>
      </c>
      <c r="I25" s="5">
        <v>300</v>
      </c>
      <c r="J25" s="5">
        <v>900</v>
      </c>
      <c r="K25" s="5">
        <v>525</v>
      </c>
      <c r="L25" s="5">
        <v>560</v>
      </c>
      <c r="M25" s="22">
        <v>3304.8</v>
      </c>
      <c r="N25" s="7">
        <v>4071.6</v>
      </c>
      <c r="O25" s="27">
        <v>720</v>
      </c>
      <c r="P25" s="28">
        <v>300</v>
      </c>
      <c r="Q25" s="27" t="str">
        <f>IF(OR(Прайс[[#This Row],[Тип]]="Нижний",Прайс[[#This Row],[Тип]]="Пенал"),"560",IF(Прайс[[#This Row],[Тип]]="Верхний",315,0))</f>
        <v>560</v>
      </c>
      <c r="R25" s="9">
        <v>1.08</v>
      </c>
      <c r="S25" s="9">
        <v>1.0649999999999999</v>
      </c>
      <c r="T25" s="9">
        <v>0</v>
      </c>
      <c r="U25" s="9"/>
      <c r="V25" s="6"/>
      <c r="W25" s="8">
        <v>0</v>
      </c>
      <c r="X25" s="8">
        <v>0</v>
      </c>
      <c r="Y25" s="8">
        <v>0</v>
      </c>
      <c r="Z25" s="8" t="s">
        <v>67</v>
      </c>
      <c r="AA25" s="8">
        <v>0</v>
      </c>
      <c r="AB25" s="8"/>
      <c r="AC25" s="8"/>
      <c r="AD25" s="8">
        <v>0</v>
      </c>
      <c r="AE25" s="65" t="s">
        <v>291</v>
      </c>
      <c r="AF25" s="8">
        <v>3</v>
      </c>
      <c r="AG25" s="8" t="s">
        <v>67</v>
      </c>
      <c r="AH25" s="8" t="s">
        <v>67</v>
      </c>
      <c r="AI25" s="8">
        <f>IF(Прайс[[#This Row],[Наличие подсветки на нижнем горизонте]]="Нет",0,'[2]комплекты фурнитуры'!$C$91)</f>
        <v>0</v>
      </c>
    </row>
    <row r="26" spans="1:35" s="20" customFormat="1" ht="15" customHeight="1" x14ac:dyDescent="0.25">
      <c r="A26" s="12" t="s">
        <v>330</v>
      </c>
      <c r="B26" s="4" t="s">
        <v>64</v>
      </c>
      <c r="C26" s="4" t="s">
        <v>124</v>
      </c>
      <c r="D26" s="4" t="s">
        <v>71</v>
      </c>
      <c r="E26" s="4" t="s">
        <v>79</v>
      </c>
      <c r="F26" s="4" t="s">
        <v>75</v>
      </c>
      <c r="G26" s="5">
        <v>720</v>
      </c>
      <c r="H26" s="5">
        <v>880</v>
      </c>
      <c r="I26" s="5">
        <v>150</v>
      </c>
      <c r="J26" s="5">
        <v>150</v>
      </c>
      <c r="K26" s="5">
        <v>515</v>
      </c>
      <c r="L26" s="5">
        <v>640</v>
      </c>
      <c r="M26" s="22">
        <v>2538</v>
      </c>
      <c r="N26" s="7">
        <v>3132</v>
      </c>
      <c r="O26" s="27">
        <v>720</v>
      </c>
      <c r="P26" s="28">
        <v>300</v>
      </c>
      <c r="Q26" s="27" t="str">
        <f>IF(OR(Прайс[[#This Row],[Тип]]="Нижний",Прайс[[#This Row],[Тип]]="Пенал"),"560",IF(Прайс[[#This Row],[Тип]]="Верхний",315,0))</f>
        <v>560</v>
      </c>
      <c r="R26" s="9">
        <v>1.08</v>
      </c>
      <c r="S26" s="9">
        <v>1.0649999999999999</v>
      </c>
      <c r="T26" s="9">
        <v>1.3</v>
      </c>
      <c r="U26" s="9"/>
      <c r="V26" s="6"/>
      <c r="W26" s="8">
        <v>0</v>
      </c>
      <c r="X26" s="8">
        <v>0</v>
      </c>
      <c r="Y26" s="8">
        <v>0</v>
      </c>
      <c r="Z26" s="8" t="s">
        <v>67</v>
      </c>
      <c r="AA26" s="8">
        <v>0</v>
      </c>
      <c r="AB26" s="8"/>
      <c r="AC26" s="8" t="s">
        <v>331</v>
      </c>
      <c r="AD26" s="8">
        <v>0</v>
      </c>
      <c r="AE26" s="65" t="s">
        <v>288</v>
      </c>
      <c r="AF26" s="8">
        <v>1</v>
      </c>
      <c r="AG26" s="8" t="s">
        <v>67</v>
      </c>
      <c r="AH26" s="8" t="s">
        <v>67</v>
      </c>
      <c r="AI26" s="8">
        <f>IF(Прайс[[#This Row],[Наличие подсветки на нижнем горизонте]]="Нет",0,'[2]комплекты фурнитуры'!$C$91)</f>
        <v>0</v>
      </c>
    </row>
    <row r="27" spans="1:35" s="20" customFormat="1" ht="15" customHeight="1" x14ac:dyDescent="0.25">
      <c r="A27" s="13" t="s">
        <v>125</v>
      </c>
      <c r="B27" s="4" t="s">
        <v>64</v>
      </c>
      <c r="C27" s="4" t="s">
        <v>126</v>
      </c>
      <c r="D27" s="4" t="s">
        <v>71</v>
      </c>
      <c r="E27" s="4" t="s">
        <v>79</v>
      </c>
      <c r="F27" s="4" t="s">
        <v>78</v>
      </c>
      <c r="G27" s="5">
        <v>720</v>
      </c>
      <c r="H27" s="5">
        <v>720</v>
      </c>
      <c r="I27" s="5">
        <v>300</v>
      </c>
      <c r="J27" s="5">
        <v>600</v>
      </c>
      <c r="K27" s="5">
        <v>300</v>
      </c>
      <c r="L27" s="5">
        <v>640</v>
      </c>
      <c r="M27" s="22">
        <v>2538</v>
      </c>
      <c r="N27" s="7">
        <v>3132</v>
      </c>
      <c r="O27" s="27">
        <v>720</v>
      </c>
      <c r="P27" s="28">
        <v>300</v>
      </c>
      <c r="Q27" s="27" t="str">
        <f>IF(OR(Прайс[[#This Row],[Тип]]="Нижний",Прайс[[#This Row],[Тип]]="Пенал"),"560",IF(Прайс[[#This Row],[Тип]]="Верхний",315,0))</f>
        <v>560</v>
      </c>
      <c r="R27" s="9">
        <v>1.08</v>
      </c>
      <c r="S27" s="9">
        <v>1.0649999999999999</v>
      </c>
      <c r="T27" s="9">
        <v>1.3</v>
      </c>
      <c r="U27" s="9"/>
      <c r="V27" s="6"/>
      <c r="W27" s="8">
        <v>0</v>
      </c>
      <c r="X27" s="8">
        <v>0</v>
      </c>
      <c r="Y27" s="8">
        <v>0</v>
      </c>
      <c r="Z27" s="8" t="s">
        <v>67</v>
      </c>
      <c r="AA27" s="8">
        <v>0</v>
      </c>
      <c r="AB27" s="8"/>
      <c r="AC27" s="8"/>
      <c r="AD27" s="8">
        <v>0</v>
      </c>
      <c r="AE27" s="65" t="s">
        <v>288</v>
      </c>
      <c r="AF27" s="8">
        <v>1</v>
      </c>
      <c r="AG27" s="8" t="s">
        <v>67</v>
      </c>
      <c r="AH27" s="8" t="s">
        <v>67</v>
      </c>
      <c r="AI27" s="8">
        <f>IF(Прайс[[#This Row],[Наличие подсветки на нижнем горизонте]]="Нет",0,'[2]комплекты фурнитуры'!$C$91)</f>
        <v>0</v>
      </c>
    </row>
    <row r="28" spans="1:35" s="20" customFormat="1" ht="15" customHeight="1" x14ac:dyDescent="0.25">
      <c r="A28" s="13" t="s">
        <v>127</v>
      </c>
      <c r="B28" s="4" t="s">
        <v>64</v>
      </c>
      <c r="C28" s="4" t="s">
        <v>128</v>
      </c>
      <c r="D28" s="4" t="s">
        <v>71</v>
      </c>
      <c r="E28" s="4" t="s">
        <v>79</v>
      </c>
      <c r="F28" s="4" t="s">
        <v>78</v>
      </c>
      <c r="G28" s="5">
        <v>720</v>
      </c>
      <c r="H28" s="5">
        <v>720</v>
      </c>
      <c r="I28" s="5">
        <v>600</v>
      </c>
      <c r="J28" s="5">
        <v>900</v>
      </c>
      <c r="K28" s="5">
        <v>300</v>
      </c>
      <c r="L28" s="5">
        <v>640</v>
      </c>
      <c r="M28" s="22">
        <v>2538</v>
      </c>
      <c r="N28" s="7">
        <v>3132</v>
      </c>
      <c r="O28" s="27">
        <v>720</v>
      </c>
      <c r="P28" s="28">
        <v>300</v>
      </c>
      <c r="Q28" s="27" t="str">
        <f>IF(OR(Прайс[[#This Row],[Тип]]="Нижний",Прайс[[#This Row],[Тип]]="Пенал"),"560",IF(Прайс[[#This Row],[Тип]]="Верхний",315,0))</f>
        <v>560</v>
      </c>
      <c r="R28" s="9">
        <v>1.08</v>
      </c>
      <c r="S28" s="9">
        <v>1.0649999999999999</v>
      </c>
      <c r="T28" s="9">
        <v>1.3</v>
      </c>
      <c r="U28" s="9"/>
      <c r="V28" s="6"/>
      <c r="W28" s="8">
        <v>0</v>
      </c>
      <c r="X28" s="8">
        <v>0</v>
      </c>
      <c r="Y28" s="8">
        <v>0</v>
      </c>
      <c r="Z28" s="8" t="s">
        <v>67</v>
      </c>
      <c r="AA28" s="8">
        <v>0</v>
      </c>
      <c r="AB28" s="8"/>
      <c r="AC28" s="8"/>
      <c r="AD28" s="8">
        <v>0</v>
      </c>
      <c r="AE28" s="65" t="s">
        <v>289</v>
      </c>
      <c r="AF28" s="8">
        <v>2</v>
      </c>
      <c r="AG28" s="8" t="s">
        <v>67</v>
      </c>
      <c r="AH28" s="8" t="s">
        <v>67</v>
      </c>
      <c r="AI28" s="8">
        <f>IF(Прайс[[#This Row],[Наличие подсветки на нижнем горизонте]]="Нет",0,'[2]комплекты фурнитуры'!$C$91)</f>
        <v>0</v>
      </c>
    </row>
    <row r="29" spans="1:35" s="20" customFormat="1" ht="15" customHeight="1" x14ac:dyDescent="0.25">
      <c r="A29" s="13" t="s">
        <v>129</v>
      </c>
      <c r="B29" s="4" t="s">
        <v>64</v>
      </c>
      <c r="C29" s="4" t="s">
        <v>130</v>
      </c>
      <c r="D29" s="4" t="s">
        <v>84</v>
      </c>
      <c r="E29" s="4" t="s">
        <v>79</v>
      </c>
      <c r="F29" s="4" t="s">
        <v>68</v>
      </c>
      <c r="G29" s="5">
        <v>720</v>
      </c>
      <c r="H29" s="5">
        <v>720</v>
      </c>
      <c r="I29" s="5">
        <v>710</v>
      </c>
      <c r="J29" s="5">
        <v>950</v>
      </c>
      <c r="K29" s="5">
        <v>360</v>
      </c>
      <c r="L29" s="5">
        <v>560</v>
      </c>
      <c r="M29" s="22">
        <v>3456</v>
      </c>
      <c r="N29" s="7">
        <v>4352.3999999999996</v>
      </c>
      <c r="O29" s="27">
        <v>720</v>
      </c>
      <c r="P29" s="27">
        <v>300</v>
      </c>
      <c r="Q29" s="27">
        <v>315</v>
      </c>
      <c r="R29" s="9">
        <v>1.08</v>
      </c>
      <c r="S29" s="9">
        <v>1.0649999999999999</v>
      </c>
      <c r="T29" s="9">
        <v>1.3</v>
      </c>
      <c r="U29" s="9"/>
      <c r="V29" s="6"/>
      <c r="W29" s="8">
        <v>0</v>
      </c>
      <c r="X29" s="8">
        <v>2</v>
      </c>
      <c r="Y29" s="8">
        <v>1</v>
      </c>
      <c r="Z29" s="8" t="s">
        <v>67</v>
      </c>
      <c r="AA29" s="8" t="s">
        <v>253</v>
      </c>
      <c r="AB29" s="8"/>
      <c r="AC29" s="8"/>
      <c r="AD29" s="8">
        <v>0</v>
      </c>
      <c r="AE29" s="65" t="s">
        <v>292</v>
      </c>
      <c r="AF29" s="8">
        <v>1</v>
      </c>
      <c r="AG29" s="8" t="s">
        <v>67</v>
      </c>
      <c r="AH29" s="8" t="s">
        <v>67</v>
      </c>
      <c r="AI29" s="8">
        <f>IF(Прайс[[#This Row],[Наличие подсветки на нижнем горизонте]]="Нет",0,'[2]комплекты фурнитуры'!$C$91)</f>
        <v>0</v>
      </c>
    </row>
    <row r="30" spans="1:35" s="20" customFormat="1" ht="15" customHeight="1" x14ac:dyDescent="0.25">
      <c r="A30" s="13" t="s">
        <v>131</v>
      </c>
      <c r="B30" s="4" t="s">
        <v>64</v>
      </c>
      <c r="C30" s="4" t="s">
        <v>132</v>
      </c>
      <c r="D30" s="4" t="s">
        <v>84</v>
      </c>
      <c r="E30" s="4" t="s">
        <v>79</v>
      </c>
      <c r="F30" s="4" t="s">
        <v>68</v>
      </c>
      <c r="G30" s="5">
        <v>720</v>
      </c>
      <c r="H30" s="5">
        <v>720</v>
      </c>
      <c r="I30" s="5">
        <v>810</v>
      </c>
      <c r="J30" s="5">
        <v>1050</v>
      </c>
      <c r="K30" s="5">
        <v>360</v>
      </c>
      <c r="L30" s="5">
        <v>560</v>
      </c>
      <c r="M30" s="22">
        <v>3456</v>
      </c>
      <c r="N30" s="7">
        <v>4352.3999999999996</v>
      </c>
      <c r="O30" s="27">
        <v>720</v>
      </c>
      <c r="P30" s="27">
        <v>300</v>
      </c>
      <c r="Q30" s="27">
        <v>315</v>
      </c>
      <c r="R30" s="9">
        <v>1.08</v>
      </c>
      <c r="S30" s="9">
        <v>1.0649999999999999</v>
      </c>
      <c r="T30" s="9">
        <v>1.3</v>
      </c>
      <c r="U30" s="9"/>
      <c r="V30" s="6"/>
      <c r="W30" s="8">
        <v>0</v>
      </c>
      <c r="X30" s="8">
        <v>2</v>
      </c>
      <c r="Y30" s="8">
        <v>0</v>
      </c>
      <c r="Z30" s="8" t="s">
        <v>67</v>
      </c>
      <c r="AA30" s="8" t="s">
        <v>253</v>
      </c>
      <c r="AB30" s="8"/>
      <c r="AC30" s="8"/>
      <c r="AD30" s="8">
        <v>0</v>
      </c>
      <c r="AE30" s="65" t="s">
        <v>293</v>
      </c>
      <c r="AF30" s="8">
        <v>1</v>
      </c>
      <c r="AG30" s="8" t="s">
        <v>67</v>
      </c>
      <c r="AH30" s="8" t="s">
        <v>67</v>
      </c>
      <c r="AI30" s="8">
        <f>IF(Прайс[[#This Row],[Наличие подсветки на нижнем горизонте]]="Нет",0,'[2]комплекты фурнитуры'!$C$91)</f>
        <v>0</v>
      </c>
    </row>
    <row r="31" spans="1:35" s="20" customFormat="1" ht="15" customHeight="1" x14ac:dyDescent="0.25">
      <c r="A31" s="14" t="s">
        <v>133</v>
      </c>
      <c r="B31" s="4" t="s">
        <v>64</v>
      </c>
      <c r="C31" s="4" t="s">
        <v>134</v>
      </c>
      <c r="D31" s="4" t="s">
        <v>71</v>
      </c>
      <c r="E31" s="4" t="s">
        <v>67</v>
      </c>
      <c r="F31" s="4" t="s">
        <v>135</v>
      </c>
      <c r="G31" s="5">
        <v>240</v>
      </c>
      <c r="H31" s="5">
        <v>2400</v>
      </c>
      <c r="I31" s="5">
        <v>50</v>
      </c>
      <c r="J31" s="5">
        <v>100</v>
      </c>
      <c r="K31" s="5">
        <v>315</v>
      </c>
      <c r="L31" s="5">
        <v>700</v>
      </c>
      <c r="M31" s="22">
        <v>1940</v>
      </c>
      <c r="N31" s="7">
        <v>2360</v>
      </c>
      <c r="O31" s="27">
        <v>720</v>
      </c>
      <c r="P31" s="27">
        <v>100</v>
      </c>
      <c r="Q31" s="27">
        <v>560</v>
      </c>
      <c r="R31" s="9">
        <v>1.08</v>
      </c>
      <c r="S31" s="9">
        <v>1.0649999999999999</v>
      </c>
      <c r="T31" s="9">
        <v>1.3</v>
      </c>
      <c r="U31" s="9"/>
      <c r="V31" s="6"/>
      <c r="W31" s="8">
        <v>0</v>
      </c>
      <c r="X31" s="8">
        <v>0</v>
      </c>
      <c r="Y31" s="8">
        <v>0</v>
      </c>
      <c r="Z31" s="8" t="s">
        <v>67</v>
      </c>
      <c r="AA31" s="8">
        <v>0</v>
      </c>
      <c r="AB31" s="8"/>
      <c r="AC31" s="8"/>
      <c r="AD31" s="8">
        <v>0</v>
      </c>
      <c r="AE31" s="65" t="s">
        <v>294</v>
      </c>
      <c r="AF31" s="8">
        <v>1</v>
      </c>
      <c r="AG31" s="8" t="s">
        <v>67</v>
      </c>
      <c r="AH31" s="8" t="s">
        <v>67</v>
      </c>
      <c r="AI31" s="8">
        <f>IF(Прайс[[#This Row],[Наличие подсветки на нижнем горизонте]]="Нет",0,'[2]комплекты фурнитуры'!$C$91)</f>
        <v>0</v>
      </c>
    </row>
    <row r="32" spans="1:35" s="20" customFormat="1" ht="15" customHeight="1" x14ac:dyDescent="0.25">
      <c r="A32" s="14" t="s">
        <v>136</v>
      </c>
      <c r="B32" s="4" t="s">
        <v>137</v>
      </c>
      <c r="C32" s="4" t="s">
        <v>138</v>
      </c>
      <c r="D32" s="4" t="s">
        <v>66</v>
      </c>
      <c r="E32" s="4" t="s">
        <v>67</v>
      </c>
      <c r="F32" s="4" t="s">
        <v>68</v>
      </c>
      <c r="G32" s="5">
        <v>240</v>
      </c>
      <c r="H32" s="5">
        <v>1250</v>
      </c>
      <c r="I32" s="5">
        <v>150</v>
      </c>
      <c r="J32" s="5">
        <v>900</v>
      </c>
      <c r="K32" s="5">
        <v>250</v>
      </c>
      <c r="L32" s="5">
        <v>560</v>
      </c>
      <c r="M32" s="22">
        <v>1780</v>
      </c>
      <c r="N32" s="7">
        <v>2130</v>
      </c>
      <c r="O32" s="27">
        <v>720</v>
      </c>
      <c r="P32" s="27">
        <v>300</v>
      </c>
      <c r="Q32" s="27">
        <f>IF(OR(Прайс[[#This Row],[Тип]]="Нижний",Прайс[[#This Row],[Тип]]="Пенал"),"560",IF(Прайс[[#This Row],[Тип]]="Верхний",315,0))</f>
        <v>315</v>
      </c>
      <c r="R32" s="9">
        <v>1.08</v>
      </c>
      <c r="S32" s="9">
        <v>1.0649999999999999</v>
      </c>
      <c r="T32" s="9">
        <v>1.3</v>
      </c>
      <c r="U32" s="9"/>
      <c r="V32" s="6"/>
      <c r="W32" s="8">
        <v>0</v>
      </c>
      <c r="X32" s="8">
        <v>3</v>
      </c>
      <c r="Y32" s="8">
        <v>1</v>
      </c>
      <c r="Z32" s="8" t="s">
        <v>79</v>
      </c>
      <c r="AA32" s="8" t="s">
        <v>253</v>
      </c>
      <c r="AB32" s="8"/>
      <c r="AC32" s="8"/>
      <c r="AD32" s="8" t="s">
        <v>358</v>
      </c>
      <c r="AE32" s="65">
        <v>0</v>
      </c>
      <c r="AF32" s="8">
        <v>0</v>
      </c>
      <c r="AG32" s="8" t="s">
        <v>67</v>
      </c>
      <c r="AH32" s="8" t="s">
        <v>79</v>
      </c>
      <c r="AI32" s="8">
        <f>IF(Прайс[[#This Row],[Наличие подсветки на нижнем горизонте]]="Нет",0,'[2]комплекты фурнитуры'!$C$91)</f>
        <v>400</v>
      </c>
    </row>
    <row r="33" spans="1:35" s="20" customFormat="1" ht="15" customHeight="1" x14ac:dyDescent="0.25">
      <c r="A33" s="14" t="s">
        <v>139</v>
      </c>
      <c r="B33" s="4" t="s">
        <v>137</v>
      </c>
      <c r="C33" s="4" t="s">
        <v>140</v>
      </c>
      <c r="D33" s="4" t="s">
        <v>71</v>
      </c>
      <c r="E33" s="4" t="s">
        <v>67</v>
      </c>
      <c r="F33" s="4" t="s">
        <v>68</v>
      </c>
      <c r="G33" s="5">
        <v>360</v>
      </c>
      <c r="H33" s="5">
        <v>1250</v>
      </c>
      <c r="I33" s="5">
        <v>150</v>
      </c>
      <c r="J33" s="5">
        <v>600</v>
      </c>
      <c r="K33" s="5">
        <v>250</v>
      </c>
      <c r="L33" s="5">
        <v>560</v>
      </c>
      <c r="M33" s="22">
        <v>1780</v>
      </c>
      <c r="N33" s="7">
        <v>2130</v>
      </c>
      <c r="O33" s="27">
        <v>720</v>
      </c>
      <c r="P33" s="27">
        <v>300</v>
      </c>
      <c r="Q33" s="27">
        <f>IF(OR(Прайс[[#This Row],[Тип]]="Нижний",Прайс[[#This Row],[Тип]]="Пенал"),"560",IF(Прайс[[#This Row],[Тип]]="Верхний",315,0))</f>
        <v>315</v>
      </c>
      <c r="R33" s="9">
        <v>1.08</v>
      </c>
      <c r="S33" s="9">
        <v>1.0649999999999999</v>
      </c>
      <c r="T33" s="9">
        <v>1.3</v>
      </c>
      <c r="U33" s="9"/>
      <c r="V33" s="6"/>
      <c r="W33" s="8">
        <v>0</v>
      </c>
      <c r="X33" s="8">
        <v>3</v>
      </c>
      <c r="Y33" s="8">
        <v>1</v>
      </c>
      <c r="Z33" s="8" t="s">
        <v>79</v>
      </c>
      <c r="AA33" s="8" t="s">
        <v>253</v>
      </c>
      <c r="AB33" s="8"/>
      <c r="AC33" s="8"/>
      <c r="AD33" s="8" t="s">
        <v>358</v>
      </c>
      <c r="AE33" s="65" t="s">
        <v>276</v>
      </c>
      <c r="AF33" s="8">
        <v>1</v>
      </c>
      <c r="AG33" s="8" t="s">
        <v>79</v>
      </c>
      <c r="AH33" s="8" t="s">
        <v>79</v>
      </c>
      <c r="AI33" s="8">
        <f>IF(Прайс[[#This Row],[Наличие подсветки на нижнем горизонте]]="Нет",0,'[2]комплекты фурнитуры'!$C$91)</f>
        <v>400</v>
      </c>
    </row>
    <row r="34" spans="1:35" s="20" customFormat="1" ht="15" customHeight="1" x14ac:dyDescent="0.25">
      <c r="A34" s="14" t="s">
        <v>141</v>
      </c>
      <c r="B34" s="4" t="s">
        <v>137</v>
      </c>
      <c r="C34" s="4" t="s">
        <v>142</v>
      </c>
      <c r="D34" s="4" t="s">
        <v>71</v>
      </c>
      <c r="E34" s="4" t="s">
        <v>67</v>
      </c>
      <c r="F34" s="4" t="s">
        <v>143</v>
      </c>
      <c r="G34" s="5">
        <v>800</v>
      </c>
      <c r="H34" s="5">
        <v>960</v>
      </c>
      <c r="I34" s="5">
        <v>450</v>
      </c>
      <c r="J34" s="5">
        <v>600</v>
      </c>
      <c r="K34" s="5">
        <v>350</v>
      </c>
      <c r="L34" s="5">
        <v>500</v>
      </c>
      <c r="M34" s="22">
        <v>1780</v>
      </c>
      <c r="N34" s="7">
        <v>2130</v>
      </c>
      <c r="O34" s="27">
        <v>720</v>
      </c>
      <c r="P34" s="27">
        <v>300</v>
      </c>
      <c r="Q34" s="27">
        <f>IF(OR(Прайс[[#This Row],[Тип]]="Нижний",Прайс[[#This Row],[Тип]]="Пенал"),"560",IF(Прайс[[#This Row],[Тип]]="Верхний",315,0))</f>
        <v>315</v>
      </c>
      <c r="R34" s="9">
        <v>1.08</v>
      </c>
      <c r="S34" s="9">
        <v>1.0649999999999999</v>
      </c>
      <c r="T34" s="9">
        <v>1.03</v>
      </c>
      <c r="U34" s="9"/>
      <c r="V34" s="6"/>
      <c r="W34" s="8">
        <v>1</v>
      </c>
      <c r="X34" s="8">
        <v>1</v>
      </c>
      <c r="Y34" s="8">
        <v>1</v>
      </c>
      <c r="Z34" s="8" t="s">
        <v>79</v>
      </c>
      <c r="AA34" s="8" t="s">
        <v>253</v>
      </c>
      <c r="AB34" s="8"/>
      <c r="AC34" s="8"/>
      <c r="AD34" s="8" t="s">
        <v>358</v>
      </c>
      <c r="AE34" s="65" t="s">
        <v>295</v>
      </c>
      <c r="AF34" s="8">
        <v>1</v>
      </c>
      <c r="AG34" s="8" t="s">
        <v>79</v>
      </c>
      <c r="AH34" s="8" t="s">
        <v>67</v>
      </c>
      <c r="AI34" s="8">
        <f>IF(Прайс[[#This Row],[Наличие подсветки на нижнем горизонте]]="Нет",0,'[2]комплекты фурнитуры'!$C$91)</f>
        <v>0</v>
      </c>
    </row>
    <row r="35" spans="1:35" s="20" customFormat="1" ht="15" customHeight="1" x14ac:dyDescent="0.25">
      <c r="A35" s="14" t="s">
        <v>144</v>
      </c>
      <c r="B35" s="4" t="s">
        <v>137</v>
      </c>
      <c r="C35" s="4" t="s">
        <v>145</v>
      </c>
      <c r="D35" s="4" t="s">
        <v>71</v>
      </c>
      <c r="E35" s="4" t="s">
        <v>67</v>
      </c>
      <c r="F35" s="4" t="s">
        <v>146</v>
      </c>
      <c r="G35" s="5">
        <v>240</v>
      </c>
      <c r="H35" s="5">
        <v>600</v>
      </c>
      <c r="I35" s="5">
        <v>350</v>
      </c>
      <c r="J35" s="5">
        <v>900</v>
      </c>
      <c r="K35" s="5">
        <v>250</v>
      </c>
      <c r="L35" s="5">
        <v>560</v>
      </c>
      <c r="M35" s="22">
        <v>1780</v>
      </c>
      <c r="N35" s="7">
        <v>2130</v>
      </c>
      <c r="O35" s="27">
        <v>720</v>
      </c>
      <c r="P35" s="27">
        <v>300</v>
      </c>
      <c r="Q35" s="27">
        <f>IF(OR(Прайс[[#This Row],[Тип]]="Нижний",Прайс[[#This Row],[Тип]]="Пенал"),"560",IF(Прайс[[#This Row],[Тип]]="Верхний",315,0))</f>
        <v>315</v>
      </c>
      <c r="R35" s="9">
        <v>1.08</v>
      </c>
      <c r="S35" s="9">
        <v>1.0649999999999999</v>
      </c>
      <c r="T35" s="9">
        <v>1.3</v>
      </c>
      <c r="U35" s="9"/>
      <c r="V35" s="6"/>
      <c r="W35" s="8">
        <v>0</v>
      </c>
      <c r="X35" s="8">
        <v>0</v>
      </c>
      <c r="Y35" s="8">
        <v>0</v>
      </c>
      <c r="Z35" s="8" t="s">
        <v>67</v>
      </c>
      <c r="AA35" s="8" t="s">
        <v>253</v>
      </c>
      <c r="AB35" s="8"/>
      <c r="AC35" s="8"/>
      <c r="AD35" s="8">
        <v>0</v>
      </c>
      <c r="AE35" s="65" t="s">
        <v>276</v>
      </c>
      <c r="AF35" s="8">
        <v>1</v>
      </c>
      <c r="AG35" s="8" t="s">
        <v>79</v>
      </c>
      <c r="AH35" s="8" t="s">
        <v>79</v>
      </c>
      <c r="AI35" s="8">
        <f>IF(Прайс[[#This Row],[Наличие подсветки на нижнем горизонте]]="Нет",0,'[2]комплекты фурнитуры'!$C$91)</f>
        <v>400</v>
      </c>
    </row>
    <row r="36" spans="1:35" s="20" customFormat="1" ht="15" customHeight="1" x14ac:dyDescent="0.25">
      <c r="A36" s="14" t="s">
        <v>147</v>
      </c>
      <c r="B36" s="4" t="s">
        <v>137</v>
      </c>
      <c r="C36" s="4" t="s">
        <v>148</v>
      </c>
      <c r="D36" s="4" t="s">
        <v>71</v>
      </c>
      <c r="E36" s="4" t="s">
        <v>67</v>
      </c>
      <c r="F36" s="4" t="s">
        <v>143</v>
      </c>
      <c r="G36" s="5">
        <v>600</v>
      </c>
      <c r="H36" s="5">
        <v>800</v>
      </c>
      <c r="I36" s="5">
        <v>450</v>
      </c>
      <c r="J36" s="5">
        <v>600</v>
      </c>
      <c r="K36" s="5">
        <v>350</v>
      </c>
      <c r="L36" s="5">
        <v>500</v>
      </c>
      <c r="M36" s="22">
        <v>2340</v>
      </c>
      <c r="N36" s="7">
        <v>2960</v>
      </c>
      <c r="O36" s="27">
        <v>720</v>
      </c>
      <c r="P36" s="27">
        <v>600</v>
      </c>
      <c r="Q36" s="27">
        <v>350</v>
      </c>
      <c r="R36" s="9">
        <v>1.08</v>
      </c>
      <c r="S36" s="9">
        <v>1.0649999999999999</v>
      </c>
      <c r="T36" s="9">
        <v>1.03</v>
      </c>
      <c r="U36" s="9"/>
      <c r="V36" s="6"/>
      <c r="W36" s="8">
        <v>0</v>
      </c>
      <c r="X36" s="8">
        <v>0</v>
      </c>
      <c r="Y36" s="8">
        <v>0</v>
      </c>
      <c r="Z36" s="8" t="s">
        <v>67</v>
      </c>
      <c r="AA36" s="8" t="s">
        <v>253</v>
      </c>
      <c r="AB36" s="8"/>
      <c r="AC36" s="8"/>
      <c r="AD36" s="8">
        <v>0</v>
      </c>
      <c r="AE36" s="65" t="s">
        <v>295</v>
      </c>
      <c r="AF36" s="8">
        <v>1</v>
      </c>
      <c r="AG36" s="8" t="s">
        <v>67</v>
      </c>
      <c r="AH36" s="8" t="s">
        <v>67</v>
      </c>
      <c r="AI36" s="8">
        <f>IF(Прайс[[#This Row],[Наличие подсветки на нижнем горизонте]]="Нет",0,'[2]комплекты фурнитуры'!$C$91)</f>
        <v>0</v>
      </c>
    </row>
    <row r="37" spans="1:35" s="20" customFormat="1" ht="15" customHeight="1" x14ac:dyDescent="0.25">
      <c r="A37" s="14" t="s">
        <v>149</v>
      </c>
      <c r="B37" s="4" t="s">
        <v>137</v>
      </c>
      <c r="C37" s="4" t="s">
        <v>150</v>
      </c>
      <c r="D37" s="4" t="s">
        <v>71</v>
      </c>
      <c r="E37" s="4" t="s">
        <v>67</v>
      </c>
      <c r="F37" s="4" t="s">
        <v>68</v>
      </c>
      <c r="G37" s="5">
        <v>360</v>
      </c>
      <c r="H37" s="5">
        <v>1250</v>
      </c>
      <c r="I37" s="5">
        <v>400</v>
      </c>
      <c r="J37" s="5">
        <v>900</v>
      </c>
      <c r="K37" s="5">
        <v>250</v>
      </c>
      <c r="L37" s="5">
        <v>560</v>
      </c>
      <c r="M37" s="22">
        <v>1780</v>
      </c>
      <c r="N37" s="7">
        <v>2130</v>
      </c>
      <c r="O37" s="27">
        <v>720</v>
      </c>
      <c r="P37" s="27">
        <v>300</v>
      </c>
      <c r="Q37" s="27">
        <f>IF(OR(Прайс[[#This Row],[Тип]]="Нижний",Прайс[[#This Row],[Тип]]="Пенал"),"560",IF(Прайс[[#This Row],[Тип]]="Верхний",315,0))</f>
        <v>315</v>
      </c>
      <c r="R37" s="9">
        <v>1.08</v>
      </c>
      <c r="S37" s="9">
        <v>1.0649999999999999</v>
      </c>
      <c r="T37" s="9">
        <v>1.3</v>
      </c>
      <c r="U37" s="9"/>
      <c r="V37" s="6"/>
      <c r="W37" s="8">
        <v>0</v>
      </c>
      <c r="X37" s="8">
        <v>3</v>
      </c>
      <c r="Y37" s="8">
        <v>0</v>
      </c>
      <c r="Z37" s="8" t="s">
        <v>79</v>
      </c>
      <c r="AA37" s="8" t="s">
        <v>253</v>
      </c>
      <c r="AB37" s="8"/>
      <c r="AC37" s="8"/>
      <c r="AD37" s="8" t="s">
        <v>358</v>
      </c>
      <c r="AE37" s="65" t="s">
        <v>277</v>
      </c>
      <c r="AF37" s="8">
        <v>2</v>
      </c>
      <c r="AG37" s="8" t="s">
        <v>79</v>
      </c>
      <c r="AH37" s="8" t="s">
        <v>79</v>
      </c>
      <c r="AI37" s="8">
        <f>IF(Прайс[[#This Row],[Наличие подсветки на нижнем горизонте]]="Нет",0,'[2]комплекты фурнитуры'!$C$91)</f>
        <v>400</v>
      </c>
    </row>
    <row r="38" spans="1:35" s="20" customFormat="1" ht="15" customHeight="1" x14ac:dyDescent="0.25">
      <c r="A38" s="14" t="s">
        <v>151</v>
      </c>
      <c r="B38" s="4" t="s">
        <v>137</v>
      </c>
      <c r="C38" s="4" t="s">
        <v>152</v>
      </c>
      <c r="D38" s="4" t="s">
        <v>71</v>
      </c>
      <c r="E38" s="4" t="s">
        <v>67</v>
      </c>
      <c r="F38" s="4" t="s">
        <v>146</v>
      </c>
      <c r="G38" s="5">
        <v>720</v>
      </c>
      <c r="H38" s="5">
        <v>720</v>
      </c>
      <c r="I38" s="5">
        <v>400</v>
      </c>
      <c r="J38" s="5">
        <v>900</v>
      </c>
      <c r="K38" s="5">
        <v>300</v>
      </c>
      <c r="L38" s="5">
        <v>400</v>
      </c>
      <c r="M38" s="22">
        <v>1780</v>
      </c>
      <c r="N38" s="7">
        <v>2130</v>
      </c>
      <c r="O38" s="27">
        <v>720</v>
      </c>
      <c r="P38" s="27">
        <v>300</v>
      </c>
      <c r="Q38" s="27">
        <f>IF(OR(Прайс[[#This Row],[Тип]]="Нижний",Прайс[[#This Row],[Тип]]="Пенал"),"560",IF(Прайс[[#This Row],[Тип]]="Верхний",315,0))</f>
        <v>315</v>
      </c>
      <c r="R38" s="9">
        <v>1.08</v>
      </c>
      <c r="S38" s="9">
        <v>1.0649999999999999</v>
      </c>
      <c r="T38" s="9">
        <v>1.3</v>
      </c>
      <c r="U38" s="9"/>
      <c r="V38" s="6"/>
      <c r="W38" s="8">
        <v>1</v>
      </c>
      <c r="X38" s="8">
        <v>1</v>
      </c>
      <c r="Y38" s="8">
        <v>1</v>
      </c>
      <c r="Z38" s="8" t="s">
        <v>79</v>
      </c>
      <c r="AA38" s="8" t="s">
        <v>253</v>
      </c>
      <c r="AB38" s="8"/>
      <c r="AC38" s="8"/>
      <c r="AD38" s="8" t="s">
        <v>359</v>
      </c>
      <c r="AE38" s="65" t="s">
        <v>279</v>
      </c>
      <c r="AF38" s="8">
        <v>2</v>
      </c>
      <c r="AG38" s="8" t="s">
        <v>67</v>
      </c>
      <c r="AH38" s="8" t="s">
        <v>79</v>
      </c>
      <c r="AI38" s="8">
        <f>IF(Прайс[[#This Row],[Наличие подсветки на нижнем горизонте]]="Нет",0,'[2]комплекты фурнитуры'!$C$91)</f>
        <v>400</v>
      </c>
    </row>
    <row r="39" spans="1:35" s="20" customFormat="1" ht="15" customHeight="1" x14ac:dyDescent="0.25">
      <c r="A39" s="14" t="s">
        <v>153</v>
      </c>
      <c r="B39" s="4" t="s">
        <v>137</v>
      </c>
      <c r="C39" s="4" t="s">
        <v>154</v>
      </c>
      <c r="D39" s="4" t="s">
        <v>84</v>
      </c>
      <c r="E39" s="4" t="s">
        <v>67</v>
      </c>
      <c r="F39" s="4" t="s">
        <v>68</v>
      </c>
      <c r="G39" s="5">
        <v>360</v>
      </c>
      <c r="H39" s="5">
        <v>1250</v>
      </c>
      <c r="I39" s="5">
        <v>595</v>
      </c>
      <c r="J39" s="5">
        <v>1000</v>
      </c>
      <c r="K39" s="5">
        <v>315</v>
      </c>
      <c r="L39" s="5">
        <v>560</v>
      </c>
      <c r="M39" s="22">
        <v>2580</v>
      </c>
      <c r="N39" s="7">
        <v>3560</v>
      </c>
      <c r="O39" s="27">
        <v>720</v>
      </c>
      <c r="P39" s="27">
        <v>600</v>
      </c>
      <c r="Q39" s="27">
        <v>560</v>
      </c>
      <c r="R39" s="9">
        <v>1.08</v>
      </c>
      <c r="S39" s="9">
        <v>1.0649999999999999</v>
      </c>
      <c r="T39" s="9">
        <v>0</v>
      </c>
      <c r="U39" s="9"/>
      <c r="V39" s="6"/>
      <c r="W39" s="8">
        <v>0</v>
      </c>
      <c r="X39" s="8">
        <v>2</v>
      </c>
      <c r="Y39" s="8">
        <v>1</v>
      </c>
      <c r="Z39" s="8" t="s">
        <v>79</v>
      </c>
      <c r="AA39" s="8" t="s">
        <v>253</v>
      </c>
      <c r="AB39" s="8"/>
      <c r="AC39" s="8"/>
      <c r="AD39" s="8" t="s">
        <v>358</v>
      </c>
      <c r="AE39" s="65" t="s">
        <v>283</v>
      </c>
      <c r="AF39" s="8">
        <v>1</v>
      </c>
      <c r="AG39" s="8" t="s">
        <v>79</v>
      </c>
      <c r="AH39" s="8" t="s">
        <v>79</v>
      </c>
      <c r="AI39" s="8">
        <f>IF(Прайс[[#This Row],[Наличие подсветки на нижнем горизонте]]="Нет",0,'[2]комплекты фурнитуры'!$C$91)</f>
        <v>400</v>
      </c>
    </row>
    <row r="40" spans="1:35" s="20" customFormat="1" ht="15" customHeight="1" x14ac:dyDescent="0.25">
      <c r="A40" s="15" t="s">
        <v>155</v>
      </c>
      <c r="B40" s="4" t="s">
        <v>137</v>
      </c>
      <c r="C40" s="4" t="s">
        <v>156</v>
      </c>
      <c r="D40" s="4" t="s">
        <v>71</v>
      </c>
      <c r="E40" s="4" t="s">
        <v>67</v>
      </c>
      <c r="F40" s="4" t="s">
        <v>157</v>
      </c>
      <c r="G40" s="5">
        <v>440</v>
      </c>
      <c r="H40" s="5">
        <v>1210</v>
      </c>
      <c r="I40" s="5">
        <v>500</v>
      </c>
      <c r="J40" s="5">
        <v>600</v>
      </c>
      <c r="K40" s="5">
        <v>300</v>
      </c>
      <c r="L40" s="5">
        <v>400</v>
      </c>
      <c r="M40" s="22">
        <v>2860</v>
      </c>
      <c r="N40" s="7">
        <v>3550</v>
      </c>
      <c r="O40" s="27">
        <v>680</v>
      </c>
      <c r="P40" s="27">
        <v>500</v>
      </c>
      <c r="Q40" s="27">
        <f>IF(OR(Прайс[[#This Row],[Тип]]="Нижний",Прайс[[#This Row],[Тип]]="Пенал"),"560",IF(Прайс[[#This Row],[Тип]]="Верхний",315,0))</f>
        <v>315</v>
      </c>
      <c r="R40" s="9">
        <v>1.095</v>
      </c>
      <c r="S40" s="9">
        <v>1.0649999999999999</v>
      </c>
      <c r="T40" s="9">
        <v>1.3</v>
      </c>
      <c r="U40" s="9"/>
      <c r="V40" s="6"/>
      <c r="W40" s="8">
        <v>1</v>
      </c>
      <c r="X40" s="8">
        <v>2</v>
      </c>
      <c r="Y40" s="8">
        <v>1</v>
      </c>
      <c r="Z40" s="8" t="s">
        <v>67</v>
      </c>
      <c r="AA40" s="8" t="s">
        <v>255</v>
      </c>
      <c r="AB40" s="8"/>
      <c r="AC40" s="8"/>
      <c r="AD40" s="8">
        <v>0</v>
      </c>
      <c r="AE40" s="65" t="s">
        <v>276</v>
      </c>
      <c r="AF40" s="8">
        <v>1</v>
      </c>
      <c r="AG40" s="8" t="s">
        <v>79</v>
      </c>
      <c r="AH40" s="8" t="s">
        <v>67</v>
      </c>
      <c r="AI40" s="8">
        <f>IF(Прайс[[#This Row],[Наличие подсветки на нижнем горизонте]]="Нет",0,'[2]комплекты фурнитуры'!$C$91)</f>
        <v>0</v>
      </c>
    </row>
    <row r="41" spans="1:35" s="20" customFormat="1" ht="15" customHeight="1" x14ac:dyDescent="0.25">
      <c r="A41" s="15" t="s">
        <v>158</v>
      </c>
      <c r="B41" s="4" t="s">
        <v>137</v>
      </c>
      <c r="C41" s="4" t="s">
        <v>159</v>
      </c>
      <c r="D41" s="4" t="s">
        <v>71</v>
      </c>
      <c r="E41" s="4" t="s">
        <v>67</v>
      </c>
      <c r="F41" s="4" t="s">
        <v>157</v>
      </c>
      <c r="G41" s="5">
        <v>440</v>
      </c>
      <c r="H41" s="5">
        <v>1210</v>
      </c>
      <c r="I41" s="5">
        <v>600</v>
      </c>
      <c r="J41" s="5">
        <v>900</v>
      </c>
      <c r="K41" s="5">
        <v>300</v>
      </c>
      <c r="L41" s="5">
        <v>400</v>
      </c>
      <c r="M41" s="22">
        <v>2860</v>
      </c>
      <c r="N41" s="7">
        <v>3550</v>
      </c>
      <c r="O41" s="27">
        <v>680</v>
      </c>
      <c r="P41" s="27">
        <v>500</v>
      </c>
      <c r="Q41" s="27">
        <f>IF(OR(Прайс[[#This Row],[Тип]]="Нижний",Прайс[[#This Row],[Тип]]="Пенал"),"560",IF(Прайс[[#This Row],[Тип]]="Верхний",315,0))</f>
        <v>315</v>
      </c>
      <c r="R41" s="9">
        <v>1.095</v>
      </c>
      <c r="S41" s="9">
        <v>1.0649999999999999</v>
      </c>
      <c r="T41" s="9">
        <v>1.3</v>
      </c>
      <c r="U41" s="9"/>
      <c r="V41" s="6"/>
      <c r="W41" s="8">
        <v>1</v>
      </c>
      <c r="X41" s="8">
        <v>2</v>
      </c>
      <c r="Y41" s="8">
        <v>1</v>
      </c>
      <c r="Z41" s="8" t="s">
        <v>67</v>
      </c>
      <c r="AA41" s="8" t="s">
        <v>255</v>
      </c>
      <c r="AB41" s="8"/>
      <c r="AC41" s="8"/>
      <c r="AD41" s="8">
        <v>0</v>
      </c>
      <c r="AE41" s="65" t="s">
        <v>277</v>
      </c>
      <c r="AF41" s="8">
        <v>2</v>
      </c>
      <c r="AG41" s="8" t="s">
        <v>79</v>
      </c>
      <c r="AH41" s="8" t="s">
        <v>67</v>
      </c>
      <c r="AI41" s="8">
        <f>IF(Прайс[[#This Row],[Наличие подсветки на нижнем горизонте]]="Нет",0,'[2]комплекты фурнитуры'!$C$91)</f>
        <v>0</v>
      </c>
    </row>
    <row r="42" spans="1:35" s="20" customFormat="1" ht="15" customHeight="1" x14ac:dyDescent="0.25">
      <c r="A42" s="14" t="s">
        <v>160</v>
      </c>
      <c r="B42" s="4" t="s">
        <v>137</v>
      </c>
      <c r="C42" s="4" t="s">
        <v>161</v>
      </c>
      <c r="D42" s="4" t="s">
        <v>162</v>
      </c>
      <c r="E42" s="4" t="s">
        <v>67</v>
      </c>
      <c r="F42" s="4" t="s">
        <v>68</v>
      </c>
      <c r="G42" s="5">
        <v>360</v>
      </c>
      <c r="H42" s="5">
        <v>1250</v>
      </c>
      <c r="I42" s="5">
        <v>600</v>
      </c>
      <c r="J42" s="5">
        <v>600</v>
      </c>
      <c r="K42" s="5">
        <v>600</v>
      </c>
      <c r="L42" s="5">
        <v>600</v>
      </c>
      <c r="M42" s="22">
        <v>2820</v>
      </c>
      <c r="N42" s="7">
        <v>3430</v>
      </c>
      <c r="O42" s="27">
        <v>720</v>
      </c>
      <c r="P42" s="27">
        <v>600</v>
      </c>
      <c r="Q42" s="27">
        <v>600</v>
      </c>
      <c r="R42" s="9">
        <v>1.08</v>
      </c>
      <c r="S42" s="9">
        <v>1.0649999999999999</v>
      </c>
      <c r="T42" s="9">
        <v>0</v>
      </c>
      <c r="U42" s="9"/>
      <c r="V42" s="6"/>
      <c r="W42" s="8">
        <v>0</v>
      </c>
      <c r="X42" s="8">
        <v>3</v>
      </c>
      <c r="Y42" s="8">
        <v>1</v>
      </c>
      <c r="Z42" s="8" t="s">
        <v>67</v>
      </c>
      <c r="AA42" s="8" t="s">
        <v>256</v>
      </c>
      <c r="AB42" s="8"/>
      <c r="AC42" s="8"/>
      <c r="AD42" s="8">
        <v>0</v>
      </c>
      <c r="AE42" s="65" t="s">
        <v>296</v>
      </c>
      <c r="AF42" s="8">
        <v>1</v>
      </c>
      <c r="AG42" s="8" t="s">
        <v>79</v>
      </c>
      <c r="AH42" s="8" t="s">
        <v>67</v>
      </c>
      <c r="AI42" s="8">
        <f>IF(Прайс[[#This Row],[Наличие подсветки на нижнем горизонте]]="Нет",0,'[2]комплекты фурнитуры'!$C$91)</f>
        <v>0</v>
      </c>
    </row>
    <row r="43" spans="1:35" s="20" customFormat="1" ht="15" customHeight="1" x14ac:dyDescent="0.25">
      <c r="A43" s="14" t="s">
        <v>316</v>
      </c>
      <c r="B43" s="4" t="s">
        <v>137</v>
      </c>
      <c r="C43" s="4" t="s">
        <v>163</v>
      </c>
      <c r="D43" s="4" t="s">
        <v>71</v>
      </c>
      <c r="E43" s="4" t="s">
        <v>67</v>
      </c>
      <c r="F43" s="4" t="s">
        <v>104</v>
      </c>
      <c r="G43" s="5">
        <v>601</v>
      </c>
      <c r="H43" s="5">
        <v>1250</v>
      </c>
      <c r="I43" s="5">
        <v>450</v>
      </c>
      <c r="J43" s="5">
        <v>450</v>
      </c>
      <c r="K43" s="5">
        <v>315</v>
      </c>
      <c r="L43" s="5">
        <v>350</v>
      </c>
      <c r="M43" s="22">
        <v>1710</v>
      </c>
      <c r="N43" s="7">
        <v>2040</v>
      </c>
      <c r="O43" s="27">
        <v>720</v>
      </c>
      <c r="P43" s="27">
        <v>450</v>
      </c>
      <c r="Q43" s="27">
        <f>IF(OR(Прайс[[#This Row],[Тип]]="Нижний",Прайс[[#This Row],[Тип]]="Пенал"),"560",IF(Прайс[[#This Row],[Тип]]="Верхний",315,0))</f>
        <v>315</v>
      </c>
      <c r="R43" s="9">
        <v>1.095</v>
      </c>
      <c r="S43" s="9">
        <v>1.0649999999999999</v>
      </c>
      <c r="T43" s="9">
        <v>1.3</v>
      </c>
      <c r="U43" s="9"/>
      <c r="V43" s="6"/>
      <c r="W43" s="8">
        <v>0</v>
      </c>
      <c r="X43" s="8">
        <v>2</v>
      </c>
      <c r="Y43" s="8">
        <v>1</v>
      </c>
      <c r="Z43" s="8" t="s">
        <v>79</v>
      </c>
      <c r="AA43" s="8" t="s">
        <v>253</v>
      </c>
      <c r="AB43" s="8"/>
      <c r="AC43" s="8" t="s">
        <v>319</v>
      </c>
      <c r="AD43" s="8" t="s">
        <v>358</v>
      </c>
      <c r="AE43" s="65" t="s">
        <v>276</v>
      </c>
      <c r="AF43" s="8">
        <v>1</v>
      </c>
      <c r="AG43" s="8" t="s">
        <v>79</v>
      </c>
      <c r="AH43" s="8" t="s">
        <v>67</v>
      </c>
      <c r="AI43" s="8">
        <f>IF(Прайс[[#This Row],[Наличие подсветки на нижнем горизонте]]="Нет",0,'[2]комплекты фурнитуры'!$C$91)</f>
        <v>0</v>
      </c>
    </row>
    <row r="44" spans="1:35" s="20" customFormat="1" ht="15" customHeight="1" x14ac:dyDescent="0.25">
      <c r="A44" s="14" t="s">
        <v>323</v>
      </c>
      <c r="B44" s="4" t="s">
        <v>137</v>
      </c>
      <c r="C44" s="4" t="s">
        <v>164</v>
      </c>
      <c r="D44" s="4" t="s">
        <v>71</v>
      </c>
      <c r="E44" s="4" t="s">
        <v>67</v>
      </c>
      <c r="F44" s="4" t="s">
        <v>104</v>
      </c>
      <c r="G44" s="5">
        <v>601</v>
      </c>
      <c r="H44" s="5">
        <v>1250</v>
      </c>
      <c r="I44" s="5">
        <v>600</v>
      </c>
      <c r="J44" s="5">
        <v>600</v>
      </c>
      <c r="K44" s="5">
        <v>315</v>
      </c>
      <c r="L44" s="5">
        <v>350</v>
      </c>
      <c r="M44" s="22">
        <v>1710</v>
      </c>
      <c r="N44" s="7">
        <v>2040</v>
      </c>
      <c r="O44" s="27">
        <v>720</v>
      </c>
      <c r="P44" s="27">
        <v>450</v>
      </c>
      <c r="Q44" s="27">
        <f>IF(OR(Прайс[[#This Row],[Тип]]="Нижний",Прайс[[#This Row],[Тип]]="Пенал"),"560",IF(Прайс[[#This Row],[Тип]]="Верхний",315,0))</f>
        <v>315</v>
      </c>
      <c r="R44" s="9">
        <v>1.095</v>
      </c>
      <c r="S44" s="9">
        <v>1.0649999999999999</v>
      </c>
      <c r="T44" s="9">
        <v>1.3</v>
      </c>
      <c r="U44" s="9"/>
      <c r="V44" s="6"/>
      <c r="W44" s="8">
        <v>0</v>
      </c>
      <c r="X44" s="8">
        <v>2</v>
      </c>
      <c r="Y44" s="8">
        <v>1</v>
      </c>
      <c r="Z44" s="8" t="s">
        <v>79</v>
      </c>
      <c r="AA44" s="8" t="s">
        <v>253</v>
      </c>
      <c r="AB44" s="8"/>
      <c r="AC44" s="8" t="s">
        <v>322</v>
      </c>
      <c r="AD44" s="8" t="s">
        <v>358</v>
      </c>
      <c r="AE44" s="65" t="s">
        <v>277</v>
      </c>
      <c r="AF44" s="8">
        <v>2</v>
      </c>
      <c r="AG44" s="8" t="s">
        <v>67</v>
      </c>
      <c r="AH44" s="8" t="s">
        <v>67</v>
      </c>
      <c r="AI44" s="8">
        <f>IF(Прайс[[#This Row],[Наличие подсветки на нижнем горизонте]]="Нет",0,'[2]комплекты фурнитуры'!$C$91)</f>
        <v>0</v>
      </c>
    </row>
    <row r="45" spans="1:35" s="20" customFormat="1" ht="15" customHeight="1" x14ac:dyDescent="0.25">
      <c r="A45" s="14" t="s">
        <v>326</v>
      </c>
      <c r="B45" s="4" t="s">
        <v>137</v>
      </c>
      <c r="C45" s="4" t="s">
        <v>165</v>
      </c>
      <c r="D45" s="4" t="s">
        <v>71</v>
      </c>
      <c r="E45" s="4" t="s">
        <v>67</v>
      </c>
      <c r="F45" s="4" t="s">
        <v>104</v>
      </c>
      <c r="G45" s="5">
        <v>720</v>
      </c>
      <c r="H45" s="5">
        <v>720</v>
      </c>
      <c r="I45" s="5">
        <v>450</v>
      </c>
      <c r="J45" s="5">
        <v>450</v>
      </c>
      <c r="K45" s="5">
        <v>315</v>
      </c>
      <c r="L45" s="5">
        <v>315</v>
      </c>
      <c r="M45" s="22">
        <v>1710</v>
      </c>
      <c r="N45" s="7">
        <v>2040</v>
      </c>
      <c r="O45" s="27">
        <v>720</v>
      </c>
      <c r="P45" s="27">
        <v>450</v>
      </c>
      <c r="Q45" s="27">
        <f>IF(OR(Прайс[[#This Row],[Тип]]="Нижний",Прайс[[#This Row],[Тип]]="Пенал"),"560",IF(Прайс[[#This Row],[Тип]]="Верхний",315,0))</f>
        <v>315</v>
      </c>
      <c r="R45" s="9">
        <v>1.08</v>
      </c>
      <c r="S45" s="9">
        <v>1.0649999999999999</v>
      </c>
      <c r="T45" s="9">
        <v>1.3</v>
      </c>
      <c r="U45" s="9"/>
      <c r="V45" s="6"/>
      <c r="W45" s="8">
        <v>0</v>
      </c>
      <c r="X45" s="8">
        <v>0</v>
      </c>
      <c r="Y45" s="8">
        <v>0</v>
      </c>
      <c r="Z45" s="8" t="s">
        <v>67</v>
      </c>
      <c r="AA45" s="8" t="s">
        <v>253</v>
      </c>
      <c r="AB45" s="8"/>
      <c r="AC45" s="8" t="s">
        <v>324</v>
      </c>
      <c r="AD45" s="8">
        <v>0</v>
      </c>
      <c r="AE45" s="65" t="s">
        <v>279</v>
      </c>
      <c r="AF45" s="8">
        <v>2</v>
      </c>
      <c r="AG45" s="8" t="s">
        <v>67</v>
      </c>
      <c r="AH45" s="8" t="s">
        <v>67</v>
      </c>
      <c r="AI45" s="8">
        <f>IF(Прайс[[#This Row],[Наличие подсветки на нижнем горизонте]]="Нет",0,'[2]комплекты фурнитуры'!$C$91)</f>
        <v>0</v>
      </c>
    </row>
    <row r="46" spans="1:35" s="20" customFormat="1" ht="15" customHeight="1" x14ac:dyDescent="0.25">
      <c r="A46" s="16" t="s">
        <v>327</v>
      </c>
      <c r="B46" s="4" t="s">
        <v>137</v>
      </c>
      <c r="C46" s="4" t="s">
        <v>166</v>
      </c>
      <c r="D46" s="4" t="s">
        <v>71</v>
      </c>
      <c r="E46" s="4" t="s">
        <v>67</v>
      </c>
      <c r="F46" s="4" t="s">
        <v>104</v>
      </c>
      <c r="G46" s="5">
        <v>240</v>
      </c>
      <c r="H46" s="5">
        <v>600</v>
      </c>
      <c r="I46" s="5">
        <v>446</v>
      </c>
      <c r="J46" s="5">
        <v>446</v>
      </c>
      <c r="K46" s="5">
        <v>315</v>
      </c>
      <c r="L46" s="5">
        <v>360</v>
      </c>
      <c r="M46" s="22">
        <v>1710</v>
      </c>
      <c r="N46" s="7">
        <v>2130</v>
      </c>
      <c r="O46" s="27">
        <v>720</v>
      </c>
      <c r="P46" s="27">
        <v>300</v>
      </c>
      <c r="Q46" s="27">
        <f>IF(OR(Прайс[[#This Row],[Тип]]="Нижний",Прайс[[#This Row],[Тип]]="Пенал"),"560",IF(Прайс[[#This Row],[Тип]]="Верхний",315,0))</f>
        <v>315</v>
      </c>
      <c r="R46" s="9">
        <v>1.08</v>
      </c>
      <c r="S46" s="9">
        <v>1.0649999999999999</v>
      </c>
      <c r="T46" s="9">
        <v>1.3</v>
      </c>
      <c r="U46" s="9"/>
      <c r="V46" s="6"/>
      <c r="W46" s="8">
        <v>0</v>
      </c>
      <c r="X46" s="8">
        <v>0</v>
      </c>
      <c r="Y46" s="8">
        <v>0</v>
      </c>
      <c r="Z46" s="8" t="s">
        <v>67</v>
      </c>
      <c r="AA46" s="8" t="s">
        <v>253</v>
      </c>
      <c r="AB46" s="8"/>
      <c r="AC46" s="8" t="s">
        <v>325</v>
      </c>
      <c r="AD46" s="8">
        <v>0</v>
      </c>
      <c r="AE46" s="65" t="s">
        <v>276</v>
      </c>
      <c r="AF46" s="8">
        <v>1</v>
      </c>
      <c r="AG46" s="8" t="s">
        <v>67</v>
      </c>
      <c r="AH46" s="8" t="s">
        <v>67</v>
      </c>
      <c r="AI46" s="8">
        <f>IF(Прайс[[#This Row],[Наличие подсветки на нижнем горизонте]]="Нет",0,'[2]комплекты фурнитуры'!$C$91)</f>
        <v>0</v>
      </c>
    </row>
    <row r="47" spans="1:35" s="20" customFormat="1" ht="15" customHeight="1" x14ac:dyDescent="0.25">
      <c r="A47" s="14" t="s">
        <v>167</v>
      </c>
      <c r="B47" s="4" t="s">
        <v>137</v>
      </c>
      <c r="C47" s="4" t="s">
        <v>168</v>
      </c>
      <c r="D47" s="4" t="s">
        <v>113</v>
      </c>
      <c r="E47" s="4" t="s">
        <v>67</v>
      </c>
      <c r="F47" s="4" t="s">
        <v>68</v>
      </c>
      <c r="G47" s="5">
        <v>480</v>
      </c>
      <c r="H47" s="5">
        <v>960</v>
      </c>
      <c r="I47" s="5">
        <v>315</v>
      </c>
      <c r="J47" s="5">
        <v>315</v>
      </c>
      <c r="K47" s="5">
        <v>315</v>
      </c>
      <c r="L47" s="5">
        <v>315</v>
      </c>
      <c r="M47" s="22">
        <v>2120</v>
      </c>
      <c r="N47" s="7">
        <v>2530</v>
      </c>
      <c r="O47" s="27">
        <v>720</v>
      </c>
      <c r="P47" s="27">
        <v>315</v>
      </c>
      <c r="Q47" s="27">
        <f>IF(OR(Прайс[[#This Row],[Тип]]="Нижний",Прайс[[#This Row],[Тип]]="Пенал"),"560",IF(Прайс[[#This Row],[Тип]]="Верхний",315,0))</f>
        <v>315</v>
      </c>
      <c r="R47" s="9">
        <v>1.08</v>
      </c>
      <c r="S47" s="9">
        <v>1.0649999999999999</v>
      </c>
      <c r="T47" s="9">
        <v>0</v>
      </c>
      <c r="U47" s="9"/>
      <c r="V47" s="6"/>
      <c r="W47" s="8">
        <v>0</v>
      </c>
      <c r="X47" s="8">
        <v>0</v>
      </c>
      <c r="Y47" s="8">
        <v>0</v>
      </c>
      <c r="Z47" s="8" t="s">
        <v>67</v>
      </c>
      <c r="AA47" s="8">
        <v>0</v>
      </c>
      <c r="AB47" s="8"/>
      <c r="AC47" s="8"/>
      <c r="AD47" s="8">
        <v>0</v>
      </c>
      <c r="AE47" s="65" t="s">
        <v>297</v>
      </c>
      <c r="AF47" s="8">
        <v>1</v>
      </c>
      <c r="AG47" s="8" t="s">
        <v>67</v>
      </c>
      <c r="AH47" s="8" t="s">
        <v>67</v>
      </c>
      <c r="AI47" s="8">
        <f>IF(Прайс[[#This Row],[Наличие подсветки на нижнем горизонте]]="Нет",0,'[2]комплекты фурнитуры'!$C$91)</f>
        <v>0</v>
      </c>
    </row>
    <row r="48" spans="1:35" s="20" customFormat="1" ht="15" customHeight="1" x14ac:dyDescent="0.25">
      <c r="A48" s="14" t="s">
        <v>169</v>
      </c>
      <c r="B48" s="4" t="s">
        <v>137</v>
      </c>
      <c r="C48" s="4" t="s">
        <v>170</v>
      </c>
      <c r="D48" s="4" t="s">
        <v>71</v>
      </c>
      <c r="E48" s="4" t="s">
        <v>79</v>
      </c>
      <c r="F48" s="4" t="s">
        <v>68</v>
      </c>
      <c r="G48" s="5">
        <v>360</v>
      </c>
      <c r="H48" s="5">
        <v>1250</v>
      </c>
      <c r="I48" s="5">
        <v>150</v>
      </c>
      <c r="J48" s="5">
        <v>600</v>
      </c>
      <c r="K48" s="5">
        <v>250</v>
      </c>
      <c r="L48" s="5">
        <v>560</v>
      </c>
      <c r="M48" s="22">
        <v>1780</v>
      </c>
      <c r="N48" s="7">
        <v>2130</v>
      </c>
      <c r="O48" s="27">
        <v>720</v>
      </c>
      <c r="P48" s="27">
        <v>300</v>
      </c>
      <c r="Q48" s="27">
        <f>IF(OR(Прайс[[#This Row],[Тип]]="Нижний",Прайс[[#This Row],[Тип]]="Пенал"),"560",IF(Прайс[[#This Row],[Тип]]="Верхний",315,0))</f>
        <v>315</v>
      </c>
      <c r="R48" s="9">
        <v>1.08</v>
      </c>
      <c r="S48" s="9">
        <v>1.0649999999999999</v>
      </c>
      <c r="T48" s="9">
        <v>1.3</v>
      </c>
      <c r="U48" s="9"/>
      <c r="V48" s="6">
        <f>'[2]комплекты фурнитуры'!$C$81</f>
        <v>1110</v>
      </c>
      <c r="W48" s="8">
        <v>0</v>
      </c>
      <c r="X48" s="8">
        <v>3</v>
      </c>
      <c r="Y48" s="8">
        <v>1</v>
      </c>
      <c r="Z48" s="8" t="s">
        <v>79</v>
      </c>
      <c r="AA48" s="8" t="s">
        <v>253</v>
      </c>
      <c r="AB48" s="8"/>
      <c r="AC48" s="8"/>
      <c r="AD48" s="8" t="s">
        <v>358</v>
      </c>
      <c r="AE48" s="65" t="s">
        <v>276</v>
      </c>
      <c r="AF48" s="8">
        <v>1</v>
      </c>
      <c r="AG48" s="8" t="s">
        <v>67</v>
      </c>
      <c r="AH48" s="8" t="s">
        <v>79</v>
      </c>
      <c r="AI48" s="8">
        <f>IF(Прайс[[#This Row],[Наличие подсветки на нижнем горизонте]]="Нет",0,'[2]комплекты фурнитуры'!$C$91)</f>
        <v>400</v>
      </c>
    </row>
    <row r="49" spans="1:35" s="20" customFormat="1" ht="15" customHeight="1" x14ac:dyDescent="0.25">
      <c r="A49" s="14" t="s">
        <v>171</v>
      </c>
      <c r="B49" s="4" t="s">
        <v>137</v>
      </c>
      <c r="C49" s="4" t="s">
        <v>172</v>
      </c>
      <c r="D49" s="4" t="s">
        <v>71</v>
      </c>
      <c r="E49" s="4" t="s">
        <v>79</v>
      </c>
      <c r="F49" s="4" t="s">
        <v>68</v>
      </c>
      <c r="G49" s="5">
        <v>360</v>
      </c>
      <c r="H49" s="5">
        <v>1250</v>
      </c>
      <c r="I49" s="5">
        <v>400</v>
      </c>
      <c r="J49" s="5">
        <v>900</v>
      </c>
      <c r="K49" s="5">
        <v>250</v>
      </c>
      <c r="L49" s="5">
        <v>560</v>
      </c>
      <c r="M49" s="22">
        <v>1780</v>
      </c>
      <c r="N49" s="7">
        <v>2130</v>
      </c>
      <c r="O49" s="27">
        <v>720</v>
      </c>
      <c r="P49" s="27">
        <v>300</v>
      </c>
      <c r="Q49" s="27">
        <f>IF(OR(Прайс[[#This Row],[Тип]]="Нижний",Прайс[[#This Row],[Тип]]="Пенал"),"560",IF(Прайс[[#This Row],[Тип]]="Верхний",315,0))</f>
        <v>315</v>
      </c>
      <c r="R49" s="9">
        <v>1.08</v>
      </c>
      <c r="S49" s="9">
        <v>1.0649999999999999</v>
      </c>
      <c r="T49" s="9">
        <v>1.3</v>
      </c>
      <c r="U49" s="9"/>
      <c r="V49" s="6">
        <f>'[2]комплекты фурнитуры'!$C$81</f>
        <v>1110</v>
      </c>
      <c r="W49" s="8">
        <v>0</v>
      </c>
      <c r="X49" s="8">
        <v>3</v>
      </c>
      <c r="Y49" s="8">
        <v>1</v>
      </c>
      <c r="Z49" s="8" t="s">
        <v>79</v>
      </c>
      <c r="AA49" s="8" t="s">
        <v>253</v>
      </c>
      <c r="AB49" s="8"/>
      <c r="AC49" s="8"/>
      <c r="AD49" s="8" t="s">
        <v>358</v>
      </c>
      <c r="AE49" s="65" t="s">
        <v>277</v>
      </c>
      <c r="AF49" s="8">
        <v>2</v>
      </c>
      <c r="AG49" s="8" t="s">
        <v>67</v>
      </c>
      <c r="AH49" s="8" t="s">
        <v>79</v>
      </c>
      <c r="AI49" s="8">
        <f>IF(Прайс[[#This Row],[Наличие подсветки на нижнем горизонте]]="Нет",0,'[2]комплекты фурнитуры'!$C$91)</f>
        <v>400</v>
      </c>
    </row>
    <row r="50" spans="1:35" s="20" customFormat="1" ht="15" customHeight="1" x14ac:dyDescent="0.25">
      <c r="A50" s="14" t="s">
        <v>173</v>
      </c>
      <c r="B50" s="4" t="s">
        <v>137</v>
      </c>
      <c r="C50" s="4" t="s">
        <v>174</v>
      </c>
      <c r="D50" s="4" t="s">
        <v>71</v>
      </c>
      <c r="E50" s="4" t="s">
        <v>79</v>
      </c>
      <c r="F50" s="4" t="s">
        <v>146</v>
      </c>
      <c r="G50" s="5">
        <v>720</v>
      </c>
      <c r="H50" s="5">
        <v>720</v>
      </c>
      <c r="I50" s="5">
        <v>400</v>
      </c>
      <c r="J50" s="5">
        <v>900</v>
      </c>
      <c r="K50" s="5">
        <v>300</v>
      </c>
      <c r="L50" s="5">
        <v>400</v>
      </c>
      <c r="M50" s="22">
        <v>1780</v>
      </c>
      <c r="N50" s="7">
        <v>2130</v>
      </c>
      <c r="O50" s="27">
        <v>720</v>
      </c>
      <c r="P50" s="27">
        <v>300</v>
      </c>
      <c r="Q50" s="27">
        <f>IF(OR(Прайс[[#This Row],[Тип]]="Нижний",Прайс[[#This Row],[Тип]]="Пенал"),"560",IF(Прайс[[#This Row],[Тип]]="Верхний",315,0))</f>
        <v>315</v>
      </c>
      <c r="R50" s="9">
        <v>1.08</v>
      </c>
      <c r="S50" s="9">
        <v>1.0649999999999999</v>
      </c>
      <c r="T50" s="9">
        <v>1.3</v>
      </c>
      <c r="U50" s="9"/>
      <c r="V50" s="6">
        <f>'[2]комплекты фурнитуры'!$C$81</f>
        <v>1110</v>
      </c>
      <c r="W50" s="8">
        <v>1</v>
      </c>
      <c r="X50" s="8">
        <v>1</v>
      </c>
      <c r="Y50" s="8">
        <v>1</v>
      </c>
      <c r="Z50" s="8" t="s">
        <v>79</v>
      </c>
      <c r="AA50" s="8" t="s">
        <v>253</v>
      </c>
      <c r="AB50" s="8"/>
      <c r="AC50" s="8"/>
      <c r="AD50" s="8" t="s">
        <v>358</v>
      </c>
      <c r="AE50" s="65" t="s">
        <v>279</v>
      </c>
      <c r="AF50" s="8">
        <v>2</v>
      </c>
      <c r="AG50" s="8" t="s">
        <v>67</v>
      </c>
      <c r="AH50" s="8" t="s">
        <v>79</v>
      </c>
      <c r="AI50" s="8">
        <f>IF(Прайс[[#This Row],[Наличие подсветки на нижнем горизонте]]="Нет",0,'[2]комплекты фурнитуры'!$C$91)</f>
        <v>400</v>
      </c>
    </row>
    <row r="51" spans="1:35" s="20" customFormat="1" ht="15" customHeight="1" x14ac:dyDescent="0.25">
      <c r="A51" s="14" t="s">
        <v>175</v>
      </c>
      <c r="B51" s="4" t="s">
        <v>137</v>
      </c>
      <c r="C51" s="4" t="s">
        <v>176</v>
      </c>
      <c r="D51" s="4" t="s">
        <v>84</v>
      </c>
      <c r="E51" s="4" t="s">
        <v>79</v>
      </c>
      <c r="F51" s="4" t="s">
        <v>68</v>
      </c>
      <c r="G51" s="5">
        <v>360</v>
      </c>
      <c r="H51" s="5">
        <v>1250</v>
      </c>
      <c r="I51" s="5">
        <v>595</v>
      </c>
      <c r="J51" s="5">
        <v>1000</v>
      </c>
      <c r="K51" s="5">
        <v>315</v>
      </c>
      <c r="L51" s="5">
        <v>560</v>
      </c>
      <c r="M51" s="22">
        <v>2960</v>
      </c>
      <c r="N51" s="7">
        <v>3560</v>
      </c>
      <c r="O51" s="27">
        <v>720</v>
      </c>
      <c r="P51" s="27">
        <v>600</v>
      </c>
      <c r="Q51" s="27">
        <f>IF(OR(Прайс[[#This Row],[Тип]]="Нижний",Прайс[[#This Row],[Тип]]="Пенал"),"560",IF(Прайс[[#This Row],[Тип]]="Верхний",315,0))</f>
        <v>315</v>
      </c>
      <c r="R51" s="9">
        <v>1.08</v>
      </c>
      <c r="S51" s="9">
        <v>1.0649999999999999</v>
      </c>
      <c r="T51" s="9">
        <v>0</v>
      </c>
      <c r="U51" s="9"/>
      <c r="V51" s="6">
        <f>'[2]комплекты фурнитуры'!$C$81</f>
        <v>1110</v>
      </c>
      <c r="W51" s="8">
        <v>1</v>
      </c>
      <c r="X51" s="8">
        <v>3</v>
      </c>
      <c r="Y51" s="8">
        <v>1</v>
      </c>
      <c r="Z51" s="8" t="s">
        <v>67</v>
      </c>
      <c r="AA51" s="8" t="s">
        <v>253</v>
      </c>
      <c r="AB51" s="8"/>
      <c r="AC51" s="8"/>
      <c r="AD51" s="8">
        <v>0</v>
      </c>
      <c r="AE51" s="65" t="s">
        <v>283</v>
      </c>
      <c r="AF51" s="8">
        <v>1</v>
      </c>
      <c r="AG51" s="8" t="s">
        <v>67</v>
      </c>
      <c r="AH51" s="8" t="s">
        <v>79</v>
      </c>
      <c r="AI51" s="8">
        <f>IF(Прайс[[#This Row],[Наличие подсветки на нижнем горизонте]]="Нет",0,'[2]комплекты фурнитуры'!$C$91)</f>
        <v>400</v>
      </c>
    </row>
    <row r="52" spans="1:35" s="20" customFormat="1" ht="15" customHeight="1" x14ac:dyDescent="0.25">
      <c r="A52" s="14" t="s">
        <v>133</v>
      </c>
      <c r="B52" s="4" t="s">
        <v>137</v>
      </c>
      <c r="C52" s="4" t="s">
        <v>177</v>
      </c>
      <c r="D52" s="4" t="s">
        <v>71</v>
      </c>
      <c r="E52" s="4" t="s">
        <v>67</v>
      </c>
      <c r="F52" s="4" t="s">
        <v>135</v>
      </c>
      <c r="G52" s="5">
        <v>240</v>
      </c>
      <c r="H52" s="5">
        <v>2400</v>
      </c>
      <c r="I52" s="5">
        <v>50</v>
      </c>
      <c r="J52" s="5">
        <v>100</v>
      </c>
      <c r="K52" s="5">
        <v>315</v>
      </c>
      <c r="L52" s="5">
        <v>700</v>
      </c>
      <c r="M52" s="22">
        <v>1940</v>
      </c>
      <c r="N52" s="7">
        <v>2360</v>
      </c>
      <c r="O52" s="27">
        <v>720</v>
      </c>
      <c r="P52" s="27">
        <v>100</v>
      </c>
      <c r="Q52" s="27">
        <v>560</v>
      </c>
      <c r="R52" s="9">
        <v>1.08</v>
      </c>
      <c r="S52" s="9">
        <v>1.0649999999999999</v>
      </c>
      <c r="T52" s="9">
        <v>1.3</v>
      </c>
      <c r="U52" s="9"/>
      <c r="V52" s="6"/>
      <c r="W52" s="8">
        <v>0</v>
      </c>
      <c r="X52" s="8">
        <v>0</v>
      </c>
      <c r="Y52" s="8">
        <v>0</v>
      </c>
      <c r="Z52" s="8" t="s">
        <v>67</v>
      </c>
      <c r="AA52" s="8">
        <v>0</v>
      </c>
      <c r="AB52" s="8"/>
      <c r="AC52" s="8"/>
      <c r="AD52" s="8">
        <v>0</v>
      </c>
      <c r="AE52" s="65" t="s">
        <v>294</v>
      </c>
      <c r="AF52" s="8">
        <v>1</v>
      </c>
      <c r="AG52" s="8" t="s">
        <v>67</v>
      </c>
      <c r="AH52" s="8" t="s">
        <v>67</v>
      </c>
      <c r="AI52" s="8">
        <f>IF(Прайс[[#This Row],[Наличие подсветки на нижнем горизонте]]="Нет",0,'[2]комплекты фурнитуры'!$C$91)</f>
        <v>0</v>
      </c>
    </row>
    <row r="53" spans="1:35" s="20" customFormat="1" ht="15" customHeight="1" x14ac:dyDescent="0.25">
      <c r="A53" s="15" t="s">
        <v>178</v>
      </c>
      <c r="B53" s="4" t="s">
        <v>137</v>
      </c>
      <c r="C53" s="4" t="s">
        <v>179</v>
      </c>
      <c r="D53" s="4" t="s">
        <v>110</v>
      </c>
      <c r="E53" s="4" t="s">
        <v>67</v>
      </c>
      <c r="F53" s="4" t="s">
        <v>68</v>
      </c>
      <c r="G53" s="5">
        <v>480</v>
      </c>
      <c r="H53" s="5">
        <v>960</v>
      </c>
      <c r="I53" s="5">
        <v>210</v>
      </c>
      <c r="J53" s="5">
        <v>210</v>
      </c>
      <c r="K53" s="5">
        <v>300</v>
      </c>
      <c r="L53" s="5">
        <v>500</v>
      </c>
      <c r="M53" s="22">
        <v>2170</v>
      </c>
      <c r="N53" s="7">
        <v>2630</v>
      </c>
      <c r="O53" s="27">
        <v>960</v>
      </c>
      <c r="P53" s="27">
        <v>210</v>
      </c>
      <c r="Q53" s="27">
        <f>IF(OR(Прайс[[#This Row],[Тип]]="Нижний",Прайс[[#This Row],[Тип]]="Пенал"),"560",IF(Прайс[[#This Row],[Тип]]="Верхний",315,0))</f>
        <v>315</v>
      </c>
      <c r="R53" s="9">
        <v>1.08</v>
      </c>
      <c r="S53" s="9">
        <v>1.0649999999999999</v>
      </c>
      <c r="T53" s="9">
        <v>1.3</v>
      </c>
      <c r="U53" s="9"/>
      <c r="V53" s="6"/>
      <c r="W53" s="8">
        <v>1</v>
      </c>
      <c r="X53" s="8">
        <v>3</v>
      </c>
      <c r="Y53" s="8">
        <v>2</v>
      </c>
      <c r="Z53" s="8" t="s">
        <v>67</v>
      </c>
      <c r="AA53" s="8">
        <v>0</v>
      </c>
      <c r="AB53" s="8"/>
      <c r="AC53" s="8"/>
      <c r="AD53" s="8">
        <v>0</v>
      </c>
      <c r="AE53" s="65" t="s">
        <v>298</v>
      </c>
      <c r="AF53" s="8">
        <v>1</v>
      </c>
      <c r="AG53" s="8" t="s">
        <v>79</v>
      </c>
      <c r="AH53" s="8" t="s">
        <v>67</v>
      </c>
      <c r="AI53" s="8">
        <f>IF(Прайс[[#This Row],[Наличие подсветки на нижнем горизонте]]="Нет",0,'[2]комплекты фурнитуры'!$C$91)</f>
        <v>0</v>
      </c>
    </row>
    <row r="54" spans="1:35" s="20" customFormat="1" ht="15" customHeight="1" x14ac:dyDescent="0.25">
      <c r="A54" s="14" t="s">
        <v>180</v>
      </c>
      <c r="B54" s="4" t="s">
        <v>181</v>
      </c>
      <c r="C54" s="4" t="s">
        <v>182</v>
      </c>
      <c r="D54" s="4" t="s">
        <v>71</v>
      </c>
      <c r="E54" s="4" t="s">
        <v>67</v>
      </c>
      <c r="F54" s="4" t="s">
        <v>68</v>
      </c>
      <c r="G54" s="5">
        <v>1220</v>
      </c>
      <c r="H54" s="5">
        <v>1500</v>
      </c>
      <c r="I54" s="5">
        <v>150</v>
      </c>
      <c r="J54" s="5">
        <v>600</v>
      </c>
      <c r="K54" s="5">
        <v>300</v>
      </c>
      <c r="L54" s="5">
        <v>640</v>
      </c>
      <c r="M54" s="22">
        <v>5220</v>
      </c>
      <c r="N54" s="7">
        <v>6630</v>
      </c>
      <c r="O54" s="27">
        <v>1320</v>
      </c>
      <c r="P54" s="27">
        <v>600</v>
      </c>
      <c r="Q54" s="27" t="str">
        <f>IF(OR(Прайс[[#This Row],[Тип]]="Нижний",Прайс[[#This Row],[Тип]]="Пенал"),"560",IF(Прайс[[#This Row],[Тип]]="Верхний",315,0))</f>
        <v>560</v>
      </c>
      <c r="R54" s="9">
        <v>1.08</v>
      </c>
      <c r="S54" s="9">
        <v>1.0649999999999999</v>
      </c>
      <c r="T54" s="9">
        <v>1.3</v>
      </c>
      <c r="U54" s="9"/>
      <c r="V54" s="6"/>
      <c r="W54" s="8">
        <v>2</v>
      </c>
      <c r="X54" s="8">
        <v>2</v>
      </c>
      <c r="Y54" s="8">
        <v>2</v>
      </c>
      <c r="Z54" s="8" t="s">
        <v>79</v>
      </c>
      <c r="AA54" s="8" t="s">
        <v>257</v>
      </c>
      <c r="AB54" s="8"/>
      <c r="AC54" s="8"/>
      <c r="AD54" s="8" t="s">
        <v>358</v>
      </c>
      <c r="AE54" s="65" t="s">
        <v>276</v>
      </c>
      <c r="AF54" s="8">
        <v>1</v>
      </c>
      <c r="AG54" s="8" t="s">
        <v>79</v>
      </c>
      <c r="AH54" s="8" t="s">
        <v>67</v>
      </c>
      <c r="AI54" s="8">
        <f>IF(Прайс[[#This Row],[Наличие подсветки на нижнем горизонте]]="Нет",0,'[2]комплекты фурнитуры'!$C$91)</f>
        <v>0</v>
      </c>
    </row>
    <row r="55" spans="1:35" s="20" customFormat="1" ht="15" customHeight="1" x14ac:dyDescent="0.25">
      <c r="A55" s="14" t="s">
        <v>183</v>
      </c>
      <c r="B55" s="4" t="s">
        <v>181</v>
      </c>
      <c r="C55" s="4" t="s">
        <v>184</v>
      </c>
      <c r="D55" s="4" t="s">
        <v>71</v>
      </c>
      <c r="E55" s="4" t="s">
        <v>79</v>
      </c>
      <c r="F55" s="4" t="s">
        <v>68</v>
      </c>
      <c r="G55" s="5">
        <v>1220</v>
      </c>
      <c r="H55" s="5">
        <v>1500</v>
      </c>
      <c r="I55" s="5">
        <v>150</v>
      </c>
      <c r="J55" s="5">
        <v>600</v>
      </c>
      <c r="K55" s="5">
        <v>300</v>
      </c>
      <c r="L55" s="5">
        <v>640</v>
      </c>
      <c r="M55" s="22">
        <v>5637.6</v>
      </c>
      <c r="N55" s="7">
        <v>7160.4</v>
      </c>
      <c r="O55" s="27">
        <v>1320</v>
      </c>
      <c r="P55" s="27">
        <v>600</v>
      </c>
      <c r="Q55" s="27" t="str">
        <f>IF(OR(Прайс[[#This Row],[Тип]]="Нижний",Прайс[[#This Row],[Тип]]="Пенал"),"560",IF(Прайс[[#This Row],[Тип]]="Верхний",315,0))</f>
        <v>560</v>
      </c>
      <c r="R55" s="9">
        <v>1.08</v>
      </c>
      <c r="S55" s="9">
        <v>1.0649999999999999</v>
      </c>
      <c r="T55" s="9">
        <v>1.3</v>
      </c>
      <c r="U55" s="9"/>
      <c r="V55" s="6"/>
      <c r="W55" s="8">
        <v>2</v>
      </c>
      <c r="X55" s="8">
        <v>2</v>
      </c>
      <c r="Y55" s="8">
        <v>2</v>
      </c>
      <c r="Z55" s="8" t="s">
        <v>79</v>
      </c>
      <c r="AA55" s="8" t="s">
        <v>257</v>
      </c>
      <c r="AB55" s="8"/>
      <c r="AC55" s="8"/>
      <c r="AD55" s="8" t="s">
        <v>358</v>
      </c>
      <c r="AE55" s="65" t="s">
        <v>276</v>
      </c>
      <c r="AF55" s="8">
        <v>1</v>
      </c>
      <c r="AG55" s="8" t="s">
        <v>67</v>
      </c>
      <c r="AH55" s="8" t="s">
        <v>67</v>
      </c>
      <c r="AI55" s="8">
        <f>IF(Прайс[[#This Row],[Наличие подсветки на нижнем горизонте]]="Нет",0,'[2]комплекты фурнитуры'!$C$91)</f>
        <v>0</v>
      </c>
    </row>
    <row r="56" spans="1:35" s="20" customFormat="1" ht="15" customHeight="1" x14ac:dyDescent="0.25">
      <c r="A56" s="14" t="s">
        <v>311</v>
      </c>
      <c r="B56" s="4" t="s">
        <v>181</v>
      </c>
      <c r="C56" s="4" t="s">
        <v>186</v>
      </c>
      <c r="D56" s="4" t="s">
        <v>71</v>
      </c>
      <c r="E56" s="4" t="s">
        <v>67</v>
      </c>
      <c r="F56" s="4" t="s">
        <v>185</v>
      </c>
      <c r="G56" s="5">
        <v>1320</v>
      </c>
      <c r="H56" s="5">
        <v>1320</v>
      </c>
      <c r="I56" s="5">
        <v>600</v>
      </c>
      <c r="J56" s="5">
        <v>600</v>
      </c>
      <c r="K56" s="5">
        <v>560</v>
      </c>
      <c r="L56" s="5">
        <v>560</v>
      </c>
      <c r="M56" s="22">
        <v>5220</v>
      </c>
      <c r="N56" s="7">
        <v>6630</v>
      </c>
      <c r="O56" s="27">
        <v>1320</v>
      </c>
      <c r="P56" s="27">
        <v>600</v>
      </c>
      <c r="Q56" s="27" t="str">
        <f>IF(OR(Прайс[[#This Row],[Тип]]="Нижний",Прайс[[#This Row],[Тип]]="Пенал"),"560",IF(Прайс[[#This Row],[Тип]]="Верхний",315,0))</f>
        <v>560</v>
      </c>
      <c r="R56" s="9">
        <v>1.08</v>
      </c>
      <c r="S56" s="9">
        <v>1.0649999999999999</v>
      </c>
      <c r="T56" s="9">
        <v>1.3</v>
      </c>
      <c r="U56" s="9" t="s">
        <v>79</v>
      </c>
      <c r="V56" s="6"/>
      <c r="W56" s="8">
        <v>1</v>
      </c>
      <c r="X56" s="8">
        <v>1</v>
      </c>
      <c r="Y56" s="8">
        <v>1</v>
      </c>
      <c r="Z56" s="8" t="s">
        <v>67</v>
      </c>
      <c r="AA56" s="8" t="s">
        <v>258</v>
      </c>
      <c r="AB56" s="8" t="s">
        <v>309</v>
      </c>
      <c r="AC56" s="8"/>
      <c r="AD56" s="8">
        <v>0</v>
      </c>
      <c r="AE56" s="65" t="s">
        <v>299</v>
      </c>
      <c r="AF56" s="8">
        <v>1</v>
      </c>
      <c r="AG56" s="8" t="s">
        <v>79</v>
      </c>
      <c r="AH56" s="8" t="s">
        <v>67</v>
      </c>
      <c r="AI56" s="8">
        <f>IF(Прайс[[#This Row],[Наличие подсветки на нижнем горизонте]]="Нет",0,'[2]комплекты фурнитуры'!$C$91)</f>
        <v>0</v>
      </c>
    </row>
    <row r="57" spans="1:35" s="20" customFormat="1" ht="15" customHeight="1" x14ac:dyDescent="0.25">
      <c r="A57" s="17" t="s">
        <v>187</v>
      </c>
      <c r="B57" s="4" t="s">
        <v>181</v>
      </c>
      <c r="C57" s="4" t="s">
        <v>188</v>
      </c>
      <c r="D57" s="4" t="s">
        <v>71</v>
      </c>
      <c r="E57" s="4" t="s">
        <v>67</v>
      </c>
      <c r="F57" s="4" t="s">
        <v>185</v>
      </c>
      <c r="G57" s="5">
        <v>720</v>
      </c>
      <c r="H57" s="5">
        <v>1320</v>
      </c>
      <c r="I57" s="5">
        <v>600</v>
      </c>
      <c r="J57" s="5">
        <v>600</v>
      </c>
      <c r="K57" s="5">
        <v>560</v>
      </c>
      <c r="L57" s="5">
        <v>560</v>
      </c>
      <c r="M57" s="22">
        <v>5690</v>
      </c>
      <c r="N57" s="7">
        <v>7210</v>
      </c>
      <c r="O57" s="27">
        <v>1320</v>
      </c>
      <c r="P57" s="27">
        <v>600</v>
      </c>
      <c r="Q57" s="27" t="str">
        <f>IF(OR(Прайс[[#This Row],[Тип]]="Нижний",Прайс[[#This Row],[Тип]]="Пенал"),"560",IF(Прайс[[#This Row],[Тип]]="Верхний",315,0))</f>
        <v>560</v>
      </c>
      <c r="R57" s="9">
        <v>1.08</v>
      </c>
      <c r="S57" s="9">
        <v>1.0649999999999999</v>
      </c>
      <c r="T57" s="9">
        <v>0</v>
      </c>
      <c r="U57" s="9"/>
      <c r="V57" s="6"/>
      <c r="W57" s="8">
        <v>0</v>
      </c>
      <c r="X57" s="8">
        <v>0</v>
      </c>
      <c r="Y57" s="8">
        <v>0</v>
      </c>
      <c r="Z57" s="8" t="s">
        <v>67</v>
      </c>
      <c r="AA57" s="8">
        <v>0</v>
      </c>
      <c r="AB57" s="8"/>
      <c r="AC57" s="8"/>
      <c r="AD57" s="8">
        <v>0</v>
      </c>
      <c r="AE57" s="65" t="s">
        <v>300</v>
      </c>
      <c r="AF57" s="8">
        <v>1</v>
      </c>
      <c r="AG57" s="8" t="s">
        <v>67</v>
      </c>
      <c r="AH57" s="8" t="s">
        <v>67</v>
      </c>
      <c r="AI57" s="8">
        <f>IF(Прайс[[#This Row],[Наличие подсветки на нижнем горизонте]]="Нет",0,'[2]комплекты фурнитуры'!$C$91)</f>
        <v>0</v>
      </c>
    </row>
    <row r="58" spans="1:35" s="20" customFormat="1" ht="15" customHeight="1" x14ac:dyDescent="0.25">
      <c r="A58" s="14" t="s">
        <v>189</v>
      </c>
      <c r="B58" s="4" t="s">
        <v>181</v>
      </c>
      <c r="C58" s="4" t="s">
        <v>190</v>
      </c>
      <c r="D58" s="4" t="s">
        <v>71</v>
      </c>
      <c r="E58" s="4" t="s">
        <v>67</v>
      </c>
      <c r="F58" s="4" t="s">
        <v>68</v>
      </c>
      <c r="G58" s="5">
        <v>2000</v>
      </c>
      <c r="H58" s="5">
        <v>2610</v>
      </c>
      <c r="I58" s="5">
        <v>150</v>
      </c>
      <c r="J58" s="5">
        <v>600</v>
      </c>
      <c r="K58" s="5">
        <v>300</v>
      </c>
      <c r="L58" s="5">
        <v>640</v>
      </c>
      <c r="M58" s="22">
        <v>6990</v>
      </c>
      <c r="N58" s="7">
        <v>8850</v>
      </c>
      <c r="O58" s="27">
        <v>2040</v>
      </c>
      <c r="P58" s="27">
        <v>600</v>
      </c>
      <c r="Q58" s="27" t="str">
        <f>IF(OR(Прайс[[#This Row],[Тип]]="Нижний",Прайс[[#This Row],[Тип]]="Пенал"),"560",IF(Прайс[[#This Row],[Тип]]="Верхний",315,0))</f>
        <v>560</v>
      </c>
      <c r="R58" s="9">
        <v>1.08</v>
      </c>
      <c r="S58" s="9">
        <v>1.0649999999999999</v>
      </c>
      <c r="T58" s="9">
        <v>1.3</v>
      </c>
      <c r="U58" s="9"/>
      <c r="V58" s="6"/>
      <c r="W58" s="8">
        <v>0</v>
      </c>
      <c r="X58" s="8">
        <v>4</v>
      </c>
      <c r="Y58" s="8">
        <v>1</v>
      </c>
      <c r="Z58" s="8" t="s">
        <v>79</v>
      </c>
      <c r="AA58" s="8"/>
      <c r="AB58" s="8"/>
      <c r="AC58" s="8"/>
      <c r="AD58" s="8" t="s">
        <v>358</v>
      </c>
      <c r="AE58" s="65" t="s">
        <v>301</v>
      </c>
      <c r="AF58" s="8">
        <v>2</v>
      </c>
      <c r="AG58" s="8" t="s">
        <v>79</v>
      </c>
      <c r="AH58" s="8" t="s">
        <v>67</v>
      </c>
      <c r="AI58" s="8">
        <f>IF(Прайс[[#This Row],[Наличие подсветки на нижнем горизонте]]="Нет",0,'[2]комплекты фурнитуры'!$C$91)</f>
        <v>0</v>
      </c>
    </row>
    <row r="59" spans="1:35" s="20" customFormat="1" ht="14.25" customHeight="1" x14ac:dyDescent="0.25">
      <c r="A59" s="14" t="s">
        <v>191</v>
      </c>
      <c r="B59" s="4" t="s">
        <v>181</v>
      </c>
      <c r="C59" s="4" t="s">
        <v>192</v>
      </c>
      <c r="D59" s="4" t="s">
        <v>71</v>
      </c>
      <c r="E59" s="4" t="s">
        <v>79</v>
      </c>
      <c r="F59" s="4" t="s">
        <v>68</v>
      </c>
      <c r="G59" s="5">
        <v>2000</v>
      </c>
      <c r="H59" s="5">
        <v>2280</v>
      </c>
      <c r="I59" s="5">
        <v>150</v>
      </c>
      <c r="J59" s="5">
        <v>600</v>
      </c>
      <c r="K59" s="5">
        <v>300</v>
      </c>
      <c r="L59" s="5">
        <v>640</v>
      </c>
      <c r="M59" s="22">
        <v>7549.2</v>
      </c>
      <c r="N59" s="7">
        <v>9558</v>
      </c>
      <c r="O59" s="27">
        <v>2040</v>
      </c>
      <c r="P59" s="27">
        <v>600</v>
      </c>
      <c r="Q59" s="27" t="str">
        <f>IF(OR(Прайс[[#This Row],[Тип]]="Нижний",Прайс[[#This Row],[Тип]]="Пенал"),"560",IF(Прайс[[#This Row],[Тип]]="Верхний",315,0))</f>
        <v>560</v>
      </c>
      <c r="R59" s="9">
        <v>1.08</v>
      </c>
      <c r="S59" s="9">
        <v>1.0649999999999999</v>
      </c>
      <c r="T59" s="9">
        <v>1.3</v>
      </c>
      <c r="U59" s="9"/>
      <c r="V59" s="6"/>
      <c r="W59" s="8">
        <v>0</v>
      </c>
      <c r="X59" s="8">
        <v>4</v>
      </c>
      <c r="Y59" s="8">
        <v>0</v>
      </c>
      <c r="Z59" s="8" t="s">
        <v>79</v>
      </c>
      <c r="AA59" s="8"/>
      <c r="AB59" s="8"/>
      <c r="AC59" s="8"/>
      <c r="AD59" s="8" t="s">
        <v>358</v>
      </c>
      <c r="AE59" s="65" t="s">
        <v>301</v>
      </c>
      <c r="AF59" s="8">
        <v>2</v>
      </c>
      <c r="AG59" s="8" t="s">
        <v>67</v>
      </c>
      <c r="AH59" s="8" t="s">
        <v>67</v>
      </c>
      <c r="AI59" s="8">
        <f>IF(Прайс[[#This Row],[Наличие подсветки на нижнем горизонте]]="Нет",0,'[2]комплекты фурнитуры'!$C$91)</f>
        <v>0</v>
      </c>
    </row>
    <row r="60" spans="1:35" s="20" customFormat="1" ht="15" customHeight="1" x14ac:dyDescent="0.25">
      <c r="A60" s="14" t="s">
        <v>193</v>
      </c>
      <c r="B60" s="4" t="s">
        <v>181</v>
      </c>
      <c r="C60" s="4" t="s">
        <v>194</v>
      </c>
      <c r="D60" s="4" t="s">
        <v>71</v>
      </c>
      <c r="E60" s="4" t="s">
        <v>67</v>
      </c>
      <c r="F60" s="4" t="s">
        <v>195</v>
      </c>
      <c r="G60" s="5">
        <v>2000</v>
      </c>
      <c r="H60" s="5">
        <v>2610</v>
      </c>
      <c r="I60" s="5">
        <v>600</v>
      </c>
      <c r="J60" s="5">
        <v>600</v>
      </c>
      <c r="K60" s="5">
        <v>560</v>
      </c>
      <c r="L60" s="5">
        <v>600</v>
      </c>
      <c r="M60" s="22">
        <v>5750</v>
      </c>
      <c r="N60" s="7">
        <v>7430</v>
      </c>
      <c r="O60" s="27">
        <v>2040</v>
      </c>
      <c r="P60" s="27">
        <v>600</v>
      </c>
      <c r="Q60" s="27" t="str">
        <f>IF(OR(Прайс[[#This Row],[Тип]]="Нижний",Прайс[[#This Row],[Тип]]="Пенал"),"560",IF(Прайс[[#This Row],[Тип]]="Верхний",315,0))</f>
        <v>560</v>
      </c>
      <c r="R60" s="9">
        <v>1.08</v>
      </c>
      <c r="S60" s="9">
        <v>1.0649999999999999</v>
      </c>
      <c r="T60" s="9">
        <v>1.3</v>
      </c>
      <c r="U60" s="9"/>
      <c r="V60" s="6"/>
      <c r="W60" s="8">
        <v>0</v>
      </c>
      <c r="X60" s="8">
        <v>0</v>
      </c>
      <c r="Y60" s="8">
        <v>0</v>
      </c>
      <c r="Z60" s="8" t="s">
        <v>67</v>
      </c>
      <c r="AA60" s="8" t="s">
        <v>257</v>
      </c>
      <c r="AB60" s="8"/>
      <c r="AC60" s="8"/>
      <c r="AD60" s="8">
        <v>0</v>
      </c>
      <c r="AE60" s="65" t="s">
        <v>301</v>
      </c>
      <c r="AF60" s="8">
        <v>2</v>
      </c>
      <c r="AG60" s="8" t="s">
        <v>67</v>
      </c>
      <c r="AH60" s="8" t="s">
        <v>67</v>
      </c>
      <c r="AI60" s="8">
        <f>IF(Прайс[[#This Row],[Наличие подсветки на нижнем горизонте]]="Нет",0,'[2]комплекты фурнитуры'!$C$91)</f>
        <v>0</v>
      </c>
    </row>
    <row r="61" spans="1:35" s="20" customFormat="1" ht="15" customHeight="1" x14ac:dyDescent="0.25">
      <c r="A61" s="14" t="s">
        <v>196</v>
      </c>
      <c r="B61" s="4" t="s">
        <v>181</v>
      </c>
      <c r="C61" s="4" t="s">
        <v>197</v>
      </c>
      <c r="D61" s="4" t="s">
        <v>71</v>
      </c>
      <c r="E61" s="4" t="s">
        <v>79</v>
      </c>
      <c r="F61" s="4" t="s">
        <v>195</v>
      </c>
      <c r="G61" s="5">
        <v>2000</v>
      </c>
      <c r="H61" s="5">
        <v>2280</v>
      </c>
      <c r="I61" s="5">
        <v>600</v>
      </c>
      <c r="J61" s="5">
        <v>600</v>
      </c>
      <c r="K61" s="5">
        <v>560</v>
      </c>
      <c r="L61" s="5">
        <v>560</v>
      </c>
      <c r="M61" s="22">
        <v>6210</v>
      </c>
      <c r="N61" s="7">
        <v>8024.4</v>
      </c>
      <c r="O61" s="27">
        <v>2040</v>
      </c>
      <c r="P61" s="27">
        <v>600</v>
      </c>
      <c r="Q61" s="27" t="str">
        <f>IF(OR(Прайс[[#This Row],[Тип]]="Нижний",Прайс[[#This Row],[Тип]]="Пенал"),"560",IF(Прайс[[#This Row],[Тип]]="Верхний",315,0))</f>
        <v>560</v>
      </c>
      <c r="R61" s="9">
        <v>1.08</v>
      </c>
      <c r="S61" s="9">
        <v>1.0649999999999999</v>
      </c>
      <c r="T61" s="9">
        <v>1.3</v>
      </c>
      <c r="U61" s="9"/>
      <c r="V61" s="6"/>
      <c r="W61" s="8">
        <v>0</v>
      </c>
      <c r="X61" s="8">
        <v>1</v>
      </c>
      <c r="Y61" s="8">
        <v>0</v>
      </c>
      <c r="Z61" s="8" t="s">
        <v>67</v>
      </c>
      <c r="AA61" s="8">
        <v>0</v>
      </c>
      <c r="AB61" s="8"/>
      <c r="AC61" s="8"/>
      <c r="AD61" s="8">
        <v>0</v>
      </c>
      <c r="AE61" s="65" t="s">
        <v>301</v>
      </c>
      <c r="AF61" s="8">
        <v>2</v>
      </c>
      <c r="AG61" s="8" t="s">
        <v>67</v>
      </c>
      <c r="AH61" s="8" t="s">
        <v>67</v>
      </c>
      <c r="AI61" s="8">
        <f>IF(Прайс[[#This Row],[Наличие подсветки на нижнем горизонте]]="Нет",0,'[2]комплекты фурнитуры'!$C$91)</f>
        <v>0</v>
      </c>
    </row>
    <row r="62" spans="1:35" s="20" customFormat="1" ht="15" customHeight="1" x14ac:dyDescent="0.25">
      <c r="A62" s="18" t="s">
        <v>198</v>
      </c>
      <c r="B62" s="4" t="s">
        <v>181</v>
      </c>
      <c r="C62" s="4" t="s">
        <v>199</v>
      </c>
      <c r="D62" s="4" t="s">
        <v>71</v>
      </c>
      <c r="E62" s="4" t="s">
        <v>67</v>
      </c>
      <c r="F62" s="4" t="s">
        <v>93</v>
      </c>
      <c r="G62" s="5">
        <v>2000</v>
      </c>
      <c r="H62" s="5">
        <v>2280</v>
      </c>
      <c r="I62" s="5">
        <v>300</v>
      </c>
      <c r="J62" s="5">
        <v>600</v>
      </c>
      <c r="K62" s="5">
        <v>560</v>
      </c>
      <c r="L62" s="5">
        <v>560</v>
      </c>
      <c r="M62" s="22">
        <v>9310</v>
      </c>
      <c r="N62" s="7">
        <v>11930</v>
      </c>
      <c r="O62" s="27">
        <v>2040</v>
      </c>
      <c r="P62" s="27">
        <v>600</v>
      </c>
      <c r="Q62" s="27" t="str">
        <f>IF(OR(Прайс[[#This Row],[Тип]]="Нижний",Прайс[[#This Row],[Тип]]="Пенал"),"560",IF(Прайс[[#This Row],[Тип]]="Верхний",315,0))</f>
        <v>560</v>
      </c>
      <c r="R62" s="9">
        <v>1.08</v>
      </c>
      <c r="S62" s="9">
        <v>1.0649999999999999</v>
      </c>
      <c r="T62" s="9">
        <v>0</v>
      </c>
      <c r="U62" s="9"/>
      <c r="V62" s="6"/>
      <c r="W62" s="8">
        <v>2</v>
      </c>
      <c r="X62" s="8">
        <v>2</v>
      </c>
      <c r="Y62" s="8">
        <v>2</v>
      </c>
      <c r="Z62" s="8" t="s">
        <v>79</v>
      </c>
      <c r="AA62" s="8" t="s">
        <v>253</v>
      </c>
      <c r="AB62" s="8"/>
      <c r="AC62" s="8"/>
      <c r="AD62" s="8" t="s">
        <v>358</v>
      </c>
      <c r="AE62" s="65" t="s">
        <v>302</v>
      </c>
      <c r="AF62" s="8">
        <v>4</v>
      </c>
      <c r="AG62" s="8" t="s">
        <v>67</v>
      </c>
      <c r="AH62" s="8" t="s">
        <v>67</v>
      </c>
      <c r="AI62" s="8">
        <f>IF(Прайс[[#This Row],[Наличие подсветки на нижнем горизонте]]="Нет",0,'[2]комплекты фурнитуры'!$C$91)</f>
        <v>0</v>
      </c>
    </row>
    <row r="63" spans="1:35" s="20" customFormat="1" x14ac:dyDescent="0.25">
      <c r="A63" s="14" t="s">
        <v>200</v>
      </c>
      <c r="B63" s="4" t="s">
        <v>181</v>
      </c>
      <c r="C63" s="4" t="s">
        <v>201</v>
      </c>
      <c r="D63" s="4" t="s">
        <v>71</v>
      </c>
      <c r="E63" s="4" t="s">
        <v>67</v>
      </c>
      <c r="F63" s="4" t="s">
        <v>93</v>
      </c>
      <c r="G63" s="5">
        <v>2000</v>
      </c>
      <c r="H63" s="5">
        <v>2280</v>
      </c>
      <c r="I63" s="5">
        <v>300</v>
      </c>
      <c r="J63" s="5">
        <v>600</v>
      </c>
      <c r="K63" s="5">
        <v>560</v>
      </c>
      <c r="L63" s="5">
        <v>560</v>
      </c>
      <c r="M63" s="22">
        <v>8710</v>
      </c>
      <c r="N63" s="7">
        <v>11170</v>
      </c>
      <c r="O63" s="27">
        <v>2040</v>
      </c>
      <c r="P63" s="27">
        <v>600</v>
      </c>
      <c r="Q63" s="27" t="str">
        <f>IF(OR(Прайс[[#This Row],[Тип]]="Нижний",Прайс[[#This Row],[Тип]]="Пенал"),"560",IF(Прайс[[#This Row],[Тип]]="Верхний",315,0))</f>
        <v>560</v>
      </c>
      <c r="R63" s="9">
        <v>1.08</v>
      </c>
      <c r="S63" s="9">
        <v>1.0649999999999999</v>
      </c>
      <c r="T63" s="9">
        <v>0</v>
      </c>
      <c r="U63" s="9"/>
      <c r="V63" s="6"/>
      <c r="W63" s="8">
        <v>2</v>
      </c>
      <c r="X63" s="8">
        <v>2</v>
      </c>
      <c r="Y63" s="8">
        <v>2</v>
      </c>
      <c r="Z63" s="8" t="s">
        <v>79</v>
      </c>
      <c r="AA63" s="8" t="s">
        <v>253</v>
      </c>
      <c r="AB63" s="8"/>
      <c r="AC63" s="8"/>
      <c r="AD63" s="8" t="s">
        <v>358</v>
      </c>
      <c r="AE63" s="65" t="s">
        <v>303</v>
      </c>
      <c r="AF63" s="8">
        <v>3</v>
      </c>
      <c r="AG63" s="8" t="s">
        <v>67</v>
      </c>
      <c r="AH63" s="8" t="s">
        <v>67</v>
      </c>
      <c r="AI63" s="8">
        <f>IF(Прайс[[#This Row],[Наличие подсветки на нижнем горизонте]]="Нет",0,'[2]комплекты фурнитуры'!$C$91)</f>
        <v>0</v>
      </c>
    </row>
    <row r="64" spans="1:35" s="20" customFormat="1" ht="15" customHeight="1" x14ac:dyDescent="0.25">
      <c r="A64" s="14" t="s">
        <v>312</v>
      </c>
      <c r="B64" s="4" t="s">
        <v>181</v>
      </c>
      <c r="C64" s="4" t="s">
        <v>202</v>
      </c>
      <c r="D64" s="4" t="s">
        <v>71</v>
      </c>
      <c r="E64" s="4" t="s">
        <v>79</v>
      </c>
      <c r="F64" s="4" t="s">
        <v>185</v>
      </c>
      <c r="G64" s="5">
        <v>2000</v>
      </c>
      <c r="H64" s="5">
        <v>2280</v>
      </c>
      <c r="I64" s="5">
        <v>600</v>
      </c>
      <c r="J64" s="5">
        <v>600</v>
      </c>
      <c r="K64" s="5">
        <v>560</v>
      </c>
      <c r="L64" s="5">
        <v>560</v>
      </c>
      <c r="M64" s="22">
        <v>7905.6</v>
      </c>
      <c r="N64" s="7">
        <v>10141.200000000001</v>
      </c>
      <c r="O64" s="27">
        <v>2040</v>
      </c>
      <c r="P64" s="27">
        <v>600</v>
      </c>
      <c r="Q64" s="27" t="str">
        <f>IF(OR(Прайс[[#This Row],[Тип]]="Нижний",Прайс[[#This Row],[Тип]]="Пенал"),"560",IF(Прайс[[#This Row],[Тип]]="Верхний",315,0))</f>
        <v>560</v>
      </c>
      <c r="R64" s="9">
        <v>1.08</v>
      </c>
      <c r="S64" s="9">
        <v>1.0649999999999999</v>
      </c>
      <c r="T64" s="9">
        <v>1.3</v>
      </c>
      <c r="U64" s="9" t="s">
        <v>79</v>
      </c>
      <c r="V64" s="6"/>
      <c r="W64" s="8">
        <v>2</v>
      </c>
      <c r="X64" s="8">
        <v>3</v>
      </c>
      <c r="Y64" s="8">
        <v>2</v>
      </c>
      <c r="Z64" s="8" t="s">
        <v>67</v>
      </c>
      <c r="AA64" s="8" t="s">
        <v>258</v>
      </c>
      <c r="AB64" s="8" t="s">
        <v>309</v>
      </c>
      <c r="AC64" s="8"/>
      <c r="AD64" s="8">
        <v>0</v>
      </c>
      <c r="AE64" s="65" t="s">
        <v>604</v>
      </c>
      <c r="AF64" s="8">
        <v>2</v>
      </c>
      <c r="AG64" s="8" t="s">
        <v>67</v>
      </c>
      <c r="AH64" s="8" t="s">
        <v>67</v>
      </c>
      <c r="AI64" s="8">
        <f>IF(Прайс[[#This Row],[Наличие подсветки на нижнем горизонте]]="Нет",0,'[2]комплекты фурнитуры'!$C$91)</f>
        <v>0</v>
      </c>
    </row>
    <row r="65" spans="1:35" s="20" customFormat="1" ht="15" customHeight="1" x14ac:dyDescent="0.25">
      <c r="A65" s="14" t="s">
        <v>313</v>
      </c>
      <c r="B65" s="4" t="s">
        <v>181</v>
      </c>
      <c r="C65" s="4" t="s">
        <v>203</v>
      </c>
      <c r="D65" s="4" t="s">
        <v>71</v>
      </c>
      <c r="E65" s="4" t="s">
        <v>67</v>
      </c>
      <c r="F65" s="4" t="s">
        <v>185</v>
      </c>
      <c r="G65" s="5">
        <v>2000</v>
      </c>
      <c r="H65" s="5">
        <v>2280</v>
      </c>
      <c r="I65" s="5">
        <v>600</v>
      </c>
      <c r="J65" s="5">
        <v>600</v>
      </c>
      <c r="K65" s="5">
        <v>560</v>
      </c>
      <c r="L65" s="5">
        <v>560</v>
      </c>
      <c r="M65" s="22">
        <v>8640</v>
      </c>
      <c r="N65" s="7">
        <v>11090</v>
      </c>
      <c r="O65" s="27">
        <v>2040</v>
      </c>
      <c r="P65" s="27">
        <v>600</v>
      </c>
      <c r="Q65" s="27" t="str">
        <f>IF(OR(Прайс[[#This Row],[Тип]]="Нижний",Прайс[[#This Row],[Тип]]="Пенал"),"560",IF(Прайс[[#This Row],[Тип]]="Верхний",315,0))</f>
        <v>560</v>
      </c>
      <c r="R65" s="9">
        <v>1.08</v>
      </c>
      <c r="S65" s="9">
        <v>1.0649999999999999</v>
      </c>
      <c r="T65" s="9">
        <v>0</v>
      </c>
      <c r="U65" s="9" t="s">
        <v>79</v>
      </c>
      <c r="V65" s="6"/>
      <c r="W65" s="8">
        <v>1</v>
      </c>
      <c r="X65" s="8">
        <v>2</v>
      </c>
      <c r="Y65" s="8">
        <v>1</v>
      </c>
      <c r="Z65" s="8" t="s">
        <v>67</v>
      </c>
      <c r="AA65" s="8" t="s">
        <v>253</v>
      </c>
      <c r="AB65" s="8" t="s">
        <v>308</v>
      </c>
      <c r="AC65" s="8"/>
      <c r="AD65" s="8">
        <v>0</v>
      </c>
      <c r="AE65" s="65" t="s">
        <v>605</v>
      </c>
      <c r="AF65" s="8">
        <v>3</v>
      </c>
      <c r="AG65" s="8" t="s">
        <v>79</v>
      </c>
      <c r="AH65" s="8" t="s">
        <v>67</v>
      </c>
      <c r="AI65" s="8">
        <f>IF(Прайс[[#This Row],[Наличие подсветки на нижнем горизонте]]="Нет",0,'[2]комплекты фурнитуры'!$C$91)</f>
        <v>0</v>
      </c>
    </row>
    <row r="66" spans="1:35" s="20" customFormat="1" ht="15" customHeight="1" x14ac:dyDescent="0.25">
      <c r="A66" s="14" t="s">
        <v>314</v>
      </c>
      <c r="B66" s="4" t="s">
        <v>181</v>
      </c>
      <c r="C66" s="4" t="s">
        <v>204</v>
      </c>
      <c r="D66" s="4" t="s">
        <v>71</v>
      </c>
      <c r="E66" s="4" t="s">
        <v>67</v>
      </c>
      <c r="F66" s="4" t="s">
        <v>205</v>
      </c>
      <c r="G66" s="5">
        <v>2000</v>
      </c>
      <c r="H66" s="5">
        <v>2280</v>
      </c>
      <c r="I66" s="5">
        <v>600</v>
      </c>
      <c r="J66" s="5">
        <v>600</v>
      </c>
      <c r="K66" s="5">
        <v>560</v>
      </c>
      <c r="L66" s="5">
        <v>560</v>
      </c>
      <c r="M66" s="22">
        <v>7500</v>
      </c>
      <c r="N66" s="7">
        <v>9700</v>
      </c>
      <c r="O66" s="27">
        <v>2040</v>
      </c>
      <c r="P66" s="27">
        <v>600</v>
      </c>
      <c r="Q66" s="27" t="str">
        <f>IF(OR(Прайс[[#This Row],[Тип]]="Нижний",Прайс[[#This Row],[Тип]]="Пенал"),"560",IF(Прайс[[#This Row],[Тип]]="Верхний",315,0))</f>
        <v>560</v>
      </c>
      <c r="R66" s="9">
        <v>1.08</v>
      </c>
      <c r="S66" s="9">
        <v>1.0649999999999999</v>
      </c>
      <c r="T66" s="9">
        <v>0</v>
      </c>
      <c r="U66" s="9" t="s">
        <v>79</v>
      </c>
      <c r="V66" s="6"/>
      <c r="W66" s="8">
        <v>1</v>
      </c>
      <c r="X66" s="8">
        <v>2</v>
      </c>
      <c r="Y66" s="8">
        <v>1</v>
      </c>
      <c r="Z66" s="8" t="s">
        <v>67</v>
      </c>
      <c r="AA66" s="8" t="s">
        <v>258</v>
      </c>
      <c r="AB66" s="8" t="s">
        <v>310</v>
      </c>
      <c r="AC66" s="8"/>
      <c r="AD66" s="8">
        <v>0</v>
      </c>
      <c r="AE66" s="65" t="s">
        <v>304</v>
      </c>
      <c r="AF66" s="8">
        <v>2</v>
      </c>
      <c r="AG66" s="8" t="s">
        <v>67</v>
      </c>
      <c r="AH66" s="8" t="s">
        <v>67</v>
      </c>
      <c r="AI66" s="8">
        <f>IF(Прайс[[#This Row],[Наличие подсветки на нижнем горизонте]]="Нет",0,'[2]комплекты фурнитуры'!$C$91)</f>
        <v>0</v>
      </c>
    </row>
    <row r="67" spans="1:35" s="20" customFormat="1" ht="15" customHeight="1" x14ac:dyDescent="0.25">
      <c r="A67" s="14" t="s">
        <v>206</v>
      </c>
      <c r="B67" s="4" t="s">
        <v>181</v>
      </c>
      <c r="C67" s="4" t="s">
        <v>207</v>
      </c>
      <c r="D67" s="4" t="s">
        <v>71</v>
      </c>
      <c r="E67" s="4" t="s">
        <v>79</v>
      </c>
      <c r="F67" s="4" t="s">
        <v>185</v>
      </c>
      <c r="G67" s="5">
        <v>1910</v>
      </c>
      <c r="H67" s="5">
        <v>2610</v>
      </c>
      <c r="I67" s="5">
        <v>600</v>
      </c>
      <c r="J67" s="5">
        <v>600</v>
      </c>
      <c r="K67" s="5">
        <v>560</v>
      </c>
      <c r="L67" s="5">
        <v>600</v>
      </c>
      <c r="M67" s="22">
        <v>8078.4</v>
      </c>
      <c r="N67" s="7">
        <v>10357.200000000001</v>
      </c>
      <c r="O67" s="27">
        <v>2040</v>
      </c>
      <c r="P67" s="27">
        <v>600</v>
      </c>
      <c r="Q67" s="27" t="str">
        <f>IF(OR(Прайс[[#This Row],[Тип]]="Нижний",Прайс[[#This Row],[Тип]]="Пенал"),"560",IF(Прайс[[#This Row],[Тип]]="Верхний",315,0))</f>
        <v>560</v>
      </c>
      <c r="R67" s="9">
        <v>1.08</v>
      </c>
      <c r="S67" s="9">
        <v>1.0649999999999999</v>
      </c>
      <c r="T67" s="9">
        <v>0</v>
      </c>
      <c r="U67" s="9" t="s">
        <v>79</v>
      </c>
      <c r="V67" s="6"/>
      <c r="W67" s="8">
        <v>1</v>
      </c>
      <c r="X67" s="8">
        <v>1</v>
      </c>
      <c r="Y67" s="8">
        <v>1</v>
      </c>
      <c r="Z67" s="8" t="s">
        <v>67</v>
      </c>
      <c r="AA67" s="8" t="s">
        <v>258</v>
      </c>
      <c r="AB67" s="8"/>
      <c r="AC67" s="8"/>
      <c r="AD67" s="8">
        <v>0</v>
      </c>
      <c r="AE67" s="65" t="s">
        <v>305</v>
      </c>
      <c r="AF67" s="8">
        <v>2</v>
      </c>
      <c r="AG67" s="8" t="s">
        <v>67</v>
      </c>
      <c r="AH67" s="8" t="s">
        <v>67</v>
      </c>
      <c r="AI67" s="8">
        <f>IF(Прайс[[#This Row],[Наличие подсветки на нижнем горизонте]]="Нет",0,'[2]комплекты фурнитуры'!$C$91)</f>
        <v>0</v>
      </c>
    </row>
    <row r="68" spans="1:35" s="20" customFormat="1" ht="15" customHeight="1" x14ac:dyDescent="0.25">
      <c r="A68" s="14" t="s">
        <v>208</v>
      </c>
      <c r="B68" s="4" t="s">
        <v>181</v>
      </c>
      <c r="C68" s="4" t="s">
        <v>209</v>
      </c>
      <c r="D68" s="4" t="s">
        <v>71</v>
      </c>
      <c r="E68" s="4" t="s">
        <v>67</v>
      </c>
      <c r="F68" s="4" t="s">
        <v>195</v>
      </c>
      <c r="G68" s="5">
        <v>2280</v>
      </c>
      <c r="H68" s="5">
        <v>2280</v>
      </c>
      <c r="I68" s="5">
        <v>600</v>
      </c>
      <c r="J68" s="5">
        <v>600</v>
      </c>
      <c r="K68" s="5">
        <v>560</v>
      </c>
      <c r="L68" s="5">
        <v>560</v>
      </c>
      <c r="M68" s="22">
        <v>6800</v>
      </c>
      <c r="N68" s="7">
        <v>8840</v>
      </c>
      <c r="O68" s="27">
        <v>2280</v>
      </c>
      <c r="P68" s="27">
        <v>600</v>
      </c>
      <c r="Q68" s="27" t="str">
        <f>IF(OR(Прайс[[#This Row],[Тип]]="Нижний",Прайс[[#This Row],[Тип]]="Пенал"),"560",IF(Прайс[[#This Row],[Тип]]="Верхний",315,0))</f>
        <v>560</v>
      </c>
      <c r="R68" s="9">
        <v>1.08</v>
      </c>
      <c r="S68" s="9">
        <v>1.0649999999999999</v>
      </c>
      <c r="T68" s="9">
        <v>1.3</v>
      </c>
      <c r="U68" s="9"/>
      <c r="V68" s="6"/>
      <c r="W68" s="8">
        <v>0</v>
      </c>
      <c r="X68" s="8">
        <v>0</v>
      </c>
      <c r="Y68" s="8">
        <v>0</v>
      </c>
      <c r="Z68" s="8" t="s">
        <v>67</v>
      </c>
      <c r="AA68" s="8">
        <v>0</v>
      </c>
      <c r="AB68" s="8"/>
      <c r="AC68" s="8"/>
      <c r="AD68" s="8">
        <v>0</v>
      </c>
      <c r="AE68" s="65" t="s">
        <v>306</v>
      </c>
      <c r="AF68" s="8">
        <v>3</v>
      </c>
      <c r="AG68" s="8" t="s">
        <v>67</v>
      </c>
      <c r="AH68" s="8" t="s">
        <v>67</v>
      </c>
      <c r="AI68" s="8">
        <f>IF(Прайс[[#This Row],[Наличие подсветки на нижнем горизонте]]="Нет",0,'[2]комплекты фурнитуры'!$C$91)</f>
        <v>0</v>
      </c>
    </row>
    <row r="69" spans="1:35" s="20" customFormat="1" ht="15" customHeight="1" x14ac:dyDescent="0.25">
      <c r="A69" s="19" t="s">
        <v>210</v>
      </c>
      <c r="B69" s="4" t="s">
        <v>137</v>
      </c>
      <c r="C69" s="4" t="s">
        <v>211</v>
      </c>
      <c r="D69" s="4" t="s">
        <v>71</v>
      </c>
      <c r="E69" s="4" t="s">
        <v>67</v>
      </c>
      <c r="F69" s="4" t="s">
        <v>212</v>
      </c>
      <c r="G69" s="5">
        <v>480</v>
      </c>
      <c r="H69" s="5">
        <v>1250</v>
      </c>
      <c r="I69" s="5">
        <v>250</v>
      </c>
      <c r="J69" s="5">
        <v>600</v>
      </c>
      <c r="K69" s="5">
        <v>260</v>
      </c>
      <c r="L69" s="5">
        <v>560</v>
      </c>
      <c r="M69" s="22">
        <v>2530</v>
      </c>
      <c r="N69" s="7">
        <v>3060</v>
      </c>
      <c r="O69" s="27">
        <v>720</v>
      </c>
      <c r="P69" s="27">
        <v>300</v>
      </c>
      <c r="Q69" s="27">
        <f>IF(OR(Прайс[[#This Row],[Тип]]="Нижний",Прайс[[#This Row],[Тип]]="Пенал"),"560",IF(Прайс[[#This Row],[Тип]]="Верхний",315,0))</f>
        <v>315</v>
      </c>
      <c r="R69" s="9">
        <v>1.08</v>
      </c>
      <c r="S69" s="9">
        <v>1.0649999999999999</v>
      </c>
      <c r="T69" s="9">
        <v>1.3</v>
      </c>
      <c r="U69" s="9"/>
      <c r="V69" s="6"/>
      <c r="W69" s="8">
        <v>0</v>
      </c>
      <c r="X69" s="8">
        <v>3</v>
      </c>
      <c r="Y69" s="8">
        <v>0</v>
      </c>
      <c r="Z69" s="8" t="s">
        <v>79</v>
      </c>
      <c r="AA69" s="8" t="s">
        <v>253</v>
      </c>
      <c r="AB69" s="8"/>
      <c r="AC69" s="8"/>
      <c r="AD69" s="8" t="s">
        <v>358</v>
      </c>
      <c r="AE69" s="65" t="s">
        <v>276</v>
      </c>
      <c r="AF69" s="8">
        <v>1</v>
      </c>
      <c r="AG69" s="8" t="s">
        <v>79</v>
      </c>
      <c r="AH69" s="8" t="s">
        <v>79</v>
      </c>
      <c r="AI69" s="8">
        <f>IF(Прайс[[#This Row],[Наличие подсветки на нижнем горизонте]]="Нет",0,'[2]комплекты фурнитуры'!$C$91)</f>
        <v>400</v>
      </c>
    </row>
    <row r="70" spans="1:35" s="20" customFormat="1" ht="15" customHeight="1" x14ac:dyDescent="0.25">
      <c r="A70" s="19" t="s">
        <v>213</v>
      </c>
      <c r="B70" s="4" t="s">
        <v>137</v>
      </c>
      <c r="C70" s="4" t="s">
        <v>214</v>
      </c>
      <c r="D70" s="4" t="s">
        <v>71</v>
      </c>
      <c r="E70" s="4" t="s">
        <v>67</v>
      </c>
      <c r="F70" s="4" t="s">
        <v>212</v>
      </c>
      <c r="G70" s="5">
        <v>480</v>
      </c>
      <c r="H70" s="5">
        <v>1250</v>
      </c>
      <c r="I70" s="5">
        <v>600</v>
      </c>
      <c r="J70" s="5">
        <v>800</v>
      </c>
      <c r="K70" s="5">
        <v>260</v>
      </c>
      <c r="L70" s="5">
        <v>560</v>
      </c>
      <c r="M70" s="22">
        <v>2530</v>
      </c>
      <c r="N70" s="7">
        <v>3060</v>
      </c>
      <c r="O70" s="27">
        <v>720</v>
      </c>
      <c r="P70" s="27">
        <v>300</v>
      </c>
      <c r="Q70" s="27">
        <f>IF(OR(Прайс[[#This Row],[Тип]]="Нижний",Прайс[[#This Row],[Тип]]="Пенал"),"560",IF(Прайс[[#This Row],[Тип]]="Верхний",315,0))</f>
        <v>315</v>
      </c>
      <c r="R70" s="9">
        <v>1.08</v>
      </c>
      <c r="S70" s="9">
        <v>1.0649999999999999</v>
      </c>
      <c r="T70" s="9">
        <v>1.3</v>
      </c>
      <c r="U70" s="9"/>
      <c r="V70" s="6"/>
      <c r="W70" s="8">
        <v>0</v>
      </c>
      <c r="X70" s="8">
        <v>3</v>
      </c>
      <c r="Y70" s="8">
        <v>0</v>
      </c>
      <c r="Z70" s="8" t="s">
        <v>79</v>
      </c>
      <c r="AA70" s="8" t="s">
        <v>253</v>
      </c>
      <c r="AB70" s="8"/>
      <c r="AC70" s="8"/>
      <c r="AD70" s="8" t="s">
        <v>358</v>
      </c>
      <c r="AE70" s="65" t="s">
        <v>277</v>
      </c>
      <c r="AF70" s="8">
        <v>2</v>
      </c>
      <c r="AG70" s="8" t="s">
        <v>79</v>
      </c>
      <c r="AH70" s="8" t="s">
        <v>79</v>
      </c>
      <c r="AI70" s="8">
        <f>IF(Прайс[[#This Row],[Наличие подсветки на нижнем горизонте]]="Нет",0,'[2]комплекты фурнитуры'!$C$91)</f>
        <v>400</v>
      </c>
    </row>
    <row r="71" spans="1:35" s="20" customFormat="1" ht="15" customHeight="1" x14ac:dyDescent="0.25">
      <c r="A71" s="19" t="s">
        <v>215</v>
      </c>
      <c r="B71" s="4" t="s">
        <v>137</v>
      </c>
      <c r="C71" s="4" t="s">
        <v>216</v>
      </c>
      <c r="D71" s="4" t="s">
        <v>71</v>
      </c>
      <c r="E71" s="4" t="s">
        <v>67</v>
      </c>
      <c r="F71" s="4" t="s">
        <v>157</v>
      </c>
      <c r="G71" s="5">
        <v>711</v>
      </c>
      <c r="H71" s="5">
        <v>1250</v>
      </c>
      <c r="I71" s="5">
        <v>500</v>
      </c>
      <c r="J71" s="5">
        <v>600</v>
      </c>
      <c r="K71" s="5">
        <v>315</v>
      </c>
      <c r="L71" s="5">
        <v>315</v>
      </c>
      <c r="M71" s="22">
        <v>3340</v>
      </c>
      <c r="N71" s="7">
        <v>4220</v>
      </c>
      <c r="O71" s="27">
        <v>720</v>
      </c>
      <c r="P71" s="27">
        <v>500</v>
      </c>
      <c r="Q71" s="27">
        <f>IF(OR(Прайс[[#This Row],[Тип]]="Нижний",Прайс[[#This Row],[Тип]]="Пенал"),"560",IF(Прайс[[#This Row],[Тип]]="Верхний",315,0))</f>
        <v>315</v>
      </c>
      <c r="R71" s="9">
        <v>1.095</v>
      </c>
      <c r="S71" s="9">
        <v>1.0649999999999999</v>
      </c>
      <c r="T71" s="9">
        <v>1.3</v>
      </c>
      <c r="U71" s="9"/>
      <c r="V71" s="6"/>
      <c r="W71" s="8">
        <v>1</v>
      </c>
      <c r="X71" s="8">
        <v>2</v>
      </c>
      <c r="Y71" s="8">
        <v>1</v>
      </c>
      <c r="Z71" s="8" t="s">
        <v>67</v>
      </c>
      <c r="AA71" s="8" t="s">
        <v>255</v>
      </c>
      <c r="AB71" s="8"/>
      <c r="AC71" s="8"/>
      <c r="AD71" s="8">
        <v>0</v>
      </c>
      <c r="AE71" s="65" t="s">
        <v>276</v>
      </c>
      <c r="AF71" s="8">
        <v>1</v>
      </c>
      <c r="AG71" s="8" t="s">
        <v>79</v>
      </c>
      <c r="AH71" s="8" t="s">
        <v>67</v>
      </c>
      <c r="AI71" s="8">
        <f>IF(Прайс[[#This Row],[Наличие подсветки на нижнем горизонте]]="Нет",0,'[2]комплекты фурнитуры'!$C$91)</f>
        <v>0</v>
      </c>
    </row>
    <row r="72" spans="1:35" s="20" customFormat="1" ht="15" customHeight="1" x14ac:dyDescent="0.25">
      <c r="A72" s="19" t="s">
        <v>217</v>
      </c>
      <c r="B72" s="4" t="s">
        <v>137</v>
      </c>
      <c r="C72" s="4" t="s">
        <v>218</v>
      </c>
      <c r="D72" s="4" t="s">
        <v>71</v>
      </c>
      <c r="E72" s="4" t="s">
        <v>67</v>
      </c>
      <c r="F72" s="4" t="s">
        <v>157</v>
      </c>
      <c r="G72" s="5">
        <v>711</v>
      </c>
      <c r="H72" s="5">
        <v>1250</v>
      </c>
      <c r="I72" s="5">
        <v>600</v>
      </c>
      <c r="J72" s="5">
        <v>900</v>
      </c>
      <c r="K72" s="5">
        <v>315</v>
      </c>
      <c r="L72" s="5">
        <v>315</v>
      </c>
      <c r="M72" s="22">
        <v>3340</v>
      </c>
      <c r="N72" s="7">
        <v>4220</v>
      </c>
      <c r="O72" s="27">
        <v>720</v>
      </c>
      <c r="P72" s="27">
        <v>500</v>
      </c>
      <c r="Q72" s="27">
        <f>IF(OR(Прайс[[#This Row],[Тип]]="Нижний",Прайс[[#This Row],[Тип]]="Пенал"),"560",IF(Прайс[[#This Row],[Тип]]="Верхний",315,0))</f>
        <v>315</v>
      </c>
      <c r="R72" s="9">
        <v>1.095</v>
      </c>
      <c r="S72" s="9">
        <v>1.0649999999999999</v>
      </c>
      <c r="T72" s="9">
        <v>1.3</v>
      </c>
      <c r="U72" s="9"/>
      <c r="V72" s="6"/>
      <c r="W72" s="8">
        <v>1</v>
      </c>
      <c r="X72" s="8">
        <v>2</v>
      </c>
      <c r="Y72" s="8">
        <v>1</v>
      </c>
      <c r="Z72" s="8" t="s">
        <v>67</v>
      </c>
      <c r="AA72" s="8" t="s">
        <v>255</v>
      </c>
      <c r="AB72" s="8"/>
      <c r="AC72" s="8"/>
      <c r="AD72" s="8">
        <v>0</v>
      </c>
      <c r="AE72" s="65" t="s">
        <v>277</v>
      </c>
      <c r="AF72" s="8">
        <v>2</v>
      </c>
      <c r="AG72" s="8" t="s">
        <v>79</v>
      </c>
      <c r="AH72" s="8" t="s">
        <v>67</v>
      </c>
      <c r="AI72" s="8">
        <f>IF(Прайс[[#This Row],[Наличие подсветки на нижнем горизонте]]="Нет",0,'[2]комплекты фурнитуры'!$C$91)</f>
        <v>0</v>
      </c>
    </row>
    <row r="73" spans="1:35" s="20" customFormat="1" ht="15" customHeight="1" x14ac:dyDescent="0.25">
      <c r="A73" s="13" t="s">
        <v>219</v>
      </c>
      <c r="B73" s="4" t="s">
        <v>181</v>
      </c>
      <c r="C73" s="4" t="s">
        <v>220</v>
      </c>
      <c r="D73" s="4" t="s">
        <v>71</v>
      </c>
      <c r="E73" s="4" t="s">
        <v>67</v>
      </c>
      <c r="F73" s="4" t="s">
        <v>185</v>
      </c>
      <c r="G73" s="5">
        <v>1910</v>
      </c>
      <c r="H73" s="5">
        <v>2610</v>
      </c>
      <c r="I73" s="5">
        <v>600</v>
      </c>
      <c r="J73" s="5">
        <v>600</v>
      </c>
      <c r="K73" s="5">
        <v>560</v>
      </c>
      <c r="L73" s="5">
        <v>600</v>
      </c>
      <c r="M73" s="22">
        <v>7320</v>
      </c>
      <c r="N73" s="7">
        <v>9390</v>
      </c>
      <c r="O73" s="27">
        <v>2040</v>
      </c>
      <c r="P73" s="27">
        <v>600</v>
      </c>
      <c r="Q73" s="27" t="str">
        <f>IF(OR(Прайс[[#This Row],[Тип]]="Нижний",Прайс[[#This Row],[Тип]]="Пенал"),"560",IF(Прайс[[#This Row],[Тип]]="Верхний",315,0))</f>
        <v>560</v>
      </c>
      <c r="R73" s="9">
        <v>1.08</v>
      </c>
      <c r="S73" s="9">
        <v>1.0649999999999999</v>
      </c>
      <c r="T73" s="9">
        <v>1.3</v>
      </c>
      <c r="U73" s="9" t="s">
        <v>79</v>
      </c>
      <c r="V73" s="6"/>
      <c r="W73" s="8">
        <v>2</v>
      </c>
      <c r="X73" s="8">
        <v>4</v>
      </c>
      <c r="Y73" s="8">
        <v>2</v>
      </c>
      <c r="Z73" s="8" t="s">
        <v>67</v>
      </c>
      <c r="AA73" s="8" t="s">
        <v>258</v>
      </c>
      <c r="AB73" s="8"/>
      <c r="AC73" s="8"/>
      <c r="AD73" s="8">
        <v>0</v>
      </c>
      <c r="AE73" s="65" t="s">
        <v>307</v>
      </c>
      <c r="AF73" s="8">
        <v>2</v>
      </c>
      <c r="AG73" s="8" t="s">
        <v>79</v>
      </c>
      <c r="AH73" s="8" t="s">
        <v>67</v>
      </c>
      <c r="AI73" s="8">
        <f>IF(Прайс[[#This Row],[Наличие подсветки на нижнем горизонте]]="Нет",0,'[2]комплекты фурнитуры'!$C$91)</f>
        <v>0</v>
      </c>
    </row>
    <row r="74" spans="1:35" s="20" customFormat="1" ht="15" customHeight="1" x14ac:dyDescent="0.25">
      <c r="A74" s="13" t="s">
        <v>221</v>
      </c>
      <c r="B74" s="4" t="s">
        <v>181</v>
      </c>
      <c r="C74" s="4" t="s">
        <v>222</v>
      </c>
      <c r="D74" s="4" t="s">
        <v>71</v>
      </c>
      <c r="E74" s="4" t="s">
        <v>67</v>
      </c>
      <c r="F74" s="4" t="s">
        <v>185</v>
      </c>
      <c r="G74" s="5">
        <v>1910</v>
      </c>
      <c r="H74" s="5">
        <v>2610</v>
      </c>
      <c r="I74" s="5">
        <v>600</v>
      </c>
      <c r="J74" s="5">
        <v>600</v>
      </c>
      <c r="K74" s="5">
        <v>560</v>
      </c>
      <c r="L74" s="5">
        <v>600</v>
      </c>
      <c r="M74" s="22">
        <v>7480</v>
      </c>
      <c r="N74" s="7">
        <v>9590</v>
      </c>
      <c r="O74" s="27">
        <v>2040</v>
      </c>
      <c r="P74" s="27">
        <v>600</v>
      </c>
      <c r="Q74" s="27" t="str">
        <f>IF(OR(Прайс[[#This Row],[Тип]]="Нижний",Прайс[[#This Row],[Тип]]="Пенал"),"560",IF(Прайс[[#This Row],[Тип]]="Верхний",315,0))</f>
        <v>560</v>
      </c>
      <c r="R74" s="9">
        <v>1.08</v>
      </c>
      <c r="S74" s="9">
        <v>1.0649999999999999</v>
      </c>
      <c r="T74" s="9">
        <v>1.3</v>
      </c>
      <c r="U74" s="9" t="s">
        <v>79</v>
      </c>
      <c r="V74" s="6"/>
      <c r="W74" s="8">
        <v>1</v>
      </c>
      <c r="X74" s="8">
        <v>4</v>
      </c>
      <c r="Y74" s="8">
        <v>1</v>
      </c>
      <c r="Z74" s="8" t="s">
        <v>67</v>
      </c>
      <c r="AA74" s="8" t="s">
        <v>258</v>
      </c>
      <c r="AB74" s="8"/>
      <c r="AC74" s="8"/>
      <c r="AD74" s="8">
        <v>0</v>
      </c>
      <c r="AE74" s="65" t="s">
        <v>305</v>
      </c>
      <c r="AF74" s="8">
        <v>2</v>
      </c>
      <c r="AG74" s="8" t="s">
        <v>67</v>
      </c>
      <c r="AH74" s="8" t="s">
        <v>67</v>
      </c>
      <c r="AI74" s="8">
        <f>IF(Прайс[[#This Row],[Наличие подсветки на нижнем горизонте]]="Нет",0,'[2]комплекты фурнитуры'!$C$91)</f>
        <v>0</v>
      </c>
    </row>
    <row r="75" spans="1:35" s="20" customFormat="1" ht="15" customHeight="1" x14ac:dyDescent="0.25">
      <c r="A75" s="8"/>
      <c r="B75" s="8"/>
      <c r="C75" s="8"/>
      <c r="D75" s="8"/>
      <c r="E75" s="8"/>
      <c r="L75" s="7"/>
      <c r="M75" s="7"/>
      <c r="N75" s="7"/>
      <c r="O75" s="7"/>
      <c r="P75" s="7"/>
      <c r="Q75" s="7"/>
      <c r="R75" s="7"/>
      <c r="S75" s="7"/>
      <c r="W75" s="29"/>
      <c r="X75" s="29"/>
      <c r="Y75" s="29"/>
      <c r="Z75" s="29"/>
      <c r="AA75" s="29"/>
      <c r="AB75" s="29"/>
      <c r="AC75" s="29"/>
      <c r="AD75" s="29"/>
      <c r="AE75" s="29"/>
      <c r="AF75" s="25"/>
    </row>
    <row r="76" spans="1:35" s="20" customFormat="1" ht="15" customHeight="1" x14ac:dyDescent="0.25">
      <c r="A76" s="8"/>
      <c r="B76" s="8"/>
      <c r="C76" s="8"/>
      <c r="D76" s="8"/>
      <c r="E76" s="8"/>
      <c r="L76" s="7"/>
      <c r="M76" s="7"/>
      <c r="N76" s="7"/>
      <c r="O76" s="7"/>
      <c r="P76" s="7"/>
      <c r="Q76" s="7"/>
      <c r="R76" s="7"/>
      <c r="S76" s="7"/>
      <c r="W76" s="29"/>
      <c r="X76" s="29"/>
      <c r="Y76" s="29"/>
      <c r="Z76" s="29"/>
      <c r="AA76" s="29"/>
      <c r="AB76" s="29"/>
      <c r="AC76" s="29"/>
      <c r="AD76" s="29"/>
      <c r="AE76" s="29"/>
      <c r="AF76" s="25"/>
    </row>
    <row r="141" ht="15" customHeight="1" x14ac:dyDescent="0.25"/>
  </sheetData>
  <phoneticPr fontId="7" type="noConversion"/>
  <conditionalFormatting sqref="M2:N74"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0841E-9C8A-4C8A-B072-682A241C3603}">
  <sheetPr codeName="Лист5"/>
  <dimension ref="A1:B3"/>
  <sheetViews>
    <sheetView zoomScale="115" zoomScaleNormal="115" workbookViewId="0">
      <selection activeCell="F12" sqref="F12"/>
    </sheetView>
  </sheetViews>
  <sheetFormatPr defaultRowHeight="15" x14ac:dyDescent="0.25"/>
  <cols>
    <col min="1" max="1" width="14.28515625" bestFit="1" customWidth="1"/>
  </cols>
  <sheetData>
    <row r="1" spans="1:2" ht="15.75" x14ac:dyDescent="0.25">
      <c r="A1" s="54" t="s">
        <v>251</v>
      </c>
      <c r="B1" s="54" t="s">
        <v>252</v>
      </c>
    </row>
    <row r="2" spans="1:2" ht="18.75" x14ac:dyDescent="0.25">
      <c r="A2" s="55" t="s">
        <v>259</v>
      </c>
      <c r="B2" s="56">
        <v>2185</v>
      </c>
    </row>
    <row r="3" spans="1:2" ht="18.75" x14ac:dyDescent="0.25">
      <c r="A3" s="57" t="s">
        <v>260</v>
      </c>
      <c r="B3" s="58">
        <v>2912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28E3-67AB-47FD-BD9E-F70C48662B45}">
  <sheetPr codeName="Лист1"/>
  <dimension ref="A1:G194"/>
  <sheetViews>
    <sheetView topLeftCell="A43" zoomScale="130" zoomScaleNormal="130" workbookViewId="0">
      <selection activeCell="B58" sqref="B58"/>
    </sheetView>
  </sheetViews>
  <sheetFormatPr defaultRowHeight="15" x14ac:dyDescent="0.25"/>
  <cols>
    <col min="1" max="1" width="18.5703125" customWidth="1"/>
    <col min="2" max="2" width="27.85546875" bestFit="1" customWidth="1"/>
    <col min="3" max="3" width="22.85546875" style="33" customWidth="1"/>
    <col min="4" max="4" width="14" bestFit="1" customWidth="1"/>
    <col min="5" max="5" width="24" bestFit="1" customWidth="1"/>
    <col min="6" max="6" width="21.5703125" bestFit="1" customWidth="1"/>
  </cols>
  <sheetData>
    <row r="1" spans="1:7" s="20" customFormat="1" x14ac:dyDescent="0.25">
      <c r="A1" s="8" t="s">
        <v>223</v>
      </c>
      <c r="B1" s="8" t="s">
        <v>236</v>
      </c>
      <c r="C1" s="8" t="s">
        <v>224</v>
      </c>
      <c r="D1" s="27" t="s">
        <v>225</v>
      </c>
      <c r="E1" s="8" t="s">
        <v>231</v>
      </c>
      <c r="F1" s="8" t="s">
        <v>233</v>
      </c>
      <c r="G1" s="8" t="s">
        <v>232</v>
      </c>
    </row>
    <row r="2" spans="1:7" s="20" customFormat="1" ht="15" customHeight="1" x14ac:dyDescent="0.25">
      <c r="A2" s="3" t="s">
        <v>63</v>
      </c>
      <c r="B2" s="3">
        <f>VLOOKUP(kf_korp[[#This Row],[name_furn]],furn[],3,0)</f>
        <v>1</v>
      </c>
      <c r="C2" s="23" t="s">
        <v>4</v>
      </c>
      <c r="D2" s="32">
        <v>1</v>
      </c>
    </row>
    <row r="3" spans="1:7" s="20" customFormat="1" ht="15" customHeight="1" x14ac:dyDescent="0.25">
      <c r="A3" s="3" t="s">
        <v>63</v>
      </c>
      <c r="B3" s="3">
        <f>VLOOKUP(kf_korp[[#This Row],[name_furn]],furn[],3,0)</f>
        <v>22</v>
      </c>
      <c r="C3" s="23" t="s">
        <v>17</v>
      </c>
      <c r="D3" s="32">
        <v>2</v>
      </c>
    </row>
    <row r="4" spans="1:7" s="20" customFormat="1" ht="15" customHeight="1" x14ac:dyDescent="0.25">
      <c r="A4" s="10" t="s">
        <v>69</v>
      </c>
      <c r="B4" s="3">
        <f>VLOOKUP(kf_korp[[#This Row],[name_furn]],furn[],3,0)</f>
        <v>1</v>
      </c>
      <c r="C4" s="23" t="s">
        <v>4</v>
      </c>
      <c r="D4" s="32">
        <v>1</v>
      </c>
    </row>
    <row r="5" spans="1:7" s="20" customFormat="1" ht="15" customHeight="1" x14ac:dyDescent="0.25">
      <c r="A5" s="10" t="s">
        <v>69</v>
      </c>
      <c r="B5" s="3">
        <f>VLOOKUP(kf_korp[[#This Row],[name_furn]],furn[],3,0)</f>
        <v>22</v>
      </c>
      <c r="C5" s="23" t="s">
        <v>17</v>
      </c>
      <c r="D5" s="32">
        <v>2</v>
      </c>
    </row>
    <row r="6" spans="1:7" s="20" customFormat="1" ht="15" customHeight="1" x14ac:dyDescent="0.25">
      <c r="A6" s="10" t="s">
        <v>72</v>
      </c>
      <c r="B6" s="3">
        <f>VLOOKUP(kf_korp[[#This Row],[name_furn]],furn[],3,0)</f>
        <v>1</v>
      </c>
      <c r="C6" s="23" t="s">
        <v>4</v>
      </c>
      <c r="D6" s="32">
        <v>1</v>
      </c>
    </row>
    <row r="7" spans="1:7" s="20" customFormat="1" ht="15" customHeight="1" x14ac:dyDescent="0.25">
      <c r="A7" s="10" t="s">
        <v>72</v>
      </c>
      <c r="B7" s="3">
        <f>VLOOKUP(kf_korp[[#This Row],[name_furn]],furn[],3,0)</f>
        <v>22</v>
      </c>
      <c r="C7" s="23" t="s">
        <v>17</v>
      </c>
      <c r="D7" s="32">
        <v>2</v>
      </c>
    </row>
    <row r="8" spans="1:7" s="20" customFormat="1" ht="15" customHeight="1" x14ac:dyDescent="0.25">
      <c r="A8" s="10" t="s">
        <v>329</v>
      </c>
      <c r="B8" s="3">
        <f>VLOOKUP(kf_korp[[#This Row],[name_furn]],furn[],3,0)</f>
        <v>1</v>
      </c>
      <c r="C8" s="23" t="s">
        <v>4</v>
      </c>
      <c r="D8" s="32">
        <v>1</v>
      </c>
    </row>
    <row r="9" spans="1:7" s="20" customFormat="1" ht="15" customHeight="1" x14ac:dyDescent="0.25">
      <c r="A9" s="10" t="s">
        <v>329</v>
      </c>
      <c r="B9" s="3">
        <f>VLOOKUP(kf_korp[[#This Row],[name_furn]],furn[],3,0)</f>
        <v>22</v>
      </c>
      <c r="C9" s="23" t="s">
        <v>17</v>
      </c>
      <c r="D9" s="32">
        <v>1</v>
      </c>
    </row>
    <row r="10" spans="1:7" s="20" customFormat="1" ht="15" customHeight="1" x14ac:dyDescent="0.25">
      <c r="A10" s="10" t="s">
        <v>76</v>
      </c>
      <c r="B10" s="3">
        <f>VLOOKUP(kf_korp[[#This Row],[name_furn]],furn[],3,0)</f>
        <v>2</v>
      </c>
      <c r="C10" s="23" t="s">
        <v>5</v>
      </c>
      <c r="D10" s="32">
        <v>1</v>
      </c>
    </row>
    <row r="11" spans="1:7" s="20" customFormat="1" ht="15" customHeight="1" x14ac:dyDescent="0.25">
      <c r="A11" s="10" t="s">
        <v>76</v>
      </c>
      <c r="B11" s="3">
        <f>VLOOKUP(kf_korp[[#This Row],[name_furn]],furn[],3,0)</f>
        <v>22</v>
      </c>
      <c r="C11" s="23" t="s">
        <v>17</v>
      </c>
      <c r="D11" s="32">
        <v>2</v>
      </c>
    </row>
    <row r="12" spans="1:7" s="20" customFormat="1" ht="15" customHeight="1" x14ac:dyDescent="0.25">
      <c r="A12" s="10" t="s">
        <v>80</v>
      </c>
      <c r="B12" s="3">
        <f>VLOOKUP(kf_korp[[#This Row],[name_furn]],furn[],3,0)</f>
        <v>2</v>
      </c>
      <c r="C12" s="23" t="s">
        <v>5</v>
      </c>
      <c r="D12" s="32">
        <v>1</v>
      </c>
    </row>
    <row r="13" spans="1:7" s="20" customFormat="1" ht="15" customHeight="1" x14ac:dyDescent="0.25">
      <c r="A13" s="10" t="s">
        <v>80</v>
      </c>
      <c r="B13" s="3">
        <f>VLOOKUP(kf_korp[[#This Row],[name_furn]],furn[],3,0)</f>
        <v>22</v>
      </c>
      <c r="C13" s="23" t="s">
        <v>17</v>
      </c>
      <c r="D13" s="32">
        <v>2</v>
      </c>
    </row>
    <row r="14" spans="1:7" s="20" customFormat="1" ht="15" customHeight="1" x14ac:dyDescent="0.25">
      <c r="A14" s="10" t="s">
        <v>82</v>
      </c>
      <c r="B14" s="3">
        <f>VLOOKUP(kf_korp[[#This Row],[name_furn]],furn[],3,0)</f>
        <v>3</v>
      </c>
      <c r="C14" s="23" t="s">
        <v>6</v>
      </c>
      <c r="D14" s="32">
        <v>1</v>
      </c>
    </row>
    <row r="15" spans="1:7" s="20" customFormat="1" ht="15" customHeight="1" x14ac:dyDescent="0.25">
      <c r="A15" s="10" t="s">
        <v>82</v>
      </c>
      <c r="B15" s="3">
        <f>VLOOKUP(kf_korp[[#This Row],[name_furn]],furn[],3,0)</f>
        <v>22</v>
      </c>
      <c r="C15" s="23" t="s">
        <v>17</v>
      </c>
      <c r="D15" s="32">
        <v>2</v>
      </c>
    </row>
    <row r="16" spans="1:7" s="20" customFormat="1" ht="15" customHeight="1" x14ac:dyDescent="0.25">
      <c r="A16" s="10" t="s">
        <v>82</v>
      </c>
      <c r="B16" s="3">
        <f>VLOOKUP(kf_korp[[#This Row],[name_furn]],furn[],3,0)</f>
        <v>26</v>
      </c>
      <c r="C16" s="23" t="s">
        <v>20</v>
      </c>
      <c r="D16" s="32">
        <v>1</v>
      </c>
    </row>
    <row r="17" spans="1:7" s="20" customFormat="1" ht="15" customHeight="1" x14ac:dyDescent="0.25">
      <c r="A17" s="10" t="s">
        <v>82</v>
      </c>
      <c r="B17" s="3">
        <f>VLOOKUP(kf_korp[[#This Row],[name_furn]],furn[],3,0)</f>
        <v>23</v>
      </c>
      <c r="C17" s="23" t="s">
        <v>21</v>
      </c>
      <c r="D17" s="32">
        <v>1</v>
      </c>
    </row>
    <row r="18" spans="1:7" s="20" customFormat="1" ht="15" customHeight="1" x14ac:dyDescent="0.25">
      <c r="A18" s="3" t="s">
        <v>85</v>
      </c>
      <c r="B18" s="3">
        <f>VLOOKUP(kf_korp[[#This Row],[name_furn]],furn[],3,0)</f>
        <v>3</v>
      </c>
      <c r="C18" s="23" t="s">
        <v>6</v>
      </c>
      <c r="D18" s="32">
        <v>1</v>
      </c>
    </row>
    <row r="19" spans="1:7" s="20" customFormat="1" ht="15" customHeight="1" x14ac:dyDescent="0.25">
      <c r="A19" s="3" t="s">
        <v>85</v>
      </c>
      <c r="B19" s="3">
        <f>VLOOKUP(kf_korp[[#This Row],[name_furn]],furn[],3,0)</f>
        <v>22</v>
      </c>
      <c r="C19" s="23" t="s">
        <v>17</v>
      </c>
      <c r="D19" s="32">
        <v>2</v>
      </c>
    </row>
    <row r="20" spans="1:7" s="20" customFormat="1" ht="15" customHeight="1" x14ac:dyDescent="0.25">
      <c r="A20" s="3" t="s">
        <v>85</v>
      </c>
      <c r="B20" s="3">
        <f>VLOOKUP(kf_korp[[#This Row],[name_furn]],furn[],3,0)</f>
        <v>26</v>
      </c>
      <c r="C20" s="23" t="s">
        <v>20</v>
      </c>
      <c r="D20" s="32">
        <v>1</v>
      </c>
    </row>
    <row r="21" spans="1:7" s="20" customFormat="1" ht="15" customHeight="1" x14ac:dyDescent="0.25">
      <c r="A21" s="3" t="s">
        <v>85</v>
      </c>
      <c r="B21" s="3">
        <f>VLOOKUP(kf_korp[[#This Row],[name_furn]],furn[],3,0)</f>
        <v>23</v>
      </c>
      <c r="C21" s="23" t="s">
        <v>21</v>
      </c>
      <c r="D21" s="32">
        <v>1</v>
      </c>
    </row>
    <row r="22" spans="1:7" s="20" customFormat="1" ht="15" customHeight="1" x14ac:dyDescent="0.25">
      <c r="A22" s="10" t="s">
        <v>87</v>
      </c>
      <c r="B22" s="3">
        <f>VLOOKUP(kf_korp[[#This Row],[name_furn]],furn[],3,0)</f>
        <v>4</v>
      </c>
      <c r="C22" s="23" t="s">
        <v>7</v>
      </c>
      <c r="D22" s="32">
        <v>1</v>
      </c>
    </row>
    <row r="23" spans="1:7" s="20" customFormat="1" ht="15" customHeight="1" x14ac:dyDescent="0.25">
      <c r="A23" s="10" t="s">
        <v>87</v>
      </c>
      <c r="B23" s="3">
        <f>VLOOKUP(kf_korp[[#This Row],[name_furn]],furn[],3,0)</f>
        <v>22</v>
      </c>
      <c r="C23" s="23" t="s">
        <v>17</v>
      </c>
      <c r="D23" s="32">
        <v>2</v>
      </c>
    </row>
    <row r="24" spans="1:7" s="20" customFormat="1" ht="15" customHeight="1" x14ac:dyDescent="0.25">
      <c r="A24" s="10" t="s">
        <v>87</v>
      </c>
      <c r="B24" s="3">
        <f>VLOOKUP(kf_korp[[#This Row],[name_furn]],furn[],3,0)</f>
        <v>26</v>
      </c>
      <c r="C24" s="23" t="s">
        <v>20</v>
      </c>
      <c r="D24" s="32">
        <v>1</v>
      </c>
    </row>
    <row r="25" spans="1:7" s="35" customFormat="1" ht="15" customHeight="1" x14ac:dyDescent="0.25">
      <c r="A25" s="37" t="s">
        <v>89</v>
      </c>
      <c r="B25" s="3">
        <f>VLOOKUP(kf_korp[[#This Row],[name_furn]],furn[],3,0)</f>
        <v>4</v>
      </c>
      <c r="C25" s="36" t="s">
        <v>7</v>
      </c>
      <c r="D25" s="34">
        <v>1</v>
      </c>
    </row>
    <row r="26" spans="1:7" s="35" customFormat="1" ht="15" customHeight="1" x14ac:dyDescent="0.25">
      <c r="A26" s="37" t="s">
        <v>89</v>
      </c>
      <c r="B26" s="3">
        <f>VLOOKUP(kf_korp[[#This Row],[name_furn]],furn[],3,0)</f>
        <v>26</v>
      </c>
      <c r="C26" s="36" t="s">
        <v>20</v>
      </c>
      <c r="D26" s="34">
        <v>1</v>
      </c>
    </row>
    <row r="27" spans="1:7" s="35" customFormat="1" ht="15" customHeight="1" x14ac:dyDescent="0.25">
      <c r="A27" s="37" t="s">
        <v>89</v>
      </c>
      <c r="B27" s="3">
        <f>VLOOKUP(kf_korp[[#This Row],[name_furn]],furn[],3,0)</f>
        <v>22</v>
      </c>
      <c r="C27" s="36" t="s">
        <v>17</v>
      </c>
      <c r="D27" s="34">
        <v>2</v>
      </c>
      <c r="E27" s="35" t="s">
        <v>237</v>
      </c>
      <c r="F27" s="36" t="s">
        <v>17</v>
      </c>
      <c r="G27" s="34">
        <v>3</v>
      </c>
    </row>
    <row r="28" spans="1:7" s="20" customFormat="1" ht="15" customHeight="1" x14ac:dyDescent="0.25">
      <c r="A28" s="10" t="s">
        <v>91</v>
      </c>
      <c r="B28" s="3">
        <f>VLOOKUP(kf_korp[[#This Row],[name_furn]],furn[],3,0)</f>
        <v>1</v>
      </c>
      <c r="C28" s="23" t="s">
        <v>4</v>
      </c>
      <c r="D28" s="32">
        <v>1</v>
      </c>
    </row>
    <row r="29" spans="1:7" s="20" customFormat="1" ht="15" customHeight="1" x14ac:dyDescent="0.25">
      <c r="A29" s="10" t="s">
        <v>91</v>
      </c>
      <c r="B29" s="3">
        <f>VLOOKUP(kf_korp[[#This Row],[name_furn]],furn[],3,0)</f>
        <v>22</v>
      </c>
      <c r="C29" s="23" t="s">
        <v>17</v>
      </c>
      <c r="D29" s="32">
        <v>2</v>
      </c>
    </row>
    <row r="30" spans="1:7" s="20" customFormat="1" ht="15" customHeight="1" x14ac:dyDescent="0.25">
      <c r="A30" s="10" t="s">
        <v>94</v>
      </c>
      <c r="B30" s="3">
        <f>VLOOKUP(kf_korp[[#This Row],[name_furn]],furn[],3,0)</f>
        <v>1</v>
      </c>
      <c r="C30" s="23" t="s">
        <v>4</v>
      </c>
      <c r="D30" s="32">
        <v>1</v>
      </c>
    </row>
    <row r="31" spans="1:7" s="20" customFormat="1" ht="15" customHeight="1" x14ac:dyDescent="0.25">
      <c r="A31" s="10" t="s">
        <v>94</v>
      </c>
      <c r="B31" s="3">
        <f>VLOOKUP(kf_korp[[#This Row],[name_furn]],furn[],3,0)</f>
        <v>22</v>
      </c>
      <c r="C31" s="23" t="s">
        <v>17</v>
      </c>
      <c r="D31" s="32">
        <v>2</v>
      </c>
    </row>
    <row r="32" spans="1:7" s="20" customFormat="1" ht="15" customHeight="1" x14ac:dyDescent="0.25">
      <c r="A32" s="3" t="s">
        <v>96</v>
      </c>
      <c r="B32" s="3">
        <f>VLOOKUP(kf_korp[[#This Row],[name_furn]],furn[],3,0)</f>
        <v>1</v>
      </c>
      <c r="C32" s="23" t="s">
        <v>4</v>
      </c>
      <c r="D32" s="32">
        <v>1</v>
      </c>
    </row>
    <row r="33" spans="1:4" s="20" customFormat="1" ht="15" customHeight="1" x14ac:dyDescent="0.25">
      <c r="A33" s="3" t="s">
        <v>96</v>
      </c>
      <c r="B33" s="3">
        <f>VLOOKUP(kf_korp[[#This Row],[name_furn]],furn[],3,0)</f>
        <v>22</v>
      </c>
      <c r="C33" s="23" t="s">
        <v>17</v>
      </c>
      <c r="D33" s="32">
        <v>2</v>
      </c>
    </row>
    <row r="34" spans="1:4" s="20" customFormat="1" ht="15" customHeight="1" x14ac:dyDescent="0.25">
      <c r="A34" s="3" t="s">
        <v>98</v>
      </c>
      <c r="B34" s="3">
        <f>VLOOKUP(kf_korp[[#This Row],[name_furn]],furn[],3,0)</f>
        <v>1</v>
      </c>
      <c r="C34" s="23" t="s">
        <v>4</v>
      </c>
      <c r="D34" s="32">
        <v>1</v>
      </c>
    </row>
    <row r="35" spans="1:4" s="20" customFormat="1" ht="15" customHeight="1" x14ac:dyDescent="0.25">
      <c r="A35" s="3" t="s">
        <v>98</v>
      </c>
      <c r="B35" s="3">
        <f>VLOOKUP(kf_korp[[#This Row],[name_furn]],furn[],3,0)</f>
        <v>22</v>
      </c>
      <c r="C35" s="23" t="s">
        <v>17</v>
      </c>
      <c r="D35" s="32">
        <v>2</v>
      </c>
    </row>
    <row r="36" spans="1:4" s="20" customFormat="1" ht="15" customHeight="1" x14ac:dyDescent="0.25">
      <c r="A36" s="3" t="s">
        <v>100</v>
      </c>
      <c r="B36" s="3">
        <f>VLOOKUP(kf_korp[[#This Row],[name_furn]],furn[],3,0)</f>
        <v>1</v>
      </c>
      <c r="C36" s="23" t="s">
        <v>4</v>
      </c>
      <c r="D36" s="32">
        <v>1</v>
      </c>
    </row>
    <row r="37" spans="1:4" s="20" customFormat="1" ht="15" customHeight="1" x14ac:dyDescent="0.25">
      <c r="A37" s="3" t="s">
        <v>100</v>
      </c>
      <c r="B37" s="3">
        <f>VLOOKUP(kf_korp[[#This Row],[name_furn]],furn[],3,0)</f>
        <v>22</v>
      </c>
      <c r="C37" s="23" t="s">
        <v>17</v>
      </c>
      <c r="D37" s="32">
        <v>2</v>
      </c>
    </row>
    <row r="38" spans="1:4" s="20" customFormat="1" ht="15" customHeight="1" x14ac:dyDescent="0.25">
      <c r="A38" s="11" t="s">
        <v>102</v>
      </c>
      <c r="B38" s="3">
        <f>VLOOKUP(kf_korp[[#This Row],[name_furn]],furn[],3,0)</f>
        <v>17</v>
      </c>
      <c r="C38" s="23" t="s">
        <v>52</v>
      </c>
      <c r="D38" s="32">
        <v>1</v>
      </c>
    </row>
    <row r="39" spans="1:4" s="20" customFormat="1" ht="15" customHeight="1" x14ac:dyDescent="0.25">
      <c r="A39" s="11" t="s">
        <v>102</v>
      </c>
      <c r="B39" s="3">
        <f>VLOOKUP(kf_korp[[#This Row],[name_furn]],furn[],3,0)</f>
        <v>22</v>
      </c>
      <c r="C39" s="23" t="s">
        <v>17</v>
      </c>
      <c r="D39" s="32">
        <v>2</v>
      </c>
    </row>
    <row r="40" spans="1:4" s="20" customFormat="1" ht="15" customHeight="1" x14ac:dyDescent="0.25">
      <c r="A40" s="3" t="s">
        <v>105</v>
      </c>
      <c r="B40" s="3">
        <f>VLOOKUP(kf_korp[[#This Row],[name_furn]],furn[],3,0)</f>
        <v>2</v>
      </c>
      <c r="C40" s="23" t="s">
        <v>5</v>
      </c>
      <c r="D40" s="32">
        <v>1</v>
      </c>
    </row>
    <row r="41" spans="1:4" s="20" customFormat="1" ht="15" customHeight="1" x14ac:dyDescent="0.25">
      <c r="A41" s="3" t="s">
        <v>105</v>
      </c>
      <c r="B41" s="3">
        <f>VLOOKUP(kf_korp[[#This Row],[name_furn]],furn[],3,0)</f>
        <v>22</v>
      </c>
      <c r="C41" s="23" t="s">
        <v>17</v>
      </c>
      <c r="D41" s="32">
        <v>2</v>
      </c>
    </row>
    <row r="42" spans="1:4" s="20" customFormat="1" ht="15" customHeight="1" x14ac:dyDescent="0.25">
      <c r="A42" s="3" t="s">
        <v>108</v>
      </c>
      <c r="B42" s="3">
        <f>VLOOKUP(kf_korp[[#This Row],[name_furn]],furn[],3,0)</f>
        <v>8</v>
      </c>
      <c r="C42" s="23" t="s">
        <v>11</v>
      </c>
      <c r="D42" s="32">
        <v>1</v>
      </c>
    </row>
    <row r="43" spans="1:4" s="20" customFormat="1" ht="15" customHeight="1" x14ac:dyDescent="0.25">
      <c r="A43" s="3" t="s">
        <v>108</v>
      </c>
      <c r="B43" s="3">
        <f>VLOOKUP(kf_korp[[#This Row],[name_furn]],furn[],3,0)</f>
        <v>22</v>
      </c>
      <c r="C43" s="23" t="s">
        <v>17</v>
      </c>
      <c r="D43" s="32">
        <v>2</v>
      </c>
    </row>
    <row r="44" spans="1:4" s="20" customFormat="1" ht="15" customHeight="1" x14ac:dyDescent="0.25">
      <c r="A44" s="10" t="s">
        <v>111</v>
      </c>
      <c r="B44" s="3">
        <f>VLOOKUP(kf_korp[[#This Row],[name_furn]],furn[],3,0)</f>
        <v>6</v>
      </c>
      <c r="C44" s="23" t="s">
        <v>9</v>
      </c>
      <c r="D44" s="32">
        <v>1</v>
      </c>
    </row>
    <row r="45" spans="1:4" s="20" customFormat="1" ht="15" customHeight="1" x14ac:dyDescent="0.25">
      <c r="A45" s="10" t="s">
        <v>111</v>
      </c>
      <c r="B45" s="3">
        <f>VLOOKUP(kf_korp[[#This Row],[name_furn]],furn[],3,0)</f>
        <v>22</v>
      </c>
      <c r="C45" s="23" t="s">
        <v>17</v>
      </c>
      <c r="D45" s="32">
        <v>2</v>
      </c>
    </row>
    <row r="46" spans="1:4" s="20" customFormat="1" ht="15" customHeight="1" x14ac:dyDescent="0.25">
      <c r="A46" s="12" t="s">
        <v>114</v>
      </c>
      <c r="B46" s="3">
        <f>VLOOKUP(kf_korp[[#This Row],[name_furn]],furn[],3,0)</f>
        <v>5</v>
      </c>
      <c r="C46" s="23" t="s">
        <v>8</v>
      </c>
      <c r="D46" s="32">
        <v>1</v>
      </c>
    </row>
    <row r="47" spans="1:4" s="20" customFormat="1" ht="15" customHeight="1" x14ac:dyDescent="0.25">
      <c r="A47" s="12" t="s">
        <v>114</v>
      </c>
      <c r="B47" s="3">
        <f>VLOOKUP(kf_korp[[#This Row],[name_furn]],furn[],3,0)</f>
        <v>22</v>
      </c>
      <c r="C47" s="23" t="s">
        <v>17</v>
      </c>
      <c r="D47" s="32">
        <v>2</v>
      </c>
    </row>
    <row r="48" spans="1:4" s="20" customFormat="1" ht="15" customHeight="1" x14ac:dyDescent="0.25">
      <c r="A48" s="12" t="s">
        <v>116</v>
      </c>
      <c r="B48" s="3">
        <f>VLOOKUP(kf_korp[[#This Row],[name_furn]],furn[],3,0)</f>
        <v>1</v>
      </c>
      <c r="C48" s="23" t="s">
        <v>4</v>
      </c>
      <c r="D48" s="32">
        <v>1</v>
      </c>
    </row>
    <row r="49" spans="1:4" s="20" customFormat="1" ht="15" customHeight="1" x14ac:dyDescent="0.25">
      <c r="A49" s="12" t="s">
        <v>116</v>
      </c>
      <c r="B49" s="3">
        <f>VLOOKUP(kf_korp[[#This Row],[name_furn]],furn[],3,0)</f>
        <v>22</v>
      </c>
      <c r="C49" s="23" t="s">
        <v>17</v>
      </c>
      <c r="D49" s="32">
        <v>2</v>
      </c>
    </row>
    <row r="50" spans="1:4" s="20" customFormat="1" ht="15" customHeight="1" x14ac:dyDescent="0.25">
      <c r="A50" s="12" t="s">
        <v>116</v>
      </c>
      <c r="B50" s="3">
        <f>VLOOKUP(kf_korp[[#This Row],[name_furn]],furn[],3,0)</f>
        <v>53</v>
      </c>
      <c r="C50" s="23" t="s">
        <v>44</v>
      </c>
      <c r="D50" s="32">
        <v>1</v>
      </c>
    </row>
    <row r="51" spans="1:4" s="20" customFormat="1" ht="15" customHeight="1" x14ac:dyDescent="0.25">
      <c r="A51" s="12" t="s">
        <v>118</v>
      </c>
      <c r="B51" s="3">
        <f>VLOOKUP(kf_korp[[#This Row],[name_furn]],furn[],3,0)</f>
        <v>1</v>
      </c>
      <c r="C51" s="23" t="s">
        <v>4</v>
      </c>
      <c r="D51" s="32">
        <v>1</v>
      </c>
    </row>
    <row r="52" spans="1:4" s="20" customFormat="1" ht="15" customHeight="1" x14ac:dyDescent="0.25">
      <c r="A52" s="12" t="s">
        <v>118</v>
      </c>
      <c r="B52" s="3">
        <f>VLOOKUP(kf_korp[[#This Row],[name_furn]],furn[],3,0)</f>
        <v>22</v>
      </c>
      <c r="C52" s="23" t="s">
        <v>17</v>
      </c>
      <c r="D52" s="32">
        <v>2</v>
      </c>
    </row>
    <row r="53" spans="1:4" s="20" customFormat="1" ht="15" customHeight="1" x14ac:dyDescent="0.25">
      <c r="A53" s="12" t="s">
        <v>120</v>
      </c>
      <c r="B53" s="3">
        <f>VLOOKUP(kf_korp[[#This Row],[name_furn]],furn[],3,0)</f>
        <v>1</v>
      </c>
      <c r="C53" s="23" t="s">
        <v>4</v>
      </c>
      <c r="D53" s="32">
        <v>1</v>
      </c>
    </row>
    <row r="54" spans="1:4" s="20" customFormat="1" ht="15" customHeight="1" x14ac:dyDescent="0.25">
      <c r="A54" s="12" t="s">
        <v>120</v>
      </c>
      <c r="B54" s="3">
        <f>VLOOKUP(kf_korp[[#This Row],[name_furn]],furn[],3,0)</f>
        <v>22</v>
      </c>
      <c r="C54" s="23" t="s">
        <v>17</v>
      </c>
      <c r="D54" s="32">
        <v>2</v>
      </c>
    </row>
    <row r="55" spans="1:4" s="20" customFormat="1" ht="15" customHeight="1" x14ac:dyDescent="0.25">
      <c r="A55" s="12" t="s">
        <v>120</v>
      </c>
      <c r="B55" s="3">
        <f>VLOOKUP(kf_korp[[#This Row],[name_furn]],furn[],3,0)</f>
        <v>53</v>
      </c>
      <c r="C55" s="23" t="s">
        <v>44</v>
      </c>
      <c r="D55" s="32">
        <v>2</v>
      </c>
    </row>
    <row r="56" spans="1:4" s="20" customFormat="1" ht="15" customHeight="1" x14ac:dyDescent="0.25">
      <c r="A56" s="12" t="s">
        <v>122</v>
      </c>
      <c r="B56" s="3">
        <f>VLOOKUP(kf_korp[[#This Row],[name_furn]],furn[],3,0)</f>
        <v>1</v>
      </c>
      <c r="C56" s="23" t="s">
        <v>4</v>
      </c>
      <c r="D56" s="32">
        <v>1</v>
      </c>
    </row>
    <row r="57" spans="1:4" s="20" customFormat="1" ht="15" customHeight="1" x14ac:dyDescent="0.25">
      <c r="A57" s="12" t="s">
        <v>122</v>
      </c>
      <c r="B57" s="3">
        <f>VLOOKUP(kf_korp[[#This Row],[name_furn]],furn[],3,0)</f>
        <v>22</v>
      </c>
      <c r="C57" s="23" t="s">
        <v>17</v>
      </c>
      <c r="D57" s="32">
        <v>2</v>
      </c>
    </row>
    <row r="58" spans="1:4" s="20" customFormat="1" ht="15" customHeight="1" x14ac:dyDescent="0.25">
      <c r="A58" s="12" t="s">
        <v>122</v>
      </c>
      <c r="B58" s="3">
        <f>VLOOKUP(kf_korp[[#This Row],[name_furn]],furn[],3,0)</f>
        <v>53</v>
      </c>
      <c r="C58" s="23" t="s">
        <v>44</v>
      </c>
      <c r="D58" s="32">
        <v>2</v>
      </c>
    </row>
    <row r="59" spans="1:4" s="20" customFormat="1" ht="15" customHeight="1" x14ac:dyDescent="0.25">
      <c r="A59" s="12" t="s">
        <v>330</v>
      </c>
      <c r="B59" s="3">
        <f>VLOOKUP(kf_korp[[#This Row],[name_furn]],furn[],3,0)</f>
        <v>1</v>
      </c>
      <c r="C59" s="23" t="s">
        <v>4</v>
      </c>
      <c r="D59" s="32">
        <v>1</v>
      </c>
    </row>
    <row r="60" spans="1:4" s="20" customFormat="1" ht="15" customHeight="1" x14ac:dyDescent="0.25">
      <c r="A60" s="12" t="s">
        <v>330</v>
      </c>
      <c r="B60" s="3">
        <f>VLOOKUP(kf_korp[[#This Row],[name_furn]],furn[],3,0)</f>
        <v>22</v>
      </c>
      <c r="C60" s="23" t="s">
        <v>17</v>
      </c>
      <c r="D60" s="32">
        <v>2</v>
      </c>
    </row>
    <row r="61" spans="1:4" s="20" customFormat="1" ht="15" customHeight="1" x14ac:dyDescent="0.25">
      <c r="A61" s="10" t="s">
        <v>330</v>
      </c>
      <c r="B61" s="3">
        <f>VLOOKUP(kf_korp[[#This Row],[name_furn]],furn[],3,0)</f>
        <v>53</v>
      </c>
      <c r="C61" s="23" t="s">
        <v>44</v>
      </c>
      <c r="D61" s="32">
        <v>1</v>
      </c>
    </row>
    <row r="62" spans="1:4" s="20" customFormat="1" ht="15" customHeight="1" x14ac:dyDescent="0.25">
      <c r="A62" s="13" t="s">
        <v>125</v>
      </c>
      <c r="B62" s="3">
        <f>VLOOKUP(kf_korp[[#This Row],[name_furn]],furn[],3,0)</f>
        <v>1</v>
      </c>
      <c r="C62" s="23" t="s">
        <v>4</v>
      </c>
      <c r="D62" s="32">
        <v>1</v>
      </c>
    </row>
    <row r="63" spans="1:4" s="20" customFormat="1" ht="15" customHeight="1" x14ac:dyDescent="0.25">
      <c r="A63" s="13" t="s">
        <v>125</v>
      </c>
      <c r="B63" s="3">
        <f>VLOOKUP(kf_korp[[#This Row],[name_furn]],furn[],3,0)</f>
        <v>22</v>
      </c>
      <c r="C63" s="23" t="s">
        <v>17</v>
      </c>
      <c r="D63" s="32">
        <v>2</v>
      </c>
    </row>
    <row r="64" spans="1:4" s="20" customFormat="1" ht="15" customHeight="1" x14ac:dyDescent="0.25">
      <c r="A64" s="13" t="s">
        <v>125</v>
      </c>
      <c r="B64" s="3">
        <f>VLOOKUP(kf_korp[[#This Row],[name_furn]],furn[],3,0)</f>
        <v>53</v>
      </c>
      <c r="C64" s="23" t="s">
        <v>44</v>
      </c>
      <c r="D64" s="32">
        <v>1</v>
      </c>
    </row>
    <row r="65" spans="1:4" s="20" customFormat="1" ht="15" customHeight="1" x14ac:dyDescent="0.25">
      <c r="A65" s="13" t="s">
        <v>127</v>
      </c>
      <c r="B65" s="3">
        <f>VLOOKUP(kf_korp[[#This Row],[name_furn]],furn[],3,0)</f>
        <v>1</v>
      </c>
      <c r="C65" s="23" t="s">
        <v>4</v>
      </c>
      <c r="D65" s="32">
        <v>1</v>
      </c>
    </row>
    <row r="66" spans="1:4" s="20" customFormat="1" ht="15" customHeight="1" x14ac:dyDescent="0.25">
      <c r="A66" s="13" t="s">
        <v>127</v>
      </c>
      <c r="B66" s="3">
        <f>VLOOKUP(kf_korp[[#This Row],[name_furn]],furn[],3,0)</f>
        <v>22</v>
      </c>
      <c r="C66" s="23" t="s">
        <v>17</v>
      </c>
      <c r="D66" s="32">
        <v>2</v>
      </c>
    </row>
    <row r="67" spans="1:4" s="20" customFormat="1" ht="15" customHeight="1" x14ac:dyDescent="0.25">
      <c r="A67" s="13" t="s">
        <v>127</v>
      </c>
      <c r="B67" s="3">
        <f>VLOOKUP(kf_korp[[#This Row],[name_furn]],furn[],3,0)</f>
        <v>53</v>
      </c>
      <c r="C67" s="23" t="s">
        <v>44</v>
      </c>
      <c r="D67" s="32">
        <v>1</v>
      </c>
    </row>
    <row r="68" spans="1:4" s="20" customFormat="1" ht="15" customHeight="1" x14ac:dyDescent="0.25">
      <c r="A68" s="13" t="s">
        <v>129</v>
      </c>
      <c r="B68" s="3">
        <f>VLOOKUP(kf_korp[[#This Row],[name_furn]],furn[],3,0)</f>
        <v>3</v>
      </c>
      <c r="C68" s="23" t="s">
        <v>6</v>
      </c>
      <c r="D68" s="32">
        <v>1</v>
      </c>
    </row>
    <row r="69" spans="1:4" s="20" customFormat="1" ht="15" customHeight="1" x14ac:dyDescent="0.25">
      <c r="A69" s="13" t="s">
        <v>129</v>
      </c>
      <c r="B69" s="3">
        <f>VLOOKUP(kf_korp[[#This Row],[name_furn]],furn[],3,0)</f>
        <v>26</v>
      </c>
      <c r="C69" s="23" t="s">
        <v>20</v>
      </c>
      <c r="D69" s="32">
        <v>1</v>
      </c>
    </row>
    <row r="70" spans="1:4" s="20" customFormat="1" ht="15" customHeight="1" x14ac:dyDescent="0.25">
      <c r="A70" s="13" t="s">
        <v>129</v>
      </c>
      <c r="B70" s="3">
        <f>VLOOKUP(kf_korp[[#This Row],[name_furn]],furn[],3,0)</f>
        <v>22</v>
      </c>
      <c r="C70" s="23" t="s">
        <v>17</v>
      </c>
      <c r="D70" s="32">
        <v>2</v>
      </c>
    </row>
    <row r="71" spans="1:4" s="20" customFormat="1" ht="15" customHeight="1" x14ac:dyDescent="0.25">
      <c r="A71" s="13" t="s">
        <v>129</v>
      </c>
      <c r="B71" s="3">
        <f>VLOOKUP(kf_korp[[#This Row],[name_furn]],furn[],3,0)</f>
        <v>53</v>
      </c>
      <c r="C71" s="23" t="s">
        <v>44</v>
      </c>
      <c r="D71" s="32">
        <v>1</v>
      </c>
    </row>
    <row r="72" spans="1:4" s="20" customFormat="1" ht="15" customHeight="1" x14ac:dyDescent="0.25">
      <c r="A72" s="13" t="s">
        <v>131</v>
      </c>
      <c r="B72" s="3">
        <f>VLOOKUP(kf_korp[[#This Row],[name_furn]],furn[],3,0)</f>
        <v>3</v>
      </c>
      <c r="C72" s="23" t="s">
        <v>6</v>
      </c>
      <c r="D72" s="32">
        <v>1</v>
      </c>
    </row>
    <row r="73" spans="1:4" s="20" customFormat="1" ht="15" customHeight="1" x14ac:dyDescent="0.25">
      <c r="A73" s="13" t="s">
        <v>131</v>
      </c>
      <c r="B73" s="3">
        <f>VLOOKUP(kf_korp[[#This Row],[name_furn]],furn[],3,0)</f>
        <v>22</v>
      </c>
      <c r="C73" s="23" t="s">
        <v>17</v>
      </c>
      <c r="D73" s="32">
        <v>2</v>
      </c>
    </row>
    <row r="74" spans="1:4" s="20" customFormat="1" ht="15" customHeight="1" x14ac:dyDescent="0.25">
      <c r="A74" s="13" t="s">
        <v>131</v>
      </c>
      <c r="B74" s="3">
        <f>VLOOKUP(kf_korp[[#This Row],[name_furn]],furn[],3,0)</f>
        <v>26</v>
      </c>
      <c r="C74" s="23" t="s">
        <v>20</v>
      </c>
      <c r="D74" s="32">
        <v>1</v>
      </c>
    </row>
    <row r="75" spans="1:4" s="20" customFormat="1" ht="15" customHeight="1" x14ac:dyDescent="0.25">
      <c r="A75" s="13" t="s">
        <v>131</v>
      </c>
      <c r="B75" s="3">
        <f>VLOOKUP(kf_korp[[#This Row],[name_furn]],furn[],3,0)</f>
        <v>53</v>
      </c>
      <c r="C75" s="23" t="s">
        <v>44</v>
      </c>
      <c r="D75" s="32">
        <v>1</v>
      </c>
    </row>
    <row r="76" spans="1:4" s="20" customFormat="1" ht="15" customHeight="1" x14ac:dyDescent="0.25">
      <c r="A76" s="14" t="s">
        <v>133</v>
      </c>
      <c r="B76" s="3">
        <f>VLOOKUP(kf_korp[[#This Row],[name_furn]],furn[],3,0)</f>
        <v>12</v>
      </c>
      <c r="C76" s="23" t="s">
        <v>16</v>
      </c>
      <c r="D76" s="32">
        <v>1</v>
      </c>
    </row>
    <row r="77" spans="1:4" s="20" customFormat="1" ht="15" customHeight="1" x14ac:dyDescent="0.25">
      <c r="A77" s="14" t="s">
        <v>136</v>
      </c>
      <c r="B77" s="3">
        <f>VLOOKUP(kf_korp[[#This Row],[name_furn]],furn[],3,0)</f>
        <v>1</v>
      </c>
      <c r="C77" s="23" t="s">
        <v>4</v>
      </c>
      <c r="D77" s="32">
        <v>1</v>
      </c>
    </row>
    <row r="78" spans="1:4" s="20" customFormat="1" ht="15" customHeight="1" x14ac:dyDescent="0.25">
      <c r="A78" s="14" t="s">
        <v>136</v>
      </c>
      <c r="B78" s="3">
        <f>VLOOKUP(kf_korp[[#This Row],[name_furn]],furn[],3,0)</f>
        <v>24</v>
      </c>
      <c r="C78" s="23" t="s">
        <v>18</v>
      </c>
      <c r="D78" s="32">
        <v>1</v>
      </c>
    </row>
    <row r="79" spans="1:4" s="20" customFormat="1" ht="15" customHeight="1" x14ac:dyDescent="0.25">
      <c r="A79" s="14" t="s">
        <v>136</v>
      </c>
      <c r="B79" s="3">
        <f>VLOOKUP(kf_korp[[#This Row],[name_furn]],furn[],3,0)</f>
        <v>25</v>
      </c>
      <c r="C79" s="23" t="s">
        <v>19</v>
      </c>
      <c r="D79" s="32">
        <v>1</v>
      </c>
    </row>
    <row r="80" spans="1:4" s="20" customFormat="1" ht="15" customHeight="1" x14ac:dyDescent="0.25">
      <c r="A80" s="14" t="s">
        <v>139</v>
      </c>
      <c r="B80" s="3">
        <f>VLOOKUP(kf_korp[[#This Row],[name_furn]],furn[],3,0)</f>
        <v>13</v>
      </c>
      <c r="C80" s="23" t="s">
        <v>3</v>
      </c>
      <c r="D80" s="32">
        <v>1</v>
      </c>
    </row>
    <row r="81" spans="1:4" s="20" customFormat="1" ht="15" customHeight="1" x14ac:dyDescent="0.25">
      <c r="A81" s="14" t="s">
        <v>139</v>
      </c>
      <c r="B81" s="3">
        <f>VLOOKUP(kf_korp[[#This Row],[name_furn]],furn[],3,0)</f>
        <v>24</v>
      </c>
      <c r="C81" s="23" t="s">
        <v>18</v>
      </c>
      <c r="D81" s="32">
        <v>1</v>
      </c>
    </row>
    <row r="82" spans="1:4" s="20" customFormat="1" ht="15" customHeight="1" x14ac:dyDescent="0.25">
      <c r="A82" s="14" t="s">
        <v>139</v>
      </c>
      <c r="B82" s="3">
        <f>VLOOKUP(kf_korp[[#This Row],[name_furn]],furn[],3,0)</f>
        <v>25</v>
      </c>
      <c r="C82" s="23" t="s">
        <v>19</v>
      </c>
      <c r="D82" s="32">
        <v>1</v>
      </c>
    </row>
    <row r="83" spans="1:4" s="20" customFormat="1" ht="15" customHeight="1" x14ac:dyDescent="0.25">
      <c r="A83" s="14" t="s">
        <v>141</v>
      </c>
      <c r="B83" s="3">
        <f>VLOOKUP(kf_korp[[#This Row],[name_furn]],furn[],3,0)</f>
        <v>14</v>
      </c>
      <c r="C83" s="23" t="s">
        <v>2</v>
      </c>
      <c r="D83" s="32">
        <v>1</v>
      </c>
    </row>
    <row r="84" spans="1:4" s="20" customFormat="1" ht="15" customHeight="1" x14ac:dyDescent="0.25">
      <c r="A84" s="14" t="s">
        <v>141</v>
      </c>
      <c r="B84" s="3">
        <f>VLOOKUP(kf_korp[[#This Row],[name_furn]],furn[],3,0)</f>
        <v>24</v>
      </c>
      <c r="C84" s="23" t="s">
        <v>18</v>
      </c>
      <c r="D84" s="32">
        <v>1</v>
      </c>
    </row>
    <row r="85" spans="1:4" s="20" customFormat="1" ht="15" customHeight="1" x14ac:dyDescent="0.25">
      <c r="A85" s="14" t="s">
        <v>141</v>
      </c>
      <c r="B85" s="3">
        <f>VLOOKUP(kf_korp[[#This Row],[name_furn]],furn[],3,0)</f>
        <v>25</v>
      </c>
      <c r="C85" s="23" t="s">
        <v>19</v>
      </c>
      <c r="D85" s="32">
        <v>1</v>
      </c>
    </row>
    <row r="86" spans="1:4" s="20" customFormat="1" ht="15" customHeight="1" x14ac:dyDescent="0.25">
      <c r="A86" s="14" t="s">
        <v>144</v>
      </c>
      <c r="B86" s="3">
        <f>VLOOKUP(kf_korp[[#This Row],[name_furn]],furn[],3,0)</f>
        <v>1</v>
      </c>
      <c r="C86" s="23" t="s">
        <v>4</v>
      </c>
      <c r="D86" s="32">
        <v>1</v>
      </c>
    </row>
    <row r="87" spans="1:4" s="20" customFormat="1" ht="15" customHeight="1" x14ac:dyDescent="0.25">
      <c r="A87" s="14" t="s">
        <v>144</v>
      </c>
      <c r="B87" s="3">
        <f>VLOOKUP(kf_korp[[#This Row],[name_furn]],furn[],3,0)</f>
        <v>24</v>
      </c>
      <c r="C87" s="23" t="s">
        <v>18</v>
      </c>
      <c r="D87" s="32">
        <v>1</v>
      </c>
    </row>
    <row r="88" spans="1:4" s="20" customFormat="1" ht="15" customHeight="1" x14ac:dyDescent="0.25">
      <c r="A88" s="14" t="s">
        <v>144</v>
      </c>
      <c r="B88" s="3">
        <f>VLOOKUP(kf_korp[[#This Row],[name_furn]],furn[],3,0)</f>
        <v>25</v>
      </c>
      <c r="C88" s="23" t="s">
        <v>19</v>
      </c>
      <c r="D88" s="32">
        <v>1</v>
      </c>
    </row>
    <row r="89" spans="1:4" s="20" customFormat="1" ht="15" customHeight="1" x14ac:dyDescent="0.25">
      <c r="A89" s="14" t="s">
        <v>147</v>
      </c>
      <c r="B89" s="3">
        <f>VLOOKUP(kf_korp[[#This Row],[name_furn]],furn[],3,0)</f>
        <v>8</v>
      </c>
      <c r="C89" s="23" t="s">
        <v>11</v>
      </c>
      <c r="D89" s="32">
        <v>1</v>
      </c>
    </row>
    <row r="90" spans="1:4" s="20" customFormat="1" ht="15" customHeight="1" x14ac:dyDescent="0.25">
      <c r="A90" s="14" t="s">
        <v>147</v>
      </c>
      <c r="B90" s="3">
        <f>VLOOKUP(kf_korp[[#This Row],[name_furn]],furn[],3,0)</f>
        <v>24</v>
      </c>
      <c r="C90" s="23" t="s">
        <v>18</v>
      </c>
      <c r="D90" s="32">
        <v>1</v>
      </c>
    </row>
    <row r="91" spans="1:4" s="20" customFormat="1" ht="15" customHeight="1" x14ac:dyDescent="0.25">
      <c r="A91" s="14" t="s">
        <v>147</v>
      </c>
      <c r="B91" s="3">
        <f>VLOOKUP(kf_korp[[#This Row],[name_furn]],furn[],3,0)</f>
        <v>25</v>
      </c>
      <c r="C91" s="23" t="s">
        <v>19</v>
      </c>
      <c r="D91" s="32">
        <v>1</v>
      </c>
    </row>
    <row r="92" spans="1:4" s="20" customFormat="1" ht="15" customHeight="1" x14ac:dyDescent="0.25">
      <c r="A92" s="14" t="s">
        <v>149</v>
      </c>
      <c r="B92" s="3">
        <f>VLOOKUP(kf_korp[[#This Row],[name_furn]],furn[],3,0)</f>
        <v>13</v>
      </c>
      <c r="C92" s="23" t="s">
        <v>3</v>
      </c>
      <c r="D92" s="32">
        <v>1</v>
      </c>
    </row>
    <row r="93" spans="1:4" s="20" customFormat="1" ht="15" customHeight="1" x14ac:dyDescent="0.25">
      <c r="A93" s="14" t="s">
        <v>149</v>
      </c>
      <c r="B93" s="3">
        <f>VLOOKUP(kf_korp[[#This Row],[name_furn]],furn[],3,0)</f>
        <v>24</v>
      </c>
      <c r="C93" s="23" t="s">
        <v>18</v>
      </c>
      <c r="D93" s="32">
        <v>1</v>
      </c>
    </row>
    <row r="94" spans="1:4" s="20" customFormat="1" ht="15" customHeight="1" x14ac:dyDescent="0.25">
      <c r="A94" s="14" t="s">
        <v>149</v>
      </c>
      <c r="B94" s="3">
        <f>VLOOKUP(kf_korp[[#This Row],[name_furn]],furn[],3,0)</f>
        <v>25</v>
      </c>
      <c r="C94" s="23" t="s">
        <v>19</v>
      </c>
      <c r="D94" s="32">
        <v>1</v>
      </c>
    </row>
    <row r="95" spans="1:4" s="20" customFormat="1" ht="15" customHeight="1" x14ac:dyDescent="0.25">
      <c r="A95" s="14" t="s">
        <v>151</v>
      </c>
      <c r="B95" s="3">
        <f>VLOOKUP(kf_korp[[#This Row],[name_furn]],furn[],3,0)</f>
        <v>1</v>
      </c>
      <c r="C95" s="23" t="s">
        <v>4</v>
      </c>
      <c r="D95" s="32">
        <v>1</v>
      </c>
    </row>
    <row r="96" spans="1:4" s="20" customFormat="1" ht="15" customHeight="1" x14ac:dyDescent="0.25">
      <c r="A96" s="14" t="s">
        <v>151</v>
      </c>
      <c r="B96" s="3">
        <f>VLOOKUP(kf_korp[[#This Row],[name_furn]],furn[],3,0)</f>
        <v>24</v>
      </c>
      <c r="C96" s="23" t="s">
        <v>18</v>
      </c>
      <c r="D96" s="32">
        <v>1</v>
      </c>
    </row>
    <row r="97" spans="1:4" s="20" customFormat="1" ht="15" customHeight="1" x14ac:dyDescent="0.25">
      <c r="A97" s="14" t="s">
        <v>151</v>
      </c>
      <c r="B97" s="3">
        <f>VLOOKUP(kf_korp[[#This Row],[name_furn]],furn[],3,0)</f>
        <v>25</v>
      </c>
      <c r="C97" s="23" t="s">
        <v>19</v>
      </c>
      <c r="D97" s="32">
        <v>1</v>
      </c>
    </row>
    <row r="98" spans="1:4" s="20" customFormat="1" ht="15" customHeight="1" x14ac:dyDescent="0.25">
      <c r="A98" s="14" t="s">
        <v>153</v>
      </c>
      <c r="B98" s="3">
        <f>VLOOKUP(kf_korp[[#This Row],[name_furn]],furn[],3,0)</f>
        <v>10</v>
      </c>
      <c r="C98" s="23" t="s">
        <v>13</v>
      </c>
      <c r="D98" s="32">
        <v>1</v>
      </c>
    </row>
    <row r="99" spans="1:4" s="20" customFormat="1" ht="15" customHeight="1" x14ac:dyDescent="0.25">
      <c r="A99" s="14" t="s">
        <v>153</v>
      </c>
      <c r="B99" s="3">
        <f>VLOOKUP(kf_korp[[#This Row],[name_furn]],furn[],3,0)</f>
        <v>24</v>
      </c>
      <c r="C99" s="23" t="s">
        <v>18</v>
      </c>
      <c r="D99" s="32">
        <v>1</v>
      </c>
    </row>
    <row r="100" spans="1:4" s="20" customFormat="1" ht="15" customHeight="1" x14ac:dyDescent="0.25">
      <c r="A100" s="14" t="s">
        <v>153</v>
      </c>
      <c r="B100" s="3">
        <f>VLOOKUP(kf_korp[[#This Row],[name_furn]],furn[],3,0)</f>
        <v>25</v>
      </c>
      <c r="C100" s="23" t="s">
        <v>19</v>
      </c>
      <c r="D100" s="32">
        <v>1</v>
      </c>
    </row>
    <row r="101" spans="1:4" s="20" customFormat="1" ht="15" customHeight="1" x14ac:dyDescent="0.25">
      <c r="A101" s="14" t="s">
        <v>153</v>
      </c>
      <c r="B101" s="3">
        <f>VLOOKUP(kf_korp[[#This Row],[name_furn]],furn[],3,0)</f>
        <v>26</v>
      </c>
      <c r="C101" s="23" t="s">
        <v>20</v>
      </c>
      <c r="D101" s="32">
        <v>1</v>
      </c>
    </row>
    <row r="102" spans="1:4" s="20" customFormat="1" ht="15" customHeight="1" x14ac:dyDescent="0.25">
      <c r="A102" s="14" t="s">
        <v>153</v>
      </c>
      <c r="B102" s="3">
        <f>VLOOKUP(kf_korp[[#This Row],[name_furn]],furn[],3,0)</f>
        <v>23</v>
      </c>
      <c r="C102" s="23" t="s">
        <v>21</v>
      </c>
      <c r="D102" s="32">
        <v>1</v>
      </c>
    </row>
    <row r="103" spans="1:4" s="20" customFormat="1" ht="15" customHeight="1" x14ac:dyDescent="0.25">
      <c r="A103" s="15" t="s">
        <v>155</v>
      </c>
      <c r="B103" s="3">
        <f>VLOOKUP(kf_korp[[#This Row],[name_furn]],furn[],3,0)</f>
        <v>11</v>
      </c>
      <c r="C103" s="23" t="s">
        <v>15</v>
      </c>
      <c r="D103" s="32">
        <v>1</v>
      </c>
    </row>
    <row r="104" spans="1:4" s="20" customFormat="1" ht="15" customHeight="1" x14ac:dyDescent="0.25">
      <c r="A104" s="15" t="s">
        <v>155</v>
      </c>
      <c r="B104" s="3">
        <f>VLOOKUP(kf_korp[[#This Row],[name_furn]],furn[],3,0)</f>
        <v>24</v>
      </c>
      <c r="C104" s="23" t="s">
        <v>18</v>
      </c>
      <c r="D104" s="32">
        <v>1</v>
      </c>
    </row>
    <row r="105" spans="1:4" s="20" customFormat="1" ht="15" customHeight="1" x14ac:dyDescent="0.25">
      <c r="A105" s="15" t="s">
        <v>155</v>
      </c>
      <c r="B105" s="3">
        <f>VLOOKUP(kf_korp[[#This Row],[name_furn]],furn[],3,0)</f>
        <v>25</v>
      </c>
      <c r="C105" s="23" t="s">
        <v>19</v>
      </c>
      <c r="D105" s="32">
        <v>1</v>
      </c>
    </row>
    <row r="106" spans="1:4" s="20" customFormat="1" ht="15" customHeight="1" x14ac:dyDescent="0.25">
      <c r="A106" s="15" t="s">
        <v>158</v>
      </c>
      <c r="B106" s="3">
        <f>VLOOKUP(kf_korp[[#This Row],[name_furn]],furn[],3,0)</f>
        <v>11</v>
      </c>
      <c r="C106" s="23" t="s">
        <v>15</v>
      </c>
      <c r="D106" s="32">
        <v>1</v>
      </c>
    </row>
    <row r="107" spans="1:4" s="20" customFormat="1" ht="15" customHeight="1" x14ac:dyDescent="0.25">
      <c r="A107" s="15" t="s">
        <v>158</v>
      </c>
      <c r="B107" s="3">
        <f>VLOOKUP(kf_korp[[#This Row],[name_furn]],furn[],3,0)</f>
        <v>24</v>
      </c>
      <c r="C107" s="23" t="s">
        <v>18</v>
      </c>
      <c r="D107" s="32">
        <v>1</v>
      </c>
    </row>
    <row r="108" spans="1:4" s="20" customFormat="1" ht="15" customHeight="1" x14ac:dyDescent="0.25">
      <c r="A108" s="15" t="s">
        <v>158</v>
      </c>
      <c r="B108" s="3">
        <f>VLOOKUP(kf_korp[[#This Row],[name_furn]],furn[],3,0)</f>
        <v>25</v>
      </c>
      <c r="C108" s="23" t="s">
        <v>19</v>
      </c>
      <c r="D108" s="32">
        <v>1</v>
      </c>
    </row>
    <row r="109" spans="1:4" s="20" customFormat="1" ht="15" customHeight="1" x14ac:dyDescent="0.25">
      <c r="A109" s="14" t="s">
        <v>160</v>
      </c>
      <c r="B109" s="3">
        <f>VLOOKUP(kf_korp[[#This Row],[name_furn]],furn[],3,0)</f>
        <v>8</v>
      </c>
      <c r="C109" s="23" t="s">
        <v>11</v>
      </c>
      <c r="D109" s="32">
        <v>1</v>
      </c>
    </row>
    <row r="110" spans="1:4" s="20" customFormat="1" ht="15" customHeight="1" x14ac:dyDescent="0.25">
      <c r="A110" s="14" t="s">
        <v>160</v>
      </c>
      <c r="B110" s="3">
        <f>VLOOKUP(kf_korp[[#This Row],[name_furn]],furn[],3,0)</f>
        <v>24</v>
      </c>
      <c r="C110" s="23" t="s">
        <v>18</v>
      </c>
      <c r="D110" s="32">
        <v>1</v>
      </c>
    </row>
    <row r="111" spans="1:4" s="20" customFormat="1" ht="15" customHeight="1" x14ac:dyDescent="0.25">
      <c r="A111" s="14" t="s">
        <v>160</v>
      </c>
      <c r="B111" s="3">
        <f>VLOOKUP(kf_korp[[#This Row],[name_furn]],furn[],3,0)</f>
        <v>25</v>
      </c>
      <c r="C111" s="23" t="s">
        <v>19</v>
      </c>
      <c r="D111" s="32">
        <v>1</v>
      </c>
    </row>
    <row r="112" spans="1:4" s="20" customFormat="1" ht="15" customHeight="1" x14ac:dyDescent="0.25">
      <c r="A112" s="14" t="s">
        <v>316</v>
      </c>
      <c r="B112" s="3">
        <f>VLOOKUP(kf_korp[[#This Row],[name_furn]],furn[],3,0)</f>
        <v>16</v>
      </c>
      <c r="C112" s="23" t="s">
        <v>14</v>
      </c>
      <c r="D112" s="32">
        <v>1</v>
      </c>
    </row>
    <row r="113" spans="1:4" s="20" customFormat="1" ht="15" customHeight="1" x14ac:dyDescent="0.25">
      <c r="A113" s="14" t="s">
        <v>316</v>
      </c>
      <c r="B113" s="3">
        <f>VLOOKUP(kf_korp[[#This Row],[name_furn]],furn[],3,0)</f>
        <v>24</v>
      </c>
      <c r="C113" s="23" t="s">
        <v>18</v>
      </c>
      <c r="D113" s="32">
        <v>1</v>
      </c>
    </row>
    <row r="114" spans="1:4" s="20" customFormat="1" ht="15" customHeight="1" x14ac:dyDescent="0.25">
      <c r="A114" s="14" t="s">
        <v>316</v>
      </c>
      <c r="B114" s="3">
        <f>VLOOKUP(kf_korp[[#This Row],[name_furn]],furn[],3,0)</f>
        <v>25</v>
      </c>
      <c r="C114" s="23" t="s">
        <v>19</v>
      </c>
      <c r="D114" s="32">
        <v>1</v>
      </c>
    </row>
    <row r="115" spans="1:4" s="20" customFormat="1" ht="15" customHeight="1" x14ac:dyDescent="0.25">
      <c r="A115" s="14" t="s">
        <v>323</v>
      </c>
      <c r="B115" s="3">
        <f>VLOOKUP(kf_korp[[#This Row],[name_furn]],furn[],3,0)</f>
        <v>16</v>
      </c>
      <c r="C115" s="23" t="s">
        <v>14</v>
      </c>
      <c r="D115" s="32">
        <v>1</v>
      </c>
    </row>
    <row r="116" spans="1:4" s="20" customFormat="1" ht="15" customHeight="1" x14ac:dyDescent="0.25">
      <c r="A116" s="14" t="s">
        <v>323</v>
      </c>
      <c r="B116" s="3">
        <f>VLOOKUP(kf_korp[[#This Row],[name_furn]],furn[],3,0)</f>
        <v>24</v>
      </c>
      <c r="C116" s="23" t="s">
        <v>18</v>
      </c>
      <c r="D116" s="32">
        <v>1</v>
      </c>
    </row>
    <row r="117" spans="1:4" s="20" customFormat="1" ht="15" customHeight="1" x14ac:dyDescent="0.25">
      <c r="A117" s="14" t="s">
        <v>323</v>
      </c>
      <c r="B117" s="3">
        <f>VLOOKUP(kf_korp[[#This Row],[name_furn]],furn[],3,0)</f>
        <v>25</v>
      </c>
      <c r="C117" s="23" t="s">
        <v>19</v>
      </c>
      <c r="D117" s="32">
        <v>1</v>
      </c>
    </row>
    <row r="118" spans="1:4" s="20" customFormat="1" ht="15" customHeight="1" x14ac:dyDescent="0.25">
      <c r="A118" s="14" t="s">
        <v>326</v>
      </c>
      <c r="B118" s="3">
        <f>VLOOKUP(kf_korp[[#This Row],[name_furn]],furn[],3,0)</f>
        <v>16</v>
      </c>
      <c r="C118" s="23" t="s">
        <v>14</v>
      </c>
      <c r="D118" s="32">
        <v>1</v>
      </c>
    </row>
    <row r="119" spans="1:4" s="20" customFormat="1" ht="15" customHeight="1" x14ac:dyDescent="0.25">
      <c r="A119" s="14" t="s">
        <v>326</v>
      </c>
      <c r="B119" s="3">
        <f>VLOOKUP(kf_korp[[#This Row],[name_furn]],furn[],3,0)</f>
        <v>24</v>
      </c>
      <c r="C119" s="23" t="s">
        <v>18</v>
      </c>
      <c r="D119" s="32">
        <v>1</v>
      </c>
    </row>
    <row r="120" spans="1:4" s="20" customFormat="1" ht="15" customHeight="1" x14ac:dyDescent="0.25">
      <c r="A120" s="14" t="s">
        <v>326</v>
      </c>
      <c r="B120" s="3">
        <f>VLOOKUP(kf_korp[[#This Row],[name_furn]],furn[],3,0)</f>
        <v>25</v>
      </c>
      <c r="C120" s="23" t="s">
        <v>19</v>
      </c>
      <c r="D120" s="32">
        <v>1</v>
      </c>
    </row>
    <row r="121" spans="1:4" s="20" customFormat="1" ht="15" customHeight="1" x14ac:dyDescent="0.25">
      <c r="A121" s="16" t="s">
        <v>327</v>
      </c>
      <c r="B121" s="3">
        <f>VLOOKUP(kf_korp[[#This Row],[name_furn]],furn[],3,0)</f>
        <v>16</v>
      </c>
      <c r="C121" s="23" t="s">
        <v>14</v>
      </c>
      <c r="D121" s="32">
        <v>1</v>
      </c>
    </row>
    <row r="122" spans="1:4" s="20" customFormat="1" ht="15" customHeight="1" x14ac:dyDescent="0.25">
      <c r="A122" s="16" t="s">
        <v>327</v>
      </c>
      <c r="B122" s="3">
        <f>VLOOKUP(kf_korp[[#This Row],[name_furn]],furn[],3,0)</f>
        <v>24</v>
      </c>
      <c r="C122" s="23" t="s">
        <v>18</v>
      </c>
      <c r="D122" s="32">
        <v>1</v>
      </c>
    </row>
    <row r="123" spans="1:4" s="20" customFormat="1" ht="15" customHeight="1" x14ac:dyDescent="0.25">
      <c r="A123" s="16" t="s">
        <v>327</v>
      </c>
      <c r="B123" s="3">
        <f>VLOOKUP(kf_korp[[#This Row],[name_furn]],furn[],3,0)</f>
        <v>25</v>
      </c>
      <c r="C123" s="23" t="s">
        <v>19</v>
      </c>
      <c r="D123" s="32">
        <v>1</v>
      </c>
    </row>
    <row r="124" spans="1:4" s="20" customFormat="1" ht="15" customHeight="1" x14ac:dyDescent="0.25">
      <c r="A124" s="14" t="s">
        <v>167</v>
      </c>
      <c r="B124" s="3">
        <f>VLOOKUP(kf_korp[[#This Row],[name_furn]],furn[],3,0)</f>
        <v>7</v>
      </c>
      <c r="C124" s="23" t="s">
        <v>10</v>
      </c>
      <c r="D124" s="32">
        <v>1</v>
      </c>
    </row>
    <row r="125" spans="1:4" s="20" customFormat="1" ht="15" customHeight="1" x14ac:dyDescent="0.25">
      <c r="A125" s="14" t="s">
        <v>167</v>
      </c>
      <c r="B125" s="3">
        <f>VLOOKUP(kf_korp[[#This Row],[name_furn]],furn[],3,0)</f>
        <v>20</v>
      </c>
      <c r="C125" s="23" t="s">
        <v>226</v>
      </c>
      <c r="D125" s="32">
        <v>1</v>
      </c>
    </row>
    <row r="126" spans="1:4" s="20" customFormat="1" ht="15" customHeight="1" x14ac:dyDescent="0.25">
      <c r="A126" s="14" t="s">
        <v>169</v>
      </c>
      <c r="B126" s="3">
        <f>VLOOKUP(kf_korp[[#This Row],[name_furn]],furn[],3,0)</f>
        <v>1</v>
      </c>
      <c r="C126" s="23" t="s">
        <v>4</v>
      </c>
      <c r="D126" s="32">
        <v>1</v>
      </c>
    </row>
    <row r="127" spans="1:4" s="20" customFormat="1" ht="15" customHeight="1" x14ac:dyDescent="0.25">
      <c r="A127" s="14" t="s">
        <v>169</v>
      </c>
      <c r="B127" s="3">
        <f>VLOOKUP(kf_korp[[#This Row],[name_furn]],furn[],3,0)</f>
        <v>24</v>
      </c>
      <c r="C127" s="23" t="s">
        <v>18</v>
      </c>
      <c r="D127" s="32">
        <v>1</v>
      </c>
    </row>
    <row r="128" spans="1:4" s="20" customFormat="1" ht="15" customHeight="1" x14ac:dyDescent="0.25">
      <c r="A128" s="14" t="s">
        <v>169</v>
      </c>
      <c r="B128" s="3">
        <f>VLOOKUP(kf_korp[[#This Row],[name_furn]],furn[],3,0)</f>
        <v>25</v>
      </c>
      <c r="C128" s="23" t="s">
        <v>19</v>
      </c>
      <c r="D128" s="32">
        <v>1</v>
      </c>
    </row>
    <row r="129" spans="1:4" s="20" customFormat="1" ht="15" customHeight="1" x14ac:dyDescent="0.25">
      <c r="A129" s="14" t="s">
        <v>171</v>
      </c>
      <c r="B129" s="3">
        <f>VLOOKUP(kf_korp[[#This Row],[name_furn]],furn[],3,0)</f>
        <v>1</v>
      </c>
      <c r="C129" s="23" t="s">
        <v>4</v>
      </c>
      <c r="D129" s="32">
        <v>1</v>
      </c>
    </row>
    <row r="130" spans="1:4" s="20" customFormat="1" ht="15" customHeight="1" x14ac:dyDescent="0.25">
      <c r="A130" s="14" t="s">
        <v>171</v>
      </c>
      <c r="B130" s="3">
        <f>VLOOKUP(kf_korp[[#This Row],[name_furn]],furn[],3,0)</f>
        <v>24</v>
      </c>
      <c r="C130" s="23" t="s">
        <v>18</v>
      </c>
      <c r="D130" s="32">
        <v>1</v>
      </c>
    </row>
    <row r="131" spans="1:4" s="20" customFormat="1" ht="15" customHeight="1" x14ac:dyDescent="0.25">
      <c r="A131" s="14" t="s">
        <v>171</v>
      </c>
      <c r="B131" s="3">
        <f>VLOOKUP(kf_korp[[#This Row],[name_furn]],furn[],3,0)</f>
        <v>25</v>
      </c>
      <c r="C131" s="23" t="s">
        <v>19</v>
      </c>
      <c r="D131" s="32">
        <v>1</v>
      </c>
    </row>
    <row r="132" spans="1:4" s="20" customFormat="1" ht="15" customHeight="1" x14ac:dyDescent="0.25">
      <c r="A132" s="14" t="s">
        <v>173</v>
      </c>
      <c r="B132" s="3">
        <f>VLOOKUP(kf_korp[[#This Row],[name_furn]],furn[],3,0)</f>
        <v>1</v>
      </c>
      <c r="C132" s="23" t="s">
        <v>4</v>
      </c>
      <c r="D132" s="32">
        <v>1</v>
      </c>
    </row>
    <row r="133" spans="1:4" s="20" customFormat="1" ht="15" customHeight="1" x14ac:dyDescent="0.25">
      <c r="A133" s="14" t="s">
        <v>173</v>
      </c>
      <c r="B133" s="3">
        <f>VLOOKUP(kf_korp[[#This Row],[name_furn]],furn[],3,0)</f>
        <v>24</v>
      </c>
      <c r="C133" s="23" t="s">
        <v>18</v>
      </c>
      <c r="D133" s="32">
        <v>1</v>
      </c>
    </row>
    <row r="134" spans="1:4" s="20" customFormat="1" ht="15" customHeight="1" x14ac:dyDescent="0.25">
      <c r="A134" s="14" t="s">
        <v>173</v>
      </c>
      <c r="B134" s="3">
        <f>VLOOKUP(kf_korp[[#This Row],[name_furn]],furn[],3,0)</f>
        <v>25</v>
      </c>
      <c r="C134" s="23" t="s">
        <v>19</v>
      </c>
      <c r="D134" s="32">
        <v>1</v>
      </c>
    </row>
    <row r="135" spans="1:4" s="20" customFormat="1" ht="15" customHeight="1" x14ac:dyDescent="0.25">
      <c r="A135" s="14" t="s">
        <v>175</v>
      </c>
      <c r="B135" s="3">
        <f>VLOOKUP(kf_korp[[#This Row],[name_furn]],furn[],3,0)</f>
        <v>10</v>
      </c>
      <c r="C135" s="23" t="s">
        <v>13</v>
      </c>
      <c r="D135" s="32">
        <v>1</v>
      </c>
    </row>
    <row r="136" spans="1:4" s="20" customFormat="1" ht="15" customHeight="1" x14ac:dyDescent="0.25">
      <c r="A136" s="14" t="s">
        <v>175</v>
      </c>
      <c r="B136" s="3">
        <f>VLOOKUP(kf_korp[[#This Row],[name_furn]],furn[],3,0)</f>
        <v>24</v>
      </c>
      <c r="C136" s="23" t="s">
        <v>18</v>
      </c>
      <c r="D136" s="32">
        <v>1</v>
      </c>
    </row>
    <row r="137" spans="1:4" s="20" customFormat="1" ht="15" customHeight="1" x14ac:dyDescent="0.25">
      <c r="A137" s="14" t="s">
        <v>175</v>
      </c>
      <c r="B137" s="3">
        <f>VLOOKUP(kf_korp[[#This Row],[name_furn]],furn[],3,0)</f>
        <v>25</v>
      </c>
      <c r="C137" s="23" t="s">
        <v>19</v>
      </c>
      <c r="D137" s="32">
        <v>1</v>
      </c>
    </row>
    <row r="138" spans="1:4" s="20" customFormat="1" ht="15" customHeight="1" x14ac:dyDescent="0.25">
      <c r="A138" s="14" t="s">
        <v>175</v>
      </c>
      <c r="B138" s="3">
        <f>VLOOKUP(kf_korp[[#This Row],[name_furn]],furn[],3,0)</f>
        <v>26</v>
      </c>
      <c r="C138" s="23" t="s">
        <v>20</v>
      </c>
      <c r="D138" s="32">
        <v>1</v>
      </c>
    </row>
    <row r="139" spans="1:4" s="20" customFormat="1" ht="15" customHeight="1" x14ac:dyDescent="0.25">
      <c r="A139" s="14" t="s">
        <v>133</v>
      </c>
      <c r="B139" s="3">
        <f>VLOOKUP(kf_korp[[#This Row],[name_furn]],furn[],3,0)</f>
        <v>12</v>
      </c>
      <c r="C139" s="23" t="s">
        <v>16</v>
      </c>
      <c r="D139" s="32">
        <v>1</v>
      </c>
    </row>
    <row r="140" spans="1:4" s="20" customFormat="1" ht="15" customHeight="1" x14ac:dyDescent="0.25">
      <c r="A140" s="15" t="s">
        <v>178</v>
      </c>
      <c r="B140" s="3">
        <f>VLOOKUP(kf_korp[[#This Row],[name_furn]],furn[],3,0)</f>
        <v>5</v>
      </c>
      <c r="C140" s="23" t="s">
        <v>8</v>
      </c>
      <c r="D140" s="32">
        <v>1</v>
      </c>
    </row>
    <row r="141" spans="1:4" s="20" customFormat="1" ht="15" customHeight="1" x14ac:dyDescent="0.25">
      <c r="A141" s="15" t="s">
        <v>178</v>
      </c>
      <c r="B141" s="3">
        <f>VLOOKUP(kf_korp[[#This Row],[name_furn]],furn[],3,0)</f>
        <v>20</v>
      </c>
      <c r="C141" s="23" t="s">
        <v>226</v>
      </c>
      <c r="D141" s="32">
        <v>1</v>
      </c>
    </row>
    <row r="142" spans="1:4" s="20" customFormat="1" ht="15" customHeight="1" x14ac:dyDescent="0.25">
      <c r="A142" s="14" t="s">
        <v>180</v>
      </c>
      <c r="B142" s="3">
        <f>VLOOKUP(kf_korp[[#This Row],[name_furn]],furn[],3,0)</f>
        <v>8</v>
      </c>
      <c r="C142" s="23" t="s">
        <v>11</v>
      </c>
      <c r="D142" s="32">
        <v>1</v>
      </c>
    </row>
    <row r="143" spans="1:4" s="20" customFormat="1" ht="15" customHeight="1" x14ac:dyDescent="0.25">
      <c r="A143" s="14" t="s">
        <v>180</v>
      </c>
      <c r="B143" s="3">
        <f>VLOOKUP(kf_korp[[#This Row],[name_furn]],furn[],3,0)</f>
        <v>22</v>
      </c>
      <c r="C143" s="23" t="s">
        <v>17</v>
      </c>
      <c r="D143" s="32">
        <v>2</v>
      </c>
    </row>
    <row r="144" spans="1:4" s="20" customFormat="1" ht="15" customHeight="1" x14ac:dyDescent="0.25">
      <c r="A144" s="14" t="s">
        <v>183</v>
      </c>
      <c r="B144" s="3">
        <f>VLOOKUP(kf_korp[[#This Row],[name_furn]],furn[],3,0)</f>
        <v>14</v>
      </c>
      <c r="C144" s="23" t="s">
        <v>2</v>
      </c>
      <c r="D144" s="32">
        <v>1</v>
      </c>
    </row>
    <row r="145" spans="1:4" s="20" customFormat="1" ht="15" customHeight="1" x14ac:dyDescent="0.25">
      <c r="A145" s="14" t="s">
        <v>183</v>
      </c>
      <c r="B145" s="3">
        <f>VLOOKUP(kf_korp[[#This Row],[name_furn]],furn[],3,0)</f>
        <v>22</v>
      </c>
      <c r="C145" s="23" t="s">
        <v>17</v>
      </c>
      <c r="D145" s="32">
        <v>2</v>
      </c>
    </row>
    <row r="146" spans="1:4" s="20" customFormat="1" ht="15" customHeight="1" x14ac:dyDescent="0.25">
      <c r="A146" s="14" t="s">
        <v>183</v>
      </c>
      <c r="B146" s="3">
        <f>VLOOKUP(kf_korp[[#This Row],[name_furn]],furn[],3,0)</f>
        <v>21</v>
      </c>
      <c r="C146" s="23" t="s">
        <v>22</v>
      </c>
      <c r="D146" s="32">
        <v>4</v>
      </c>
    </row>
    <row r="147" spans="1:4" s="20" customFormat="1" ht="15" customHeight="1" x14ac:dyDescent="0.25">
      <c r="A147" s="14" t="s">
        <v>311</v>
      </c>
      <c r="B147" s="3">
        <f>VLOOKUP(kf_korp[[#This Row],[name_furn]],furn[],3,0)</f>
        <v>8</v>
      </c>
      <c r="C147" s="23" t="s">
        <v>11</v>
      </c>
      <c r="D147" s="32">
        <v>1</v>
      </c>
    </row>
    <row r="148" spans="1:4" s="20" customFormat="1" ht="15" customHeight="1" x14ac:dyDescent="0.25">
      <c r="A148" s="14" t="s">
        <v>311</v>
      </c>
      <c r="B148" s="3">
        <f>VLOOKUP(kf_korp[[#This Row],[name_furn]],furn[],3,0)</f>
        <v>22</v>
      </c>
      <c r="C148" s="23" t="s">
        <v>17</v>
      </c>
      <c r="D148" s="32">
        <v>2</v>
      </c>
    </row>
    <row r="149" spans="1:4" s="20" customFormat="1" ht="15" customHeight="1" x14ac:dyDescent="0.25">
      <c r="A149" s="17" t="s">
        <v>187</v>
      </c>
      <c r="B149" s="3">
        <f>VLOOKUP(kf_korp[[#This Row],[name_furn]],furn[],3,0)</f>
        <v>8</v>
      </c>
      <c r="C149" s="23" t="s">
        <v>11</v>
      </c>
      <c r="D149" s="32">
        <v>1</v>
      </c>
    </row>
    <row r="150" spans="1:4" s="20" customFormat="1" ht="15" customHeight="1" x14ac:dyDescent="0.25">
      <c r="A150" s="17" t="s">
        <v>187</v>
      </c>
      <c r="B150" s="3">
        <f>VLOOKUP(kf_korp[[#This Row],[name_furn]],furn[],3,0)</f>
        <v>22</v>
      </c>
      <c r="C150" s="23" t="s">
        <v>17</v>
      </c>
      <c r="D150" s="32">
        <v>2</v>
      </c>
    </row>
    <row r="151" spans="1:4" s="20" customFormat="1" ht="15" customHeight="1" x14ac:dyDescent="0.25">
      <c r="A151" s="14" t="s">
        <v>189</v>
      </c>
      <c r="B151" s="3">
        <f>VLOOKUP(kf_korp[[#This Row],[name_furn]],furn[],3,0)</f>
        <v>8</v>
      </c>
      <c r="C151" s="23" t="s">
        <v>11</v>
      </c>
      <c r="D151" s="32">
        <v>1</v>
      </c>
    </row>
    <row r="152" spans="1:4" s="20" customFormat="1" ht="15" customHeight="1" x14ac:dyDescent="0.25">
      <c r="A152" s="14" t="s">
        <v>189</v>
      </c>
      <c r="B152" s="3">
        <f>VLOOKUP(kf_korp[[#This Row],[name_furn]],furn[],3,0)</f>
        <v>22</v>
      </c>
      <c r="C152" s="23" t="s">
        <v>17</v>
      </c>
      <c r="D152" s="32">
        <v>2</v>
      </c>
    </row>
    <row r="153" spans="1:4" s="20" customFormat="1" ht="15" customHeight="1" x14ac:dyDescent="0.25">
      <c r="A153" s="14" t="s">
        <v>191</v>
      </c>
      <c r="B153" s="3">
        <f>VLOOKUP(kf_korp[[#This Row],[name_furn]],furn[],3,0)</f>
        <v>14</v>
      </c>
      <c r="C153" s="23" t="s">
        <v>2</v>
      </c>
      <c r="D153" s="32">
        <v>1</v>
      </c>
    </row>
    <row r="154" spans="1:4" s="20" customFormat="1" ht="15" customHeight="1" x14ac:dyDescent="0.25">
      <c r="A154" s="14" t="s">
        <v>191</v>
      </c>
      <c r="B154" s="3">
        <f>VLOOKUP(kf_korp[[#This Row],[name_furn]],furn[],3,0)</f>
        <v>22</v>
      </c>
      <c r="C154" s="23" t="s">
        <v>17</v>
      </c>
      <c r="D154" s="32">
        <v>2</v>
      </c>
    </row>
    <row r="155" spans="1:4" s="20" customFormat="1" ht="15" customHeight="1" x14ac:dyDescent="0.25">
      <c r="A155" s="14" t="s">
        <v>191</v>
      </c>
      <c r="B155" s="3">
        <f>VLOOKUP(kf_korp[[#This Row],[name_furn]],furn[],3,0)</f>
        <v>21</v>
      </c>
      <c r="C155" s="23" t="s">
        <v>22</v>
      </c>
      <c r="D155" s="32">
        <v>4</v>
      </c>
    </row>
    <row r="156" spans="1:4" s="20" customFormat="1" ht="15" customHeight="1" x14ac:dyDescent="0.25">
      <c r="A156" s="14" t="s">
        <v>193</v>
      </c>
      <c r="B156" s="3">
        <f>VLOOKUP(kf_korp[[#This Row],[name_furn]],furn[],3,0)</f>
        <v>15</v>
      </c>
      <c r="C156" s="23" t="s">
        <v>58</v>
      </c>
      <c r="D156" s="32">
        <v>1</v>
      </c>
    </row>
    <row r="157" spans="1:4" s="20" customFormat="1" ht="15" customHeight="1" x14ac:dyDescent="0.25">
      <c r="A157" s="14" t="s">
        <v>193</v>
      </c>
      <c r="B157" s="3">
        <f>VLOOKUP(kf_korp[[#This Row],[name_furn]],furn[],3,0)</f>
        <v>22</v>
      </c>
      <c r="C157" s="23" t="s">
        <v>17</v>
      </c>
      <c r="D157" s="32">
        <v>2</v>
      </c>
    </row>
    <row r="158" spans="1:4" s="20" customFormat="1" ht="15" customHeight="1" x14ac:dyDescent="0.25">
      <c r="A158" s="14" t="s">
        <v>196</v>
      </c>
      <c r="B158" s="3">
        <f>VLOOKUP(kf_korp[[#This Row],[name_furn]],furn[],3,0)</f>
        <v>15</v>
      </c>
      <c r="C158" s="23" t="s">
        <v>58</v>
      </c>
      <c r="D158" s="32">
        <v>1</v>
      </c>
    </row>
    <row r="159" spans="1:4" s="20" customFormat="1" ht="15" customHeight="1" x14ac:dyDescent="0.25">
      <c r="A159" s="14" t="s">
        <v>196</v>
      </c>
      <c r="B159" s="3">
        <f>VLOOKUP(kf_korp[[#This Row],[name_furn]],furn[],3,0)</f>
        <v>22</v>
      </c>
      <c r="C159" s="23" t="s">
        <v>17</v>
      </c>
      <c r="D159" s="32">
        <v>2</v>
      </c>
    </row>
    <row r="160" spans="1:4" s="20" customFormat="1" ht="15" customHeight="1" x14ac:dyDescent="0.25">
      <c r="A160" s="14" t="s">
        <v>196</v>
      </c>
      <c r="B160" s="3">
        <f>VLOOKUP(kf_korp[[#This Row],[name_furn]],furn[],3,0)</f>
        <v>21</v>
      </c>
      <c r="C160" s="23" t="s">
        <v>22</v>
      </c>
      <c r="D160" s="32">
        <v>4</v>
      </c>
    </row>
    <row r="161" spans="1:4" s="20" customFormat="1" ht="15" customHeight="1" x14ac:dyDescent="0.25">
      <c r="A161" s="18" t="s">
        <v>198</v>
      </c>
      <c r="B161" s="3">
        <f>VLOOKUP(kf_korp[[#This Row],[name_furn]],furn[],3,0)</f>
        <v>9</v>
      </c>
      <c r="C161" s="23" t="s">
        <v>12</v>
      </c>
      <c r="D161" s="32">
        <v>1</v>
      </c>
    </row>
    <row r="162" spans="1:4" s="20" customFormat="1" ht="15" customHeight="1" x14ac:dyDescent="0.25">
      <c r="A162" s="18" t="s">
        <v>198</v>
      </c>
      <c r="B162" s="3">
        <f>VLOOKUP(kf_korp[[#This Row],[name_furn]],furn[],3,0)</f>
        <v>22</v>
      </c>
      <c r="C162" s="23" t="s">
        <v>17</v>
      </c>
      <c r="D162" s="32">
        <v>2</v>
      </c>
    </row>
    <row r="163" spans="1:4" s="20" customFormat="1" ht="15" customHeight="1" x14ac:dyDescent="0.25">
      <c r="A163" s="14" t="s">
        <v>200</v>
      </c>
      <c r="B163" s="3">
        <f>VLOOKUP(kf_korp[[#This Row],[name_furn]],furn[],3,0)</f>
        <v>9</v>
      </c>
      <c r="C163" s="23" t="s">
        <v>12</v>
      </c>
      <c r="D163" s="32">
        <v>1</v>
      </c>
    </row>
    <row r="164" spans="1:4" s="20" customFormat="1" ht="15" customHeight="1" x14ac:dyDescent="0.25">
      <c r="A164" s="14" t="s">
        <v>200</v>
      </c>
      <c r="B164" s="3">
        <f>VLOOKUP(kf_korp[[#This Row],[name_furn]],furn[],3,0)</f>
        <v>22</v>
      </c>
      <c r="C164" s="23" t="s">
        <v>17</v>
      </c>
      <c r="D164" s="32">
        <v>2</v>
      </c>
    </row>
    <row r="165" spans="1:4" s="20" customFormat="1" ht="15" customHeight="1" x14ac:dyDescent="0.25">
      <c r="A165" s="14" t="s">
        <v>312</v>
      </c>
      <c r="B165" s="3">
        <f>VLOOKUP(kf_korp[[#This Row],[name_furn]],furn[],3,0)</f>
        <v>9</v>
      </c>
      <c r="C165" s="23" t="s">
        <v>12</v>
      </c>
      <c r="D165" s="32">
        <v>1</v>
      </c>
    </row>
    <row r="166" spans="1:4" s="20" customFormat="1" ht="15" customHeight="1" x14ac:dyDescent="0.25">
      <c r="A166" s="14" t="s">
        <v>312</v>
      </c>
      <c r="B166" s="3">
        <f>VLOOKUP(kf_korp[[#This Row],[name_furn]],furn[],3,0)</f>
        <v>22</v>
      </c>
      <c r="C166" s="23" t="s">
        <v>17</v>
      </c>
      <c r="D166" s="32">
        <v>2</v>
      </c>
    </row>
    <row r="167" spans="1:4" s="20" customFormat="1" ht="15" customHeight="1" x14ac:dyDescent="0.25">
      <c r="A167" s="14" t="s">
        <v>312</v>
      </c>
      <c r="B167" s="3">
        <f>VLOOKUP(kf_korp[[#This Row],[name_furn]],furn[],3,0)</f>
        <v>21</v>
      </c>
      <c r="C167" s="23" t="s">
        <v>22</v>
      </c>
      <c r="D167" s="32">
        <v>4</v>
      </c>
    </row>
    <row r="168" spans="1:4" s="20" customFormat="1" ht="15" customHeight="1" x14ac:dyDescent="0.25">
      <c r="A168" s="14" t="s">
        <v>313</v>
      </c>
      <c r="B168" s="3">
        <f>VLOOKUP(kf_korp[[#This Row],[name_furn]],furn[],3,0)</f>
        <v>9</v>
      </c>
      <c r="C168" s="23" t="s">
        <v>12</v>
      </c>
      <c r="D168" s="32">
        <v>1</v>
      </c>
    </row>
    <row r="169" spans="1:4" s="20" customFormat="1" ht="15" customHeight="1" x14ac:dyDescent="0.25">
      <c r="A169" s="14" t="s">
        <v>313</v>
      </c>
      <c r="B169" s="3">
        <f>VLOOKUP(kf_korp[[#This Row],[name_furn]],furn[],3,0)</f>
        <v>22</v>
      </c>
      <c r="C169" s="23" t="s">
        <v>17</v>
      </c>
      <c r="D169" s="32">
        <v>2</v>
      </c>
    </row>
    <row r="170" spans="1:4" s="20" customFormat="1" ht="15" customHeight="1" x14ac:dyDescent="0.25">
      <c r="A170" s="14" t="s">
        <v>314</v>
      </c>
      <c r="B170" s="3">
        <f>VLOOKUP(kf_korp[[#This Row],[name_furn]],furn[],3,0)</f>
        <v>10</v>
      </c>
      <c r="C170" s="23" t="s">
        <v>13</v>
      </c>
      <c r="D170" s="32">
        <v>1</v>
      </c>
    </row>
    <row r="171" spans="1:4" s="20" customFormat="1" ht="15" customHeight="1" x14ac:dyDescent="0.25">
      <c r="A171" s="14" t="s">
        <v>314</v>
      </c>
      <c r="B171" s="3">
        <f>VLOOKUP(kf_korp[[#This Row],[name_furn]],furn[],3,0)</f>
        <v>22</v>
      </c>
      <c r="C171" s="23" t="s">
        <v>17</v>
      </c>
      <c r="D171" s="32">
        <v>2</v>
      </c>
    </row>
    <row r="172" spans="1:4" s="20" customFormat="1" ht="15" customHeight="1" x14ac:dyDescent="0.25">
      <c r="A172" s="14" t="s">
        <v>206</v>
      </c>
      <c r="B172" s="3">
        <f>VLOOKUP(kf_korp[[#This Row],[name_furn]],furn[],3,0)</f>
        <v>15</v>
      </c>
      <c r="C172" s="23" t="s">
        <v>58</v>
      </c>
      <c r="D172" s="32">
        <v>1</v>
      </c>
    </row>
    <row r="173" spans="1:4" s="20" customFormat="1" ht="15" customHeight="1" x14ac:dyDescent="0.25">
      <c r="A173" s="14" t="s">
        <v>206</v>
      </c>
      <c r="B173" s="3">
        <f>VLOOKUP(kf_korp[[#This Row],[name_furn]],furn[],3,0)</f>
        <v>22</v>
      </c>
      <c r="C173" s="23" t="s">
        <v>17</v>
      </c>
      <c r="D173" s="32">
        <v>2</v>
      </c>
    </row>
    <row r="174" spans="1:4" s="20" customFormat="1" ht="15" customHeight="1" x14ac:dyDescent="0.25">
      <c r="A174" s="14" t="s">
        <v>206</v>
      </c>
      <c r="B174" s="3">
        <f>VLOOKUP(kf_korp[[#This Row],[name_furn]],furn[],3,0)</f>
        <v>21</v>
      </c>
      <c r="C174" s="23" t="s">
        <v>22</v>
      </c>
      <c r="D174" s="32">
        <v>4</v>
      </c>
    </row>
    <row r="175" spans="1:4" s="20" customFormat="1" ht="15" customHeight="1" x14ac:dyDescent="0.25">
      <c r="A175" s="14" t="s">
        <v>208</v>
      </c>
      <c r="B175" s="3">
        <f>VLOOKUP(kf_korp[[#This Row],[name_furn]],furn[],3,0)</f>
        <v>10</v>
      </c>
      <c r="C175" s="23" t="s">
        <v>13</v>
      </c>
      <c r="D175" s="32">
        <v>1</v>
      </c>
    </row>
    <row r="176" spans="1:4" s="20" customFormat="1" ht="15" customHeight="1" x14ac:dyDescent="0.25">
      <c r="A176" s="14" t="s">
        <v>208</v>
      </c>
      <c r="B176" s="3">
        <f>VLOOKUP(kf_korp[[#This Row],[name_furn]],furn[],3,0)</f>
        <v>22</v>
      </c>
      <c r="C176" s="23" t="s">
        <v>17</v>
      </c>
      <c r="D176" s="32">
        <v>2</v>
      </c>
    </row>
    <row r="177" spans="1:4" s="20" customFormat="1" ht="15" customHeight="1" x14ac:dyDescent="0.25">
      <c r="A177" s="19" t="s">
        <v>210</v>
      </c>
      <c r="B177" s="3">
        <f>VLOOKUP(kf_korp[[#This Row],[name_furn]],furn[],3,0)</f>
        <v>19</v>
      </c>
      <c r="C177" s="23" t="s">
        <v>59</v>
      </c>
      <c r="D177" s="32">
        <v>1</v>
      </c>
    </row>
    <row r="178" spans="1:4" s="20" customFormat="1" ht="15" customHeight="1" x14ac:dyDescent="0.25">
      <c r="A178" s="19" t="s">
        <v>210</v>
      </c>
      <c r="B178" s="3">
        <f>VLOOKUP(kf_korp[[#This Row],[name_furn]],furn[],3,0)</f>
        <v>24</v>
      </c>
      <c r="C178" s="23" t="s">
        <v>18</v>
      </c>
      <c r="D178" s="32">
        <v>1</v>
      </c>
    </row>
    <row r="179" spans="1:4" s="20" customFormat="1" ht="15" customHeight="1" x14ac:dyDescent="0.25">
      <c r="A179" s="19" t="s">
        <v>210</v>
      </c>
      <c r="B179" s="3">
        <f>VLOOKUP(kf_korp[[#This Row],[name_furn]],furn[],3,0)</f>
        <v>25</v>
      </c>
      <c r="C179" s="23" t="s">
        <v>19</v>
      </c>
      <c r="D179" s="32">
        <v>1</v>
      </c>
    </row>
    <row r="180" spans="1:4" s="20" customFormat="1" ht="15" customHeight="1" x14ac:dyDescent="0.25">
      <c r="A180" s="19" t="s">
        <v>213</v>
      </c>
      <c r="B180" s="3">
        <f>VLOOKUP(kf_korp[[#This Row],[name_furn]],furn[],3,0)</f>
        <v>19</v>
      </c>
      <c r="C180" s="23" t="s">
        <v>59</v>
      </c>
      <c r="D180" s="32">
        <v>1</v>
      </c>
    </row>
    <row r="181" spans="1:4" s="20" customFormat="1" ht="15" customHeight="1" x14ac:dyDescent="0.25">
      <c r="A181" s="19" t="s">
        <v>213</v>
      </c>
      <c r="B181" s="3">
        <f>VLOOKUP(kf_korp[[#This Row],[name_furn]],furn[],3,0)</f>
        <v>24</v>
      </c>
      <c r="C181" s="23" t="s">
        <v>18</v>
      </c>
      <c r="D181" s="32">
        <v>1</v>
      </c>
    </row>
    <row r="182" spans="1:4" s="20" customFormat="1" ht="15" customHeight="1" x14ac:dyDescent="0.25">
      <c r="A182" s="19" t="s">
        <v>213</v>
      </c>
      <c r="B182" s="3">
        <f>VLOOKUP(kf_korp[[#This Row],[name_furn]],furn[],3,0)</f>
        <v>25</v>
      </c>
      <c r="C182" s="23" t="s">
        <v>19</v>
      </c>
      <c r="D182" s="32">
        <v>1</v>
      </c>
    </row>
    <row r="183" spans="1:4" s="20" customFormat="1" ht="15" customHeight="1" x14ac:dyDescent="0.25">
      <c r="A183" s="19" t="s">
        <v>215</v>
      </c>
      <c r="B183" s="3">
        <f>VLOOKUP(kf_korp[[#This Row],[name_furn]],furn[],3,0)</f>
        <v>18</v>
      </c>
      <c r="C183" s="23" t="s">
        <v>57</v>
      </c>
      <c r="D183" s="32">
        <v>1</v>
      </c>
    </row>
    <row r="184" spans="1:4" s="20" customFormat="1" ht="15" customHeight="1" x14ac:dyDescent="0.25">
      <c r="A184" s="19" t="s">
        <v>215</v>
      </c>
      <c r="B184" s="3">
        <f>VLOOKUP(kf_korp[[#This Row],[name_furn]],furn[],3,0)</f>
        <v>24</v>
      </c>
      <c r="C184" s="23" t="s">
        <v>18</v>
      </c>
      <c r="D184" s="32">
        <v>1</v>
      </c>
    </row>
    <row r="185" spans="1:4" s="20" customFormat="1" ht="15" customHeight="1" x14ac:dyDescent="0.25">
      <c r="A185" s="19" t="s">
        <v>215</v>
      </c>
      <c r="B185" s="3">
        <f>VLOOKUP(kf_korp[[#This Row],[name_furn]],furn[],3,0)</f>
        <v>25</v>
      </c>
      <c r="C185" s="23" t="s">
        <v>19</v>
      </c>
      <c r="D185" s="32">
        <v>1</v>
      </c>
    </row>
    <row r="186" spans="1:4" s="20" customFormat="1" ht="15" customHeight="1" x14ac:dyDescent="0.25">
      <c r="A186" s="19" t="s">
        <v>217</v>
      </c>
      <c r="B186" s="3">
        <f>VLOOKUP(kf_korp[[#This Row],[name_furn]],furn[],3,0)</f>
        <v>18</v>
      </c>
      <c r="C186" s="23" t="s">
        <v>57</v>
      </c>
      <c r="D186" s="32">
        <v>1</v>
      </c>
    </row>
    <row r="187" spans="1:4" s="20" customFormat="1" ht="15" customHeight="1" x14ac:dyDescent="0.25">
      <c r="A187" s="19" t="s">
        <v>217</v>
      </c>
      <c r="B187" s="3">
        <f>VLOOKUP(kf_korp[[#This Row],[name_furn]],furn[],3,0)</f>
        <v>24</v>
      </c>
      <c r="C187" s="23" t="s">
        <v>18</v>
      </c>
      <c r="D187" s="32">
        <v>1</v>
      </c>
    </row>
    <row r="188" spans="1:4" s="20" customFormat="1" ht="15" customHeight="1" x14ac:dyDescent="0.25">
      <c r="A188" s="19" t="s">
        <v>217</v>
      </c>
      <c r="B188" s="3">
        <f>VLOOKUP(kf_korp[[#This Row],[name_furn]],furn[],3,0)</f>
        <v>25</v>
      </c>
      <c r="C188" s="23" t="s">
        <v>19</v>
      </c>
      <c r="D188" s="32">
        <v>1</v>
      </c>
    </row>
    <row r="189" spans="1:4" s="20" customFormat="1" ht="15" customHeight="1" x14ac:dyDescent="0.25">
      <c r="A189" s="13" t="s">
        <v>219</v>
      </c>
      <c r="B189" s="3">
        <f>VLOOKUP(kf_korp[[#This Row],[name_furn]],furn[],3,0)</f>
        <v>15</v>
      </c>
      <c r="C189" s="23" t="s">
        <v>58</v>
      </c>
      <c r="D189" s="32">
        <v>1</v>
      </c>
    </row>
    <row r="190" spans="1:4" s="20" customFormat="1" ht="15" customHeight="1" x14ac:dyDescent="0.25">
      <c r="A190" s="13" t="s">
        <v>219</v>
      </c>
      <c r="B190" s="3">
        <f>VLOOKUP(kf_korp[[#This Row],[name_furn]],furn[],3,0)</f>
        <v>22</v>
      </c>
      <c r="C190" s="23" t="s">
        <v>17</v>
      </c>
      <c r="D190" s="32">
        <v>2</v>
      </c>
    </row>
    <row r="191" spans="1:4" s="20" customFormat="1" ht="15" customHeight="1" x14ac:dyDescent="0.25">
      <c r="A191" s="13" t="s">
        <v>221</v>
      </c>
      <c r="B191" s="3">
        <f>VLOOKUP(kf_korp[[#This Row],[name_furn]],furn[],3,0)</f>
        <v>15</v>
      </c>
      <c r="C191" s="23" t="s">
        <v>58</v>
      </c>
      <c r="D191" s="32">
        <v>1</v>
      </c>
    </row>
    <row r="192" spans="1:4" s="20" customFormat="1" ht="15" customHeight="1" x14ac:dyDescent="0.25">
      <c r="A192" s="13" t="s">
        <v>221</v>
      </c>
      <c r="B192" s="3">
        <f>VLOOKUP(kf_korp[[#This Row],[name_furn]],furn[],3,0)</f>
        <v>22</v>
      </c>
      <c r="C192" s="23" t="s">
        <v>17</v>
      </c>
      <c r="D192" s="32">
        <v>2</v>
      </c>
    </row>
    <row r="193" spans="1:7" s="20" customFormat="1" ht="15" customHeight="1" x14ac:dyDescent="0.25">
      <c r="A193"/>
      <c r="B193"/>
      <c r="C193" s="33"/>
      <c r="D193"/>
      <c r="E193"/>
      <c r="F193"/>
      <c r="G193"/>
    </row>
    <row r="194" spans="1:7" s="20" customFormat="1" x14ac:dyDescent="0.25">
      <c r="A194"/>
      <c r="B194"/>
      <c r="C194" s="33"/>
      <c r="D194"/>
      <c r="E194"/>
      <c r="F194"/>
      <c r="G194"/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9DC64-EEBF-48E2-81E7-A72E9FC1AE9A}">
  <sheetPr codeName="Лист4"/>
  <dimension ref="A1:I229"/>
  <sheetViews>
    <sheetView topLeftCell="A52" zoomScale="115" zoomScaleNormal="115" workbookViewId="0">
      <selection activeCell="D61" sqref="D61"/>
    </sheetView>
  </sheetViews>
  <sheetFormatPr defaultRowHeight="15" x14ac:dyDescent="0.25"/>
  <cols>
    <col min="1" max="1" width="18.5703125" customWidth="1"/>
    <col min="2" max="2" width="21.5703125" bestFit="1" customWidth="1"/>
    <col min="3" max="3" width="12" bestFit="1" customWidth="1"/>
    <col min="4" max="4" width="27.42578125" style="33" customWidth="1"/>
    <col min="5" max="5" width="20.42578125" bestFit="1" customWidth="1"/>
    <col min="6" max="6" width="46.85546875" bestFit="1" customWidth="1"/>
    <col min="7" max="7" width="25.42578125" bestFit="1" customWidth="1"/>
    <col min="8" max="9" width="28.7109375" bestFit="1" customWidth="1"/>
  </cols>
  <sheetData>
    <row r="1" spans="1:9" s="1" customFormat="1" x14ac:dyDescent="0.25">
      <c r="A1" s="38" t="s">
        <v>223</v>
      </c>
      <c r="B1" s="38" t="s">
        <v>228</v>
      </c>
      <c r="C1" s="38" t="s">
        <v>236</v>
      </c>
      <c r="D1" s="38" t="s">
        <v>224</v>
      </c>
      <c r="E1" s="39" t="s">
        <v>225</v>
      </c>
      <c r="F1" s="38" t="s">
        <v>231</v>
      </c>
      <c r="G1" s="38" t="s">
        <v>233</v>
      </c>
      <c r="H1" s="38" t="s">
        <v>232</v>
      </c>
      <c r="I1" s="38" t="s">
        <v>234</v>
      </c>
    </row>
    <row r="2" spans="1:9" s="1" customFormat="1" ht="15" customHeight="1" x14ac:dyDescent="0.25">
      <c r="A2" s="40" t="s">
        <v>69</v>
      </c>
      <c r="B2" s="40" t="s">
        <v>45</v>
      </c>
      <c r="C2" s="40">
        <f>VLOOKUP(kompl[[#This Row],[name_furn]],furn[],3,0)</f>
        <v>27</v>
      </c>
      <c r="D2" s="41" t="s">
        <v>23</v>
      </c>
      <c r="E2" s="42">
        <v>2</v>
      </c>
      <c r="F2" s="38"/>
      <c r="G2" s="38"/>
      <c r="H2" s="38"/>
      <c r="I2" s="38"/>
    </row>
    <row r="3" spans="1:9" s="1" customFormat="1" ht="15" customHeight="1" x14ac:dyDescent="0.25">
      <c r="A3" s="40" t="s">
        <v>69</v>
      </c>
      <c r="B3" s="40" t="s">
        <v>46</v>
      </c>
      <c r="C3" s="40">
        <f>VLOOKUP(kompl[[#This Row],[name_furn]],furn[],3,0)</f>
        <v>28</v>
      </c>
      <c r="D3" s="41" t="s">
        <v>24</v>
      </c>
      <c r="E3" s="42">
        <v>2</v>
      </c>
      <c r="F3" s="38"/>
      <c r="G3" s="38"/>
      <c r="H3" s="38"/>
      <c r="I3" s="38"/>
    </row>
    <row r="4" spans="1:9" s="1" customFormat="1" ht="15" customHeight="1" x14ac:dyDescent="0.25">
      <c r="A4" s="40" t="s">
        <v>69</v>
      </c>
      <c r="B4" s="43" t="s">
        <v>47</v>
      </c>
      <c r="C4" s="40">
        <f>VLOOKUP(kompl[[#This Row],[name_furn]],furn[],3,0)</f>
        <v>28</v>
      </c>
      <c r="D4" s="41" t="s">
        <v>24</v>
      </c>
      <c r="E4" s="42">
        <v>2</v>
      </c>
      <c r="F4" s="38"/>
      <c r="G4" s="38"/>
      <c r="H4" s="38"/>
      <c r="I4" s="38"/>
    </row>
    <row r="5" spans="1:9" s="1" customFormat="1" ht="15" customHeight="1" x14ac:dyDescent="0.25">
      <c r="A5" s="40" t="s">
        <v>72</v>
      </c>
      <c r="B5" s="40" t="s">
        <v>45</v>
      </c>
      <c r="C5" s="40">
        <f>VLOOKUP(kompl[[#This Row],[name_furn]],furn[],3,0)</f>
        <v>27</v>
      </c>
      <c r="D5" s="41" t="s">
        <v>23</v>
      </c>
      <c r="E5" s="42">
        <v>4</v>
      </c>
      <c r="F5" s="38"/>
      <c r="G5" s="38"/>
      <c r="H5" s="38"/>
      <c r="I5" s="38"/>
    </row>
    <row r="6" spans="1:9" s="1" customFormat="1" ht="15" customHeight="1" x14ac:dyDescent="0.25">
      <c r="A6" s="40" t="s">
        <v>72</v>
      </c>
      <c r="B6" s="40" t="s">
        <v>46</v>
      </c>
      <c r="C6" s="40">
        <f>VLOOKUP(kompl[[#This Row],[name_furn]],furn[],3,0)</f>
        <v>28</v>
      </c>
      <c r="D6" s="41" t="s">
        <v>24</v>
      </c>
      <c r="E6" s="42">
        <v>4</v>
      </c>
      <c r="F6" s="38"/>
      <c r="G6" s="38"/>
      <c r="H6" s="38"/>
      <c r="I6" s="38"/>
    </row>
    <row r="7" spans="1:9" s="1" customFormat="1" ht="15" customHeight="1" x14ac:dyDescent="0.25">
      <c r="A7" s="40" t="s">
        <v>72</v>
      </c>
      <c r="B7" s="43" t="s">
        <v>47</v>
      </c>
      <c r="C7" s="40">
        <f>VLOOKUP(kompl[[#This Row],[name_furn]],furn[],3,0)</f>
        <v>28</v>
      </c>
      <c r="D7" s="41" t="s">
        <v>24</v>
      </c>
      <c r="E7" s="42">
        <v>4</v>
      </c>
      <c r="F7" s="38"/>
      <c r="G7" s="38"/>
      <c r="H7" s="38"/>
      <c r="I7" s="38"/>
    </row>
    <row r="8" spans="1:9" s="1" customFormat="1" ht="15" customHeight="1" x14ac:dyDescent="0.25">
      <c r="A8" s="40" t="s">
        <v>329</v>
      </c>
      <c r="B8" s="40" t="s">
        <v>45</v>
      </c>
      <c r="C8" s="40">
        <f>VLOOKUP(kompl[[#This Row],[name_furn]],furn[],3,0)</f>
        <v>46</v>
      </c>
      <c r="D8" s="41" t="s">
        <v>229</v>
      </c>
      <c r="E8" s="42">
        <v>1</v>
      </c>
      <c r="F8" s="38" t="s">
        <v>328</v>
      </c>
      <c r="G8" s="38"/>
      <c r="H8" s="38"/>
      <c r="I8" s="38"/>
    </row>
    <row r="9" spans="1:9" s="1" customFormat="1" ht="15" customHeight="1" x14ac:dyDescent="0.25">
      <c r="A9" s="40" t="s">
        <v>329</v>
      </c>
      <c r="B9" s="40" t="s">
        <v>45</v>
      </c>
      <c r="C9" s="40">
        <f>VLOOKUP(kompl[[#This Row],[name_furn]],furn[],3,0)</f>
        <v>47</v>
      </c>
      <c r="D9" s="41" t="s">
        <v>43</v>
      </c>
      <c r="E9" s="42">
        <v>1</v>
      </c>
      <c r="F9" s="38" t="s">
        <v>318</v>
      </c>
      <c r="G9" s="38"/>
      <c r="H9" s="38"/>
      <c r="I9" s="38"/>
    </row>
    <row r="10" spans="1:9" s="1" customFormat="1" ht="15" customHeight="1" x14ac:dyDescent="0.25">
      <c r="A10" s="40" t="s">
        <v>76</v>
      </c>
      <c r="B10" s="40" t="s">
        <v>45</v>
      </c>
      <c r="C10" s="40">
        <f>VLOOKUP(kompl[[#This Row],[name_furn]],furn[],3,0)</f>
        <v>27</v>
      </c>
      <c r="D10" s="41" t="s">
        <v>23</v>
      </c>
      <c r="E10" s="42">
        <v>2</v>
      </c>
      <c r="F10" s="38"/>
      <c r="G10" s="38"/>
      <c r="H10" s="38"/>
      <c r="I10" s="38"/>
    </row>
    <row r="11" spans="1:9" s="1" customFormat="1" ht="15" customHeight="1" x14ac:dyDescent="0.25">
      <c r="A11" s="40" t="s">
        <v>76</v>
      </c>
      <c r="B11" s="40" t="s">
        <v>46</v>
      </c>
      <c r="C11" s="40">
        <f>VLOOKUP(kompl[[#This Row],[name_furn]],furn[],3,0)</f>
        <v>28</v>
      </c>
      <c r="D11" s="41" t="s">
        <v>24</v>
      </c>
      <c r="E11" s="42">
        <v>2</v>
      </c>
      <c r="F11" s="38"/>
      <c r="G11" s="38"/>
      <c r="H11" s="38"/>
      <c r="I11" s="38"/>
    </row>
    <row r="12" spans="1:9" s="1" customFormat="1" ht="15" customHeight="1" x14ac:dyDescent="0.25">
      <c r="A12" s="40" t="s">
        <v>76</v>
      </c>
      <c r="B12" s="43" t="s">
        <v>47</v>
      </c>
      <c r="C12" s="40">
        <f>VLOOKUP(kompl[[#This Row],[name_furn]],furn[],3,0)</f>
        <v>28</v>
      </c>
      <c r="D12" s="41" t="s">
        <v>24</v>
      </c>
      <c r="E12" s="42">
        <v>2</v>
      </c>
      <c r="F12" s="38"/>
      <c r="G12" s="38"/>
      <c r="H12" s="38"/>
      <c r="I12" s="38"/>
    </row>
    <row r="13" spans="1:9" s="1" customFormat="1" ht="15" customHeight="1" x14ac:dyDescent="0.25">
      <c r="A13" s="40" t="s">
        <v>80</v>
      </c>
      <c r="B13" s="40" t="s">
        <v>45</v>
      </c>
      <c r="C13" s="40">
        <f>VLOOKUP(kompl[[#This Row],[name_furn]],furn[],3,0)</f>
        <v>27</v>
      </c>
      <c r="D13" s="41" t="s">
        <v>23</v>
      </c>
      <c r="E13" s="42">
        <v>4</v>
      </c>
      <c r="F13" s="38"/>
      <c r="G13" s="38"/>
      <c r="H13" s="38"/>
      <c r="I13" s="38"/>
    </row>
    <row r="14" spans="1:9" s="1" customFormat="1" ht="15" customHeight="1" x14ac:dyDescent="0.25">
      <c r="A14" s="40" t="s">
        <v>80</v>
      </c>
      <c r="B14" s="40" t="s">
        <v>46</v>
      </c>
      <c r="C14" s="40">
        <f>VLOOKUP(kompl[[#This Row],[name_furn]],furn[],3,0)</f>
        <v>28</v>
      </c>
      <c r="D14" s="41" t="s">
        <v>24</v>
      </c>
      <c r="E14" s="42">
        <v>4</v>
      </c>
      <c r="F14" s="38"/>
      <c r="G14" s="38"/>
      <c r="H14" s="38"/>
      <c r="I14" s="38"/>
    </row>
    <row r="15" spans="1:9" s="1" customFormat="1" ht="15" customHeight="1" x14ac:dyDescent="0.25">
      <c r="A15" s="40" t="s">
        <v>80</v>
      </c>
      <c r="B15" s="43" t="s">
        <v>47</v>
      </c>
      <c r="C15" s="40">
        <f>VLOOKUP(kompl[[#This Row],[name_furn]],furn[],3,0)</f>
        <v>28</v>
      </c>
      <c r="D15" s="41" t="s">
        <v>24</v>
      </c>
      <c r="E15" s="42">
        <v>4</v>
      </c>
      <c r="F15" s="38"/>
      <c r="G15" s="38"/>
      <c r="H15" s="38"/>
      <c r="I15" s="38"/>
    </row>
    <row r="16" spans="1:9" s="1" customFormat="1" ht="15" customHeight="1" x14ac:dyDescent="0.25">
      <c r="A16" s="40" t="s">
        <v>82</v>
      </c>
      <c r="B16" s="40" t="s">
        <v>45</v>
      </c>
      <c r="C16" s="40">
        <f>VLOOKUP(kompl[[#This Row],[name_furn]],furn[],3,0)</f>
        <v>29</v>
      </c>
      <c r="D16" s="41" t="s">
        <v>25</v>
      </c>
      <c r="E16" s="42">
        <v>2</v>
      </c>
      <c r="F16" s="38"/>
      <c r="G16" s="38"/>
      <c r="H16" s="38"/>
      <c r="I16" s="38"/>
    </row>
    <row r="17" spans="1:9" s="1" customFormat="1" ht="15" customHeight="1" x14ac:dyDescent="0.25">
      <c r="A17" s="40" t="s">
        <v>82</v>
      </c>
      <c r="B17" s="40" t="s">
        <v>46</v>
      </c>
      <c r="C17" s="40">
        <f>VLOOKUP(kompl[[#This Row],[name_furn]],furn[],3,0)</f>
        <v>30</v>
      </c>
      <c r="D17" s="41" t="s">
        <v>26</v>
      </c>
      <c r="E17" s="42">
        <v>2</v>
      </c>
      <c r="F17" s="38"/>
      <c r="G17" s="38"/>
      <c r="H17" s="38"/>
      <c r="I17" s="38"/>
    </row>
    <row r="18" spans="1:9" s="1" customFormat="1" ht="15" customHeight="1" x14ac:dyDescent="0.25">
      <c r="A18" s="40" t="s">
        <v>82</v>
      </c>
      <c r="B18" s="43" t="s">
        <v>47</v>
      </c>
      <c r="C18" s="40">
        <f>VLOOKUP(kompl[[#This Row],[name_furn]],furn[],3,0)</f>
        <v>30</v>
      </c>
      <c r="D18" s="41" t="s">
        <v>26</v>
      </c>
      <c r="E18" s="42">
        <v>2</v>
      </c>
      <c r="F18" s="38"/>
      <c r="G18" s="38"/>
      <c r="H18" s="38"/>
      <c r="I18" s="38"/>
    </row>
    <row r="19" spans="1:9" s="1" customFormat="1" ht="15" customHeight="1" x14ac:dyDescent="0.25">
      <c r="A19" s="44" t="s">
        <v>85</v>
      </c>
      <c r="B19" s="40" t="s">
        <v>45</v>
      </c>
      <c r="C19" s="40">
        <f>VLOOKUP(kompl[[#This Row],[name_furn]],furn[],3,0)</f>
        <v>29</v>
      </c>
      <c r="D19" s="41" t="s">
        <v>25</v>
      </c>
      <c r="E19" s="42">
        <v>2</v>
      </c>
      <c r="F19" s="38"/>
      <c r="G19" s="38"/>
      <c r="H19" s="38"/>
      <c r="I19" s="38"/>
    </row>
    <row r="20" spans="1:9" s="1" customFormat="1" ht="15" customHeight="1" x14ac:dyDescent="0.25">
      <c r="A20" s="44" t="s">
        <v>85</v>
      </c>
      <c r="B20" s="40" t="s">
        <v>46</v>
      </c>
      <c r="C20" s="40">
        <f>VLOOKUP(kompl[[#This Row],[name_furn]],furn[],3,0)</f>
        <v>30</v>
      </c>
      <c r="D20" s="41" t="s">
        <v>26</v>
      </c>
      <c r="E20" s="42">
        <v>2</v>
      </c>
      <c r="F20" s="38"/>
      <c r="G20" s="38"/>
      <c r="H20" s="38"/>
      <c r="I20" s="38"/>
    </row>
    <row r="21" spans="1:9" s="1" customFormat="1" ht="15" customHeight="1" x14ac:dyDescent="0.25">
      <c r="A21" s="44" t="s">
        <v>85</v>
      </c>
      <c r="B21" s="43" t="s">
        <v>47</v>
      </c>
      <c r="C21" s="40">
        <f>VLOOKUP(kompl[[#This Row],[name_furn]],furn[],3,0)</f>
        <v>30</v>
      </c>
      <c r="D21" s="41" t="s">
        <v>26</v>
      </c>
      <c r="E21" s="42">
        <v>2</v>
      </c>
      <c r="F21" s="38"/>
      <c r="G21" s="38"/>
      <c r="H21" s="38"/>
      <c r="I21" s="38"/>
    </row>
    <row r="22" spans="1:9" s="1" customFormat="1" ht="15" customHeight="1" x14ac:dyDescent="0.25">
      <c r="A22" s="40" t="s">
        <v>87</v>
      </c>
      <c r="B22" s="40" t="s">
        <v>45</v>
      </c>
      <c r="C22" s="40">
        <f>VLOOKUP(kompl[[#This Row],[name_furn]],furn[],3,0)</f>
        <v>29</v>
      </c>
      <c r="D22" s="41" t="s">
        <v>25</v>
      </c>
      <c r="E22" s="42">
        <v>2</v>
      </c>
      <c r="F22" s="38"/>
      <c r="G22" s="38"/>
      <c r="H22" s="38"/>
      <c r="I22" s="38"/>
    </row>
    <row r="23" spans="1:9" s="1" customFormat="1" ht="15" customHeight="1" x14ac:dyDescent="0.25">
      <c r="A23" s="40" t="s">
        <v>87</v>
      </c>
      <c r="B23" s="40" t="s">
        <v>46</v>
      </c>
      <c r="C23" s="40">
        <f>VLOOKUP(kompl[[#This Row],[name_furn]],furn[],3,0)</f>
        <v>30</v>
      </c>
      <c r="D23" s="41" t="s">
        <v>26</v>
      </c>
      <c r="E23" s="42">
        <v>2</v>
      </c>
      <c r="F23" s="38"/>
      <c r="G23" s="38"/>
      <c r="H23" s="38"/>
      <c r="I23" s="38"/>
    </row>
    <row r="24" spans="1:9" s="1" customFormat="1" ht="15" customHeight="1" x14ac:dyDescent="0.25">
      <c r="A24" s="40" t="s">
        <v>87</v>
      </c>
      <c r="B24" s="43" t="s">
        <v>47</v>
      </c>
      <c r="C24" s="40">
        <f>VLOOKUP(kompl[[#This Row],[name_furn]],furn[],3,0)</f>
        <v>30</v>
      </c>
      <c r="D24" s="41" t="s">
        <v>26</v>
      </c>
      <c r="E24" s="42">
        <v>2</v>
      </c>
      <c r="F24" s="38"/>
      <c r="G24" s="38"/>
      <c r="H24" s="38"/>
      <c r="I24" s="38"/>
    </row>
    <row r="25" spans="1:9" s="1" customFormat="1" ht="15" customHeight="1" x14ac:dyDescent="0.25">
      <c r="A25" s="44" t="s">
        <v>89</v>
      </c>
      <c r="B25" s="40" t="s">
        <v>45</v>
      </c>
      <c r="C25" s="40">
        <f>VLOOKUP(kompl[[#This Row],[name_furn]],furn[],3,0)</f>
        <v>29</v>
      </c>
      <c r="D25" s="41" t="s">
        <v>25</v>
      </c>
      <c r="E25" s="42">
        <v>2</v>
      </c>
      <c r="F25" s="38"/>
      <c r="G25" s="38"/>
      <c r="H25" s="38"/>
      <c r="I25" s="38"/>
    </row>
    <row r="26" spans="1:9" s="1" customFormat="1" ht="15" customHeight="1" x14ac:dyDescent="0.25">
      <c r="A26" s="44" t="s">
        <v>89</v>
      </c>
      <c r="B26" s="40" t="s">
        <v>46</v>
      </c>
      <c r="C26" s="40">
        <f>VLOOKUP(kompl[[#This Row],[name_furn]],furn[],3,0)</f>
        <v>30</v>
      </c>
      <c r="D26" s="41" t="s">
        <v>26</v>
      </c>
      <c r="E26" s="42">
        <v>2</v>
      </c>
      <c r="F26" s="38"/>
      <c r="G26" s="38"/>
      <c r="H26" s="38"/>
      <c r="I26" s="38"/>
    </row>
    <row r="27" spans="1:9" s="1" customFormat="1" ht="15" customHeight="1" x14ac:dyDescent="0.25">
      <c r="A27" s="44" t="s">
        <v>89</v>
      </c>
      <c r="B27" s="43" t="s">
        <v>47</v>
      </c>
      <c r="C27" s="40">
        <f>VLOOKUP(kompl[[#This Row],[name_furn]],furn[],3,0)</f>
        <v>30</v>
      </c>
      <c r="D27" s="41" t="s">
        <v>26</v>
      </c>
      <c r="E27" s="42">
        <v>2</v>
      </c>
      <c r="F27" s="38"/>
      <c r="G27" s="38"/>
      <c r="H27" s="38"/>
      <c r="I27" s="38"/>
    </row>
    <row r="28" spans="1:9" s="1" customFormat="1" ht="15" customHeight="1" x14ac:dyDescent="0.25">
      <c r="A28" s="40" t="s">
        <v>91</v>
      </c>
      <c r="B28" s="40" t="s">
        <v>45</v>
      </c>
      <c r="C28" s="40">
        <f>VLOOKUP(kompl[[#This Row],[name_furn]],furn[],3,0)</f>
        <v>27</v>
      </c>
      <c r="D28" s="41" t="s">
        <v>23</v>
      </c>
      <c r="E28" s="42">
        <v>2</v>
      </c>
      <c r="F28" s="38"/>
      <c r="G28" s="38"/>
      <c r="H28" s="38"/>
      <c r="I28" s="38"/>
    </row>
    <row r="29" spans="1:9" s="1" customFormat="1" ht="15" customHeight="1" x14ac:dyDescent="0.25">
      <c r="A29" s="40" t="s">
        <v>91</v>
      </c>
      <c r="B29" s="40" t="s">
        <v>45</v>
      </c>
      <c r="C29" s="40">
        <f>VLOOKUP(kompl[[#This Row],[name_furn]],furn[],3,0)</f>
        <v>31</v>
      </c>
      <c r="D29" s="41" t="s">
        <v>36</v>
      </c>
      <c r="E29" s="42">
        <v>1</v>
      </c>
      <c r="F29" s="38"/>
      <c r="G29" s="38"/>
      <c r="H29" s="38"/>
      <c r="I29" s="38"/>
    </row>
    <row r="30" spans="1:9" s="1" customFormat="1" ht="15" customHeight="1" x14ac:dyDescent="0.25">
      <c r="A30" s="40" t="s">
        <v>91</v>
      </c>
      <c r="B30" s="40" t="s">
        <v>46</v>
      </c>
      <c r="C30" s="40">
        <f>VLOOKUP(kompl[[#This Row],[name_furn]],furn[],3,0)</f>
        <v>28</v>
      </c>
      <c r="D30" s="41" t="s">
        <v>24</v>
      </c>
      <c r="E30" s="42">
        <v>2</v>
      </c>
      <c r="F30" s="38"/>
      <c r="G30" s="38"/>
      <c r="H30" s="38"/>
      <c r="I30" s="38"/>
    </row>
    <row r="31" spans="1:9" s="1" customFormat="1" ht="15" customHeight="1" x14ac:dyDescent="0.25">
      <c r="A31" s="40" t="s">
        <v>91</v>
      </c>
      <c r="B31" s="40" t="s">
        <v>46</v>
      </c>
      <c r="C31" s="40">
        <f>VLOOKUP(kompl[[#This Row],[name_furn]],furn[],3,0)</f>
        <v>32</v>
      </c>
      <c r="D31" s="41" t="s">
        <v>38</v>
      </c>
      <c r="E31" s="42">
        <v>1</v>
      </c>
      <c r="F31" s="38"/>
      <c r="G31" s="38"/>
      <c r="H31" s="38"/>
      <c r="I31" s="38"/>
    </row>
    <row r="32" spans="1:9" s="1" customFormat="1" ht="15" customHeight="1" x14ac:dyDescent="0.25">
      <c r="A32" s="40" t="s">
        <v>91</v>
      </c>
      <c r="B32" s="40" t="s">
        <v>46</v>
      </c>
      <c r="C32" s="40">
        <f>VLOOKUP(kompl[[#This Row],[name_furn]],furn[],3,0)</f>
        <v>33</v>
      </c>
      <c r="D32" s="41" t="s">
        <v>40</v>
      </c>
      <c r="E32" s="42">
        <v>1</v>
      </c>
      <c r="F32" s="38"/>
      <c r="G32" s="38"/>
      <c r="H32" s="38"/>
      <c r="I32" s="38"/>
    </row>
    <row r="33" spans="1:9" s="1" customFormat="1" ht="15" customHeight="1" x14ac:dyDescent="0.25">
      <c r="A33" s="40" t="s">
        <v>94</v>
      </c>
      <c r="B33" s="40" t="s">
        <v>45</v>
      </c>
      <c r="C33" s="40">
        <f>VLOOKUP(kompl[[#This Row],[name_furn]],furn[],3,0)</f>
        <v>27</v>
      </c>
      <c r="D33" s="41" t="s">
        <v>23</v>
      </c>
      <c r="E33" s="42">
        <v>4</v>
      </c>
      <c r="F33" s="38"/>
      <c r="G33" s="38"/>
      <c r="H33" s="38"/>
      <c r="I33" s="38"/>
    </row>
    <row r="34" spans="1:9" s="1" customFormat="1" ht="15" customHeight="1" x14ac:dyDescent="0.25">
      <c r="A34" s="40" t="s">
        <v>94</v>
      </c>
      <c r="B34" s="40" t="s">
        <v>45</v>
      </c>
      <c r="C34" s="40">
        <f>VLOOKUP(kompl[[#This Row],[name_furn]],furn[],3,0)</f>
        <v>31</v>
      </c>
      <c r="D34" s="41" t="s">
        <v>36</v>
      </c>
      <c r="E34" s="42">
        <v>1</v>
      </c>
      <c r="F34" s="38"/>
      <c r="G34" s="38"/>
      <c r="H34" s="38"/>
      <c r="I34" s="38"/>
    </row>
    <row r="35" spans="1:9" s="1" customFormat="1" ht="15" customHeight="1" x14ac:dyDescent="0.25">
      <c r="A35" s="40" t="s">
        <v>94</v>
      </c>
      <c r="B35" s="40" t="s">
        <v>46</v>
      </c>
      <c r="C35" s="40">
        <f>VLOOKUP(kompl[[#This Row],[name_furn]],furn[],3,0)</f>
        <v>28</v>
      </c>
      <c r="D35" s="41" t="s">
        <v>24</v>
      </c>
      <c r="E35" s="42">
        <v>4</v>
      </c>
      <c r="F35" s="38"/>
      <c r="G35" s="38"/>
      <c r="H35" s="38"/>
      <c r="I35" s="38"/>
    </row>
    <row r="36" spans="1:9" s="1" customFormat="1" ht="15" customHeight="1" x14ac:dyDescent="0.25">
      <c r="A36" s="40" t="s">
        <v>94</v>
      </c>
      <c r="B36" s="40" t="s">
        <v>46</v>
      </c>
      <c r="C36" s="40">
        <f>VLOOKUP(kompl[[#This Row],[name_furn]],furn[],3,0)</f>
        <v>32</v>
      </c>
      <c r="D36" s="41" t="s">
        <v>38</v>
      </c>
      <c r="E36" s="42">
        <v>1</v>
      </c>
      <c r="F36" s="38"/>
      <c r="G36" s="38"/>
      <c r="H36" s="38"/>
      <c r="I36" s="38"/>
    </row>
    <row r="37" spans="1:9" s="1" customFormat="1" ht="15" customHeight="1" x14ac:dyDescent="0.25">
      <c r="A37" s="40" t="s">
        <v>94</v>
      </c>
      <c r="B37" s="40" t="s">
        <v>46</v>
      </c>
      <c r="C37" s="40">
        <f>VLOOKUP(kompl[[#This Row],[name_furn]],furn[],3,0)</f>
        <v>33</v>
      </c>
      <c r="D37" s="41" t="s">
        <v>40</v>
      </c>
      <c r="E37" s="42">
        <v>1</v>
      </c>
      <c r="F37" s="38"/>
      <c r="G37" s="38"/>
      <c r="H37" s="38"/>
      <c r="I37" s="38"/>
    </row>
    <row r="38" spans="1:9" s="1" customFormat="1" ht="15" customHeight="1" x14ac:dyDescent="0.25">
      <c r="A38" s="44" t="s">
        <v>96</v>
      </c>
      <c r="B38" s="40" t="s">
        <v>45</v>
      </c>
      <c r="C38" s="40">
        <f>VLOOKUP(kompl[[#This Row],[name_furn]],furn[],3,0)</f>
        <v>31</v>
      </c>
      <c r="D38" s="41" t="s">
        <v>36</v>
      </c>
      <c r="E38" s="42">
        <v>4</v>
      </c>
      <c r="F38" s="38"/>
      <c r="G38" s="38"/>
      <c r="H38" s="38"/>
      <c r="I38" s="38"/>
    </row>
    <row r="39" spans="1:9" s="1" customFormat="1" ht="15" customHeight="1" x14ac:dyDescent="0.25">
      <c r="A39" s="44" t="s">
        <v>96</v>
      </c>
      <c r="B39" s="40" t="s">
        <v>46</v>
      </c>
      <c r="C39" s="40">
        <f>VLOOKUP(kompl[[#This Row],[name_furn]],furn[],3,0)</f>
        <v>32</v>
      </c>
      <c r="D39" s="41" t="s">
        <v>38</v>
      </c>
      <c r="E39" s="42">
        <v>4</v>
      </c>
      <c r="F39" s="38"/>
      <c r="G39" s="38"/>
      <c r="H39" s="38"/>
      <c r="I39" s="38"/>
    </row>
    <row r="40" spans="1:9" s="1" customFormat="1" ht="15" customHeight="1" x14ac:dyDescent="0.25">
      <c r="A40" s="44" t="s">
        <v>96</v>
      </c>
      <c r="B40" s="40" t="s">
        <v>46</v>
      </c>
      <c r="C40" s="40">
        <f>VLOOKUP(kompl[[#This Row],[name_furn]],furn[],3,0)</f>
        <v>33</v>
      </c>
      <c r="D40" s="41" t="s">
        <v>40</v>
      </c>
      <c r="E40" s="42">
        <v>4</v>
      </c>
      <c r="F40" s="38"/>
      <c r="G40" s="38"/>
      <c r="H40" s="38"/>
      <c r="I40" s="38"/>
    </row>
    <row r="41" spans="1:9" s="1" customFormat="1" ht="15" customHeight="1" x14ac:dyDescent="0.25">
      <c r="A41" s="44" t="s">
        <v>96</v>
      </c>
      <c r="B41" s="43" t="s">
        <v>47</v>
      </c>
      <c r="C41" s="40">
        <f>VLOOKUP(kompl[[#This Row],[name_furn]],furn[],3,0)</f>
        <v>34</v>
      </c>
      <c r="D41" s="41" t="s">
        <v>41</v>
      </c>
      <c r="E41" s="42">
        <v>4</v>
      </c>
      <c r="F41" s="38"/>
      <c r="G41" s="38"/>
      <c r="H41" s="38"/>
      <c r="I41" s="38"/>
    </row>
    <row r="42" spans="1:9" s="1" customFormat="1" ht="15" customHeight="1" x14ac:dyDescent="0.25">
      <c r="A42" s="44" t="s">
        <v>98</v>
      </c>
      <c r="B42" s="40" t="s">
        <v>45</v>
      </c>
      <c r="C42" s="40">
        <f>VLOOKUP(kompl[[#This Row],[name_furn]],furn[],3,0)</f>
        <v>31</v>
      </c>
      <c r="D42" s="41" t="s">
        <v>36</v>
      </c>
      <c r="E42" s="42">
        <v>2</v>
      </c>
      <c r="F42" s="38"/>
      <c r="G42" s="38"/>
      <c r="H42" s="38"/>
      <c r="I42" s="38"/>
    </row>
    <row r="43" spans="1:9" s="1" customFormat="1" ht="15" customHeight="1" x14ac:dyDescent="0.25">
      <c r="A43" s="44" t="s">
        <v>98</v>
      </c>
      <c r="B43" s="40" t="s">
        <v>45</v>
      </c>
      <c r="C43" s="40">
        <f>VLOOKUP(kompl[[#This Row],[name_furn]],furn[],3,0)</f>
        <v>35</v>
      </c>
      <c r="D43" s="41" t="s">
        <v>37</v>
      </c>
      <c r="E43" s="42">
        <v>1</v>
      </c>
      <c r="F43" s="38"/>
      <c r="G43" s="38"/>
      <c r="H43" s="38"/>
      <c r="I43" s="38"/>
    </row>
    <row r="44" spans="1:9" s="1" customFormat="1" ht="15" customHeight="1" x14ac:dyDescent="0.25">
      <c r="A44" s="44" t="s">
        <v>98</v>
      </c>
      <c r="B44" s="40" t="s">
        <v>46</v>
      </c>
      <c r="C44" s="40">
        <f>VLOOKUP(kompl[[#This Row],[name_furn]],furn[],3,0)</f>
        <v>32</v>
      </c>
      <c r="D44" s="41" t="s">
        <v>38</v>
      </c>
      <c r="E44" s="42">
        <v>2</v>
      </c>
      <c r="F44" s="38"/>
      <c r="G44" s="38"/>
      <c r="H44" s="38"/>
      <c r="I44" s="38"/>
    </row>
    <row r="45" spans="1:9" s="1" customFormat="1" ht="15" customHeight="1" x14ac:dyDescent="0.25">
      <c r="A45" s="44" t="s">
        <v>98</v>
      </c>
      <c r="B45" s="40" t="s">
        <v>46</v>
      </c>
      <c r="C45" s="40">
        <f>VLOOKUP(kompl[[#This Row],[name_furn]],furn[],3,0)</f>
        <v>36</v>
      </c>
      <c r="D45" s="41" t="s">
        <v>39</v>
      </c>
      <c r="E45" s="42">
        <v>1</v>
      </c>
      <c r="F45" s="38"/>
      <c r="G45" s="38"/>
      <c r="H45" s="38"/>
      <c r="I45" s="38"/>
    </row>
    <row r="46" spans="1:9" s="1" customFormat="1" ht="15" customHeight="1" x14ac:dyDescent="0.25">
      <c r="A46" s="44" t="s">
        <v>98</v>
      </c>
      <c r="B46" s="40" t="s">
        <v>46</v>
      </c>
      <c r="C46" s="40">
        <f>VLOOKUP(kompl[[#This Row],[name_furn]],furn[],3,0)</f>
        <v>33</v>
      </c>
      <c r="D46" s="41" t="s">
        <v>40</v>
      </c>
      <c r="E46" s="42">
        <v>3</v>
      </c>
      <c r="F46" s="38"/>
      <c r="G46" s="38"/>
      <c r="H46" s="38"/>
      <c r="I46" s="38"/>
    </row>
    <row r="47" spans="1:9" s="1" customFormat="1" ht="15" customHeight="1" x14ac:dyDescent="0.25">
      <c r="A47" s="44" t="s">
        <v>98</v>
      </c>
      <c r="B47" s="43" t="s">
        <v>47</v>
      </c>
      <c r="C47" s="40">
        <f>VLOOKUP(kompl[[#This Row],[name_furn]],furn[],3,0)</f>
        <v>34</v>
      </c>
      <c r="D47" s="41" t="s">
        <v>41</v>
      </c>
      <c r="E47" s="42">
        <v>2</v>
      </c>
      <c r="F47" s="38"/>
      <c r="G47" s="38"/>
      <c r="H47" s="38"/>
      <c r="I47" s="38"/>
    </row>
    <row r="48" spans="1:9" s="1" customFormat="1" ht="15" customHeight="1" x14ac:dyDescent="0.25">
      <c r="A48" s="44" t="s">
        <v>98</v>
      </c>
      <c r="B48" s="43" t="s">
        <v>47</v>
      </c>
      <c r="C48" s="40">
        <f>VLOOKUP(kompl[[#This Row],[name_furn]],furn[],3,0)</f>
        <v>37</v>
      </c>
      <c r="D48" s="41" t="s">
        <v>42</v>
      </c>
      <c r="E48" s="42">
        <v>1</v>
      </c>
      <c r="F48" s="38"/>
      <c r="G48" s="38"/>
      <c r="H48" s="38"/>
      <c r="I48" s="38"/>
    </row>
    <row r="49" spans="1:9" s="1" customFormat="1" ht="15" customHeight="1" x14ac:dyDescent="0.25">
      <c r="A49" s="44" t="s">
        <v>100</v>
      </c>
      <c r="B49" s="40" t="s">
        <v>45</v>
      </c>
      <c r="C49" s="40">
        <f>VLOOKUP(kompl[[#This Row],[name_furn]],furn[],3,0)</f>
        <v>35</v>
      </c>
      <c r="D49" s="41" t="s">
        <v>37</v>
      </c>
      <c r="E49" s="42">
        <v>2</v>
      </c>
      <c r="F49" s="38"/>
      <c r="G49" s="38"/>
      <c r="H49" s="38"/>
      <c r="I49" s="38"/>
    </row>
    <row r="50" spans="1:9" s="1" customFormat="1" ht="15" customHeight="1" x14ac:dyDescent="0.25">
      <c r="A50" s="44" t="s">
        <v>100</v>
      </c>
      <c r="B50" s="40" t="s">
        <v>46</v>
      </c>
      <c r="C50" s="40">
        <f>VLOOKUP(kompl[[#This Row],[name_furn]],furn[],3,0)</f>
        <v>36</v>
      </c>
      <c r="D50" s="41" t="s">
        <v>39</v>
      </c>
      <c r="E50" s="42">
        <v>2</v>
      </c>
      <c r="F50" s="38"/>
      <c r="G50" s="38"/>
      <c r="H50" s="38"/>
      <c r="I50" s="38"/>
    </row>
    <row r="51" spans="1:9" s="1" customFormat="1" ht="15" customHeight="1" x14ac:dyDescent="0.25">
      <c r="A51" s="44" t="s">
        <v>100</v>
      </c>
      <c r="B51" s="40" t="s">
        <v>46</v>
      </c>
      <c r="C51" s="40">
        <f>VLOOKUP(kompl[[#This Row],[name_furn]],furn[],3,0)</f>
        <v>33</v>
      </c>
      <c r="D51" s="41" t="s">
        <v>40</v>
      </c>
      <c r="E51" s="42">
        <v>2</v>
      </c>
      <c r="F51" s="38"/>
      <c r="G51" s="38"/>
      <c r="H51" s="38"/>
      <c r="I51" s="38"/>
    </row>
    <row r="52" spans="1:9" s="1" customFormat="1" ht="15" customHeight="1" x14ac:dyDescent="0.25">
      <c r="A52" s="44" t="s">
        <v>100</v>
      </c>
      <c r="B52" s="43" t="s">
        <v>47</v>
      </c>
      <c r="C52" s="40">
        <f>VLOOKUP(kompl[[#This Row],[name_furn]],furn[],3,0)</f>
        <v>37</v>
      </c>
      <c r="D52" s="41" t="s">
        <v>42</v>
      </c>
      <c r="E52" s="42">
        <v>2</v>
      </c>
      <c r="F52" s="38"/>
      <c r="G52" s="38"/>
      <c r="H52" s="38"/>
      <c r="I52" s="38"/>
    </row>
    <row r="53" spans="1:9" s="1" customFormat="1" ht="15" customHeight="1" x14ac:dyDescent="0.25">
      <c r="A53" s="45" t="s">
        <v>102</v>
      </c>
      <c r="B53" s="40" t="s">
        <v>45</v>
      </c>
      <c r="C53" s="40">
        <f>VLOOKUP(kompl[[#This Row],[name_furn]],furn[],3,0)</f>
        <v>37</v>
      </c>
      <c r="D53" s="41" t="s">
        <v>42</v>
      </c>
      <c r="E53" s="42">
        <v>1</v>
      </c>
      <c r="F53" s="38"/>
      <c r="G53" s="38"/>
      <c r="H53" s="38"/>
      <c r="I53" s="38"/>
    </row>
    <row r="54" spans="1:9" s="1" customFormat="1" ht="15" customHeight="1" x14ac:dyDescent="0.25">
      <c r="A54" s="45" t="s">
        <v>102</v>
      </c>
      <c r="B54" s="40" t="s">
        <v>45</v>
      </c>
      <c r="C54" s="40">
        <f>VLOOKUP(kompl[[#This Row],[name_furn]],furn[],3,0)</f>
        <v>38</v>
      </c>
      <c r="D54" s="41" t="s">
        <v>53</v>
      </c>
      <c r="E54" s="42">
        <v>1</v>
      </c>
      <c r="F54" s="38"/>
      <c r="G54" s="38"/>
      <c r="H54" s="38"/>
      <c r="I54" s="38"/>
    </row>
    <row r="55" spans="1:9" s="1" customFormat="1" ht="15" customHeight="1" x14ac:dyDescent="0.25">
      <c r="A55" s="44" t="s">
        <v>105</v>
      </c>
      <c r="B55" s="40" t="s">
        <v>46</v>
      </c>
      <c r="C55" s="40">
        <f>VLOOKUP(kompl[[#This Row],[name_furn]],furn[],3,0)</f>
        <v>39</v>
      </c>
      <c r="D55" s="41" t="s">
        <v>35</v>
      </c>
      <c r="E55" s="42">
        <v>1</v>
      </c>
      <c r="F55" s="38"/>
      <c r="G55" s="38"/>
      <c r="H55" s="38"/>
      <c r="I55" s="38"/>
    </row>
    <row r="56" spans="1:9" s="1" customFormat="1" ht="15" customHeight="1" x14ac:dyDescent="0.25">
      <c r="A56" s="44" t="s">
        <v>105</v>
      </c>
      <c r="B56" s="40" t="s">
        <v>46</v>
      </c>
      <c r="C56" s="40">
        <f>VLOOKUP(kompl[[#This Row],[name_furn]],furn[],3,0)</f>
        <v>33</v>
      </c>
      <c r="D56" s="41" t="s">
        <v>40</v>
      </c>
      <c r="E56" s="42">
        <v>1</v>
      </c>
      <c r="F56" s="38"/>
      <c r="G56" s="38"/>
      <c r="H56" s="38"/>
      <c r="I56" s="38"/>
    </row>
    <row r="57" spans="1:9" s="1" customFormat="1" ht="15" customHeight="1" x14ac:dyDescent="0.25">
      <c r="A57" s="44" t="s">
        <v>108</v>
      </c>
      <c r="B57" s="40" t="s">
        <v>45</v>
      </c>
      <c r="C57" s="40">
        <f>VLOOKUP(kompl[[#This Row],[name_furn]],furn[],3,0)</f>
        <v>40</v>
      </c>
      <c r="D57" s="41" t="s">
        <v>235</v>
      </c>
      <c r="E57" s="42">
        <v>2</v>
      </c>
      <c r="F57" s="38"/>
      <c r="G57" s="38"/>
      <c r="H57" s="38"/>
      <c r="I57" s="38"/>
    </row>
    <row r="58" spans="1:9" s="1" customFormat="1" ht="15" customHeight="1" x14ac:dyDescent="0.25">
      <c r="A58" s="44" t="s">
        <v>108</v>
      </c>
      <c r="B58" s="40" t="s">
        <v>46</v>
      </c>
      <c r="C58" s="40">
        <f>VLOOKUP(kompl[[#This Row],[name_furn]],furn[],3,0)</f>
        <v>41</v>
      </c>
      <c r="D58" s="41" t="s">
        <v>27</v>
      </c>
      <c r="E58" s="42">
        <v>2</v>
      </c>
      <c r="F58" s="38"/>
      <c r="G58" s="38"/>
      <c r="H58" s="38"/>
      <c r="I58" s="38"/>
    </row>
    <row r="59" spans="1:9" s="1" customFormat="1" ht="15" customHeight="1" x14ac:dyDescent="0.25">
      <c r="A59" s="44" t="s">
        <v>108</v>
      </c>
      <c r="B59" s="43" t="s">
        <v>47</v>
      </c>
      <c r="C59" s="40">
        <f>VLOOKUP(kompl[[#This Row],[name_furn]],furn[],3,0)</f>
        <v>41</v>
      </c>
      <c r="D59" s="41" t="s">
        <v>27</v>
      </c>
      <c r="E59" s="42">
        <v>2</v>
      </c>
      <c r="F59" s="38"/>
      <c r="G59" s="38"/>
      <c r="H59" s="38"/>
      <c r="I59" s="38"/>
    </row>
    <row r="60" spans="1:9" s="1" customFormat="1" ht="15" customHeight="1" x14ac:dyDescent="0.25">
      <c r="A60" s="46" t="s">
        <v>114</v>
      </c>
      <c r="B60" s="40" t="s">
        <v>45</v>
      </c>
      <c r="C60" s="40">
        <f>VLOOKUP(kompl[[#This Row],[name_furn]],furn[],3,0)</f>
        <v>29</v>
      </c>
      <c r="D60" s="41" t="s">
        <v>25</v>
      </c>
      <c r="E60" s="42">
        <v>2</v>
      </c>
      <c r="F60" s="38"/>
      <c r="G60" s="38"/>
      <c r="H60" s="38"/>
      <c r="I60" s="38"/>
    </row>
    <row r="61" spans="1:9" s="1" customFormat="1" ht="15" customHeight="1" x14ac:dyDescent="0.25">
      <c r="A61" s="46" t="s">
        <v>114</v>
      </c>
      <c r="B61" s="40" t="s">
        <v>46</v>
      </c>
      <c r="C61" s="40">
        <f>VLOOKUP(kompl[[#This Row],[name_furn]],furn[],3,0)</f>
        <v>30</v>
      </c>
      <c r="D61" s="41" t="s">
        <v>26</v>
      </c>
      <c r="E61" s="42">
        <v>2</v>
      </c>
      <c r="F61" s="38"/>
      <c r="G61" s="38"/>
      <c r="H61" s="38"/>
      <c r="I61" s="38"/>
    </row>
    <row r="62" spans="1:9" s="1" customFormat="1" ht="15" customHeight="1" x14ac:dyDescent="0.25">
      <c r="A62" s="46" t="s">
        <v>116</v>
      </c>
      <c r="B62" s="40" t="s">
        <v>45</v>
      </c>
      <c r="C62" s="40">
        <f>VLOOKUP(kompl[[#This Row],[name_furn]],furn[],3,0)</f>
        <v>27</v>
      </c>
      <c r="D62" s="41" t="s">
        <v>23</v>
      </c>
      <c r="E62" s="42">
        <v>2</v>
      </c>
      <c r="F62" s="38"/>
      <c r="G62" s="38"/>
      <c r="H62" s="38"/>
      <c r="I62" s="38"/>
    </row>
    <row r="63" spans="1:9" s="1" customFormat="1" ht="15" customHeight="1" x14ac:dyDescent="0.25">
      <c r="A63" s="46" t="s">
        <v>118</v>
      </c>
      <c r="B63" s="40" t="s">
        <v>45</v>
      </c>
      <c r="C63" s="40">
        <f>VLOOKUP(kompl[[#This Row],[name_furn]],furn[],3,0)</f>
        <v>27</v>
      </c>
      <c r="D63" s="41" t="s">
        <v>23</v>
      </c>
      <c r="E63" s="42">
        <v>4</v>
      </c>
      <c r="F63" s="38"/>
      <c r="G63" s="38"/>
      <c r="H63" s="38"/>
      <c r="I63" s="38"/>
    </row>
    <row r="64" spans="1:9" s="1" customFormat="1" ht="15" customHeight="1" x14ac:dyDescent="0.25">
      <c r="A64" s="46" t="s">
        <v>120</v>
      </c>
      <c r="B64" s="40" t="s">
        <v>45</v>
      </c>
      <c r="C64" s="40">
        <f>VLOOKUP(kompl[[#This Row],[name_furn]],furn[],3,0)</f>
        <v>37</v>
      </c>
      <c r="D64" s="41" t="s">
        <v>42</v>
      </c>
      <c r="E64" s="42">
        <v>2</v>
      </c>
      <c r="F64" s="38"/>
      <c r="G64" s="38"/>
      <c r="H64" s="38"/>
      <c r="I64" s="38"/>
    </row>
    <row r="65" spans="1:9" s="1" customFormat="1" ht="15" customHeight="1" x14ac:dyDescent="0.25">
      <c r="A65" s="46" t="s">
        <v>122</v>
      </c>
      <c r="B65" s="40" t="s">
        <v>45</v>
      </c>
      <c r="C65" s="40">
        <f>VLOOKUP(kompl[[#This Row],[name_furn]],furn[],3,0)</f>
        <v>31</v>
      </c>
      <c r="D65" s="41" t="s">
        <v>36</v>
      </c>
      <c r="E65" s="42">
        <v>2</v>
      </c>
      <c r="F65" s="38"/>
      <c r="G65" s="38"/>
      <c r="H65" s="38"/>
      <c r="I65" s="38"/>
    </row>
    <row r="66" spans="1:9" s="1" customFormat="1" ht="15" customHeight="1" x14ac:dyDescent="0.25">
      <c r="A66" s="46" t="s">
        <v>122</v>
      </c>
      <c r="B66" s="40" t="s">
        <v>45</v>
      </c>
      <c r="C66" s="40">
        <f>VLOOKUP(kompl[[#This Row],[name_furn]],furn[],3,0)</f>
        <v>35</v>
      </c>
      <c r="D66" s="41" t="s">
        <v>37</v>
      </c>
      <c r="E66" s="42">
        <v>1</v>
      </c>
      <c r="F66" s="38"/>
      <c r="G66" s="38"/>
      <c r="H66" s="38"/>
      <c r="I66" s="38"/>
    </row>
    <row r="67" spans="1:9" s="1" customFormat="1" ht="15" customHeight="1" x14ac:dyDescent="0.25">
      <c r="A67" s="46" t="s">
        <v>330</v>
      </c>
      <c r="B67" s="40" t="s">
        <v>45</v>
      </c>
      <c r="C67" s="40">
        <f>VLOOKUP(kompl[[#This Row],[name_furn]],furn[],3,0)</f>
        <v>46</v>
      </c>
      <c r="D67" s="41" t="s">
        <v>229</v>
      </c>
      <c r="E67" s="42">
        <v>1</v>
      </c>
      <c r="F67" s="38" t="s">
        <v>328</v>
      </c>
      <c r="G67" s="38"/>
      <c r="H67" s="38"/>
      <c r="I67" s="38"/>
    </row>
    <row r="68" spans="1:9" s="1" customFormat="1" ht="15" customHeight="1" x14ac:dyDescent="0.25">
      <c r="A68" s="40" t="s">
        <v>330</v>
      </c>
      <c r="B68" s="40" t="s">
        <v>45</v>
      </c>
      <c r="C68" s="40">
        <f>VLOOKUP(kompl[[#This Row],[name_furn]],furn[],3,0)</f>
        <v>47</v>
      </c>
      <c r="D68" s="41" t="s">
        <v>43</v>
      </c>
      <c r="E68" s="42">
        <v>1</v>
      </c>
      <c r="F68" s="38" t="s">
        <v>318</v>
      </c>
      <c r="G68" s="38"/>
      <c r="H68" s="38"/>
      <c r="I68" s="38"/>
    </row>
    <row r="69" spans="1:9" s="1" customFormat="1" ht="15" customHeight="1" x14ac:dyDescent="0.25">
      <c r="A69" s="43" t="s">
        <v>125</v>
      </c>
      <c r="B69" s="40" t="s">
        <v>45</v>
      </c>
      <c r="C69" s="40">
        <f>VLOOKUP(kompl[[#This Row],[name_furn]],furn[],3,0)</f>
        <v>27</v>
      </c>
      <c r="D69" s="41" t="s">
        <v>23</v>
      </c>
      <c r="E69" s="42">
        <v>2</v>
      </c>
      <c r="F69" s="38"/>
      <c r="G69" s="38"/>
      <c r="H69" s="38"/>
      <c r="I69" s="38"/>
    </row>
    <row r="70" spans="1:9" s="1" customFormat="1" ht="15" customHeight="1" x14ac:dyDescent="0.25">
      <c r="A70" s="43" t="s">
        <v>125</v>
      </c>
      <c r="B70" s="40" t="s">
        <v>46</v>
      </c>
      <c r="C70" s="40">
        <f>VLOOKUP(kompl[[#This Row],[name_furn]],furn[],3,0)</f>
        <v>28</v>
      </c>
      <c r="D70" s="41" t="s">
        <v>24</v>
      </c>
      <c r="E70" s="42">
        <v>2</v>
      </c>
      <c r="F70" s="38"/>
      <c r="G70" s="38"/>
      <c r="H70" s="38"/>
      <c r="I70" s="38"/>
    </row>
    <row r="71" spans="1:9" s="1" customFormat="1" ht="15" customHeight="1" x14ac:dyDescent="0.25">
      <c r="A71" s="43" t="s">
        <v>127</v>
      </c>
      <c r="B71" s="40" t="s">
        <v>45</v>
      </c>
      <c r="C71" s="40">
        <f>VLOOKUP(kompl[[#This Row],[name_furn]],furn[],3,0)</f>
        <v>27</v>
      </c>
      <c r="D71" s="41" t="s">
        <v>23</v>
      </c>
      <c r="E71" s="42">
        <v>2</v>
      </c>
      <c r="F71" s="38"/>
      <c r="G71" s="38"/>
      <c r="H71" s="38"/>
      <c r="I71" s="38"/>
    </row>
    <row r="72" spans="1:9" s="1" customFormat="1" ht="15" customHeight="1" x14ac:dyDescent="0.25">
      <c r="A72" s="43" t="s">
        <v>127</v>
      </c>
      <c r="B72" s="40" t="s">
        <v>46</v>
      </c>
      <c r="C72" s="40">
        <f>VLOOKUP(kompl[[#This Row],[name_furn]],furn[],3,0)</f>
        <v>28</v>
      </c>
      <c r="D72" s="41" t="s">
        <v>24</v>
      </c>
      <c r="E72" s="42">
        <v>2</v>
      </c>
      <c r="F72" s="38"/>
      <c r="G72" s="38"/>
      <c r="H72" s="38"/>
      <c r="I72" s="38"/>
    </row>
    <row r="73" spans="1:9" s="1" customFormat="1" ht="15" customHeight="1" x14ac:dyDescent="0.25">
      <c r="A73" s="43" t="s">
        <v>129</v>
      </c>
      <c r="B73" s="40" t="s">
        <v>45</v>
      </c>
      <c r="C73" s="40">
        <f>VLOOKUP(kompl[[#This Row],[name_furn]],furn[],3,0)</f>
        <v>29</v>
      </c>
      <c r="D73" s="41" t="s">
        <v>25</v>
      </c>
      <c r="E73" s="42">
        <v>2</v>
      </c>
      <c r="F73" s="38"/>
      <c r="G73" s="38"/>
      <c r="H73" s="38"/>
      <c r="I73" s="38"/>
    </row>
    <row r="74" spans="1:9" s="1" customFormat="1" ht="15" customHeight="1" x14ac:dyDescent="0.25">
      <c r="A74" s="43" t="s">
        <v>131</v>
      </c>
      <c r="B74" s="40" t="s">
        <v>45</v>
      </c>
      <c r="C74" s="40">
        <f>VLOOKUP(kompl[[#This Row],[name_furn]],furn[],3,0)</f>
        <v>29</v>
      </c>
      <c r="D74" s="41" t="s">
        <v>25</v>
      </c>
      <c r="E74" s="42">
        <v>2</v>
      </c>
      <c r="F74" s="38"/>
      <c r="G74" s="38"/>
      <c r="H74" s="38"/>
      <c r="I74" s="38"/>
    </row>
    <row r="75" spans="1:9" s="1" customFormat="1" ht="15" customHeight="1" x14ac:dyDescent="0.25">
      <c r="A75" s="47" t="s">
        <v>139</v>
      </c>
      <c r="B75" s="40" t="s">
        <v>45</v>
      </c>
      <c r="C75" s="40">
        <f>VLOOKUP(kompl[[#This Row],[name_furn]],furn[],3,0)</f>
        <v>27</v>
      </c>
      <c r="D75" s="41" t="s">
        <v>23</v>
      </c>
      <c r="E75" s="42">
        <v>2</v>
      </c>
      <c r="F75" s="38" t="s">
        <v>238</v>
      </c>
      <c r="G75" s="41" t="s">
        <v>23</v>
      </c>
      <c r="H75" s="42">
        <v>3</v>
      </c>
      <c r="I75" s="38"/>
    </row>
    <row r="76" spans="1:9" s="1" customFormat="1" ht="15" customHeight="1" x14ac:dyDescent="0.25">
      <c r="A76" s="47" t="s">
        <v>139</v>
      </c>
      <c r="B76" s="40" t="s">
        <v>46</v>
      </c>
      <c r="C76" s="40">
        <f>VLOOKUP(kompl[[#This Row],[name_furn]],furn[],3,0)</f>
        <v>28</v>
      </c>
      <c r="D76" s="41" t="s">
        <v>24</v>
      </c>
      <c r="E76" s="42">
        <v>2</v>
      </c>
      <c r="F76" s="38" t="s">
        <v>238</v>
      </c>
      <c r="G76" s="41" t="s">
        <v>24</v>
      </c>
      <c r="H76" s="42">
        <v>3</v>
      </c>
      <c r="I76" s="38"/>
    </row>
    <row r="77" spans="1:9" s="1" customFormat="1" ht="15" customHeight="1" x14ac:dyDescent="0.25">
      <c r="A77" s="47" t="s">
        <v>139</v>
      </c>
      <c r="B77" s="43" t="s">
        <v>47</v>
      </c>
      <c r="C77" s="40">
        <f>VLOOKUP(kompl[[#This Row],[name_furn]],furn[],3,0)</f>
        <v>28</v>
      </c>
      <c r="D77" s="41" t="s">
        <v>24</v>
      </c>
      <c r="E77" s="42">
        <v>2</v>
      </c>
      <c r="F77" s="38" t="s">
        <v>238</v>
      </c>
      <c r="G77" s="41" t="s">
        <v>24</v>
      </c>
      <c r="H77" s="42">
        <v>3</v>
      </c>
      <c r="I77" s="38"/>
    </row>
    <row r="78" spans="1:9" s="1" customFormat="1" ht="15" customHeight="1" x14ac:dyDescent="0.25">
      <c r="A78" s="47" t="s">
        <v>141</v>
      </c>
      <c r="B78" s="40" t="s">
        <v>45</v>
      </c>
      <c r="C78" s="40">
        <f>VLOOKUP(kompl[[#This Row],[name_furn]],furn[],3,0)</f>
        <v>27</v>
      </c>
      <c r="D78" s="41" t="s">
        <v>23</v>
      </c>
      <c r="E78" s="42">
        <v>2</v>
      </c>
      <c r="F78" s="38"/>
      <c r="G78" s="38"/>
      <c r="H78" s="38"/>
      <c r="I78" s="38"/>
    </row>
    <row r="79" spans="1:9" s="1" customFormat="1" ht="15" customHeight="1" x14ac:dyDescent="0.25">
      <c r="A79" s="47" t="s">
        <v>141</v>
      </c>
      <c r="B79" s="40" t="s">
        <v>46</v>
      </c>
      <c r="C79" s="40">
        <f>VLOOKUP(kompl[[#This Row],[name_furn]],furn[],3,0)</f>
        <v>28</v>
      </c>
      <c r="D79" s="41" t="s">
        <v>24</v>
      </c>
      <c r="E79" s="42">
        <v>2</v>
      </c>
      <c r="F79" s="38"/>
      <c r="G79" s="38"/>
      <c r="H79" s="38"/>
      <c r="I79" s="38"/>
    </row>
    <row r="80" spans="1:9" s="1" customFormat="1" ht="15" customHeight="1" x14ac:dyDescent="0.25">
      <c r="A80" s="47" t="s">
        <v>141</v>
      </c>
      <c r="B80" s="43" t="s">
        <v>47</v>
      </c>
      <c r="C80" s="40">
        <f>VLOOKUP(kompl[[#This Row],[name_furn]],furn[],3,0)</f>
        <v>28</v>
      </c>
      <c r="D80" s="41" t="s">
        <v>24</v>
      </c>
      <c r="E80" s="42">
        <v>2</v>
      </c>
      <c r="F80" s="38"/>
      <c r="G80" s="38"/>
      <c r="H80" s="38"/>
      <c r="I80" s="38"/>
    </row>
    <row r="81" spans="1:9" s="1" customFormat="1" ht="15" customHeight="1" x14ac:dyDescent="0.25">
      <c r="A81" s="47" t="s">
        <v>144</v>
      </c>
      <c r="B81" s="40" t="s">
        <v>45</v>
      </c>
      <c r="C81" s="40">
        <f>VLOOKUP(kompl[[#This Row],[name_furn]],furn[],3,0)</f>
        <v>48</v>
      </c>
      <c r="D81" s="48" t="s">
        <v>32</v>
      </c>
      <c r="E81" s="42">
        <v>1</v>
      </c>
      <c r="F81" s="38" t="s">
        <v>239</v>
      </c>
      <c r="G81" s="38" t="s">
        <v>230</v>
      </c>
      <c r="H81" s="38">
        <v>1</v>
      </c>
      <c r="I81" s="38"/>
    </row>
    <row r="82" spans="1:9" s="1" customFormat="1" ht="15" customHeight="1" x14ac:dyDescent="0.25">
      <c r="A82" s="47" t="s">
        <v>144</v>
      </c>
      <c r="B82" s="40" t="s">
        <v>46</v>
      </c>
      <c r="C82" s="40">
        <f>VLOOKUP(kompl[[#This Row],[name_furn]],furn[],3,0)</f>
        <v>50</v>
      </c>
      <c r="D82" s="41" t="s">
        <v>33</v>
      </c>
      <c r="E82" s="42">
        <v>1</v>
      </c>
      <c r="F82" s="38"/>
      <c r="G82" s="38"/>
      <c r="H82" s="38"/>
      <c r="I82" s="38"/>
    </row>
    <row r="83" spans="1:9" s="1" customFormat="1" ht="15" customHeight="1" x14ac:dyDescent="0.25">
      <c r="A83" s="47" t="s">
        <v>144</v>
      </c>
      <c r="B83" s="40" t="s">
        <v>46</v>
      </c>
      <c r="C83" s="40">
        <f>VLOOKUP(kompl[[#This Row],[name_furn]],furn[],3,0)</f>
        <v>28</v>
      </c>
      <c r="D83" s="41" t="s">
        <v>24</v>
      </c>
      <c r="E83" s="42">
        <v>2</v>
      </c>
      <c r="F83" s="38"/>
      <c r="G83" s="38"/>
      <c r="H83" s="38"/>
      <c r="I83" s="38"/>
    </row>
    <row r="84" spans="1:9" s="1" customFormat="1" ht="15" customHeight="1" x14ac:dyDescent="0.25">
      <c r="A84" s="47" t="s">
        <v>144</v>
      </c>
      <c r="B84" s="43" t="s">
        <v>47</v>
      </c>
      <c r="C84" s="40">
        <f>VLOOKUP(kompl[[#This Row],[name_furn]],furn[],3,0)</f>
        <v>50</v>
      </c>
      <c r="D84" s="41" t="s">
        <v>33</v>
      </c>
      <c r="E84" s="42">
        <v>1</v>
      </c>
      <c r="F84" s="38"/>
      <c r="G84" s="38"/>
      <c r="H84" s="38"/>
      <c r="I84" s="38"/>
    </row>
    <row r="85" spans="1:9" s="1" customFormat="1" ht="15" customHeight="1" x14ac:dyDescent="0.25">
      <c r="A85" s="47" t="s">
        <v>144</v>
      </c>
      <c r="B85" s="43" t="s">
        <v>47</v>
      </c>
      <c r="C85" s="40">
        <f>VLOOKUP(kompl[[#This Row],[name_furn]],furn[],3,0)</f>
        <v>28</v>
      </c>
      <c r="D85" s="41" t="s">
        <v>24</v>
      </c>
      <c r="E85" s="42">
        <v>2</v>
      </c>
      <c r="F85" s="38"/>
      <c r="G85" s="38"/>
      <c r="H85" s="38"/>
      <c r="I85" s="38"/>
    </row>
    <row r="86" spans="1:9" s="1" customFormat="1" ht="15" customHeight="1" x14ac:dyDescent="0.25">
      <c r="A86" s="47" t="s">
        <v>147</v>
      </c>
      <c r="B86" s="40" t="s">
        <v>45</v>
      </c>
      <c r="C86" s="40">
        <f>VLOOKUP(kompl[[#This Row],[name_furn]],furn[],3,0)</f>
        <v>48</v>
      </c>
      <c r="D86" s="48" t="s">
        <v>32</v>
      </c>
      <c r="E86" s="42">
        <v>1</v>
      </c>
      <c r="F86" s="38" t="s">
        <v>239</v>
      </c>
      <c r="G86" s="38" t="s">
        <v>230</v>
      </c>
      <c r="H86" s="38">
        <v>1</v>
      </c>
      <c r="I86" s="38"/>
    </row>
    <row r="87" spans="1:9" s="1" customFormat="1" ht="15" customHeight="1" x14ac:dyDescent="0.25">
      <c r="A87" s="47" t="s">
        <v>147</v>
      </c>
      <c r="B87" s="40" t="s">
        <v>46</v>
      </c>
      <c r="C87" s="40">
        <f>VLOOKUP(kompl[[#This Row],[name_furn]],furn[],3,0)</f>
        <v>50</v>
      </c>
      <c r="D87" s="41" t="s">
        <v>33</v>
      </c>
      <c r="E87" s="42">
        <v>1</v>
      </c>
      <c r="F87" s="38"/>
      <c r="G87" s="38"/>
      <c r="H87" s="38"/>
      <c r="I87" s="38"/>
    </row>
    <row r="88" spans="1:9" s="1" customFormat="1" ht="15" customHeight="1" x14ac:dyDescent="0.25">
      <c r="A88" s="47" t="s">
        <v>147</v>
      </c>
      <c r="B88" s="40" t="s">
        <v>46</v>
      </c>
      <c r="C88" s="40">
        <f>VLOOKUP(kompl[[#This Row],[name_furn]],furn[],3,0)</f>
        <v>28</v>
      </c>
      <c r="D88" s="41" t="s">
        <v>24</v>
      </c>
      <c r="E88" s="42">
        <v>2</v>
      </c>
      <c r="F88" s="38"/>
      <c r="G88" s="38"/>
      <c r="H88" s="38"/>
      <c r="I88" s="38"/>
    </row>
    <row r="89" spans="1:9" s="1" customFormat="1" ht="15" customHeight="1" x14ac:dyDescent="0.25">
      <c r="A89" s="47" t="s">
        <v>147</v>
      </c>
      <c r="B89" s="43" t="s">
        <v>47</v>
      </c>
      <c r="C89" s="40">
        <f>VLOOKUP(kompl[[#This Row],[name_furn]],furn[],3,0)</f>
        <v>50</v>
      </c>
      <c r="D89" s="41" t="s">
        <v>33</v>
      </c>
      <c r="E89" s="42">
        <v>1</v>
      </c>
      <c r="F89" s="38"/>
      <c r="G89" s="38"/>
      <c r="H89" s="38"/>
      <c r="I89" s="38"/>
    </row>
    <row r="90" spans="1:9" s="1" customFormat="1" ht="15" customHeight="1" x14ac:dyDescent="0.25">
      <c r="A90" s="47" t="s">
        <v>147</v>
      </c>
      <c r="B90" s="43" t="s">
        <v>47</v>
      </c>
      <c r="C90" s="40">
        <f>VLOOKUP(kompl[[#This Row],[name_furn]],furn[],3,0)</f>
        <v>28</v>
      </c>
      <c r="D90" s="41" t="s">
        <v>24</v>
      </c>
      <c r="E90" s="42">
        <v>2</v>
      </c>
      <c r="F90" s="38"/>
      <c r="G90" s="38"/>
      <c r="H90" s="38"/>
      <c r="I90" s="38"/>
    </row>
    <row r="91" spans="1:9" s="1" customFormat="1" ht="15" customHeight="1" x14ac:dyDescent="0.25">
      <c r="A91" s="47" t="s">
        <v>149</v>
      </c>
      <c r="B91" s="40" t="s">
        <v>45</v>
      </c>
      <c r="C91" s="40">
        <f>VLOOKUP(kompl[[#This Row],[name_furn]],furn[],3,0)</f>
        <v>27</v>
      </c>
      <c r="D91" s="41" t="s">
        <v>23</v>
      </c>
      <c r="E91" s="42">
        <v>4</v>
      </c>
      <c r="F91" s="38" t="s">
        <v>238</v>
      </c>
      <c r="G91" s="41" t="s">
        <v>23</v>
      </c>
      <c r="H91" s="42">
        <v>6</v>
      </c>
      <c r="I91" s="38"/>
    </row>
    <row r="92" spans="1:9" s="1" customFormat="1" ht="15" customHeight="1" x14ac:dyDescent="0.25">
      <c r="A92" s="47" t="s">
        <v>149</v>
      </c>
      <c r="B92" s="40" t="s">
        <v>46</v>
      </c>
      <c r="C92" s="40">
        <f>VLOOKUP(kompl[[#This Row],[name_furn]],furn[],3,0)</f>
        <v>28</v>
      </c>
      <c r="D92" s="41" t="s">
        <v>24</v>
      </c>
      <c r="E92" s="42">
        <v>4</v>
      </c>
      <c r="F92" s="38" t="s">
        <v>238</v>
      </c>
      <c r="G92" s="41" t="s">
        <v>24</v>
      </c>
      <c r="H92" s="42">
        <v>6</v>
      </c>
      <c r="I92" s="38"/>
    </row>
    <row r="93" spans="1:9" s="1" customFormat="1" ht="15" customHeight="1" x14ac:dyDescent="0.25">
      <c r="A93" s="47" t="s">
        <v>149</v>
      </c>
      <c r="B93" s="43" t="s">
        <v>47</v>
      </c>
      <c r="C93" s="40">
        <f>VLOOKUP(kompl[[#This Row],[name_furn]],furn[],3,0)</f>
        <v>28</v>
      </c>
      <c r="D93" s="41" t="s">
        <v>24</v>
      </c>
      <c r="E93" s="42">
        <v>4</v>
      </c>
      <c r="F93" s="38" t="s">
        <v>238</v>
      </c>
      <c r="G93" s="41" t="s">
        <v>24</v>
      </c>
      <c r="H93" s="42">
        <v>6</v>
      </c>
      <c r="I93" s="38"/>
    </row>
    <row r="94" spans="1:9" s="1" customFormat="1" ht="15" customHeight="1" x14ac:dyDescent="0.25">
      <c r="A94" s="47" t="s">
        <v>151</v>
      </c>
      <c r="B94" s="40" t="s">
        <v>45</v>
      </c>
      <c r="C94" s="40">
        <f>VLOOKUP(kompl[[#This Row],[name_furn]],furn[],3,0)</f>
        <v>51</v>
      </c>
      <c r="D94" s="41" t="s">
        <v>34</v>
      </c>
      <c r="E94" s="42">
        <v>1</v>
      </c>
      <c r="F94" s="38"/>
      <c r="G94" s="38"/>
      <c r="H94" s="38"/>
      <c r="I94" s="38"/>
    </row>
    <row r="95" spans="1:9" s="1" customFormat="1" ht="15" customHeight="1" x14ac:dyDescent="0.25">
      <c r="A95" s="47" t="s">
        <v>153</v>
      </c>
      <c r="B95" s="40" t="s">
        <v>45</v>
      </c>
      <c r="C95" s="40">
        <f>VLOOKUP(kompl[[#This Row],[name_furn]],furn[],3,0)</f>
        <v>29</v>
      </c>
      <c r="D95" s="41" t="s">
        <v>25</v>
      </c>
      <c r="E95" s="42">
        <v>2</v>
      </c>
      <c r="F95" s="38" t="s">
        <v>238</v>
      </c>
      <c r="G95" s="41" t="s">
        <v>25</v>
      </c>
      <c r="H95" s="42">
        <v>3</v>
      </c>
      <c r="I95" s="38"/>
    </row>
    <row r="96" spans="1:9" s="1" customFormat="1" ht="15" customHeight="1" x14ac:dyDescent="0.25">
      <c r="A96" s="47" t="s">
        <v>153</v>
      </c>
      <c r="B96" s="40" t="s">
        <v>46</v>
      </c>
      <c r="C96" s="40">
        <f>VLOOKUP(kompl[[#This Row],[name_furn]],furn[],3,0)</f>
        <v>30</v>
      </c>
      <c r="D96" s="41" t="s">
        <v>26</v>
      </c>
      <c r="E96" s="42">
        <v>2</v>
      </c>
      <c r="F96" s="38" t="s">
        <v>238</v>
      </c>
      <c r="G96" s="41" t="s">
        <v>26</v>
      </c>
      <c r="H96" s="42">
        <v>3</v>
      </c>
      <c r="I96" s="38"/>
    </row>
    <row r="97" spans="1:9" s="1" customFormat="1" ht="15" customHeight="1" x14ac:dyDescent="0.25">
      <c r="A97" s="47" t="s">
        <v>153</v>
      </c>
      <c r="B97" s="43" t="s">
        <v>47</v>
      </c>
      <c r="C97" s="40">
        <f>VLOOKUP(kompl[[#This Row],[name_furn]],furn[],3,0)</f>
        <v>30</v>
      </c>
      <c r="D97" s="41" t="s">
        <v>26</v>
      </c>
      <c r="E97" s="42">
        <v>2</v>
      </c>
      <c r="F97" s="38" t="s">
        <v>238</v>
      </c>
      <c r="G97" s="41" t="s">
        <v>26</v>
      </c>
      <c r="H97" s="42">
        <v>3</v>
      </c>
      <c r="I97" s="38"/>
    </row>
    <row r="98" spans="1:9" s="1" customFormat="1" ht="15" customHeight="1" x14ac:dyDescent="0.25">
      <c r="A98" s="49" t="s">
        <v>155</v>
      </c>
      <c r="B98" s="40" t="s">
        <v>45</v>
      </c>
      <c r="C98" s="40">
        <f>VLOOKUP(kompl[[#This Row],[name_furn]],furn[],3,0)</f>
        <v>27</v>
      </c>
      <c r="D98" s="41" t="s">
        <v>23</v>
      </c>
      <c r="E98" s="42">
        <v>2</v>
      </c>
      <c r="F98" s="38" t="s">
        <v>240</v>
      </c>
      <c r="G98" s="41" t="s">
        <v>23</v>
      </c>
      <c r="H98" s="42">
        <v>3</v>
      </c>
      <c r="I98" s="38"/>
    </row>
    <row r="99" spans="1:9" s="1" customFormat="1" ht="15" customHeight="1" x14ac:dyDescent="0.25">
      <c r="A99" s="49" t="s">
        <v>155</v>
      </c>
      <c r="B99" s="40" t="s">
        <v>46</v>
      </c>
      <c r="C99" s="40">
        <f>VLOOKUP(kompl[[#This Row],[name_furn]],furn[],3,0)</f>
        <v>28</v>
      </c>
      <c r="D99" s="41" t="s">
        <v>24</v>
      </c>
      <c r="E99" s="42">
        <v>2</v>
      </c>
      <c r="F99" s="38" t="s">
        <v>240</v>
      </c>
      <c r="G99" s="41" t="s">
        <v>24</v>
      </c>
      <c r="H99" s="42">
        <v>3</v>
      </c>
      <c r="I99" s="38"/>
    </row>
    <row r="100" spans="1:9" s="1" customFormat="1" ht="15" customHeight="1" x14ac:dyDescent="0.25">
      <c r="A100" s="49" t="s">
        <v>155</v>
      </c>
      <c r="B100" s="43" t="s">
        <v>47</v>
      </c>
      <c r="C100" s="40">
        <f>VLOOKUP(kompl[[#This Row],[name_furn]],furn[],3,0)</f>
        <v>28</v>
      </c>
      <c r="D100" s="41" t="s">
        <v>24</v>
      </c>
      <c r="E100" s="42">
        <v>2</v>
      </c>
      <c r="F100" s="38" t="s">
        <v>240</v>
      </c>
      <c r="G100" s="41" t="s">
        <v>24</v>
      </c>
      <c r="H100" s="42">
        <v>3</v>
      </c>
      <c r="I100" s="38"/>
    </row>
    <row r="101" spans="1:9" s="1" customFormat="1" ht="15" customHeight="1" x14ac:dyDescent="0.25">
      <c r="A101" s="49" t="s">
        <v>158</v>
      </c>
      <c r="B101" s="40" t="s">
        <v>45</v>
      </c>
      <c r="C101" s="40">
        <f>VLOOKUP(kompl[[#This Row],[name_furn]],furn[],3,0)</f>
        <v>27</v>
      </c>
      <c r="D101" s="41" t="s">
        <v>23</v>
      </c>
      <c r="E101" s="42">
        <v>4</v>
      </c>
      <c r="F101" s="38" t="s">
        <v>240</v>
      </c>
      <c r="G101" s="41" t="s">
        <v>23</v>
      </c>
      <c r="H101" s="42">
        <v>6</v>
      </c>
      <c r="I101" s="38"/>
    </row>
    <row r="102" spans="1:9" s="1" customFormat="1" ht="15" customHeight="1" x14ac:dyDescent="0.25">
      <c r="A102" s="49" t="s">
        <v>158</v>
      </c>
      <c r="B102" s="40" t="s">
        <v>46</v>
      </c>
      <c r="C102" s="40">
        <f>VLOOKUP(kompl[[#This Row],[name_furn]],furn[],3,0)</f>
        <v>28</v>
      </c>
      <c r="D102" s="41" t="s">
        <v>24</v>
      </c>
      <c r="E102" s="42">
        <v>4</v>
      </c>
      <c r="F102" s="38" t="s">
        <v>240</v>
      </c>
      <c r="G102" s="41" t="s">
        <v>24</v>
      </c>
      <c r="H102" s="42">
        <v>6</v>
      </c>
      <c r="I102" s="38"/>
    </row>
    <row r="103" spans="1:9" s="1" customFormat="1" ht="15" customHeight="1" x14ac:dyDescent="0.25">
      <c r="A103" s="49" t="s">
        <v>158</v>
      </c>
      <c r="B103" s="43" t="s">
        <v>47</v>
      </c>
      <c r="C103" s="40">
        <f>VLOOKUP(kompl[[#This Row],[name_furn]],furn[],3,0)</f>
        <v>28</v>
      </c>
      <c r="D103" s="41" t="s">
        <v>24</v>
      </c>
      <c r="E103" s="42">
        <v>4</v>
      </c>
      <c r="F103" s="38" t="s">
        <v>240</v>
      </c>
      <c r="G103" s="41" t="s">
        <v>24</v>
      </c>
      <c r="H103" s="42">
        <v>6</v>
      </c>
      <c r="I103" s="38"/>
    </row>
    <row r="104" spans="1:9" s="1" customFormat="1" ht="15" customHeight="1" x14ac:dyDescent="0.25">
      <c r="A104" s="47" t="s">
        <v>160</v>
      </c>
      <c r="B104" s="40" t="s">
        <v>45</v>
      </c>
      <c r="C104" s="40">
        <f>VLOOKUP(kompl[[#This Row],[name_furn]],furn[],3,0)</f>
        <v>40</v>
      </c>
      <c r="D104" s="41" t="s">
        <v>235</v>
      </c>
      <c r="E104" s="42">
        <v>2</v>
      </c>
      <c r="F104" s="38"/>
      <c r="G104" s="38"/>
      <c r="H104" s="38"/>
      <c r="I104" s="38"/>
    </row>
    <row r="105" spans="1:9" s="1" customFormat="1" ht="15" customHeight="1" x14ac:dyDescent="0.25">
      <c r="A105" s="47" t="s">
        <v>160</v>
      </c>
      <c r="B105" s="40" t="s">
        <v>46</v>
      </c>
      <c r="C105" s="40">
        <f>VLOOKUP(kompl[[#This Row],[name_furn]],furn[],3,0)</f>
        <v>41</v>
      </c>
      <c r="D105" s="41" t="s">
        <v>27</v>
      </c>
      <c r="E105" s="42">
        <v>2</v>
      </c>
      <c r="F105" s="38"/>
      <c r="G105" s="38"/>
      <c r="H105" s="38"/>
      <c r="I105" s="38"/>
    </row>
    <row r="106" spans="1:9" s="1" customFormat="1" ht="15" customHeight="1" x14ac:dyDescent="0.25">
      <c r="A106" s="47" t="s">
        <v>160</v>
      </c>
      <c r="B106" s="43" t="s">
        <v>47</v>
      </c>
      <c r="C106" s="40">
        <f>VLOOKUP(kompl[[#This Row],[name_furn]],furn[],3,0)</f>
        <v>41</v>
      </c>
      <c r="D106" s="41" t="s">
        <v>27</v>
      </c>
      <c r="E106" s="42">
        <v>2</v>
      </c>
      <c r="F106" s="38"/>
      <c r="G106" s="38"/>
      <c r="H106" s="38"/>
      <c r="I106" s="38"/>
    </row>
    <row r="107" spans="1:9" s="1" customFormat="1" ht="15" customHeight="1" x14ac:dyDescent="0.25">
      <c r="A107" s="47" t="s">
        <v>316</v>
      </c>
      <c r="B107" s="40" t="s">
        <v>45</v>
      </c>
      <c r="C107" s="40">
        <f>VLOOKUP(kompl[[#This Row],[name_furn]],furn[],3,0)</f>
        <v>27</v>
      </c>
      <c r="D107" s="41" t="s">
        <v>23</v>
      </c>
      <c r="E107" s="42">
        <v>2</v>
      </c>
      <c r="F107" s="38" t="s">
        <v>238</v>
      </c>
      <c r="G107" s="41" t="s">
        <v>23</v>
      </c>
      <c r="H107" s="42">
        <v>3</v>
      </c>
      <c r="I107" s="38"/>
    </row>
    <row r="108" spans="1:9" s="1" customFormat="1" ht="15" customHeight="1" x14ac:dyDescent="0.25">
      <c r="A108" s="47" t="s">
        <v>316</v>
      </c>
      <c r="B108" s="40" t="s">
        <v>45</v>
      </c>
      <c r="C108" s="40">
        <f>VLOOKUP(kompl[[#This Row],[name_furn]],furn[],3,0)</f>
        <v>43</v>
      </c>
      <c r="D108" s="41" t="s">
        <v>28</v>
      </c>
      <c r="E108" s="42">
        <v>1</v>
      </c>
      <c r="F108" s="38" t="s">
        <v>318</v>
      </c>
      <c r="G108" s="38"/>
      <c r="H108" s="38"/>
      <c r="I108" s="38"/>
    </row>
    <row r="109" spans="1:9" s="1" customFormat="1" ht="15" customHeight="1" x14ac:dyDescent="0.25">
      <c r="A109" s="47" t="s">
        <v>316</v>
      </c>
      <c r="B109" s="40" t="s">
        <v>46</v>
      </c>
      <c r="C109" s="40">
        <f>VLOOKUP(kompl[[#This Row],[name_furn]],furn[],3,0)</f>
        <v>28</v>
      </c>
      <c r="D109" s="41" t="s">
        <v>24</v>
      </c>
      <c r="E109" s="42">
        <v>2</v>
      </c>
      <c r="F109" s="38" t="s">
        <v>238</v>
      </c>
      <c r="G109" s="41" t="s">
        <v>24</v>
      </c>
      <c r="H109" s="42">
        <v>3</v>
      </c>
      <c r="I109" s="38"/>
    </row>
    <row r="110" spans="1:9" s="1" customFormat="1" ht="15" customHeight="1" x14ac:dyDescent="0.25">
      <c r="A110" s="47" t="s">
        <v>316</v>
      </c>
      <c r="B110" s="40" t="s">
        <v>46</v>
      </c>
      <c r="C110" s="40">
        <f>VLOOKUP(kompl[[#This Row],[name_furn]],furn[],3,0)</f>
        <v>43</v>
      </c>
      <c r="D110" s="41" t="s">
        <v>28</v>
      </c>
      <c r="E110" s="42">
        <v>1</v>
      </c>
      <c r="F110" s="38" t="s">
        <v>318</v>
      </c>
      <c r="G110" s="38"/>
      <c r="H110" s="38"/>
      <c r="I110" s="38"/>
    </row>
    <row r="111" spans="1:9" s="1" customFormat="1" ht="15" customHeight="1" x14ac:dyDescent="0.25">
      <c r="A111" s="47" t="s">
        <v>316</v>
      </c>
      <c r="B111" s="43" t="s">
        <v>47</v>
      </c>
      <c r="C111" s="40">
        <f>VLOOKUP(kompl[[#This Row],[name_furn]],furn[],3,0)</f>
        <v>28</v>
      </c>
      <c r="D111" s="41" t="s">
        <v>24</v>
      </c>
      <c r="E111" s="42">
        <v>2</v>
      </c>
      <c r="F111" s="38" t="s">
        <v>238</v>
      </c>
      <c r="G111" s="41" t="s">
        <v>24</v>
      </c>
      <c r="H111" s="42">
        <v>3</v>
      </c>
      <c r="I111" s="38"/>
    </row>
    <row r="112" spans="1:9" s="1" customFormat="1" ht="15" customHeight="1" x14ac:dyDescent="0.25">
      <c r="A112" s="47" t="s">
        <v>316</v>
      </c>
      <c r="B112" s="43" t="s">
        <v>47</v>
      </c>
      <c r="C112" s="40">
        <f>VLOOKUP(kompl[[#This Row],[name_furn]],furn[],3,0)</f>
        <v>43</v>
      </c>
      <c r="D112" s="41" t="s">
        <v>28</v>
      </c>
      <c r="E112" s="42">
        <v>1</v>
      </c>
      <c r="F112" s="38" t="s">
        <v>318</v>
      </c>
      <c r="G112" s="38"/>
      <c r="H112" s="38"/>
      <c r="I112" s="38"/>
    </row>
    <row r="113" spans="1:9" s="1" customFormat="1" ht="15" customHeight="1" x14ac:dyDescent="0.25">
      <c r="A113" s="47" t="s">
        <v>316</v>
      </c>
      <c r="B113" s="40" t="s">
        <v>45</v>
      </c>
      <c r="C113" s="40">
        <f>VLOOKUP(kompl[[#This Row],[name_furn]],furn[],3,0)</f>
        <v>42</v>
      </c>
      <c r="D113" s="41" t="s">
        <v>29</v>
      </c>
      <c r="E113" s="42">
        <v>1</v>
      </c>
      <c r="F113" s="38" t="s">
        <v>317</v>
      </c>
      <c r="G113" s="38"/>
      <c r="H113" s="38"/>
      <c r="I113" s="38"/>
    </row>
    <row r="114" spans="1:9" s="1" customFormat="1" ht="15" customHeight="1" x14ac:dyDescent="0.25">
      <c r="A114" s="47" t="s">
        <v>316</v>
      </c>
      <c r="B114" s="40" t="s">
        <v>46</v>
      </c>
      <c r="C114" s="40">
        <f>VLOOKUP(kompl[[#This Row],[name_furn]],furn[],3,0)</f>
        <v>42</v>
      </c>
      <c r="D114" s="41" t="s">
        <v>29</v>
      </c>
      <c r="E114" s="42">
        <v>1</v>
      </c>
      <c r="F114" s="38" t="s">
        <v>317</v>
      </c>
      <c r="G114" s="38"/>
      <c r="H114" s="38"/>
      <c r="I114" s="38"/>
    </row>
    <row r="115" spans="1:9" s="1" customFormat="1" ht="15" customHeight="1" x14ac:dyDescent="0.25">
      <c r="A115" s="47" t="s">
        <v>316</v>
      </c>
      <c r="B115" s="43" t="s">
        <v>47</v>
      </c>
      <c r="C115" s="40">
        <f>VLOOKUP(kompl[[#This Row],[name_furn]],furn[],3,0)</f>
        <v>42</v>
      </c>
      <c r="D115" s="41" t="s">
        <v>29</v>
      </c>
      <c r="E115" s="42">
        <v>1</v>
      </c>
      <c r="F115" s="38" t="s">
        <v>317</v>
      </c>
      <c r="G115" s="38"/>
      <c r="H115" s="38"/>
      <c r="I115" s="38"/>
    </row>
    <row r="116" spans="1:9" s="1" customFormat="1" ht="15" customHeight="1" x14ac:dyDescent="0.25">
      <c r="A116" s="47" t="s">
        <v>323</v>
      </c>
      <c r="B116" s="40" t="s">
        <v>45</v>
      </c>
      <c r="C116" s="40">
        <f>VLOOKUP(kompl[[#This Row],[name_furn]],furn[],3,0)</f>
        <v>27</v>
      </c>
      <c r="D116" s="41" t="s">
        <v>23</v>
      </c>
      <c r="E116" s="42">
        <v>4</v>
      </c>
      <c r="F116" s="38" t="s">
        <v>238</v>
      </c>
      <c r="G116" s="41" t="s">
        <v>23</v>
      </c>
      <c r="H116" s="42">
        <v>6</v>
      </c>
      <c r="I116" s="38"/>
    </row>
    <row r="117" spans="1:9" s="1" customFormat="1" ht="15" customHeight="1" x14ac:dyDescent="0.25">
      <c r="A117" s="47" t="s">
        <v>323</v>
      </c>
      <c r="B117" s="40" t="s">
        <v>45</v>
      </c>
      <c r="C117" s="40">
        <f>VLOOKUP(kompl[[#This Row],[name_furn]],furn[],3,0)</f>
        <v>42</v>
      </c>
      <c r="D117" s="41" t="s">
        <v>29</v>
      </c>
      <c r="E117" s="42">
        <v>1</v>
      </c>
      <c r="F117" s="38" t="s">
        <v>317</v>
      </c>
      <c r="G117" s="38"/>
      <c r="H117" s="38"/>
      <c r="I117" s="38"/>
    </row>
    <row r="118" spans="1:9" s="1" customFormat="1" ht="15" customHeight="1" x14ac:dyDescent="0.25">
      <c r="A118" s="47" t="s">
        <v>323</v>
      </c>
      <c r="B118" s="40" t="s">
        <v>46</v>
      </c>
      <c r="C118" s="40">
        <f>VLOOKUP(kompl[[#This Row],[name_furn]],furn[],3,0)</f>
        <v>28</v>
      </c>
      <c r="D118" s="41" t="s">
        <v>24</v>
      </c>
      <c r="E118" s="42">
        <v>4</v>
      </c>
      <c r="F118" s="38" t="s">
        <v>238</v>
      </c>
      <c r="G118" s="41" t="s">
        <v>24</v>
      </c>
      <c r="H118" s="38">
        <v>6</v>
      </c>
      <c r="I118" s="38"/>
    </row>
    <row r="119" spans="1:9" s="1" customFormat="1" ht="15" customHeight="1" x14ac:dyDescent="0.25">
      <c r="A119" s="47" t="s">
        <v>323</v>
      </c>
      <c r="B119" s="43" t="s">
        <v>47</v>
      </c>
      <c r="C119" s="40">
        <f>VLOOKUP(kompl[[#This Row],[name_furn]],furn[],3,0)</f>
        <v>28</v>
      </c>
      <c r="D119" s="41" t="s">
        <v>24</v>
      </c>
      <c r="E119" s="42">
        <v>4</v>
      </c>
      <c r="F119" s="38" t="s">
        <v>238</v>
      </c>
      <c r="G119" s="41" t="s">
        <v>24</v>
      </c>
      <c r="H119" s="38">
        <v>6</v>
      </c>
      <c r="I119" s="38"/>
    </row>
    <row r="120" spans="1:9" s="1" customFormat="1" ht="15" customHeight="1" x14ac:dyDescent="0.25">
      <c r="A120" s="47" t="s">
        <v>323</v>
      </c>
      <c r="B120" s="40" t="s">
        <v>45</v>
      </c>
      <c r="C120" s="40">
        <f>VLOOKUP(kompl[[#This Row],[name_furn]],furn[],3,0)</f>
        <v>44</v>
      </c>
      <c r="D120" s="41" t="s">
        <v>30</v>
      </c>
      <c r="E120" s="42">
        <v>1</v>
      </c>
      <c r="F120" s="38" t="s">
        <v>320</v>
      </c>
      <c r="G120" s="38"/>
      <c r="H120" s="38"/>
      <c r="I120" s="38"/>
    </row>
    <row r="121" spans="1:9" s="1" customFormat="1" ht="15" customHeight="1" x14ac:dyDescent="0.25">
      <c r="A121" s="47" t="s">
        <v>323</v>
      </c>
      <c r="B121" s="40" t="s">
        <v>46</v>
      </c>
      <c r="C121" s="40">
        <f>VLOOKUP(kompl[[#This Row],[name_furn]],furn[],3,0)</f>
        <v>44</v>
      </c>
      <c r="D121" s="41" t="s">
        <v>30</v>
      </c>
      <c r="E121" s="42">
        <v>1</v>
      </c>
      <c r="F121" s="38" t="s">
        <v>320</v>
      </c>
      <c r="G121" s="38"/>
      <c r="H121" s="38"/>
      <c r="I121" s="38"/>
    </row>
    <row r="122" spans="1:9" s="1" customFormat="1" ht="15" customHeight="1" x14ac:dyDescent="0.25">
      <c r="A122" s="47" t="s">
        <v>323</v>
      </c>
      <c r="B122" s="43" t="s">
        <v>47</v>
      </c>
      <c r="C122" s="40">
        <f>VLOOKUP(kompl[[#This Row],[name_furn]],furn[],3,0)</f>
        <v>44</v>
      </c>
      <c r="D122" s="41" t="s">
        <v>30</v>
      </c>
      <c r="E122" s="42">
        <v>1</v>
      </c>
      <c r="F122" s="38" t="s">
        <v>320</v>
      </c>
      <c r="G122" s="38"/>
      <c r="H122" s="38"/>
      <c r="I122" s="38"/>
    </row>
    <row r="123" spans="1:9" s="1" customFormat="1" ht="15" customHeight="1" x14ac:dyDescent="0.25">
      <c r="A123" s="47" t="s">
        <v>323</v>
      </c>
      <c r="B123" s="40" t="s">
        <v>45</v>
      </c>
      <c r="C123" s="40">
        <f>VLOOKUP(kompl[[#This Row],[name_furn]],furn[],3,0)</f>
        <v>45</v>
      </c>
      <c r="D123" s="41" t="s">
        <v>31</v>
      </c>
      <c r="E123" s="42">
        <v>1</v>
      </c>
      <c r="F123" s="38" t="s">
        <v>321</v>
      </c>
      <c r="G123" s="38"/>
      <c r="H123" s="38"/>
      <c r="I123" s="38"/>
    </row>
    <row r="124" spans="1:9" s="1" customFormat="1" ht="15" customHeight="1" x14ac:dyDescent="0.25">
      <c r="A124" s="47" t="s">
        <v>323</v>
      </c>
      <c r="B124" s="40" t="s">
        <v>46</v>
      </c>
      <c r="C124" s="40">
        <f>VLOOKUP(kompl[[#This Row],[name_furn]],furn[],3,0)</f>
        <v>45</v>
      </c>
      <c r="D124" s="41" t="s">
        <v>31</v>
      </c>
      <c r="E124" s="42">
        <v>1</v>
      </c>
      <c r="F124" s="38" t="s">
        <v>321</v>
      </c>
      <c r="G124" s="38"/>
      <c r="H124" s="38"/>
      <c r="I124" s="38"/>
    </row>
    <row r="125" spans="1:9" s="1" customFormat="1" ht="15" customHeight="1" x14ac:dyDescent="0.25">
      <c r="A125" s="47" t="s">
        <v>323</v>
      </c>
      <c r="B125" s="43" t="s">
        <v>47</v>
      </c>
      <c r="C125" s="40">
        <f>VLOOKUP(kompl[[#This Row],[name_furn]],furn[],3,0)</f>
        <v>45</v>
      </c>
      <c r="D125" s="41" t="s">
        <v>31</v>
      </c>
      <c r="E125" s="42">
        <v>1</v>
      </c>
      <c r="F125" s="38" t="s">
        <v>321</v>
      </c>
      <c r="G125" s="38"/>
      <c r="H125" s="38"/>
      <c r="I125" s="38"/>
    </row>
    <row r="126" spans="1:9" s="1" customFormat="1" ht="15" customHeight="1" x14ac:dyDescent="0.25">
      <c r="A126" s="47" t="s">
        <v>326</v>
      </c>
      <c r="B126" s="40" t="s">
        <v>45</v>
      </c>
      <c r="C126" s="40">
        <f>VLOOKUP(kompl[[#This Row],[name_furn]],furn[],3,0)</f>
        <v>43</v>
      </c>
      <c r="D126" s="41" t="s">
        <v>28</v>
      </c>
      <c r="E126" s="42">
        <v>1</v>
      </c>
      <c r="F126" s="38" t="s">
        <v>318</v>
      </c>
      <c r="G126" s="38"/>
      <c r="H126" s="38"/>
      <c r="I126" s="38"/>
    </row>
    <row r="127" spans="1:9" s="1" customFormat="1" ht="15" customHeight="1" x14ac:dyDescent="0.25">
      <c r="A127" s="47" t="s">
        <v>326</v>
      </c>
      <c r="B127" s="40" t="s">
        <v>45</v>
      </c>
      <c r="C127" s="40">
        <f>VLOOKUP(kompl[[#This Row],[name_furn]],furn[],3,0)</f>
        <v>51</v>
      </c>
      <c r="D127" s="41" t="s">
        <v>34</v>
      </c>
      <c r="E127" s="42">
        <v>1</v>
      </c>
      <c r="F127" s="38"/>
      <c r="G127" s="38"/>
      <c r="H127" s="38"/>
      <c r="I127" s="38"/>
    </row>
    <row r="128" spans="1:9" s="1" customFormat="1" ht="15" customHeight="1" x14ac:dyDescent="0.25">
      <c r="A128" s="47" t="s">
        <v>326</v>
      </c>
      <c r="B128" s="40" t="s">
        <v>45</v>
      </c>
      <c r="C128" s="40">
        <f>VLOOKUP(kompl[[#This Row],[name_furn]],furn[],3,0)</f>
        <v>48</v>
      </c>
      <c r="D128" s="48" t="s">
        <v>32</v>
      </c>
      <c r="E128" s="42">
        <v>1</v>
      </c>
      <c r="F128" s="38" t="s">
        <v>241</v>
      </c>
      <c r="G128" s="38" t="s">
        <v>230</v>
      </c>
      <c r="H128" s="38">
        <v>1</v>
      </c>
      <c r="I128" s="38"/>
    </row>
    <row r="129" spans="1:9" s="1" customFormat="1" ht="15" customHeight="1" x14ac:dyDescent="0.25">
      <c r="A129" s="50" t="s">
        <v>327</v>
      </c>
      <c r="B129" s="40" t="s">
        <v>45</v>
      </c>
      <c r="C129" s="40">
        <f>VLOOKUP(kompl[[#This Row],[name_furn]],furn[],3,0)</f>
        <v>43</v>
      </c>
      <c r="D129" s="41" t="s">
        <v>28</v>
      </c>
      <c r="E129" s="42">
        <v>1</v>
      </c>
      <c r="F129" s="38" t="s">
        <v>318</v>
      </c>
      <c r="G129" s="38"/>
      <c r="H129" s="38"/>
      <c r="I129" s="38"/>
    </row>
    <row r="130" spans="1:9" s="1" customFormat="1" ht="15" customHeight="1" x14ac:dyDescent="0.25">
      <c r="A130" s="50" t="s">
        <v>327</v>
      </c>
      <c r="B130" s="40" t="s">
        <v>45</v>
      </c>
      <c r="C130" s="40">
        <f>VLOOKUP(kompl[[#This Row],[name_furn]],furn[],3,0)</f>
        <v>42</v>
      </c>
      <c r="D130" s="41" t="s">
        <v>29</v>
      </c>
      <c r="E130" s="42">
        <v>1</v>
      </c>
      <c r="F130" s="38" t="s">
        <v>317</v>
      </c>
      <c r="G130" s="38"/>
      <c r="H130" s="38"/>
      <c r="I130" s="38"/>
    </row>
    <row r="131" spans="1:9" s="1" customFormat="1" ht="15" customHeight="1" x14ac:dyDescent="0.25">
      <c r="A131" s="50" t="s">
        <v>327</v>
      </c>
      <c r="B131" s="40" t="s">
        <v>45</v>
      </c>
      <c r="C131" s="40">
        <f>VLOOKUP(kompl[[#This Row],[name_furn]],furn[],3,0)</f>
        <v>45</v>
      </c>
      <c r="D131" s="41" t="s">
        <v>31</v>
      </c>
      <c r="E131" s="42">
        <v>1</v>
      </c>
      <c r="F131" s="38" t="s">
        <v>321</v>
      </c>
      <c r="G131" s="38"/>
      <c r="H131" s="38"/>
      <c r="I131" s="38"/>
    </row>
    <row r="132" spans="1:9" s="1" customFormat="1" ht="15" customHeight="1" x14ac:dyDescent="0.25">
      <c r="A132" s="47" t="s">
        <v>167</v>
      </c>
      <c r="B132" s="40" t="s">
        <v>45</v>
      </c>
      <c r="C132" s="40">
        <f>VLOOKUP(kompl[[#This Row],[name_furn]],furn[],3,0)</f>
        <v>27</v>
      </c>
      <c r="D132" s="41" t="s">
        <v>23</v>
      </c>
      <c r="E132" s="42">
        <v>2</v>
      </c>
      <c r="F132" s="38" t="s">
        <v>242</v>
      </c>
      <c r="G132" s="41" t="s">
        <v>23</v>
      </c>
      <c r="H132" s="38">
        <v>3</v>
      </c>
      <c r="I132" s="38"/>
    </row>
    <row r="133" spans="1:9" s="1" customFormat="1" ht="15" customHeight="1" x14ac:dyDescent="0.25">
      <c r="A133" s="47" t="s">
        <v>167</v>
      </c>
      <c r="B133" s="40" t="s">
        <v>46</v>
      </c>
      <c r="C133" s="40">
        <f>VLOOKUP(kompl[[#This Row],[name_furn]],furn[],3,0)</f>
        <v>28</v>
      </c>
      <c r="D133" s="41" t="s">
        <v>24</v>
      </c>
      <c r="E133" s="42">
        <v>2</v>
      </c>
      <c r="F133" s="38" t="s">
        <v>242</v>
      </c>
      <c r="G133" s="41" t="s">
        <v>24</v>
      </c>
      <c r="H133" s="38">
        <v>3</v>
      </c>
      <c r="I133" s="38"/>
    </row>
    <row r="134" spans="1:9" s="1" customFormat="1" ht="15" customHeight="1" x14ac:dyDescent="0.25">
      <c r="A134" s="47" t="s">
        <v>167</v>
      </c>
      <c r="B134" s="43" t="s">
        <v>47</v>
      </c>
      <c r="C134" s="40">
        <f>VLOOKUP(kompl[[#This Row],[name_furn]],furn[],3,0)</f>
        <v>28</v>
      </c>
      <c r="D134" s="41" t="s">
        <v>24</v>
      </c>
      <c r="E134" s="42">
        <v>2</v>
      </c>
      <c r="F134" s="38" t="s">
        <v>242</v>
      </c>
      <c r="G134" s="41" t="s">
        <v>24</v>
      </c>
      <c r="H134" s="38">
        <v>3</v>
      </c>
      <c r="I134" s="38"/>
    </row>
    <row r="135" spans="1:9" s="1" customFormat="1" ht="15" customHeight="1" x14ac:dyDescent="0.25">
      <c r="A135" s="47" t="s">
        <v>169</v>
      </c>
      <c r="B135" s="40" t="s">
        <v>45</v>
      </c>
      <c r="C135" s="40">
        <f>VLOOKUP(kompl[[#This Row],[name_furn]],furn[],3,0)</f>
        <v>27</v>
      </c>
      <c r="D135" s="41" t="s">
        <v>23</v>
      </c>
      <c r="E135" s="42">
        <v>2</v>
      </c>
      <c r="F135" s="38" t="s">
        <v>238</v>
      </c>
      <c r="G135" s="41" t="s">
        <v>23</v>
      </c>
      <c r="H135" s="42">
        <v>3</v>
      </c>
      <c r="I135" s="38"/>
    </row>
    <row r="136" spans="1:9" s="1" customFormat="1" ht="15" customHeight="1" x14ac:dyDescent="0.25">
      <c r="A136" s="47" t="s">
        <v>169</v>
      </c>
      <c r="B136" s="40" t="s">
        <v>46</v>
      </c>
      <c r="C136" s="40">
        <f>VLOOKUP(kompl[[#This Row],[name_furn]],furn[],3,0)</f>
        <v>28</v>
      </c>
      <c r="D136" s="41" t="s">
        <v>24</v>
      </c>
      <c r="E136" s="42">
        <v>2</v>
      </c>
      <c r="F136" s="38" t="s">
        <v>238</v>
      </c>
      <c r="G136" s="41" t="s">
        <v>24</v>
      </c>
      <c r="H136" s="42">
        <v>3</v>
      </c>
      <c r="I136" s="38"/>
    </row>
    <row r="137" spans="1:9" s="1" customFormat="1" ht="15" customHeight="1" x14ac:dyDescent="0.25">
      <c r="A137" s="47" t="s">
        <v>171</v>
      </c>
      <c r="B137" s="40" t="s">
        <v>45</v>
      </c>
      <c r="C137" s="40">
        <f>VLOOKUP(kompl[[#This Row],[name_furn]],furn[],3,0)</f>
        <v>27</v>
      </c>
      <c r="D137" s="41" t="s">
        <v>23</v>
      </c>
      <c r="E137" s="42">
        <v>4</v>
      </c>
      <c r="F137" s="38" t="s">
        <v>238</v>
      </c>
      <c r="G137" s="41" t="s">
        <v>23</v>
      </c>
      <c r="H137" s="42">
        <v>6</v>
      </c>
      <c r="I137" s="38"/>
    </row>
    <row r="138" spans="1:9" s="1" customFormat="1" ht="15" customHeight="1" x14ac:dyDescent="0.25">
      <c r="A138" s="47" t="s">
        <v>171</v>
      </c>
      <c r="B138" s="40" t="s">
        <v>46</v>
      </c>
      <c r="C138" s="40">
        <f>VLOOKUP(kompl[[#This Row],[name_furn]],furn[],3,0)</f>
        <v>28</v>
      </c>
      <c r="D138" s="41" t="s">
        <v>24</v>
      </c>
      <c r="E138" s="42">
        <v>4</v>
      </c>
      <c r="F138" s="38" t="s">
        <v>238</v>
      </c>
      <c r="G138" s="41" t="s">
        <v>24</v>
      </c>
      <c r="H138" s="42">
        <v>6</v>
      </c>
      <c r="I138" s="38"/>
    </row>
    <row r="139" spans="1:9" s="1" customFormat="1" ht="15" customHeight="1" x14ac:dyDescent="0.25">
      <c r="A139" s="47" t="s">
        <v>173</v>
      </c>
      <c r="B139" s="40" t="s">
        <v>45</v>
      </c>
      <c r="C139" s="40">
        <f>VLOOKUP(kompl[[#This Row],[name_furn]],furn[],3,0)</f>
        <v>51</v>
      </c>
      <c r="D139" s="41" t="s">
        <v>34</v>
      </c>
      <c r="E139" s="42">
        <v>1</v>
      </c>
      <c r="F139" s="38"/>
      <c r="G139" s="38"/>
      <c r="H139" s="38"/>
      <c r="I139" s="38"/>
    </row>
    <row r="140" spans="1:9" s="1" customFormat="1" ht="15" customHeight="1" x14ac:dyDescent="0.25">
      <c r="A140" s="47" t="s">
        <v>175</v>
      </c>
      <c r="B140" s="40" t="s">
        <v>45</v>
      </c>
      <c r="C140" s="40">
        <f>VLOOKUP(kompl[[#This Row],[name_furn]],furn[],3,0)</f>
        <v>29</v>
      </c>
      <c r="D140" s="41" t="s">
        <v>25</v>
      </c>
      <c r="E140" s="42">
        <v>2</v>
      </c>
      <c r="F140" s="38" t="s">
        <v>238</v>
      </c>
      <c r="G140" s="41" t="s">
        <v>25</v>
      </c>
      <c r="H140" s="42">
        <v>2</v>
      </c>
      <c r="I140" s="38"/>
    </row>
    <row r="141" spans="1:9" s="1" customFormat="1" ht="15" customHeight="1" x14ac:dyDescent="0.25">
      <c r="A141" s="47" t="s">
        <v>175</v>
      </c>
      <c r="B141" s="40" t="s">
        <v>46</v>
      </c>
      <c r="C141" s="40">
        <f>VLOOKUP(kompl[[#This Row],[name_furn]],furn[],3,0)</f>
        <v>30</v>
      </c>
      <c r="D141" s="41" t="s">
        <v>26</v>
      </c>
      <c r="E141" s="42">
        <v>2</v>
      </c>
      <c r="F141" s="38" t="s">
        <v>238</v>
      </c>
      <c r="G141" s="41" t="s">
        <v>26</v>
      </c>
      <c r="H141" s="42">
        <v>2</v>
      </c>
      <c r="I141" s="38"/>
    </row>
    <row r="142" spans="1:9" s="1" customFormat="1" ht="15" customHeight="1" x14ac:dyDescent="0.25">
      <c r="A142" s="49" t="s">
        <v>178</v>
      </c>
      <c r="B142" s="40" t="s">
        <v>45</v>
      </c>
      <c r="C142" s="40">
        <f>VLOOKUP(kompl[[#This Row],[name_furn]],furn[],3,0)</f>
        <v>40</v>
      </c>
      <c r="D142" s="41" t="s">
        <v>235</v>
      </c>
      <c r="E142" s="42">
        <v>2</v>
      </c>
      <c r="F142" s="38"/>
      <c r="G142" s="38"/>
      <c r="H142" s="38"/>
      <c r="I142" s="38"/>
    </row>
    <row r="143" spans="1:9" s="1" customFormat="1" ht="15" customHeight="1" x14ac:dyDescent="0.25">
      <c r="A143" s="49" t="s">
        <v>178</v>
      </c>
      <c r="B143" s="40" t="s">
        <v>46</v>
      </c>
      <c r="C143" s="40">
        <f>VLOOKUP(kompl[[#This Row],[name_furn]],furn[],3,0)</f>
        <v>41</v>
      </c>
      <c r="D143" s="41" t="s">
        <v>27</v>
      </c>
      <c r="E143" s="42">
        <v>2</v>
      </c>
      <c r="F143" s="38"/>
      <c r="G143" s="38"/>
      <c r="H143" s="38"/>
      <c r="I143" s="38"/>
    </row>
    <row r="144" spans="1:9" s="1" customFormat="1" ht="15" customHeight="1" x14ac:dyDescent="0.25">
      <c r="A144" s="49" t="s">
        <v>178</v>
      </c>
      <c r="B144" s="43" t="s">
        <v>47</v>
      </c>
      <c r="C144" s="40">
        <f>VLOOKUP(kompl[[#This Row],[name_furn]],furn[],3,0)</f>
        <v>41</v>
      </c>
      <c r="D144" s="41" t="s">
        <v>27</v>
      </c>
      <c r="E144" s="42">
        <v>2</v>
      </c>
      <c r="F144" s="38"/>
      <c r="G144" s="38"/>
      <c r="H144" s="38"/>
      <c r="I144" s="38"/>
    </row>
    <row r="145" spans="1:9" s="1" customFormat="1" ht="15" customHeight="1" x14ac:dyDescent="0.25">
      <c r="A145" s="47" t="s">
        <v>180</v>
      </c>
      <c r="B145" s="40" t="s">
        <v>45</v>
      </c>
      <c r="C145" s="40">
        <f>VLOOKUP(kompl[[#This Row],[name_furn]],furn[],3,0)</f>
        <v>27</v>
      </c>
      <c r="D145" s="41" t="s">
        <v>23</v>
      </c>
      <c r="E145" s="42">
        <v>3</v>
      </c>
      <c r="F145" s="38"/>
      <c r="G145" s="38"/>
      <c r="H145" s="38"/>
      <c r="I145" s="38"/>
    </row>
    <row r="146" spans="1:9" s="1" customFormat="1" ht="15" customHeight="1" x14ac:dyDescent="0.25">
      <c r="A146" s="47" t="s">
        <v>180</v>
      </c>
      <c r="B146" s="40" t="s">
        <v>46</v>
      </c>
      <c r="C146" s="40">
        <f>VLOOKUP(kompl[[#This Row],[name_furn]],furn[],3,0)</f>
        <v>28</v>
      </c>
      <c r="D146" s="41" t="s">
        <v>24</v>
      </c>
      <c r="E146" s="42">
        <v>3</v>
      </c>
      <c r="F146" s="38"/>
      <c r="G146" s="38"/>
      <c r="H146" s="38"/>
      <c r="I146" s="38"/>
    </row>
    <row r="147" spans="1:9" s="1" customFormat="1" ht="15" customHeight="1" x14ac:dyDescent="0.25">
      <c r="A147" s="47" t="s">
        <v>180</v>
      </c>
      <c r="B147" s="43" t="s">
        <v>47</v>
      </c>
      <c r="C147" s="40">
        <f>VLOOKUP(kompl[[#This Row],[name_furn]],furn[],3,0)</f>
        <v>28</v>
      </c>
      <c r="D147" s="41" t="s">
        <v>24</v>
      </c>
      <c r="E147" s="42">
        <v>3</v>
      </c>
      <c r="F147" s="38"/>
      <c r="G147" s="38"/>
      <c r="H147" s="38"/>
      <c r="I147" s="38"/>
    </row>
    <row r="148" spans="1:9" s="1" customFormat="1" ht="15" customHeight="1" x14ac:dyDescent="0.25">
      <c r="A148" s="47" t="s">
        <v>183</v>
      </c>
      <c r="B148" s="40" t="s">
        <v>45</v>
      </c>
      <c r="C148" s="40">
        <f>VLOOKUP(kompl[[#This Row],[name_furn]],furn[],3,0)</f>
        <v>27</v>
      </c>
      <c r="D148" s="41" t="s">
        <v>23</v>
      </c>
      <c r="E148" s="42">
        <v>3</v>
      </c>
      <c r="F148" s="38"/>
      <c r="G148" s="38"/>
      <c r="H148" s="38"/>
      <c r="I148" s="38"/>
    </row>
    <row r="149" spans="1:9" s="1" customFormat="1" ht="15" customHeight="1" x14ac:dyDescent="0.25">
      <c r="A149" s="47" t="s">
        <v>311</v>
      </c>
      <c r="B149" s="40" t="s">
        <v>45</v>
      </c>
      <c r="C149" s="40">
        <f>VLOOKUP(kompl[[#This Row],[name_furn]],furn[],3,0)</f>
        <v>27</v>
      </c>
      <c r="D149" s="41" t="s">
        <v>23</v>
      </c>
      <c r="E149" s="42">
        <v>2</v>
      </c>
      <c r="F149" s="38"/>
      <c r="G149" s="38"/>
      <c r="H149" s="38"/>
      <c r="I149" s="38"/>
    </row>
    <row r="150" spans="1:9" s="1" customFormat="1" ht="15" customHeight="1" x14ac:dyDescent="0.25">
      <c r="A150" s="47" t="s">
        <v>311</v>
      </c>
      <c r="B150" s="40" t="s">
        <v>46</v>
      </c>
      <c r="C150" s="40">
        <f>VLOOKUP(kompl[[#This Row],[name_furn]],furn[],3,0)</f>
        <v>28</v>
      </c>
      <c r="D150" s="41" t="s">
        <v>24</v>
      </c>
      <c r="E150" s="42">
        <v>2</v>
      </c>
      <c r="F150" s="38"/>
      <c r="G150" s="38"/>
      <c r="H150" s="38"/>
      <c r="I150" s="38"/>
    </row>
    <row r="151" spans="1:9" s="1" customFormat="1" ht="15" customHeight="1" x14ac:dyDescent="0.25">
      <c r="A151" s="47" t="s">
        <v>311</v>
      </c>
      <c r="B151" s="43" t="s">
        <v>47</v>
      </c>
      <c r="C151" s="40">
        <f>VLOOKUP(kompl[[#This Row],[name_furn]],furn[],3,0)</f>
        <v>28</v>
      </c>
      <c r="D151" s="41" t="s">
        <v>24</v>
      </c>
      <c r="E151" s="42">
        <v>2</v>
      </c>
      <c r="F151" s="38"/>
      <c r="G151" s="38"/>
      <c r="H151" s="38"/>
      <c r="I151" s="38"/>
    </row>
    <row r="152" spans="1:9" s="1" customFormat="1" ht="15" customHeight="1" x14ac:dyDescent="0.25">
      <c r="A152" s="51" t="s">
        <v>187</v>
      </c>
      <c r="B152" s="40" t="s">
        <v>45</v>
      </c>
      <c r="C152" s="40">
        <f>VLOOKUP(kompl[[#This Row],[name_furn]],furn[],3,0)</f>
        <v>35</v>
      </c>
      <c r="D152" s="41" t="s">
        <v>37</v>
      </c>
      <c r="E152" s="42">
        <v>1</v>
      </c>
      <c r="F152" s="38"/>
      <c r="G152" s="38"/>
      <c r="H152" s="38"/>
      <c r="I152" s="38"/>
    </row>
    <row r="153" spans="1:9" s="1" customFormat="1" ht="15" customHeight="1" x14ac:dyDescent="0.25">
      <c r="A153" s="51" t="s">
        <v>187</v>
      </c>
      <c r="B153" s="40" t="s">
        <v>46</v>
      </c>
      <c r="C153" s="40">
        <f>VLOOKUP(kompl[[#This Row],[name_furn]],furn[],3,0)</f>
        <v>36</v>
      </c>
      <c r="D153" s="41" t="s">
        <v>39</v>
      </c>
      <c r="E153" s="42">
        <v>1</v>
      </c>
      <c r="F153" s="38"/>
      <c r="G153" s="38"/>
      <c r="H153" s="38"/>
      <c r="I153" s="38"/>
    </row>
    <row r="154" spans="1:9" s="1" customFormat="1" ht="15" customHeight="1" x14ac:dyDescent="0.25">
      <c r="A154" s="51" t="s">
        <v>187</v>
      </c>
      <c r="B154" s="40" t="s">
        <v>46</v>
      </c>
      <c r="C154" s="40">
        <f>VLOOKUP(kompl[[#This Row],[name_furn]],furn[],3,0)</f>
        <v>33</v>
      </c>
      <c r="D154" s="41" t="s">
        <v>40</v>
      </c>
      <c r="E154" s="42">
        <v>1</v>
      </c>
      <c r="F154" s="38"/>
      <c r="G154" s="38"/>
      <c r="H154" s="38"/>
      <c r="I154" s="38"/>
    </row>
    <row r="155" spans="1:9" s="1" customFormat="1" ht="15" customHeight="1" x14ac:dyDescent="0.25">
      <c r="A155" s="51" t="s">
        <v>187</v>
      </c>
      <c r="B155" s="43" t="s">
        <v>47</v>
      </c>
      <c r="C155" s="40">
        <f>VLOOKUP(kompl[[#This Row],[name_furn]],furn[],3,0)</f>
        <v>34</v>
      </c>
      <c r="D155" s="41" t="s">
        <v>41</v>
      </c>
      <c r="E155" s="42">
        <v>1</v>
      </c>
      <c r="F155" s="38"/>
      <c r="G155" s="38"/>
      <c r="H155" s="38"/>
      <c r="I155" s="38"/>
    </row>
    <row r="156" spans="1:9" s="1" customFormat="1" ht="15" customHeight="1" x14ac:dyDescent="0.25">
      <c r="A156" s="47" t="s">
        <v>189</v>
      </c>
      <c r="B156" s="40" t="s">
        <v>45</v>
      </c>
      <c r="C156" s="40">
        <f>VLOOKUP(kompl[[#This Row],[name_furn]],furn[],3,0)</f>
        <v>27</v>
      </c>
      <c r="D156" s="41" t="s">
        <v>23</v>
      </c>
      <c r="E156" s="42">
        <v>5</v>
      </c>
      <c r="F156" s="38" t="s">
        <v>243</v>
      </c>
      <c r="G156" s="41" t="s">
        <v>23</v>
      </c>
      <c r="H156" s="42">
        <v>5</v>
      </c>
      <c r="I156" s="38"/>
    </row>
    <row r="157" spans="1:9" s="1" customFormat="1" ht="15" customHeight="1" x14ac:dyDescent="0.25">
      <c r="A157" s="47" t="s">
        <v>189</v>
      </c>
      <c r="B157" s="40" t="s">
        <v>46</v>
      </c>
      <c r="C157" s="40">
        <f>VLOOKUP(kompl[[#This Row],[name_furn]],furn[],3,0)</f>
        <v>28</v>
      </c>
      <c r="D157" s="41" t="s">
        <v>24</v>
      </c>
      <c r="E157" s="42">
        <v>5</v>
      </c>
      <c r="F157" s="38" t="s">
        <v>243</v>
      </c>
      <c r="G157" s="41" t="s">
        <v>24</v>
      </c>
      <c r="H157" s="42">
        <v>5</v>
      </c>
      <c r="I157" s="38"/>
    </row>
    <row r="158" spans="1:9" s="1" customFormat="1" ht="15" customHeight="1" x14ac:dyDescent="0.25">
      <c r="A158" s="47" t="s">
        <v>189</v>
      </c>
      <c r="B158" s="43" t="s">
        <v>47</v>
      </c>
      <c r="C158" s="40">
        <f>VLOOKUP(kompl[[#This Row],[name_furn]],furn[],3,0)</f>
        <v>28</v>
      </c>
      <c r="D158" s="41" t="s">
        <v>24</v>
      </c>
      <c r="E158" s="42">
        <v>5</v>
      </c>
      <c r="F158" s="38" t="s">
        <v>243</v>
      </c>
      <c r="G158" s="41" t="s">
        <v>24</v>
      </c>
      <c r="H158" s="42">
        <v>5</v>
      </c>
      <c r="I158" s="38"/>
    </row>
    <row r="159" spans="1:9" s="1" customFormat="1" ht="15" customHeight="1" x14ac:dyDescent="0.25">
      <c r="A159" s="47" t="s">
        <v>191</v>
      </c>
      <c r="B159" s="40" t="s">
        <v>45</v>
      </c>
      <c r="C159" s="40">
        <f>VLOOKUP(kompl[[#This Row],[name_furn]],furn[],3,0)</f>
        <v>27</v>
      </c>
      <c r="D159" s="41" t="s">
        <v>23</v>
      </c>
      <c r="E159" s="42">
        <v>5</v>
      </c>
      <c r="F159" s="38" t="s">
        <v>244</v>
      </c>
      <c r="G159" s="41" t="s">
        <v>23</v>
      </c>
      <c r="H159" s="42">
        <v>6</v>
      </c>
      <c r="I159" s="38"/>
    </row>
    <row r="160" spans="1:9" s="1" customFormat="1" ht="15" customHeight="1" x14ac:dyDescent="0.25">
      <c r="A160" s="47" t="s">
        <v>193</v>
      </c>
      <c r="B160" s="40" t="s">
        <v>45</v>
      </c>
      <c r="C160" s="40">
        <f>VLOOKUP(kompl[[#This Row],[name_furn]],furn[],3,0)</f>
        <v>27</v>
      </c>
      <c r="D160" s="41" t="s">
        <v>23</v>
      </c>
      <c r="E160" s="42">
        <v>5</v>
      </c>
      <c r="F160" s="38" t="s">
        <v>245</v>
      </c>
      <c r="G160" s="41" t="s">
        <v>23</v>
      </c>
      <c r="H160" s="42">
        <v>6</v>
      </c>
      <c r="I160" s="38"/>
    </row>
    <row r="161" spans="1:9" s="1" customFormat="1" ht="15" customHeight="1" x14ac:dyDescent="0.25">
      <c r="A161" s="47" t="s">
        <v>193</v>
      </c>
      <c r="B161" s="40" t="s">
        <v>46</v>
      </c>
      <c r="C161" s="40">
        <f>VLOOKUP(kompl[[#This Row],[name_furn]],furn[],3,0)</f>
        <v>28</v>
      </c>
      <c r="D161" s="41" t="s">
        <v>24</v>
      </c>
      <c r="E161" s="42">
        <v>5</v>
      </c>
      <c r="F161" s="38" t="s">
        <v>245</v>
      </c>
      <c r="G161" s="41" t="s">
        <v>24</v>
      </c>
      <c r="H161" s="42">
        <v>6</v>
      </c>
      <c r="I161" s="38"/>
    </row>
    <row r="162" spans="1:9" s="1" customFormat="1" ht="15" customHeight="1" x14ac:dyDescent="0.25">
      <c r="A162" s="47" t="s">
        <v>196</v>
      </c>
      <c r="B162" s="40" t="s">
        <v>45</v>
      </c>
      <c r="C162" s="40">
        <f>VLOOKUP(kompl[[#This Row],[name_furn]],furn[],3,0)</f>
        <v>27</v>
      </c>
      <c r="D162" s="41" t="s">
        <v>23</v>
      </c>
      <c r="E162" s="42">
        <v>5</v>
      </c>
      <c r="F162" s="38" t="s">
        <v>245</v>
      </c>
      <c r="G162" s="41" t="s">
        <v>23</v>
      </c>
      <c r="H162" s="38">
        <v>6</v>
      </c>
      <c r="I162" s="38"/>
    </row>
    <row r="163" spans="1:9" s="1" customFormat="1" ht="15" customHeight="1" x14ac:dyDescent="0.25">
      <c r="A163" s="52" t="s">
        <v>198</v>
      </c>
      <c r="B163" s="40" t="s">
        <v>45</v>
      </c>
      <c r="C163" s="40">
        <f>VLOOKUP(kompl[[#This Row],[name_furn]],furn[],3,0)</f>
        <v>31</v>
      </c>
      <c r="D163" s="41" t="s">
        <v>36</v>
      </c>
      <c r="E163" s="42">
        <v>2</v>
      </c>
      <c r="F163" s="38"/>
      <c r="G163" s="38"/>
      <c r="H163" s="38"/>
      <c r="I163" s="38"/>
    </row>
    <row r="164" spans="1:9" s="1" customFormat="1" ht="15" customHeight="1" x14ac:dyDescent="0.25">
      <c r="A164" s="52" t="s">
        <v>198</v>
      </c>
      <c r="B164" s="40" t="s">
        <v>45</v>
      </c>
      <c r="C164" s="40">
        <f>VLOOKUP(kompl[[#This Row],[name_furn]],furn[],3,0)</f>
        <v>35</v>
      </c>
      <c r="D164" s="41" t="s">
        <v>37</v>
      </c>
      <c r="E164" s="42">
        <v>1</v>
      </c>
      <c r="F164" s="38"/>
      <c r="G164" s="38"/>
      <c r="H164" s="38"/>
      <c r="I164" s="38"/>
    </row>
    <row r="165" spans="1:9" s="1" customFormat="1" ht="15" customHeight="1" x14ac:dyDescent="0.25">
      <c r="A165" s="52" t="s">
        <v>198</v>
      </c>
      <c r="B165" s="40" t="s">
        <v>45</v>
      </c>
      <c r="C165" s="40">
        <f>VLOOKUP(kompl[[#This Row],[name_furn]],furn[],3,0)</f>
        <v>27</v>
      </c>
      <c r="D165" s="41" t="s">
        <v>23</v>
      </c>
      <c r="E165" s="42">
        <v>3</v>
      </c>
      <c r="F165" s="38" t="s">
        <v>243</v>
      </c>
      <c r="G165" s="41" t="s">
        <v>23</v>
      </c>
      <c r="H165" s="42">
        <v>4</v>
      </c>
      <c r="I165" s="38"/>
    </row>
    <row r="166" spans="1:9" s="1" customFormat="1" ht="15" customHeight="1" x14ac:dyDescent="0.25">
      <c r="A166" s="52" t="s">
        <v>198</v>
      </c>
      <c r="B166" s="40" t="s">
        <v>46</v>
      </c>
      <c r="C166" s="40">
        <f>VLOOKUP(kompl[[#This Row],[name_furn]],furn[],3,0)</f>
        <v>32</v>
      </c>
      <c r="D166" s="41" t="s">
        <v>38</v>
      </c>
      <c r="E166" s="42">
        <v>2</v>
      </c>
      <c r="F166" s="38"/>
      <c r="G166" s="38"/>
      <c r="H166" s="38"/>
      <c r="I166" s="38"/>
    </row>
    <row r="167" spans="1:9" s="1" customFormat="1" ht="15" customHeight="1" x14ac:dyDescent="0.25">
      <c r="A167" s="52" t="s">
        <v>198</v>
      </c>
      <c r="B167" s="40" t="s">
        <v>46</v>
      </c>
      <c r="C167" s="40">
        <f>VLOOKUP(kompl[[#This Row],[name_furn]],furn[],3,0)</f>
        <v>36</v>
      </c>
      <c r="D167" s="41" t="s">
        <v>39</v>
      </c>
      <c r="E167" s="42">
        <v>1</v>
      </c>
      <c r="F167" s="38"/>
      <c r="G167" s="38"/>
      <c r="H167" s="38"/>
      <c r="I167" s="38"/>
    </row>
    <row r="168" spans="1:9" s="1" customFormat="1" ht="15" customHeight="1" x14ac:dyDescent="0.25">
      <c r="A168" s="52" t="s">
        <v>198</v>
      </c>
      <c r="B168" s="40" t="s">
        <v>46</v>
      </c>
      <c r="C168" s="40">
        <f>VLOOKUP(kompl[[#This Row],[name_furn]],furn[],3,0)</f>
        <v>33</v>
      </c>
      <c r="D168" s="41" t="s">
        <v>40</v>
      </c>
      <c r="E168" s="42">
        <v>3</v>
      </c>
      <c r="F168" s="38"/>
      <c r="G168" s="38"/>
      <c r="H168" s="38"/>
      <c r="I168" s="38"/>
    </row>
    <row r="169" spans="1:9" s="1" customFormat="1" ht="15" customHeight="1" x14ac:dyDescent="0.25">
      <c r="A169" s="52" t="s">
        <v>198</v>
      </c>
      <c r="B169" s="40" t="s">
        <v>46</v>
      </c>
      <c r="C169" s="40">
        <f>VLOOKUP(kompl[[#This Row],[name_furn]],furn[],3,0)</f>
        <v>28</v>
      </c>
      <c r="D169" s="41" t="s">
        <v>24</v>
      </c>
      <c r="E169" s="42">
        <v>3</v>
      </c>
      <c r="F169" s="38" t="s">
        <v>243</v>
      </c>
      <c r="G169" s="41" t="s">
        <v>24</v>
      </c>
      <c r="H169" s="42">
        <v>4</v>
      </c>
      <c r="I169" s="38"/>
    </row>
    <row r="170" spans="1:9" s="1" customFormat="1" ht="15" customHeight="1" x14ac:dyDescent="0.25">
      <c r="A170" s="52" t="s">
        <v>198</v>
      </c>
      <c r="B170" s="43" t="s">
        <v>47</v>
      </c>
      <c r="C170" s="40">
        <f>VLOOKUP(kompl[[#This Row],[name_furn]],furn[],3,0)</f>
        <v>34</v>
      </c>
      <c r="D170" s="41" t="s">
        <v>41</v>
      </c>
      <c r="E170" s="42">
        <v>2</v>
      </c>
      <c r="F170" s="38"/>
      <c r="G170" s="38"/>
      <c r="H170" s="38"/>
      <c r="I170" s="38"/>
    </row>
    <row r="171" spans="1:9" s="1" customFormat="1" ht="15" customHeight="1" x14ac:dyDescent="0.25">
      <c r="A171" s="52" t="s">
        <v>198</v>
      </c>
      <c r="B171" s="43" t="s">
        <v>47</v>
      </c>
      <c r="C171" s="40">
        <f>VLOOKUP(kompl[[#This Row],[name_furn]],furn[],3,0)</f>
        <v>37</v>
      </c>
      <c r="D171" s="41" t="s">
        <v>42</v>
      </c>
      <c r="E171" s="42">
        <v>1</v>
      </c>
      <c r="F171" s="38"/>
      <c r="G171" s="38"/>
      <c r="H171" s="38"/>
      <c r="I171" s="38"/>
    </row>
    <row r="172" spans="1:9" s="1" customFormat="1" ht="15" customHeight="1" x14ac:dyDescent="0.25">
      <c r="A172" s="52" t="s">
        <v>198</v>
      </c>
      <c r="B172" s="43" t="s">
        <v>47</v>
      </c>
      <c r="C172" s="40">
        <f>VLOOKUP(kompl[[#This Row],[name_furn]],furn[],3,0)</f>
        <v>28</v>
      </c>
      <c r="D172" s="41" t="s">
        <v>24</v>
      </c>
      <c r="E172" s="42">
        <v>3</v>
      </c>
      <c r="F172" s="38" t="s">
        <v>243</v>
      </c>
      <c r="G172" s="41" t="s">
        <v>24</v>
      </c>
      <c r="H172" s="42">
        <v>4</v>
      </c>
      <c r="I172" s="38"/>
    </row>
    <row r="173" spans="1:9" s="1" customFormat="1" ht="15" customHeight="1" x14ac:dyDescent="0.25">
      <c r="A173" s="47" t="s">
        <v>200</v>
      </c>
      <c r="B173" s="40" t="s">
        <v>45</v>
      </c>
      <c r="C173" s="40">
        <f>VLOOKUP(kompl[[#This Row],[name_furn]],furn[],3,0)</f>
        <v>35</v>
      </c>
      <c r="D173" s="41" t="s">
        <v>37</v>
      </c>
      <c r="E173" s="42">
        <v>2</v>
      </c>
      <c r="F173" s="38"/>
      <c r="G173" s="38"/>
      <c r="H173" s="38"/>
      <c r="I173" s="38"/>
    </row>
    <row r="174" spans="1:9" s="1" customFormat="1" ht="15" customHeight="1" x14ac:dyDescent="0.25">
      <c r="A174" s="47" t="s">
        <v>200</v>
      </c>
      <c r="B174" s="40" t="s">
        <v>45</v>
      </c>
      <c r="C174" s="40">
        <f>VLOOKUP(kompl[[#This Row],[name_furn]],furn[],3,0)</f>
        <v>27</v>
      </c>
      <c r="D174" s="41" t="s">
        <v>23</v>
      </c>
      <c r="E174" s="42">
        <v>3</v>
      </c>
      <c r="F174" s="38" t="s">
        <v>246</v>
      </c>
      <c r="G174" s="41" t="s">
        <v>23</v>
      </c>
      <c r="H174" s="42">
        <v>4</v>
      </c>
      <c r="I174" s="38"/>
    </row>
    <row r="175" spans="1:9" s="1" customFormat="1" ht="15" customHeight="1" x14ac:dyDescent="0.25">
      <c r="A175" s="47" t="s">
        <v>200</v>
      </c>
      <c r="B175" s="40" t="s">
        <v>46</v>
      </c>
      <c r="C175" s="40">
        <f>VLOOKUP(kompl[[#This Row],[name_furn]],furn[],3,0)</f>
        <v>36</v>
      </c>
      <c r="D175" s="41" t="s">
        <v>39</v>
      </c>
      <c r="E175" s="42">
        <v>2</v>
      </c>
      <c r="F175" s="38"/>
      <c r="G175" s="38"/>
      <c r="H175" s="38"/>
      <c r="I175" s="38"/>
    </row>
    <row r="176" spans="1:9" s="1" customFormat="1" ht="15" customHeight="1" x14ac:dyDescent="0.25">
      <c r="A176" s="47" t="s">
        <v>200</v>
      </c>
      <c r="B176" s="40" t="s">
        <v>46</v>
      </c>
      <c r="C176" s="40">
        <f>VLOOKUP(kompl[[#This Row],[name_furn]],furn[],3,0)</f>
        <v>33</v>
      </c>
      <c r="D176" s="41" t="s">
        <v>40</v>
      </c>
      <c r="E176" s="42">
        <v>2</v>
      </c>
      <c r="F176" s="38"/>
      <c r="G176" s="38"/>
      <c r="H176" s="38"/>
      <c r="I176" s="38"/>
    </row>
    <row r="177" spans="1:9" s="1" customFormat="1" ht="15" customHeight="1" x14ac:dyDescent="0.25">
      <c r="A177" s="47" t="s">
        <v>200</v>
      </c>
      <c r="B177" s="40" t="s">
        <v>46</v>
      </c>
      <c r="C177" s="40">
        <f>VLOOKUP(kompl[[#This Row],[name_furn]],furn[],3,0)</f>
        <v>28</v>
      </c>
      <c r="D177" s="41" t="s">
        <v>24</v>
      </c>
      <c r="E177" s="42">
        <v>3</v>
      </c>
      <c r="F177" s="38" t="s">
        <v>246</v>
      </c>
      <c r="G177" s="41" t="s">
        <v>24</v>
      </c>
      <c r="H177" s="42">
        <v>4</v>
      </c>
      <c r="I177" s="38"/>
    </row>
    <row r="178" spans="1:9" s="1" customFormat="1" ht="15" customHeight="1" x14ac:dyDescent="0.25">
      <c r="A178" s="47" t="s">
        <v>200</v>
      </c>
      <c r="B178" s="43" t="s">
        <v>47</v>
      </c>
      <c r="C178" s="40">
        <f>VLOOKUP(kompl[[#This Row],[name_furn]],furn[],3,0)</f>
        <v>37</v>
      </c>
      <c r="D178" s="41" t="s">
        <v>42</v>
      </c>
      <c r="E178" s="42">
        <v>1</v>
      </c>
      <c r="F178" s="38"/>
      <c r="G178" s="38"/>
      <c r="H178" s="38"/>
      <c r="I178" s="38"/>
    </row>
    <row r="179" spans="1:9" s="1" customFormat="1" ht="15" customHeight="1" x14ac:dyDescent="0.25">
      <c r="A179" s="47" t="s">
        <v>200</v>
      </c>
      <c r="B179" s="43" t="s">
        <v>47</v>
      </c>
      <c r="C179" s="40">
        <f>VLOOKUP(kompl[[#This Row],[name_furn]],furn[],3,0)</f>
        <v>28</v>
      </c>
      <c r="D179" s="41" t="s">
        <v>24</v>
      </c>
      <c r="E179" s="42">
        <v>3</v>
      </c>
      <c r="F179" s="38" t="s">
        <v>246</v>
      </c>
      <c r="G179" s="41" t="s">
        <v>24</v>
      </c>
      <c r="H179" s="42">
        <v>4</v>
      </c>
      <c r="I179" s="38"/>
    </row>
    <row r="180" spans="1:9" s="1" customFormat="1" ht="15" customHeight="1" x14ac:dyDescent="0.25">
      <c r="A180" s="47" t="s">
        <v>312</v>
      </c>
      <c r="B180" s="40" t="s">
        <v>45</v>
      </c>
      <c r="C180" s="40">
        <f>VLOOKUP(kompl[[#This Row],[name_furn]],furn[],3,0)</f>
        <v>27</v>
      </c>
      <c r="D180" s="41" t="s">
        <v>23</v>
      </c>
      <c r="E180" s="42">
        <v>4</v>
      </c>
      <c r="F180" s="38" t="s">
        <v>247</v>
      </c>
      <c r="G180" s="41" t="s">
        <v>23</v>
      </c>
      <c r="H180" s="38">
        <v>5</v>
      </c>
      <c r="I180" s="38"/>
    </row>
    <row r="181" spans="1:9" s="1" customFormat="1" ht="15" customHeight="1" x14ac:dyDescent="0.25">
      <c r="A181" s="47" t="s">
        <v>313</v>
      </c>
      <c r="B181" s="40" t="s">
        <v>45</v>
      </c>
      <c r="C181" s="40">
        <f>VLOOKUP(kompl[[#This Row],[name_furn]],furn[],3,0)</f>
        <v>35</v>
      </c>
      <c r="D181" s="41" t="s">
        <v>37</v>
      </c>
      <c r="E181" s="42">
        <v>2</v>
      </c>
      <c r="F181" s="38"/>
      <c r="G181" s="38"/>
      <c r="H181" s="38"/>
      <c r="I181" s="38"/>
    </row>
    <row r="182" spans="1:9" s="1" customFormat="1" ht="15" customHeight="1" x14ac:dyDescent="0.25">
      <c r="A182" s="47" t="s">
        <v>313</v>
      </c>
      <c r="B182" s="40" t="s">
        <v>45</v>
      </c>
      <c r="C182" s="40">
        <f>VLOOKUP(kompl[[#This Row],[name_furn]],furn[],3,0)</f>
        <v>27</v>
      </c>
      <c r="D182" s="41" t="s">
        <v>23</v>
      </c>
      <c r="E182" s="42">
        <v>2</v>
      </c>
      <c r="F182" s="38" t="s">
        <v>246</v>
      </c>
      <c r="G182" s="41" t="s">
        <v>23</v>
      </c>
      <c r="H182" s="42">
        <v>2</v>
      </c>
      <c r="I182" s="38"/>
    </row>
    <row r="183" spans="1:9" s="1" customFormat="1" ht="15" customHeight="1" x14ac:dyDescent="0.25">
      <c r="A183" s="47" t="s">
        <v>313</v>
      </c>
      <c r="B183" s="40" t="s">
        <v>46</v>
      </c>
      <c r="C183" s="40">
        <f>VLOOKUP(kompl[[#This Row],[name_furn]],furn[],3,0)</f>
        <v>36</v>
      </c>
      <c r="D183" s="41" t="s">
        <v>39</v>
      </c>
      <c r="E183" s="42">
        <v>2</v>
      </c>
      <c r="F183" s="38"/>
      <c r="G183" s="38"/>
      <c r="H183" s="38"/>
      <c r="I183" s="38"/>
    </row>
    <row r="184" spans="1:9" s="1" customFormat="1" ht="15" customHeight="1" x14ac:dyDescent="0.25">
      <c r="A184" s="47" t="s">
        <v>313</v>
      </c>
      <c r="B184" s="40" t="s">
        <v>46</v>
      </c>
      <c r="C184" s="40">
        <f>VLOOKUP(kompl[[#This Row],[name_furn]],furn[],3,0)</f>
        <v>33</v>
      </c>
      <c r="D184" s="41" t="s">
        <v>40</v>
      </c>
      <c r="E184" s="42">
        <v>2</v>
      </c>
      <c r="F184" s="38"/>
      <c r="G184" s="38"/>
      <c r="H184" s="38"/>
      <c r="I184" s="38"/>
    </row>
    <row r="185" spans="1:9" s="1" customFormat="1" ht="15" customHeight="1" x14ac:dyDescent="0.25">
      <c r="A185" s="47" t="s">
        <v>313</v>
      </c>
      <c r="B185" s="40" t="s">
        <v>46</v>
      </c>
      <c r="C185" s="40">
        <f>VLOOKUP(kompl[[#This Row],[name_furn]],furn[],3,0)</f>
        <v>28</v>
      </c>
      <c r="D185" s="41" t="s">
        <v>24</v>
      </c>
      <c r="E185" s="42">
        <v>2</v>
      </c>
      <c r="F185" s="38" t="s">
        <v>246</v>
      </c>
      <c r="G185" s="41" t="s">
        <v>24</v>
      </c>
      <c r="H185" s="42">
        <v>3</v>
      </c>
      <c r="I185" s="38"/>
    </row>
    <row r="186" spans="1:9" s="1" customFormat="1" ht="15" customHeight="1" x14ac:dyDescent="0.25">
      <c r="A186" s="47" t="s">
        <v>313</v>
      </c>
      <c r="B186" s="43" t="s">
        <v>47</v>
      </c>
      <c r="C186" s="40">
        <f>VLOOKUP(kompl[[#This Row],[name_furn]],furn[],3,0)</f>
        <v>34</v>
      </c>
      <c r="D186" s="41" t="s">
        <v>41</v>
      </c>
      <c r="E186" s="42">
        <v>2</v>
      </c>
      <c r="F186" s="38"/>
      <c r="G186" s="38"/>
      <c r="H186" s="38"/>
      <c r="I186" s="38"/>
    </row>
    <row r="187" spans="1:9" s="1" customFormat="1" ht="15" customHeight="1" x14ac:dyDescent="0.25">
      <c r="A187" s="47" t="s">
        <v>313</v>
      </c>
      <c r="B187" s="43" t="s">
        <v>47</v>
      </c>
      <c r="C187" s="40">
        <f>VLOOKUP(kompl[[#This Row],[name_furn]],furn[],3,0)</f>
        <v>28</v>
      </c>
      <c r="D187" s="41" t="s">
        <v>24</v>
      </c>
      <c r="E187" s="42">
        <v>2</v>
      </c>
      <c r="F187" s="38" t="s">
        <v>246</v>
      </c>
      <c r="G187" s="41" t="s">
        <v>24</v>
      </c>
      <c r="H187" s="42">
        <v>3</v>
      </c>
      <c r="I187" s="38"/>
    </row>
    <row r="188" spans="1:9" s="1" customFormat="1" ht="15" customHeight="1" x14ac:dyDescent="0.25">
      <c r="A188" s="47" t="s">
        <v>313</v>
      </c>
      <c r="B188" s="40" t="s">
        <v>45</v>
      </c>
      <c r="C188" s="40">
        <f>VLOOKUP(kompl[[#This Row],[name_furn]],furn[],3,0)</f>
        <v>48</v>
      </c>
      <c r="D188" s="41" t="s">
        <v>32</v>
      </c>
      <c r="E188" s="42">
        <v>1</v>
      </c>
      <c r="F188" s="38" t="s">
        <v>243</v>
      </c>
      <c r="G188" s="38" t="s">
        <v>230</v>
      </c>
      <c r="H188" s="38">
        <v>1</v>
      </c>
      <c r="I188" s="38"/>
    </row>
    <row r="189" spans="1:9" s="1" customFormat="1" ht="15" customHeight="1" x14ac:dyDescent="0.25">
      <c r="A189" s="47" t="s">
        <v>313</v>
      </c>
      <c r="B189" s="40" t="s">
        <v>45</v>
      </c>
      <c r="C189" s="40">
        <f>VLOOKUP(kompl[[#This Row],[name_furn]],furn[],3,0)</f>
        <v>27</v>
      </c>
      <c r="D189" s="41" t="s">
        <v>23</v>
      </c>
      <c r="E189" s="42">
        <v>2</v>
      </c>
      <c r="F189" s="38"/>
      <c r="G189" s="38"/>
      <c r="H189" s="38"/>
      <c r="I189" s="38"/>
    </row>
    <row r="190" spans="1:9" s="1" customFormat="1" ht="15" customHeight="1" x14ac:dyDescent="0.25">
      <c r="A190" s="47" t="s">
        <v>313</v>
      </c>
      <c r="B190" s="40" t="s">
        <v>46</v>
      </c>
      <c r="C190" s="40">
        <f>VLOOKUP(kompl[[#This Row],[name_furn]],furn[],3,0)</f>
        <v>50</v>
      </c>
      <c r="D190" s="41" t="s">
        <v>33</v>
      </c>
      <c r="E190" s="42">
        <v>1</v>
      </c>
      <c r="F190" s="38"/>
      <c r="G190" s="38"/>
      <c r="H190" s="38"/>
      <c r="I190" s="38"/>
    </row>
    <row r="191" spans="1:9" s="1" customFormat="1" ht="15" customHeight="1" x14ac:dyDescent="0.25">
      <c r="A191" s="47" t="s">
        <v>313</v>
      </c>
      <c r="B191" s="40" t="s">
        <v>46</v>
      </c>
      <c r="C191" s="40">
        <f>VLOOKUP(kompl[[#This Row],[name_furn]],furn[],3,0)</f>
        <v>28</v>
      </c>
      <c r="D191" s="41" t="s">
        <v>24</v>
      </c>
      <c r="E191" s="42">
        <v>4</v>
      </c>
      <c r="F191" s="38"/>
      <c r="G191" s="38"/>
      <c r="H191" s="38"/>
      <c r="I191" s="38"/>
    </row>
    <row r="192" spans="1:9" s="1" customFormat="1" ht="15" customHeight="1" x14ac:dyDescent="0.25">
      <c r="A192" s="13" t="s">
        <v>314</v>
      </c>
      <c r="B192" s="40" t="s">
        <v>45</v>
      </c>
      <c r="C192" s="40">
        <f>VLOOKUP(kompl[[#This Row],[name_furn]],furn[],3,0)</f>
        <v>48</v>
      </c>
      <c r="D192" s="23" t="s">
        <v>32</v>
      </c>
      <c r="E192" s="32">
        <v>1</v>
      </c>
      <c r="F192" s="8" t="s">
        <v>315</v>
      </c>
      <c r="G192" s="38" t="s">
        <v>230</v>
      </c>
      <c r="H192" s="38">
        <v>1</v>
      </c>
      <c r="I192" s="8"/>
    </row>
    <row r="193" spans="1:9" s="1" customFormat="1" ht="15" customHeight="1" x14ac:dyDescent="0.25">
      <c r="A193" s="13" t="s">
        <v>314</v>
      </c>
      <c r="B193" s="40" t="s">
        <v>45</v>
      </c>
      <c r="C193" s="40">
        <f>VLOOKUP(kompl[[#This Row],[name_furn]],furn[],3,0)</f>
        <v>27</v>
      </c>
      <c r="D193" s="23" t="s">
        <v>23</v>
      </c>
      <c r="E193" s="32">
        <v>2</v>
      </c>
      <c r="F193" s="8"/>
      <c r="G193" s="8"/>
      <c r="H193" s="8"/>
      <c r="I193" s="8"/>
    </row>
    <row r="194" spans="1:9" s="1" customFormat="1" ht="15" customHeight="1" x14ac:dyDescent="0.25">
      <c r="A194" s="13" t="s">
        <v>314</v>
      </c>
      <c r="B194" s="40" t="s">
        <v>46</v>
      </c>
      <c r="C194" s="40">
        <f>VLOOKUP(kompl[[#This Row],[name_furn]],furn[],3,0)</f>
        <v>50</v>
      </c>
      <c r="D194" s="23" t="s">
        <v>33</v>
      </c>
      <c r="E194" s="32">
        <v>1</v>
      </c>
      <c r="F194" s="8"/>
      <c r="G194" s="8"/>
      <c r="H194" s="8"/>
      <c r="I194" s="8"/>
    </row>
    <row r="195" spans="1:9" s="1" customFormat="1" ht="15" customHeight="1" x14ac:dyDescent="0.25">
      <c r="A195" s="13" t="s">
        <v>314</v>
      </c>
      <c r="B195" s="40" t="s">
        <v>46</v>
      </c>
      <c r="C195" s="40">
        <f>VLOOKUP(kompl[[#This Row],[name_furn]],furn[],3,0)</f>
        <v>28</v>
      </c>
      <c r="D195" s="23" t="s">
        <v>24</v>
      </c>
      <c r="E195" s="32">
        <v>4</v>
      </c>
      <c r="F195" s="8"/>
      <c r="G195" s="8"/>
      <c r="H195" s="8"/>
      <c r="I195" s="8"/>
    </row>
    <row r="196" spans="1:9" s="1" customFormat="1" ht="15" customHeight="1" x14ac:dyDescent="0.25">
      <c r="A196" s="13" t="s">
        <v>314</v>
      </c>
      <c r="B196" s="43" t="s">
        <v>47</v>
      </c>
      <c r="C196" s="40">
        <f>VLOOKUP(kompl[[#This Row],[name_furn]],furn[],3,0)</f>
        <v>50</v>
      </c>
      <c r="D196" s="23" t="s">
        <v>33</v>
      </c>
      <c r="E196" s="32">
        <v>1</v>
      </c>
      <c r="F196" s="8"/>
      <c r="G196" s="8"/>
      <c r="H196" s="8"/>
      <c r="I196" s="8"/>
    </row>
    <row r="197" spans="1:9" s="1" customFormat="1" ht="15" customHeight="1" x14ac:dyDescent="0.25">
      <c r="A197" s="13" t="s">
        <v>314</v>
      </c>
      <c r="B197" s="43" t="s">
        <v>47</v>
      </c>
      <c r="C197" s="40">
        <f>VLOOKUP(kompl[[#This Row],[name_furn]],furn[],3,0)</f>
        <v>28</v>
      </c>
      <c r="D197" s="23" t="s">
        <v>24</v>
      </c>
      <c r="E197" s="32">
        <v>4</v>
      </c>
      <c r="F197" s="8"/>
      <c r="G197" s="8"/>
      <c r="H197" s="8"/>
      <c r="I197" s="8"/>
    </row>
    <row r="198" spans="1:9" s="1" customFormat="1" ht="15" customHeight="1" x14ac:dyDescent="0.25">
      <c r="A198" s="47" t="s">
        <v>206</v>
      </c>
      <c r="B198" s="40" t="s">
        <v>45</v>
      </c>
      <c r="C198" s="40">
        <f>VLOOKUP(kompl[[#This Row],[name_furn]],furn[],3,0)</f>
        <v>27</v>
      </c>
      <c r="D198" s="41" t="s">
        <v>23</v>
      </c>
      <c r="E198" s="42">
        <v>2</v>
      </c>
      <c r="F198" s="38" t="s">
        <v>249</v>
      </c>
      <c r="G198" s="41" t="s">
        <v>23</v>
      </c>
      <c r="H198" s="38">
        <v>3</v>
      </c>
      <c r="I198" s="38">
        <v>4</v>
      </c>
    </row>
    <row r="199" spans="1:9" s="1" customFormat="1" ht="15" customHeight="1" x14ac:dyDescent="0.25">
      <c r="A199" s="47" t="s">
        <v>206</v>
      </c>
      <c r="B199" s="40" t="s">
        <v>45</v>
      </c>
      <c r="C199" s="40">
        <f>VLOOKUP(kompl[[#This Row],[name_furn]],furn[],3,0)</f>
        <v>35</v>
      </c>
      <c r="D199" s="41" t="s">
        <v>37</v>
      </c>
      <c r="E199" s="42">
        <v>2</v>
      </c>
      <c r="F199" s="38"/>
      <c r="G199" s="38"/>
      <c r="H199" s="38"/>
      <c r="I199" s="38"/>
    </row>
    <row r="200" spans="1:9" s="1" customFormat="1" ht="15" customHeight="1" x14ac:dyDescent="0.25">
      <c r="A200" s="47" t="s">
        <v>208</v>
      </c>
      <c r="B200" s="40" t="s">
        <v>45</v>
      </c>
      <c r="C200" s="40">
        <f>VLOOKUP(kompl[[#This Row],[name_furn]],furn[],3,0)</f>
        <v>48</v>
      </c>
      <c r="D200" s="41" t="s">
        <v>32</v>
      </c>
      <c r="E200" s="42">
        <v>1</v>
      </c>
      <c r="F200" s="38"/>
      <c r="G200" s="38"/>
      <c r="H200" s="38"/>
      <c r="I200" s="38"/>
    </row>
    <row r="201" spans="1:9" s="1" customFormat="1" ht="15" customHeight="1" x14ac:dyDescent="0.25">
      <c r="A201" s="47" t="s">
        <v>208</v>
      </c>
      <c r="B201" s="40" t="s">
        <v>45</v>
      </c>
      <c r="C201" s="40">
        <f>VLOOKUP(kompl[[#This Row],[name_furn]],furn[],3,0)</f>
        <v>27</v>
      </c>
      <c r="D201" s="41" t="s">
        <v>23</v>
      </c>
      <c r="E201" s="42">
        <v>5</v>
      </c>
      <c r="F201" s="38"/>
      <c r="G201" s="38"/>
      <c r="H201" s="38"/>
      <c r="I201" s="38"/>
    </row>
    <row r="202" spans="1:9" s="1" customFormat="1" ht="15" customHeight="1" x14ac:dyDescent="0.25">
      <c r="A202" s="47" t="s">
        <v>208</v>
      </c>
      <c r="B202" s="40" t="s">
        <v>46</v>
      </c>
      <c r="C202" s="40">
        <f>VLOOKUP(kompl[[#This Row],[name_furn]],furn[],3,0)</f>
        <v>50</v>
      </c>
      <c r="D202" s="41" t="s">
        <v>33</v>
      </c>
      <c r="E202" s="42">
        <v>1</v>
      </c>
      <c r="F202" s="38"/>
      <c r="G202" s="38"/>
      <c r="H202" s="38"/>
      <c r="I202" s="38"/>
    </row>
    <row r="203" spans="1:9" s="1" customFormat="1" ht="15" customHeight="1" x14ac:dyDescent="0.25">
      <c r="A203" s="47" t="s">
        <v>208</v>
      </c>
      <c r="B203" s="40" t="s">
        <v>46</v>
      </c>
      <c r="C203" s="40">
        <f>VLOOKUP(kompl[[#This Row],[name_furn]],furn[],3,0)</f>
        <v>28</v>
      </c>
      <c r="D203" s="41" t="s">
        <v>24</v>
      </c>
      <c r="E203" s="42">
        <v>7</v>
      </c>
      <c r="F203" s="38"/>
      <c r="G203" s="38"/>
      <c r="H203" s="38"/>
      <c r="I203" s="38"/>
    </row>
    <row r="204" spans="1:9" s="1" customFormat="1" ht="15" customHeight="1" x14ac:dyDescent="0.25">
      <c r="A204" s="53" t="s">
        <v>210</v>
      </c>
      <c r="B204" s="53" t="s">
        <v>55</v>
      </c>
      <c r="C204" s="40">
        <f>VLOOKUP(kompl[[#This Row],[name_furn]],furn[],3,0)</f>
        <v>52</v>
      </c>
      <c r="D204" s="41" t="s">
        <v>60</v>
      </c>
      <c r="E204" s="42">
        <v>2</v>
      </c>
      <c r="F204" s="38" t="s">
        <v>238</v>
      </c>
      <c r="G204" s="41" t="s">
        <v>60</v>
      </c>
      <c r="H204" s="38">
        <v>3</v>
      </c>
      <c r="I204" s="38"/>
    </row>
    <row r="205" spans="1:9" s="1" customFormat="1" ht="15" customHeight="1" x14ac:dyDescent="0.25">
      <c r="A205" s="53" t="s">
        <v>210</v>
      </c>
      <c r="B205" s="53" t="s">
        <v>56</v>
      </c>
      <c r="C205" s="40">
        <f>VLOOKUP(kompl[[#This Row],[name_furn]],furn[],3,0)</f>
        <v>52</v>
      </c>
      <c r="D205" s="41" t="s">
        <v>60</v>
      </c>
      <c r="E205" s="42">
        <v>2</v>
      </c>
      <c r="F205" s="38" t="s">
        <v>238</v>
      </c>
      <c r="G205" s="41" t="s">
        <v>60</v>
      </c>
      <c r="H205" s="38">
        <v>3</v>
      </c>
      <c r="I205" s="38"/>
    </row>
    <row r="206" spans="1:9" s="1" customFormat="1" ht="15" customHeight="1" x14ac:dyDescent="0.25">
      <c r="A206" s="53" t="s">
        <v>210</v>
      </c>
      <c r="B206" s="40" t="s">
        <v>45</v>
      </c>
      <c r="C206" s="40">
        <f>VLOOKUP(kompl[[#This Row],[name_furn]],furn[],3,0)</f>
        <v>27</v>
      </c>
      <c r="D206" s="41" t="s">
        <v>23</v>
      </c>
      <c r="E206" s="42">
        <v>2</v>
      </c>
      <c r="F206" s="38" t="s">
        <v>238</v>
      </c>
      <c r="G206" s="41" t="s">
        <v>23</v>
      </c>
      <c r="H206" s="38">
        <v>3</v>
      </c>
      <c r="I206" s="38"/>
    </row>
    <row r="207" spans="1:9" s="1" customFormat="1" ht="15" customHeight="1" x14ac:dyDescent="0.25">
      <c r="A207" s="53" t="s">
        <v>210</v>
      </c>
      <c r="B207" s="40" t="s">
        <v>46</v>
      </c>
      <c r="C207" s="40">
        <f>VLOOKUP(kompl[[#This Row],[name_furn]],furn[],3,0)</f>
        <v>28</v>
      </c>
      <c r="D207" s="41" t="s">
        <v>24</v>
      </c>
      <c r="E207" s="42">
        <v>2</v>
      </c>
      <c r="F207" s="38" t="s">
        <v>238</v>
      </c>
      <c r="G207" s="41" t="s">
        <v>24</v>
      </c>
      <c r="H207" s="38">
        <v>3</v>
      </c>
      <c r="I207" s="38"/>
    </row>
    <row r="208" spans="1:9" s="1" customFormat="1" ht="15" customHeight="1" x14ac:dyDescent="0.25">
      <c r="A208" s="53" t="s">
        <v>210</v>
      </c>
      <c r="B208" s="43" t="s">
        <v>47</v>
      </c>
      <c r="C208" s="40">
        <f>VLOOKUP(kompl[[#This Row],[name_furn]],furn[],3,0)</f>
        <v>28</v>
      </c>
      <c r="D208" s="41" t="s">
        <v>24</v>
      </c>
      <c r="E208" s="42">
        <v>2</v>
      </c>
      <c r="F208" s="38" t="s">
        <v>238</v>
      </c>
      <c r="G208" s="41" t="s">
        <v>24</v>
      </c>
      <c r="H208" s="38">
        <v>3</v>
      </c>
      <c r="I208" s="38"/>
    </row>
    <row r="209" spans="1:9" s="1" customFormat="1" ht="15" customHeight="1" x14ac:dyDescent="0.25">
      <c r="A209" s="53" t="s">
        <v>213</v>
      </c>
      <c r="B209" s="53" t="s">
        <v>55</v>
      </c>
      <c r="C209" s="40">
        <f>VLOOKUP(kompl[[#This Row],[name_furn]],furn[],3,0)</f>
        <v>52</v>
      </c>
      <c r="D209" s="41" t="s">
        <v>60</v>
      </c>
      <c r="E209" s="42">
        <v>4</v>
      </c>
      <c r="F209" s="38" t="s">
        <v>238</v>
      </c>
      <c r="G209" s="41" t="s">
        <v>60</v>
      </c>
      <c r="H209" s="38">
        <v>6</v>
      </c>
      <c r="I209" s="38"/>
    </row>
    <row r="210" spans="1:9" s="1" customFormat="1" ht="15" customHeight="1" x14ac:dyDescent="0.25">
      <c r="A210" s="53" t="s">
        <v>213</v>
      </c>
      <c r="B210" s="53" t="s">
        <v>56</v>
      </c>
      <c r="C210" s="40">
        <f>VLOOKUP(kompl[[#This Row],[name_furn]],furn[],3,0)</f>
        <v>52</v>
      </c>
      <c r="D210" s="41" t="s">
        <v>60</v>
      </c>
      <c r="E210" s="42">
        <v>4</v>
      </c>
      <c r="F210" s="38" t="s">
        <v>238</v>
      </c>
      <c r="G210" s="41" t="s">
        <v>60</v>
      </c>
      <c r="H210" s="38">
        <v>6</v>
      </c>
      <c r="I210" s="38"/>
    </row>
    <row r="211" spans="1:9" s="1" customFormat="1" ht="15" customHeight="1" x14ac:dyDescent="0.25">
      <c r="A211" s="53" t="s">
        <v>213</v>
      </c>
      <c r="B211" s="40" t="s">
        <v>45</v>
      </c>
      <c r="C211" s="40">
        <f>VLOOKUP(kompl[[#This Row],[name_furn]],furn[],3,0)</f>
        <v>27</v>
      </c>
      <c r="D211" s="41" t="s">
        <v>23</v>
      </c>
      <c r="E211" s="42">
        <v>4</v>
      </c>
      <c r="F211" s="38" t="s">
        <v>238</v>
      </c>
      <c r="G211" s="41" t="s">
        <v>23</v>
      </c>
      <c r="H211" s="38">
        <v>6</v>
      </c>
      <c r="I211" s="38"/>
    </row>
    <row r="212" spans="1:9" s="1" customFormat="1" ht="15" customHeight="1" x14ac:dyDescent="0.25">
      <c r="A212" s="53" t="s">
        <v>213</v>
      </c>
      <c r="B212" s="40" t="s">
        <v>46</v>
      </c>
      <c r="C212" s="40">
        <f>VLOOKUP(kompl[[#This Row],[name_furn]],furn[],3,0)</f>
        <v>28</v>
      </c>
      <c r="D212" s="41" t="s">
        <v>24</v>
      </c>
      <c r="E212" s="42">
        <v>4</v>
      </c>
      <c r="F212" s="38" t="s">
        <v>238</v>
      </c>
      <c r="G212" s="41" t="s">
        <v>24</v>
      </c>
      <c r="H212" s="38">
        <v>6</v>
      </c>
      <c r="I212" s="38"/>
    </row>
    <row r="213" spans="1:9" s="1" customFormat="1" ht="15" customHeight="1" x14ac:dyDescent="0.25">
      <c r="A213" s="53" t="s">
        <v>213</v>
      </c>
      <c r="B213" s="43" t="s">
        <v>47</v>
      </c>
      <c r="C213" s="40">
        <f>VLOOKUP(kompl[[#This Row],[name_furn]],furn[],3,0)</f>
        <v>28</v>
      </c>
      <c r="D213" s="41" t="s">
        <v>24</v>
      </c>
      <c r="E213" s="42">
        <v>4</v>
      </c>
      <c r="F213" s="38" t="s">
        <v>238</v>
      </c>
      <c r="G213" s="41" t="s">
        <v>24</v>
      </c>
      <c r="H213" s="38">
        <v>6</v>
      </c>
      <c r="I213" s="38"/>
    </row>
    <row r="214" spans="1:9" s="1" customFormat="1" ht="15" customHeight="1" x14ac:dyDescent="0.25">
      <c r="A214" s="53" t="s">
        <v>215</v>
      </c>
      <c r="B214" s="40" t="s">
        <v>45</v>
      </c>
      <c r="C214" s="40">
        <f>VLOOKUP(kompl[[#This Row],[name_furn]],furn[],3,0)</f>
        <v>27</v>
      </c>
      <c r="D214" s="41" t="s">
        <v>23</v>
      </c>
      <c r="E214" s="42">
        <v>2</v>
      </c>
      <c r="F214" s="38" t="s">
        <v>248</v>
      </c>
      <c r="G214" s="41" t="s">
        <v>23</v>
      </c>
      <c r="H214" s="42">
        <v>3</v>
      </c>
      <c r="I214" s="38"/>
    </row>
    <row r="215" spans="1:9" s="1" customFormat="1" ht="15" customHeight="1" x14ac:dyDescent="0.25">
      <c r="A215" s="53" t="s">
        <v>215</v>
      </c>
      <c r="B215" s="40" t="s">
        <v>46</v>
      </c>
      <c r="C215" s="40">
        <f>VLOOKUP(kompl[[#This Row],[name_furn]],furn[],3,0)</f>
        <v>28</v>
      </c>
      <c r="D215" s="41" t="s">
        <v>24</v>
      </c>
      <c r="E215" s="42">
        <v>2</v>
      </c>
      <c r="F215" s="38" t="s">
        <v>248</v>
      </c>
      <c r="G215" s="41" t="s">
        <v>24</v>
      </c>
      <c r="H215" s="42">
        <v>3</v>
      </c>
      <c r="I215" s="38"/>
    </row>
    <row r="216" spans="1:9" s="1" customFormat="1" ht="15" customHeight="1" x14ac:dyDescent="0.25">
      <c r="A216" s="53" t="s">
        <v>215</v>
      </c>
      <c r="B216" s="43" t="s">
        <v>47</v>
      </c>
      <c r="C216" s="40">
        <f>VLOOKUP(kompl[[#This Row],[name_furn]],furn[],3,0)</f>
        <v>28</v>
      </c>
      <c r="D216" s="41" t="s">
        <v>24</v>
      </c>
      <c r="E216" s="42">
        <v>2</v>
      </c>
      <c r="F216" s="38" t="s">
        <v>248</v>
      </c>
      <c r="G216" s="41" t="s">
        <v>24</v>
      </c>
      <c r="H216" s="42">
        <v>3</v>
      </c>
      <c r="I216" s="38"/>
    </row>
    <row r="217" spans="1:9" s="1" customFormat="1" ht="15" customHeight="1" x14ac:dyDescent="0.25">
      <c r="A217" s="53" t="s">
        <v>217</v>
      </c>
      <c r="B217" s="40" t="s">
        <v>45</v>
      </c>
      <c r="C217" s="40">
        <f>VLOOKUP(kompl[[#This Row],[name_furn]],furn[],3,0)</f>
        <v>27</v>
      </c>
      <c r="D217" s="41" t="s">
        <v>23</v>
      </c>
      <c r="E217" s="42">
        <v>4</v>
      </c>
      <c r="F217" s="38" t="s">
        <v>248</v>
      </c>
      <c r="G217" s="41" t="s">
        <v>23</v>
      </c>
      <c r="H217" s="42">
        <v>6</v>
      </c>
      <c r="I217" s="38"/>
    </row>
    <row r="218" spans="1:9" s="1" customFormat="1" ht="15" customHeight="1" x14ac:dyDescent="0.25">
      <c r="A218" s="53" t="s">
        <v>217</v>
      </c>
      <c r="B218" s="40" t="s">
        <v>46</v>
      </c>
      <c r="C218" s="40">
        <f>VLOOKUP(kompl[[#This Row],[name_furn]],furn[],3,0)</f>
        <v>28</v>
      </c>
      <c r="D218" s="41" t="s">
        <v>24</v>
      </c>
      <c r="E218" s="42">
        <v>4</v>
      </c>
      <c r="F218" s="38" t="s">
        <v>248</v>
      </c>
      <c r="G218" s="41" t="s">
        <v>24</v>
      </c>
      <c r="H218" s="42">
        <v>6</v>
      </c>
      <c r="I218" s="38"/>
    </row>
    <row r="219" spans="1:9" s="1" customFormat="1" ht="15" customHeight="1" x14ac:dyDescent="0.25">
      <c r="A219" s="53" t="s">
        <v>217</v>
      </c>
      <c r="B219" s="43" t="s">
        <v>47</v>
      </c>
      <c r="C219" s="40">
        <f>VLOOKUP(kompl[[#This Row],[name_furn]],furn[],3,0)</f>
        <v>28</v>
      </c>
      <c r="D219" s="41" t="s">
        <v>24</v>
      </c>
      <c r="E219" s="42">
        <v>4</v>
      </c>
      <c r="F219" s="38" t="s">
        <v>248</v>
      </c>
      <c r="G219" s="41" t="s">
        <v>24</v>
      </c>
      <c r="H219" s="42">
        <v>6</v>
      </c>
      <c r="I219" s="38"/>
    </row>
    <row r="220" spans="1:9" s="1" customFormat="1" ht="15" customHeight="1" x14ac:dyDescent="0.25">
      <c r="A220" s="43" t="s">
        <v>219</v>
      </c>
      <c r="B220" s="40" t="s">
        <v>45</v>
      </c>
      <c r="C220" s="40">
        <f>VLOOKUP(kompl[[#This Row],[name_furn]],furn[],3,0)</f>
        <v>27</v>
      </c>
      <c r="D220" s="41" t="s">
        <v>23</v>
      </c>
      <c r="E220" s="42">
        <v>4</v>
      </c>
      <c r="F220" s="38" t="s">
        <v>250</v>
      </c>
      <c r="G220" s="41" t="s">
        <v>23</v>
      </c>
      <c r="H220" s="42">
        <v>5</v>
      </c>
      <c r="I220" s="38"/>
    </row>
    <row r="221" spans="1:9" s="1" customFormat="1" ht="15" customHeight="1" x14ac:dyDescent="0.25">
      <c r="A221" s="43" t="s">
        <v>219</v>
      </c>
      <c r="B221" s="40" t="s">
        <v>46</v>
      </c>
      <c r="C221" s="40">
        <f>VLOOKUP(kompl[[#This Row],[name_furn]],furn[],3,0)</f>
        <v>28</v>
      </c>
      <c r="D221" s="41" t="s">
        <v>24</v>
      </c>
      <c r="E221" s="42">
        <v>4</v>
      </c>
      <c r="F221" s="38" t="s">
        <v>250</v>
      </c>
      <c r="G221" s="41" t="s">
        <v>24</v>
      </c>
      <c r="H221" s="42">
        <v>5</v>
      </c>
      <c r="I221" s="38"/>
    </row>
    <row r="222" spans="1:9" s="1" customFormat="1" ht="15" customHeight="1" x14ac:dyDescent="0.25">
      <c r="A222" s="43" t="s">
        <v>219</v>
      </c>
      <c r="B222" s="43" t="s">
        <v>47</v>
      </c>
      <c r="C222" s="40">
        <f>VLOOKUP(kompl[[#This Row],[name_furn]],furn[],3,0)</f>
        <v>28</v>
      </c>
      <c r="D222" s="41" t="s">
        <v>24</v>
      </c>
      <c r="E222" s="42">
        <v>4</v>
      </c>
      <c r="F222" s="38" t="s">
        <v>250</v>
      </c>
      <c r="G222" s="41" t="s">
        <v>24</v>
      </c>
      <c r="H222" s="42">
        <v>5</v>
      </c>
      <c r="I222" s="38"/>
    </row>
    <row r="223" spans="1:9" s="1" customFormat="1" x14ac:dyDescent="0.25">
      <c r="A223" s="43" t="s">
        <v>221</v>
      </c>
      <c r="B223" s="40" t="s">
        <v>45</v>
      </c>
      <c r="C223" s="40">
        <f>VLOOKUP(kompl[[#This Row],[name_furn]],furn[],3,0)</f>
        <v>27</v>
      </c>
      <c r="D223" s="41" t="s">
        <v>23</v>
      </c>
      <c r="E223" s="42">
        <v>2</v>
      </c>
      <c r="F223" s="38" t="s">
        <v>249</v>
      </c>
      <c r="G223" s="41" t="s">
        <v>23</v>
      </c>
      <c r="H223" s="42">
        <v>3</v>
      </c>
      <c r="I223" s="38">
        <v>4</v>
      </c>
    </row>
    <row r="224" spans="1:9" s="1" customFormat="1" x14ac:dyDescent="0.25">
      <c r="A224" s="43" t="s">
        <v>221</v>
      </c>
      <c r="B224" s="40" t="s">
        <v>45</v>
      </c>
      <c r="C224" s="40">
        <f>VLOOKUP(kompl[[#This Row],[name_furn]],furn[],3,0)</f>
        <v>35</v>
      </c>
      <c r="D224" s="41" t="s">
        <v>37</v>
      </c>
      <c r="E224" s="42">
        <v>1</v>
      </c>
      <c r="F224" s="38"/>
      <c r="G224" s="38"/>
      <c r="H224" s="38"/>
      <c r="I224" s="38"/>
    </row>
    <row r="225" spans="1:9" s="1" customFormat="1" x14ac:dyDescent="0.25">
      <c r="A225" s="43" t="s">
        <v>221</v>
      </c>
      <c r="B225" s="40" t="s">
        <v>46</v>
      </c>
      <c r="C225" s="40">
        <f>VLOOKUP(kompl[[#This Row],[name_furn]],furn[],3,0)</f>
        <v>28</v>
      </c>
      <c r="D225" s="41" t="s">
        <v>24</v>
      </c>
      <c r="E225" s="42">
        <v>2</v>
      </c>
      <c r="F225" s="38" t="s">
        <v>249</v>
      </c>
      <c r="G225" s="41" t="s">
        <v>24</v>
      </c>
      <c r="H225" s="42">
        <v>3</v>
      </c>
      <c r="I225" s="38">
        <v>4</v>
      </c>
    </row>
    <row r="226" spans="1:9" s="1" customFormat="1" x14ac:dyDescent="0.25">
      <c r="A226" s="43" t="s">
        <v>221</v>
      </c>
      <c r="B226" s="40" t="s">
        <v>46</v>
      </c>
      <c r="C226" s="40">
        <f>VLOOKUP(kompl[[#This Row],[name_furn]],furn[],3,0)</f>
        <v>36</v>
      </c>
      <c r="D226" s="41" t="s">
        <v>39</v>
      </c>
      <c r="E226" s="42">
        <v>1</v>
      </c>
      <c r="F226" s="38"/>
      <c r="G226" s="38"/>
      <c r="H226" s="38"/>
      <c r="I226" s="38"/>
    </row>
    <row r="227" spans="1:9" s="1" customFormat="1" x14ac:dyDescent="0.25">
      <c r="A227" s="43" t="s">
        <v>221</v>
      </c>
      <c r="B227" s="40" t="s">
        <v>46</v>
      </c>
      <c r="C227" s="40">
        <f>VLOOKUP(kompl[[#This Row],[name_furn]],furn[],3,0)</f>
        <v>33</v>
      </c>
      <c r="D227" s="41" t="s">
        <v>40</v>
      </c>
      <c r="E227" s="42">
        <v>1</v>
      </c>
      <c r="F227" s="38"/>
      <c r="G227" s="38"/>
      <c r="H227" s="38"/>
      <c r="I227" s="38"/>
    </row>
    <row r="228" spans="1:9" x14ac:dyDescent="0.25">
      <c r="A228" s="43" t="s">
        <v>221</v>
      </c>
      <c r="B228" s="43" t="s">
        <v>47</v>
      </c>
      <c r="C228" s="40">
        <f>VLOOKUP(kompl[[#This Row],[name_furn]],furn[],3,0)</f>
        <v>28</v>
      </c>
      <c r="D228" s="41" t="s">
        <v>24</v>
      </c>
      <c r="E228" s="42">
        <v>2</v>
      </c>
      <c r="F228" s="38" t="s">
        <v>249</v>
      </c>
      <c r="G228" s="41" t="s">
        <v>24</v>
      </c>
      <c r="H228" s="42">
        <v>3</v>
      </c>
      <c r="I228" s="38">
        <v>4</v>
      </c>
    </row>
    <row r="229" spans="1:9" x14ac:dyDescent="0.25">
      <c r="A229" s="43" t="s">
        <v>221</v>
      </c>
      <c r="B229" s="43" t="s">
        <v>47</v>
      </c>
      <c r="C229" s="40">
        <f>VLOOKUP(kompl[[#This Row],[name_furn]],furn[],3,0)</f>
        <v>37</v>
      </c>
      <c r="D229" s="41" t="s">
        <v>42</v>
      </c>
      <c r="E229" s="42">
        <v>1</v>
      </c>
      <c r="F229" s="38"/>
      <c r="G229" s="38"/>
      <c r="H229" s="38"/>
      <c r="I229" s="38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E7269-0ED6-4033-BA10-70EE2D7CC92F}">
  <sheetPr codeName="Лист3"/>
  <dimension ref="A1:C54"/>
  <sheetViews>
    <sheetView zoomScale="145" zoomScaleNormal="145" workbookViewId="0">
      <selection activeCell="A4" sqref="A4"/>
    </sheetView>
  </sheetViews>
  <sheetFormatPr defaultRowHeight="15" x14ac:dyDescent="0.25"/>
  <cols>
    <col min="1" max="1" width="100.42578125" style="30" bestFit="1" customWidth="1"/>
    <col min="2" max="2" width="38.85546875" style="31" customWidth="1"/>
    <col min="3" max="3" width="9.140625" style="30"/>
  </cols>
  <sheetData>
    <row r="1" spans="1:3" x14ac:dyDescent="0.25">
      <c r="A1" s="30" t="s">
        <v>224</v>
      </c>
      <c r="B1" s="31" t="s">
        <v>227</v>
      </c>
      <c r="C1" s="30" t="s">
        <v>236</v>
      </c>
    </row>
    <row r="2" spans="1:3" x14ac:dyDescent="0.25">
      <c r="A2" s="30" t="s">
        <v>4</v>
      </c>
      <c r="B2" s="31">
        <v>550</v>
      </c>
      <c r="C2" s="30">
        <v>1</v>
      </c>
    </row>
    <row r="3" spans="1:3" x14ac:dyDescent="0.25">
      <c r="A3" s="30" t="s">
        <v>5</v>
      </c>
      <c r="B3" s="31">
        <v>460</v>
      </c>
      <c r="C3" s="30">
        <v>2</v>
      </c>
    </row>
    <row r="4" spans="1:3" x14ac:dyDescent="0.25">
      <c r="A4" s="30" t="s">
        <v>6</v>
      </c>
      <c r="B4" s="31">
        <v>810</v>
      </c>
      <c r="C4" s="30">
        <v>3</v>
      </c>
    </row>
    <row r="5" spans="1:3" x14ac:dyDescent="0.25">
      <c r="A5" s="30" t="s">
        <v>7</v>
      </c>
      <c r="B5" s="31">
        <v>750</v>
      </c>
      <c r="C5" s="30">
        <v>4</v>
      </c>
    </row>
    <row r="6" spans="1:3" x14ac:dyDescent="0.25">
      <c r="A6" s="30" t="s">
        <v>8</v>
      </c>
      <c r="B6" s="31">
        <v>950</v>
      </c>
      <c r="C6" s="30">
        <v>5</v>
      </c>
    </row>
    <row r="7" spans="1:3" x14ac:dyDescent="0.25">
      <c r="A7" s="30" t="s">
        <v>9</v>
      </c>
      <c r="B7" s="31">
        <v>650</v>
      </c>
      <c r="C7" s="30">
        <v>6</v>
      </c>
    </row>
    <row r="8" spans="1:3" x14ac:dyDescent="0.25">
      <c r="A8" s="30" t="s">
        <v>10</v>
      </c>
      <c r="B8" s="31">
        <v>850</v>
      </c>
      <c r="C8" s="30">
        <v>7</v>
      </c>
    </row>
    <row r="9" spans="1:3" x14ac:dyDescent="0.25">
      <c r="A9" s="30" t="s">
        <v>11</v>
      </c>
      <c r="B9" s="31">
        <v>740</v>
      </c>
      <c r="C9" s="30">
        <v>8</v>
      </c>
    </row>
    <row r="10" spans="1:3" x14ac:dyDescent="0.25">
      <c r="A10" s="30" t="s">
        <v>12</v>
      </c>
      <c r="B10" s="31">
        <v>940</v>
      </c>
      <c r="C10" s="30">
        <v>9</v>
      </c>
    </row>
    <row r="11" spans="1:3" x14ac:dyDescent="0.25">
      <c r="A11" s="30" t="s">
        <v>13</v>
      </c>
      <c r="B11" s="31">
        <v>1130</v>
      </c>
      <c r="C11" s="30">
        <v>10</v>
      </c>
    </row>
    <row r="12" spans="1:3" x14ac:dyDescent="0.25">
      <c r="A12" s="30" t="s">
        <v>15</v>
      </c>
      <c r="B12" s="31">
        <v>760</v>
      </c>
      <c r="C12" s="30">
        <v>11</v>
      </c>
    </row>
    <row r="13" spans="1:3" x14ac:dyDescent="0.25">
      <c r="A13" s="30" t="s">
        <v>16</v>
      </c>
      <c r="B13" s="31">
        <v>600</v>
      </c>
      <c r="C13" s="30">
        <v>12</v>
      </c>
    </row>
    <row r="14" spans="1:3" x14ac:dyDescent="0.25">
      <c r="A14" s="30" t="s">
        <v>3</v>
      </c>
      <c r="B14" s="31">
        <v>540</v>
      </c>
      <c r="C14" s="30">
        <v>13</v>
      </c>
    </row>
    <row r="15" spans="1:3" x14ac:dyDescent="0.25">
      <c r="A15" s="30" t="s">
        <v>2</v>
      </c>
      <c r="B15" s="31">
        <v>740</v>
      </c>
      <c r="C15" s="30">
        <v>14</v>
      </c>
    </row>
    <row r="16" spans="1:3" x14ac:dyDescent="0.25">
      <c r="A16" s="30" t="s">
        <v>58</v>
      </c>
      <c r="B16" s="31">
        <v>940</v>
      </c>
      <c r="C16" s="30">
        <v>15</v>
      </c>
    </row>
    <row r="17" spans="1:3" x14ac:dyDescent="0.25">
      <c r="A17" s="30" t="s">
        <v>14</v>
      </c>
      <c r="B17" s="31">
        <v>340</v>
      </c>
      <c r="C17" s="30">
        <v>16</v>
      </c>
    </row>
    <row r="18" spans="1:3" x14ac:dyDescent="0.25">
      <c r="A18" s="30" t="s">
        <v>52</v>
      </c>
      <c r="B18" s="31">
        <v>540</v>
      </c>
      <c r="C18" s="30">
        <v>17</v>
      </c>
    </row>
    <row r="19" spans="1:3" x14ac:dyDescent="0.25">
      <c r="A19" s="30" t="s">
        <v>57</v>
      </c>
      <c r="B19" s="31">
        <v>940</v>
      </c>
      <c r="C19" s="30">
        <v>18</v>
      </c>
    </row>
    <row r="20" spans="1:3" x14ac:dyDescent="0.25">
      <c r="A20" s="30" t="s">
        <v>59</v>
      </c>
      <c r="B20" s="31">
        <v>1690</v>
      </c>
      <c r="C20" s="30">
        <v>19</v>
      </c>
    </row>
    <row r="21" spans="1:3" x14ac:dyDescent="0.25">
      <c r="A21" s="30" t="s">
        <v>226</v>
      </c>
      <c r="B21" s="31">
        <v>40</v>
      </c>
      <c r="C21" s="30">
        <v>20</v>
      </c>
    </row>
    <row r="22" spans="1:3" x14ac:dyDescent="0.25">
      <c r="A22" s="30" t="s">
        <v>22</v>
      </c>
      <c r="B22" s="31">
        <v>290</v>
      </c>
      <c r="C22" s="30">
        <v>21</v>
      </c>
    </row>
    <row r="23" spans="1:3" x14ac:dyDescent="0.25">
      <c r="A23" s="30" t="s">
        <v>17</v>
      </c>
      <c r="B23" s="31">
        <v>280</v>
      </c>
      <c r="C23" s="30">
        <v>22</v>
      </c>
    </row>
    <row r="24" spans="1:3" x14ac:dyDescent="0.25">
      <c r="A24" s="30" t="s">
        <v>21</v>
      </c>
      <c r="B24" s="31">
        <v>20</v>
      </c>
      <c r="C24" s="30">
        <v>23</v>
      </c>
    </row>
    <row r="25" spans="1:3" x14ac:dyDescent="0.25">
      <c r="A25" s="30" t="s">
        <v>18</v>
      </c>
      <c r="B25" s="31">
        <v>210</v>
      </c>
      <c r="C25" s="30">
        <v>24</v>
      </c>
    </row>
    <row r="26" spans="1:3" x14ac:dyDescent="0.25">
      <c r="A26" s="30" t="s">
        <v>19</v>
      </c>
      <c r="B26" s="31">
        <v>30</v>
      </c>
      <c r="C26" s="30">
        <v>25</v>
      </c>
    </row>
    <row r="27" spans="1:3" x14ac:dyDescent="0.25">
      <c r="A27" s="30" t="s">
        <v>20</v>
      </c>
      <c r="B27" s="31">
        <v>30</v>
      </c>
      <c r="C27" s="30">
        <v>26</v>
      </c>
    </row>
    <row r="28" spans="1:3" x14ac:dyDescent="0.25">
      <c r="A28" s="30" t="s">
        <v>23</v>
      </c>
      <c r="B28" s="31">
        <v>620</v>
      </c>
      <c r="C28" s="30">
        <v>27</v>
      </c>
    </row>
    <row r="29" spans="1:3" x14ac:dyDescent="0.25">
      <c r="A29" s="30" t="s">
        <v>24</v>
      </c>
      <c r="B29" s="31">
        <v>130</v>
      </c>
      <c r="C29" s="30">
        <v>28</v>
      </c>
    </row>
    <row r="30" spans="1:3" x14ac:dyDescent="0.25">
      <c r="A30" s="30" t="s">
        <v>25</v>
      </c>
      <c r="B30" s="31">
        <v>1300</v>
      </c>
      <c r="C30" s="30">
        <v>29</v>
      </c>
    </row>
    <row r="31" spans="1:3" x14ac:dyDescent="0.25">
      <c r="A31" s="30" t="s">
        <v>26</v>
      </c>
      <c r="B31" s="31">
        <v>480</v>
      </c>
      <c r="C31" s="30">
        <v>30</v>
      </c>
    </row>
    <row r="32" spans="1:3" x14ac:dyDescent="0.25">
      <c r="A32" s="30" t="s">
        <v>36</v>
      </c>
      <c r="B32" s="31">
        <v>5100</v>
      </c>
      <c r="C32" s="30">
        <v>31</v>
      </c>
    </row>
    <row r="33" spans="1:3" x14ac:dyDescent="0.25">
      <c r="A33" s="30" t="s">
        <v>38</v>
      </c>
      <c r="B33" s="31">
        <v>370</v>
      </c>
      <c r="C33" s="30">
        <v>32</v>
      </c>
    </row>
    <row r="34" spans="1:3" x14ac:dyDescent="0.25">
      <c r="A34" s="30" t="s">
        <v>40</v>
      </c>
      <c r="B34" s="31">
        <v>170</v>
      </c>
      <c r="C34" s="30">
        <v>33</v>
      </c>
    </row>
    <row r="35" spans="1:3" x14ac:dyDescent="0.25">
      <c r="A35" s="30" t="s">
        <v>41</v>
      </c>
      <c r="B35" s="31">
        <v>6440</v>
      </c>
      <c r="C35" s="30">
        <v>34</v>
      </c>
    </row>
    <row r="36" spans="1:3" x14ac:dyDescent="0.25">
      <c r="A36" s="30" t="s">
        <v>37</v>
      </c>
      <c r="B36" s="31">
        <v>6660</v>
      </c>
      <c r="C36" s="30">
        <v>35</v>
      </c>
    </row>
    <row r="37" spans="1:3" x14ac:dyDescent="0.25">
      <c r="A37" s="30" t="s">
        <v>39</v>
      </c>
      <c r="B37" s="31">
        <v>950</v>
      </c>
      <c r="C37" s="30">
        <v>36</v>
      </c>
    </row>
    <row r="38" spans="1:3" x14ac:dyDescent="0.25">
      <c r="A38" s="30" t="s">
        <v>42</v>
      </c>
      <c r="B38" s="31">
        <v>7970</v>
      </c>
      <c r="C38" s="30">
        <v>37</v>
      </c>
    </row>
    <row r="39" spans="1:3" x14ac:dyDescent="0.25">
      <c r="A39" s="30" t="s">
        <v>53</v>
      </c>
      <c r="B39" s="31">
        <v>8790</v>
      </c>
      <c r="C39" s="30">
        <v>38</v>
      </c>
    </row>
    <row r="40" spans="1:3" x14ac:dyDescent="0.25">
      <c r="A40" s="30" t="s">
        <v>35</v>
      </c>
      <c r="B40" s="31">
        <v>480</v>
      </c>
      <c r="C40" s="30">
        <v>39</v>
      </c>
    </row>
    <row r="41" spans="1:3" x14ac:dyDescent="0.25">
      <c r="A41" s="30" t="s">
        <v>235</v>
      </c>
      <c r="B41" s="31">
        <v>1560</v>
      </c>
      <c r="C41" s="30">
        <v>40</v>
      </c>
    </row>
    <row r="42" spans="1:3" x14ac:dyDescent="0.25">
      <c r="A42" s="30" t="s">
        <v>27</v>
      </c>
      <c r="B42" s="31">
        <v>190</v>
      </c>
      <c r="C42" s="30">
        <v>41</v>
      </c>
    </row>
    <row r="43" spans="1:3" x14ac:dyDescent="0.25">
      <c r="A43" s="30" t="s">
        <v>29</v>
      </c>
      <c r="B43" s="31">
        <v>4920</v>
      </c>
      <c r="C43" s="30">
        <v>42</v>
      </c>
    </row>
    <row r="44" spans="1:3" x14ac:dyDescent="0.25">
      <c r="A44" s="30" t="s">
        <v>28</v>
      </c>
      <c r="B44" s="31">
        <v>1600</v>
      </c>
      <c r="C44" s="30">
        <v>43</v>
      </c>
    </row>
    <row r="45" spans="1:3" x14ac:dyDescent="0.25">
      <c r="A45" s="30" t="s">
        <v>30</v>
      </c>
      <c r="B45" s="31">
        <v>5530</v>
      </c>
      <c r="C45" s="30">
        <v>44</v>
      </c>
    </row>
    <row r="46" spans="1:3" x14ac:dyDescent="0.25">
      <c r="A46" s="30" t="s">
        <v>31</v>
      </c>
      <c r="B46" s="31">
        <v>6130</v>
      </c>
      <c r="C46" s="30">
        <v>45</v>
      </c>
    </row>
    <row r="47" spans="1:3" x14ac:dyDescent="0.25">
      <c r="A47" s="30" t="s">
        <v>229</v>
      </c>
      <c r="B47" s="31">
        <v>6340</v>
      </c>
      <c r="C47" s="30">
        <v>46</v>
      </c>
    </row>
    <row r="48" spans="1:3" x14ac:dyDescent="0.25">
      <c r="A48" s="30" t="s">
        <v>43</v>
      </c>
      <c r="B48" s="31">
        <v>10520</v>
      </c>
      <c r="C48" s="30">
        <v>47</v>
      </c>
    </row>
    <row r="49" spans="1:3" x14ac:dyDescent="0.25">
      <c r="A49" s="30" t="s">
        <v>32</v>
      </c>
      <c r="B49" s="31">
        <v>6080</v>
      </c>
      <c r="C49" s="30">
        <v>48</v>
      </c>
    </row>
    <row r="50" spans="1:3" x14ac:dyDescent="0.25">
      <c r="A50" s="30" t="s">
        <v>230</v>
      </c>
      <c r="B50" s="31">
        <v>6940</v>
      </c>
      <c r="C50" s="30">
        <v>49</v>
      </c>
    </row>
    <row r="51" spans="1:3" x14ac:dyDescent="0.25">
      <c r="A51" s="30" t="s">
        <v>33</v>
      </c>
      <c r="B51" s="31">
        <v>2290</v>
      </c>
      <c r="C51" s="30">
        <v>50</v>
      </c>
    </row>
    <row r="52" spans="1:3" x14ac:dyDescent="0.25">
      <c r="A52" s="30" t="s">
        <v>34</v>
      </c>
      <c r="B52" s="31">
        <v>13990</v>
      </c>
      <c r="C52" s="30">
        <v>51</v>
      </c>
    </row>
    <row r="53" spans="1:3" x14ac:dyDescent="0.25">
      <c r="A53" s="30" t="s">
        <v>60</v>
      </c>
      <c r="B53" s="31">
        <v>1200</v>
      </c>
      <c r="C53" s="30">
        <v>52</v>
      </c>
    </row>
    <row r="54" spans="1:3" x14ac:dyDescent="0.25">
      <c r="A54" s="30" t="s">
        <v>44</v>
      </c>
      <c r="B54" s="31">
        <v>390</v>
      </c>
      <c r="C54" s="30">
        <v>53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F7EA7-1EE0-480E-A0A3-E9FEED0F5FDC}">
  <sheetPr codeName="Лист6"/>
  <dimension ref="A1:B12"/>
  <sheetViews>
    <sheetView workbookViewId="0">
      <selection activeCell="D12" sqref="D12"/>
    </sheetView>
  </sheetViews>
  <sheetFormatPr defaultRowHeight="15" x14ac:dyDescent="0.25"/>
  <cols>
    <col min="1" max="1" width="34.7109375" customWidth="1"/>
    <col min="2" max="2" width="15.5703125" bestFit="1" customWidth="1"/>
  </cols>
  <sheetData>
    <row r="1" spans="1:2" ht="15" customHeight="1" x14ac:dyDescent="0.25">
      <c r="A1" s="57" t="s">
        <v>261</v>
      </c>
      <c r="B1" s="59" t="s">
        <v>273</v>
      </c>
    </row>
    <row r="2" spans="1:2" ht="15" customHeight="1" x14ac:dyDescent="0.25">
      <c r="A2" s="60" t="s">
        <v>262</v>
      </c>
      <c r="B2" s="61" t="s">
        <v>274</v>
      </c>
    </row>
    <row r="3" spans="1:2" ht="15" customHeight="1" x14ac:dyDescent="0.25">
      <c r="A3" s="60" t="s">
        <v>263</v>
      </c>
      <c r="B3" s="62" t="s">
        <v>275</v>
      </c>
    </row>
    <row r="4" spans="1:2" ht="15" customHeight="1" x14ac:dyDescent="0.25">
      <c r="A4" s="60" t="s">
        <v>264</v>
      </c>
      <c r="B4" s="62" t="s">
        <v>275</v>
      </c>
    </row>
    <row r="5" spans="1:2" ht="15" customHeight="1" x14ac:dyDescent="0.25">
      <c r="A5" s="60" t="s">
        <v>265</v>
      </c>
      <c r="B5" s="62" t="s">
        <v>275</v>
      </c>
    </row>
    <row r="6" spans="1:2" ht="15" customHeight="1" x14ac:dyDescent="0.25">
      <c r="A6" s="60" t="s">
        <v>266</v>
      </c>
      <c r="B6" s="61" t="s">
        <v>274</v>
      </c>
    </row>
    <row r="7" spans="1:2" ht="15" customHeight="1" x14ac:dyDescent="0.25">
      <c r="A7" s="60" t="s">
        <v>267</v>
      </c>
      <c r="B7" s="62" t="s">
        <v>275</v>
      </c>
    </row>
    <row r="8" spans="1:2" ht="15" customHeight="1" x14ac:dyDescent="0.25">
      <c r="A8" s="60" t="s">
        <v>268</v>
      </c>
      <c r="B8" s="62" t="s">
        <v>275</v>
      </c>
    </row>
    <row r="9" spans="1:2" ht="15" customHeight="1" x14ac:dyDescent="0.25">
      <c r="A9" s="60" t="s">
        <v>269</v>
      </c>
      <c r="B9" s="62" t="s">
        <v>275</v>
      </c>
    </row>
    <row r="10" spans="1:2" ht="15" customHeight="1" x14ac:dyDescent="0.25">
      <c r="A10" s="63" t="s">
        <v>270</v>
      </c>
      <c r="B10" s="62" t="s">
        <v>275</v>
      </c>
    </row>
    <row r="11" spans="1:2" ht="15" customHeight="1" x14ac:dyDescent="0.25">
      <c r="A11" s="60" t="s">
        <v>271</v>
      </c>
      <c r="B11" s="62" t="s">
        <v>275</v>
      </c>
    </row>
    <row r="12" spans="1:2" ht="15" customHeight="1" x14ac:dyDescent="0.25">
      <c r="A12" s="64" t="s">
        <v>272</v>
      </c>
      <c r="B12" s="62" t="s">
        <v>275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9927A-65AA-4EFE-97D3-E590934D8C0A}">
  <sheetPr codeName="Лист1"/>
  <dimension ref="A1:L52"/>
  <sheetViews>
    <sheetView topLeftCell="A40" workbookViewId="0">
      <selection activeCell="A47" sqref="A47"/>
    </sheetView>
  </sheetViews>
  <sheetFormatPr defaultRowHeight="15" x14ac:dyDescent="0.25"/>
  <cols>
    <col min="1" max="1" width="48.140625" style="30" bestFit="1" customWidth="1"/>
    <col min="2" max="2" width="42.7109375" style="30" customWidth="1"/>
    <col min="3" max="3" width="16" style="30" bestFit="1" customWidth="1"/>
    <col min="4" max="4" width="17.42578125" style="30" customWidth="1"/>
    <col min="5" max="5" width="15.5703125" style="30" customWidth="1"/>
    <col min="6" max="6" width="11.28515625" style="30" bestFit="1" customWidth="1"/>
    <col min="7" max="7" width="12" style="30" bestFit="1" customWidth="1"/>
    <col min="8" max="8" width="12.28515625" style="30" bestFit="1" customWidth="1"/>
    <col min="9" max="9" width="12.5703125" style="30" bestFit="1" customWidth="1"/>
    <col min="10" max="10" width="15.85546875" style="30" bestFit="1" customWidth="1"/>
    <col min="11" max="11" width="17.5703125" style="30" bestFit="1" customWidth="1"/>
    <col min="12" max="12" width="21.7109375" style="30" bestFit="1" customWidth="1"/>
  </cols>
  <sheetData>
    <row r="1" spans="1:12" s="95" customFormat="1" ht="37.5" x14ac:dyDescent="0.25">
      <c r="A1" s="94" t="s">
        <v>534</v>
      </c>
      <c r="B1" s="94" t="s">
        <v>360</v>
      </c>
      <c r="C1" s="94" t="s">
        <v>361</v>
      </c>
      <c r="D1" s="94" t="s">
        <v>362</v>
      </c>
      <c r="E1" s="94" t="s">
        <v>363</v>
      </c>
      <c r="F1" s="94" t="s">
        <v>364</v>
      </c>
      <c r="G1" s="94" t="s">
        <v>365</v>
      </c>
      <c r="H1" s="94" t="s">
        <v>366</v>
      </c>
      <c r="I1" s="94" t="s">
        <v>367</v>
      </c>
      <c r="J1" s="94" t="s">
        <v>606</v>
      </c>
      <c r="K1" s="94" t="s">
        <v>607</v>
      </c>
      <c r="L1" s="94" t="s">
        <v>368</v>
      </c>
    </row>
    <row r="2" spans="1:12" ht="18.75" x14ac:dyDescent="0.25">
      <c r="A2" s="81" t="s">
        <v>592</v>
      </c>
      <c r="B2" s="81" t="s">
        <v>369</v>
      </c>
      <c r="C2" s="81" t="s">
        <v>370</v>
      </c>
      <c r="D2" s="81">
        <v>19</v>
      </c>
      <c r="E2" s="81">
        <v>0</v>
      </c>
      <c r="F2" s="81">
        <v>70</v>
      </c>
      <c r="G2" s="81">
        <v>2400</v>
      </c>
      <c r="H2" s="81">
        <v>270</v>
      </c>
      <c r="I2" s="81">
        <v>950</v>
      </c>
      <c r="J2" s="81" t="s">
        <v>79</v>
      </c>
      <c r="K2" s="81" t="s">
        <v>67</v>
      </c>
      <c r="L2" s="81">
        <v>0</v>
      </c>
    </row>
    <row r="3" spans="1:12" ht="18.75" x14ac:dyDescent="0.25">
      <c r="A3" s="81" t="s">
        <v>592</v>
      </c>
      <c r="B3" s="81" t="s">
        <v>371</v>
      </c>
      <c r="C3" s="81" t="s">
        <v>372</v>
      </c>
      <c r="D3" s="81">
        <v>19</v>
      </c>
      <c r="E3" s="81">
        <v>16</v>
      </c>
      <c r="F3" s="81">
        <v>135</v>
      </c>
      <c r="G3" s="81">
        <v>2550</v>
      </c>
      <c r="H3" s="81">
        <v>135</v>
      </c>
      <c r="I3" s="81">
        <v>950</v>
      </c>
      <c r="J3" s="81" t="s">
        <v>79</v>
      </c>
      <c r="K3" s="81" t="s">
        <v>79</v>
      </c>
      <c r="L3" s="81">
        <v>0</v>
      </c>
    </row>
    <row r="4" spans="1:12" ht="18.75" x14ac:dyDescent="0.25">
      <c r="A4" s="81" t="s">
        <v>592</v>
      </c>
      <c r="B4" s="81" t="s">
        <v>373</v>
      </c>
      <c r="C4" s="81" t="s">
        <v>372</v>
      </c>
      <c r="D4" s="81">
        <v>19</v>
      </c>
      <c r="E4" s="81">
        <v>16</v>
      </c>
      <c r="F4" s="81">
        <v>135</v>
      </c>
      <c r="G4" s="81">
        <v>2550</v>
      </c>
      <c r="H4" s="81">
        <v>275</v>
      </c>
      <c r="I4" s="81">
        <v>950</v>
      </c>
      <c r="J4" s="81" t="s">
        <v>79</v>
      </c>
      <c r="K4" s="81" t="s">
        <v>79</v>
      </c>
      <c r="L4" s="81">
        <v>0</v>
      </c>
    </row>
    <row r="5" spans="1:12" ht="18.75" x14ac:dyDescent="0.25">
      <c r="A5" s="81" t="s">
        <v>592</v>
      </c>
      <c r="B5" s="81" t="s">
        <v>374</v>
      </c>
      <c r="C5" s="81" t="s">
        <v>370</v>
      </c>
      <c r="D5" s="81">
        <v>19</v>
      </c>
      <c r="E5" s="81">
        <v>0</v>
      </c>
      <c r="F5" s="81">
        <v>116</v>
      </c>
      <c r="G5" s="81">
        <v>2550</v>
      </c>
      <c r="H5" s="81">
        <v>270</v>
      </c>
      <c r="I5" s="81">
        <v>950</v>
      </c>
      <c r="J5" s="81" t="s">
        <v>67</v>
      </c>
      <c r="K5" s="81" t="s">
        <v>67</v>
      </c>
      <c r="L5" s="81">
        <v>0.1</v>
      </c>
    </row>
    <row r="6" spans="1:12" ht="18.75" x14ac:dyDescent="0.25">
      <c r="A6" s="81" t="s">
        <v>592</v>
      </c>
      <c r="B6" s="81" t="s">
        <v>375</v>
      </c>
      <c r="C6" s="81" t="s">
        <v>370</v>
      </c>
      <c r="D6" s="81">
        <v>19</v>
      </c>
      <c r="E6" s="81">
        <v>0</v>
      </c>
      <c r="F6" s="81">
        <v>116</v>
      </c>
      <c r="G6" s="81">
        <v>2550</v>
      </c>
      <c r="H6" s="81">
        <v>196</v>
      </c>
      <c r="I6" s="81">
        <v>950</v>
      </c>
      <c r="J6" s="81" t="s">
        <v>67</v>
      </c>
      <c r="K6" s="81" t="s">
        <v>67</v>
      </c>
      <c r="L6" s="81">
        <v>0.1</v>
      </c>
    </row>
    <row r="7" spans="1:12" ht="18.75" x14ac:dyDescent="0.25">
      <c r="A7" s="81" t="s">
        <v>592</v>
      </c>
      <c r="B7" s="81" t="s">
        <v>376</v>
      </c>
      <c r="C7" s="81" t="s">
        <v>372</v>
      </c>
      <c r="D7" s="81">
        <v>19</v>
      </c>
      <c r="E7" s="81">
        <v>16</v>
      </c>
      <c r="F7" s="81">
        <v>350</v>
      </c>
      <c r="G7" s="81">
        <v>2550</v>
      </c>
      <c r="H7" s="81">
        <v>135</v>
      </c>
      <c r="I7" s="81">
        <v>950</v>
      </c>
      <c r="J7" s="81" t="s">
        <v>79</v>
      </c>
      <c r="K7" s="81" t="s">
        <v>67</v>
      </c>
      <c r="L7" s="81">
        <v>0</v>
      </c>
    </row>
    <row r="8" spans="1:12" ht="18.75" x14ac:dyDescent="0.25">
      <c r="A8" s="81" t="s">
        <v>592</v>
      </c>
      <c r="B8" s="81" t="s">
        <v>377</v>
      </c>
      <c r="C8" s="81" t="s">
        <v>372</v>
      </c>
      <c r="D8" s="81">
        <v>19</v>
      </c>
      <c r="E8" s="81">
        <v>0</v>
      </c>
      <c r="F8" s="81">
        <v>100</v>
      </c>
      <c r="G8" s="81">
        <v>2550</v>
      </c>
      <c r="H8" s="81">
        <v>360</v>
      </c>
      <c r="I8" s="81">
        <v>950</v>
      </c>
      <c r="J8" s="81" t="s">
        <v>79</v>
      </c>
      <c r="K8" s="81" t="s">
        <v>67</v>
      </c>
      <c r="L8" s="81">
        <v>0</v>
      </c>
    </row>
    <row r="9" spans="1:12" ht="18.75" x14ac:dyDescent="0.25">
      <c r="A9" s="81" t="s">
        <v>592</v>
      </c>
      <c r="B9" s="81" t="s">
        <v>378</v>
      </c>
      <c r="C9" s="81" t="s">
        <v>372</v>
      </c>
      <c r="D9" s="81">
        <v>19</v>
      </c>
      <c r="E9" s="81">
        <v>0</v>
      </c>
      <c r="F9" s="81">
        <v>100</v>
      </c>
      <c r="G9" s="81">
        <v>950</v>
      </c>
      <c r="H9" s="81">
        <v>380</v>
      </c>
      <c r="I9" s="81">
        <v>950</v>
      </c>
      <c r="J9" s="81" t="s">
        <v>79</v>
      </c>
      <c r="K9" s="81" t="s">
        <v>67</v>
      </c>
      <c r="L9" s="81">
        <v>0</v>
      </c>
    </row>
    <row r="10" spans="1:12" ht="18.75" x14ac:dyDescent="0.25">
      <c r="A10" s="81" t="s">
        <v>592</v>
      </c>
      <c r="B10" s="81" t="s">
        <v>379</v>
      </c>
      <c r="C10" s="81" t="s">
        <v>370</v>
      </c>
      <c r="D10" s="81">
        <v>19</v>
      </c>
      <c r="E10" s="81">
        <v>0</v>
      </c>
      <c r="F10" s="81">
        <v>236</v>
      </c>
      <c r="G10" s="81">
        <v>2550</v>
      </c>
      <c r="H10" s="81">
        <v>245</v>
      </c>
      <c r="I10" s="81">
        <v>950</v>
      </c>
      <c r="J10" s="81" t="s">
        <v>79</v>
      </c>
      <c r="K10" s="81" t="s">
        <v>79</v>
      </c>
      <c r="L10" s="81">
        <v>0</v>
      </c>
    </row>
    <row r="11" spans="1:12" ht="18.75" x14ac:dyDescent="0.25">
      <c r="A11" s="81" t="s">
        <v>592</v>
      </c>
      <c r="B11" s="81" t="s">
        <v>380</v>
      </c>
      <c r="C11" s="81" t="s">
        <v>370</v>
      </c>
      <c r="D11" s="81">
        <v>19</v>
      </c>
      <c r="E11" s="81">
        <v>16</v>
      </c>
      <c r="F11" s="81">
        <v>116</v>
      </c>
      <c r="G11" s="81">
        <v>2550</v>
      </c>
      <c r="H11" s="81">
        <v>296</v>
      </c>
      <c r="I11" s="81">
        <v>950</v>
      </c>
      <c r="J11" s="81" t="s">
        <v>79</v>
      </c>
      <c r="K11" s="81" t="s">
        <v>67</v>
      </c>
      <c r="L11" s="81">
        <v>0</v>
      </c>
    </row>
    <row r="12" spans="1:12" ht="18.75" x14ac:dyDescent="0.25">
      <c r="A12" s="81" t="s">
        <v>592</v>
      </c>
      <c r="B12" s="81" t="s">
        <v>381</v>
      </c>
      <c r="C12" s="81" t="s">
        <v>370</v>
      </c>
      <c r="D12" s="81">
        <v>19</v>
      </c>
      <c r="E12" s="81">
        <v>0</v>
      </c>
      <c r="F12" s="81">
        <v>250</v>
      </c>
      <c r="G12" s="81">
        <v>2550</v>
      </c>
      <c r="H12" s="81">
        <v>250</v>
      </c>
      <c r="I12" s="81">
        <v>950</v>
      </c>
      <c r="J12" s="81" t="s">
        <v>79</v>
      </c>
      <c r="K12" s="81" t="s">
        <v>79</v>
      </c>
      <c r="L12" s="81">
        <v>0</v>
      </c>
    </row>
    <row r="13" spans="1:12" ht="18.75" x14ac:dyDescent="0.25">
      <c r="A13" s="81" t="s">
        <v>592</v>
      </c>
      <c r="B13" s="81" t="s">
        <v>382</v>
      </c>
      <c r="C13" s="81" t="s">
        <v>370</v>
      </c>
      <c r="D13" s="81">
        <v>0</v>
      </c>
      <c r="E13" s="81">
        <v>16</v>
      </c>
      <c r="F13" s="81">
        <v>115</v>
      </c>
      <c r="G13" s="81">
        <v>2400</v>
      </c>
      <c r="H13" s="81">
        <v>205</v>
      </c>
      <c r="I13" s="81">
        <v>950</v>
      </c>
      <c r="J13" s="81" t="s">
        <v>79</v>
      </c>
      <c r="K13" s="81" t="s">
        <v>79</v>
      </c>
      <c r="L13" s="81">
        <v>0</v>
      </c>
    </row>
    <row r="14" spans="1:12" ht="18.75" x14ac:dyDescent="0.25">
      <c r="A14" s="81" t="s">
        <v>592</v>
      </c>
      <c r="B14" s="81" t="s">
        <v>383</v>
      </c>
      <c r="C14" s="81" t="s">
        <v>370</v>
      </c>
      <c r="D14" s="81">
        <v>19</v>
      </c>
      <c r="E14" s="81">
        <v>16</v>
      </c>
      <c r="F14" s="81">
        <v>135</v>
      </c>
      <c r="G14" s="81">
        <v>2550</v>
      </c>
      <c r="H14" s="81">
        <v>284</v>
      </c>
      <c r="I14" s="81">
        <v>950</v>
      </c>
      <c r="J14" s="81" t="s">
        <v>79</v>
      </c>
      <c r="K14" s="81" t="s">
        <v>79</v>
      </c>
      <c r="L14" s="81">
        <v>0</v>
      </c>
    </row>
    <row r="15" spans="1:12" ht="18.75" x14ac:dyDescent="0.25">
      <c r="A15" s="81" t="s">
        <v>592</v>
      </c>
      <c r="B15" s="81" t="s">
        <v>384</v>
      </c>
      <c r="C15" s="81" t="s">
        <v>370</v>
      </c>
      <c r="D15" s="81">
        <v>19</v>
      </c>
      <c r="E15" s="81">
        <v>0</v>
      </c>
      <c r="F15" s="81">
        <v>235</v>
      </c>
      <c r="G15" s="81">
        <v>2550</v>
      </c>
      <c r="H15" s="81">
        <v>290</v>
      </c>
      <c r="I15" s="81">
        <v>950</v>
      </c>
      <c r="J15" s="81" t="s">
        <v>79</v>
      </c>
      <c r="K15" s="81" t="s">
        <v>67</v>
      </c>
      <c r="L15" s="81">
        <v>0</v>
      </c>
    </row>
    <row r="16" spans="1:12" ht="18.75" x14ac:dyDescent="0.25">
      <c r="A16" s="81" t="s">
        <v>592</v>
      </c>
      <c r="B16" s="81" t="s">
        <v>385</v>
      </c>
      <c r="C16" s="81" t="s">
        <v>372</v>
      </c>
      <c r="D16" s="81">
        <v>19</v>
      </c>
      <c r="E16" s="81">
        <v>16</v>
      </c>
      <c r="F16" s="81">
        <v>135</v>
      </c>
      <c r="G16" s="81">
        <v>2550</v>
      </c>
      <c r="H16" s="81">
        <v>240</v>
      </c>
      <c r="I16" s="81">
        <v>950</v>
      </c>
      <c r="J16" s="81" t="s">
        <v>79</v>
      </c>
      <c r="K16" s="81" t="s">
        <v>67</v>
      </c>
      <c r="L16" s="81">
        <v>0</v>
      </c>
    </row>
    <row r="17" spans="1:12" ht="18.75" x14ac:dyDescent="0.25">
      <c r="A17" s="81" t="s">
        <v>592</v>
      </c>
      <c r="B17" s="81" t="s">
        <v>386</v>
      </c>
      <c r="C17" s="81" t="s">
        <v>372</v>
      </c>
      <c r="D17" s="81">
        <v>19</v>
      </c>
      <c r="E17" s="81">
        <v>16</v>
      </c>
      <c r="F17" s="81">
        <v>135</v>
      </c>
      <c r="G17" s="81">
        <v>2550</v>
      </c>
      <c r="H17" s="81">
        <v>240</v>
      </c>
      <c r="I17" s="81">
        <v>950</v>
      </c>
      <c r="J17" s="81" t="s">
        <v>79</v>
      </c>
      <c r="K17" s="81" t="s">
        <v>79</v>
      </c>
      <c r="L17" s="81">
        <v>0</v>
      </c>
    </row>
    <row r="18" spans="1:12" ht="18.75" x14ac:dyDescent="0.25">
      <c r="A18" s="81" t="s">
        <v>592</v>
      </c>
      <c r="B18" s="81" t="s">
        <v>387</v>
      </c>
      <c r="C18" s="81" t="s">
        <v>372</v>
      </c>
      <c r="D18" s="81">
        <v>19</v>
      </c>
      <c r="E18" s="81">
        <v>16</v>
      </c>
      <c r="F18" s="81">
        <v>135</v>
      </c>
      <c r="G18" s="81">
        <v>2550</v>
      </c>
      <c r="H18" s="81">
        <v>240</v>
      </c>
      <c r="I18" s="81">
        <v>950</v>
      </c>
      <c r="J18" s="81" t="s">
        <v>79</v>
      </c>
      <c r="K18" s="81" t="s">
        <v>79</v>
      </c>
      <c r="L18" s="81">
        <v>0</v>
      </c>
    </row>
    <row r="19" spans="1:12" ht="18.75" x14ac:dyDescent="0.25">
      <c r="A19" s="81" t="s">
        <v>592</v>
      </c>
      <c r="B19" s="81" t="s">
        <v>388</v>
      </c>
      <c r="C19" s="81" t="s">
        <v>372</v>
      </c>
      <c r="D19" s="81">
        <v>19</v>
      </c>
      <c r="E19" s="81">
        <v>16</v>
      </c>
      <c r="F19" s="81">
        <v>135</v>
      </c>
      <c r="G19" s="81">
        <v>2550</v>
      </c>
      <c r="H19" s="81">
        <v>135</v>
      </c>
      <c r="I19" s="81">
        <v>950</v>
      </c>
      <c r="J19" s="81" t="s">
        <v>79</v>
      </c>
      <c r="K19" s="81" t="s">
        <v>79</v>
      </c>
      <c r="L19" s="81">
        <v>0</v>
      </c>
    </row>
    <row r="20" spans="1:12" ht="18.75" x14ac:dyDescent="0.25">
      <c r="A20" s="81" t="s">
        <v>592</v>
      </c>
      <c r="B20" s="81" t="s">
        <v>389</v>
      </c>
      <c r="C20" s="81" t="s">
        <v>372</v>
      </c>
      <c r="D20" s="81">
        <v>19</v>
      </c>
      <c r="E20" s="81">
        <v>16</v>
      </c>
      <c r="F20" s="81">
        <v>140</v>
      </c>
      <c r="G20" s="81">
        <v>2550</v>
      </c>
      <c r="H20" s="81">
        <v>290</v>
      </c>
      <c r="I20" s="81">
        <v>950</v>
      </c>
      <c r="J20" s="81" t="s">
        <v>79</v>
      </c>
      <c r="K20" s="81" t="s">
        <v>79</v>
      </c>
      <c r="L20" s="81">
        <v>0</v>
      </c>
    </row>
    <row r="21" spans="1:12" ht="18.75" x14ac:dyDescent="0.25">
      <c r="A21" s="81" t="s">
        <v>592</v>
      </c>
      <c r="B21" s="81" t="s">
        <v>390</v>
      </c>
      <c r="C21" s="81" t="s">
        <v>372</v>
      </c>
      <c r="D21" s="81">
        <v>19</v>
      </c>
      <c r="E21" s="81">
        <v>16</v>
      </c>
      <c r="F21" s="81">
        <v>175</v>
      </c>
      <c r="G21" s="81">
        <v>2550</v>
      </c>
      <c r="H21" s="81">
        <v>290</v>
      </c>
      <c r="I21" s="81">
        <v>950</v>
      </c>
      <c r="J21" s="81" t="s">
        <v>79</v>
      </c>
      <c r="K21" s="81" t="s">
        <v>67</v>
      </c>
      <c r="L21" s="81">
        <v>0</v>
      </c>
    </row>
    <row r="22" spans="1:12" ht="18.75" x14ac:dyDescent="0.25">
      <c r="A22" s="81" t="s">
        <v>592</v>
      </c>
      <c r="B22" s="81" t="s">
        <v>391</v>
      </c>
      <c r="C22" s="81" t="s">
        <v>370</v>
      </c>
      <c r="D22" s="81">
        <v>19</v>
      </c>
      <c r="E22" s="81">
        <v>0</v>
      </c>
      <c r="F22" s="81">
        <v>275</v>
      </c>
      <c r="G22" s="81">
        <v>2550</v>
      </c>
      <c r="H22" s="81">
        <v>286</v>
      </c>
      <c r="I22" s="81">
        <v>950</v>
      </c>
      <c r="J22" s="81" t="s">
        <v>67</v>
      </c>
      <c r="K22" s="81" t="s">
        <v>67</v>
      </c>
      <c r="L22" s="81">
        <v>0</v>
      </c>
    </row>
    <row r="23" spans="1:12" ht="18.75" x14ac:dyDescent="0.25">
      <c r="A23" s="81" t="s">
        <v>592</v>
      </c>
      <c r="B23" s="81" t="s">
        <v>392</v>
      </c>
      <c r="C23" s="81" t="s">
        <v>370</v>
      </c>
      <c r="D23" s="81">
        <v>19</v>
      </c>
      <c r="E23" s="81">
        <v>0</v>
      </c>
      <c r="F23" s="81">
        <v>275</v>
      </c>
      <c r="G23" s="81">
        <v>1100</v>
      </c>
      <c r="H23" s="81">
        <v>290</v>
      </c>
      <c r="I23" s="81">
        <v>950</v>
      </c>
      <c r="J23" s="81" t="s">
        <v>79</v>
      </c>
      <c r="K23" s="81" t="s">
        <v>67</v>
      </c>
      <c r="L23" s="81">
        <v>0</v>
      </c>
    </row>
    <row r="24" spans="1:12" ht="18.75" x14ac:dyDescent="0.25">
      <c r="A24" s="81" t="s">
        <v>592</v>
      </c>
      <c r="B24" s="81" t="s">
        <v>393</v>
      </c>
      <c r="C24" s="81" t="s">
        <v>370</v>
      </c>
      <c r="D24" s="81">
        <v>19</v>
      </c>
      <c r="E24" s="81">
        <v>0</v>
      </c>
      <c r="F24" s="81">
        <v>116</v>
      </c>
      <c r="G24" s="81">
        <v>2550</v>
      </c>
      <c r="H24" s="81">
        <v>146</v>
      </c>
      <c r="I24" s="81">
        <v>946</v>
      </c>
      <c r="J24" s="81" t="s">
        <v>67</v>
      </c>
      <c r="K24" s="81" t="s">
        <v>67</v>
      </c>
      <c r="L24" s="81">
        <v>0.1</v>
      </c>
    </row>
    <row r="25" spans="1:12" ht="18.75" x14ac:dyDescent="0.25">
      <c r="A25" s="81" t="s">
        <v>592</v>
      </c>
      <c r="B25" s="81" t="s">
        <v>394</v>
      </c>
      <c r="C25" s="81" t="s">
        <v>370</v>
      </c>
      <c r="D25" s="81">
        <v>19</v>
      </c>
      <c r="E25" s="81">
        <v>0</v>
      </c>
      <c r="F25" s="81">
        <v>116</v>
      </c>
      <c r="G25" s="81">
        <v>2550</v>
      </c>
      <c r="H25" s="81">
        <v>246</v>
      </c>
      <c r="I25" s="81">
        <v>946</v>
      </c>
      <c r="J25" s="81" t="s">
        <v>67</v>
      </c>
      <c r="K25" s="81" t="s">
        <v>67</v>
      </c>
      <c r="L25" s="81">
        <v>0.1</v>
      </c>
    </row>
    <row r="26" spans="1:12" ht="18.75" x14ac:dyDescent="0.25">
      <c r="A26" s="81" t="s">
        <v>592</v>
      </c>
      <c r="B26" s="81" t="s">
        <v>395</v>
      </c>
      <c r="C26" s="81" t="s">
        <v>370</v>
      </c>
      <c r="D26" s="81">
        <v>22</v>
      </c>
      <c r="E26" s="81">
        <v>0</v>
      </c>
      <c r="F26" s="81">
        <v>100</v>
      </c>
      <c r="G26" s="81">
        <v>2550</v>
      </c>
      <c r="H26" s="81">
        <v>235</v>
      </c>
      <c r="I26" s="81">
        <v>950</v>
      </c>
      <c r="J26" s="81" t="s">
        <v>79</v>
      </c>
      <c r="K26" s="81" t="s">
        <v>67</v>
      </c>
      <c r="L26" s="81">
        <v>0</v>
      </c>
    </row>
    <row r="27" spans="1:12" ht="18.75" x14ac:dyDescent="0.25">
      <c r="A27" s="81" t="s">
        <v>592</v>
      </c>
      <c r="B27" s="81" t="s">
        <v>396</v>
      </c>
      <c r="C27" s="81" t="s">
        <v>372</v>
      </c>
      <c r="D27" s="81">
        <v>18</v>
      </c>
      <c r="E27" s="81">
        <v>16</v>
      </c>
      <c r="F27" s="81">
        <v>50</v>
      </c>
      <c r="G27" s="81">
        <v>2550</v>
      </c>
      <c r="H27" s="81">
        <v>50</v>
      </c>
      <c r="I27" s="81">
        <v>950</v>
      </c>
      <c r="J27" s="81" t="s">
        <v>79</v>
      </c>
      <c r="K27" s="81" t="s">
        <v>67</v>
      </c>
      <c r="L27" s="81">
        <v>0</v>
      </c>
    </row>
    <row r="28" spans="1:12" ht="18.75" x14ac:dyDescent="0.25">
      <c r="A28" s="81" t="s">
        <v>592</v>
      </c>
      <c r="B28" s="81" t="s">
        <v>397</v>
      </c>
      <c r="C28" s="81" t="s">
        <v>372</v>
      </c>
      <c r="D28" s="81">
        <v>18</v>
      </c>
      <c r="E28" s="81">
        <v>16</v>
      </c>
      <c r="F28" s="81">
        <v>50</v>
      </c>
      <c r="G28" s="81">
        <v>1200</v>
      </c>
      <c r="H28" s="81">
        <v>50</v>
      </c>
      <c r="I28" s="81">
        <v>2550</v>
      </c>
      <c r="J28" s="81" t="s">
        <v>79</v>
      </c>
      <c r="K28" s="81" t="s">
        <v>67</v>
      </c>
      <c r="L28" s="81">
        <v>0</v>
      </c>
    </row>
    <row r="29" spans="1:12" ht="18.75" x14ac:dyDescent="0.25">
      <c r="A29" s="81" t="s">
        <v>592</v>
      </c>
      <c r="B29" s="81" t="s">
        <v>398</v>
      </c>
      <c r="C29" s="81" t="s">
        <v>372</v>
      </c>
      <c r="D29" s="81">
        <v>19</v>
      </c>
      <c r="E29" s="81">
        <v>16</v>
      </c>
      <c r="F29" s="81">
        <v>116</v>
      </c>
      <c r="G29" s="81">
        <v>2550</v>
      </c>
      <c r="H29" s="81">
        <v>270</v>
      </c>
      <c r="I29" s="81">
        <v>950</v>
      </c>
      <c r="J29" s="81" t="s">
        <v>79</v>
      </c>
      <c r="K29" s="81" t="s">
        <v>67</v>
      </c>
      <c r="L29" s="81">
        <v>0.1</v>
      </c>
    </row>
    <row r="30" spans="1:12" ht="18.75" x14ac:dyDescent="0.25">
      <c r="A30" s="81" t="s">
        <v>592</v>
      </c>
      <c r="B30" s="81" t="s">
        <v>399</v>
      </c>
      <c r="C30" s="81" t="s">
        <v>372</v>
      </c>
      <c r="D30" s="81">
        <v>19</v>
      </c>
      <c r="E30" s="81">
        <v>0</v>
      </c>
      <c r="F30" s="81">
        <v>70</v>
      </c>
      <c r="G30" s="81">
        <v>950</v>
      </c>
      <c r="H30" s="81">
        <v>90</v>
      </c>
      <c r="I30" s="81">
        <v>950</v>
      </c>
      <c r="J30" s="81" t="s">
        <v>79</v>
      </c>
      <c r="K30" s="81" t="s">
        <v>67</v>
      </c>
      <c r="L30" s="81">
        <v>0</v>
      </c>
    </row>
    <row r="31" spans="1:12" ht="18.75" x14ac:dyDescent="0.25">
      <c r="A31" s="81" t="s">
        <v>592</v>
      </c>
      <c r="B31" s="81" t="s">
        <v>400</v>
      </c>
      <c r="C31" s="81" t="s">
        <v>372</v>
      </c>
      <c r="D31" s="81">
        <v>19</v>
      </c>
      <c r="E31" s="81">
        <v>0</v>
      </c>
      <c r="F31" s="81">
        <v>70</v>
      </c>
      <c r="G31" s="81">
        <v>2400</v>
      </c>
      <c r="H31" s="81">
        <v>230</v>
      </c>
      <c r="I31" s="81">
        <v>950</v>
      </c>
      <c r="J31" s="81" t="s">
        <v>79</v>
      </c>
      <c r="K31" s="81" t="s">
        <v>67</v>
      </c>
      <c r="L31" s="81">
        <v>0</v>
      </c>
    </row>
    <row r="32" spans="1:12" ht="18.75" x14ac:dyDescent="0.25">
      <c r="A32" s="81" t="s">
        <v>592</v>
      </c>
      <c r="B32" s="81" t="s">
        <v>401</v>
      </c>
      <c r="C32" s="81" t="s">
        <v>370</v>
      </c>
      <c r="D32" s="81">
        <v>19</v>
      </c>
      <c r="E32" s="81">
        <v>0</v>
      </c>
      <c r="F32" s="81">
        <v>285</v>
      </c>
      <c r="G32" s="81">
        <v>2550</v>
      </c>
      <c r="H32" s="81">
        <v>296</v>
      </c>
      <c r="I32" s="81">
        <v>950</v>
      </c>
      <c r="J32" s="81" t="s">
        <v>79</v>
      </c>
      <c r="K32" s="81" t="s">
        <v>67</v>
      </c>
      <c r="L32" s="81">
        <v>0</v>
      </c>
    </row>
    <row r="33" spans="1:12" ht="18.75" x14ac:dyDescent="0.25">
      <c r="A33" s="81" t="s">
        <v>592</v>
      </c>
      <c r="B33" s="81" t="s">
        <v>402</v>
      </c>
      <c r="C33" s="81" t="s">
        <v>370</v>
      </c>
      <c r="D33" s="81">
        <v>19</v>
      </c>
      <c r="E33" s="81">
        <v>0</v>
      </c>
      <c r="F33" s="81">
        <v>205</v>
      </c>
      <c r="G33" s="81">
        <v>2400</v>
      </c>
      <c r="H33" s="81">
        <v>205</v>
      </c>
      <c r="I33" s="81">
        <v>950</v>
      </c>
      <c r="J33" s="81" t="s">
        <v>79</v>
      </c>
      <c r="K33" s="81" t="s">
        <v>67</v>
      </c>
      <c r="L33" s="81">
        <v>0</v>
      </c>
    </row>
    <row r="34" spans="1:12" ht="18.75" x14ac:dyDescent="0.25">
      <c r="A34" s="81" t="s">
        <v>592</v>
      </c>
      <c r="B34" s="81" t="s">
        <v>403</v>
      </c>
      <c r="C34" s="81" t="s">
        <v>372</v>
      </c>
      <c r="D34" s="81">
        <v>19</v>
      </c>
      <c r="E34" s="81">
        <v>16</v>
      </c>
      <c r="F34" s="81">
        <v>135</v>
      </c>
      <c r="G34" s="81">
        <v>2550</v>
      </c>
      <c r="H34" s="81">
        <v>285</v>
      </c>
      <c r="I34" s="81">
        <v>950</v>
      </c>
      <c r="J34" s="81" t="s">
        <v>79</v>
      </c>
      <c r="K34" s="81" t="s">
        <v>67</v>
      </c>
      <c r="L34" s="81">
        <v>0</v>
      </c>
    </row>
    <row r="35" spans="1:12" ht="18.75" x14ac:dyDescent="0.25">
      <c r="A35" s="81" t="s">
        <v>592</v>
      </c>
      <c r="B35" s="81" t="s">
        <v>404</v>
      </c>
      <c r="C35" s="81" t="s">
        <v>372</v>
      </c>
      <c r="D35" s="81">
        <v>19</v>
      </c>
      <c r="E35" s="81">
        <v>16</v>
      </c>
      <c r="F35" s="81">
        <v>137</v>
      </c>
      <c r="G35" s="81">
        <v>2550</v>
      </c>
      <c r="H35" s="81">
        <v>290</v>
      </c>
      <c r="I35" s="81">
        <v>950</v>
      </c>
      <c r="J35" s="81" t="s">
        <v>79</v>
      </c>
      <c r="K35" s="81" t="s">
        <v>67</v>
      </c>
      <c r="L35" s="81">
        <v>0</v>
      </c>
    </row>
    <row r="36" spans="1:12" ht="18.75" x14ac:dyDescent="0.25">
      <c r="A36" s="81" t="s">
        <v>592</v>
      </c>
      <c r="B36" s="81" t="s">
        <v>405</v>
      </c>
      <c r="C36" s="81" t="s">
        <v>372</v>
      </c>
      <c r="D36" s="81">
        <v>19</v>
      </c>
      <c r="E36" s="81">
        <v>0</v>
      </c>
      <c r="F36" s="81">
        <v>90</v>
      </c>
      <c r="G36" s="81">
        <v>950</v>
      </c>
      <c r="H36" s="81">
        <v>270</v>
      </c>
      <c r="I36" s="81">
        <v>950</v>
      </c>
      <c r="J36" s="81" t="s">
        <v>79</v>
      </c>
      <c r="K36" s="81" t="s">
        <v>67</v>
      </c>
      <c r="L36" s="81">
        <v>0</v>
      </c>
    </row>
    <row r="37" spans="1:12" ht="18.75" x14ac:dyDescent="0.25">
      <c r="A37" s="81" t="s">
        <v>592</v>
      </c>
      <c r="B37" s="81" t="s">
        <v>406</v>
      </c>
      <c r="C37" s="81" t="s">
        <v>372</v>
      </c>
      <c r="D37" s="81">
        <v>19</v>
      </c>
      <c r="E37" s="81">
        <v>0</v>
      </c>
      <c r="F37" s="81">
        <v>90</v>
      </c>
      <c r="G37" s="81">
        <v>2400</v>
      </c>
      <c r="H37" s="81">
        <v>270</v>
      </c>
      <c r="I37" s="81">
        <v>950</v>
      </c>
      <c r="J37" s="81" t="s">
        <v>79</v>
      </c>
      <c r="K37" s="81" t="s">
        <v>67</v>
      </c>
      <c r="L37" s="81">
        <v>0</v>
      </c>
    </row>
    <row r="38" spans="1:12" ht="18.75" x14ac:dyDescent="0.25">
      <c r="A38" s="81" t="s">
        <v>592</v>
      </c>
      <c r="B38" s="81" t="s">
        <v>407</v>
      </c>
      <c r="C38" s="81" t="s">
        <v>372</v>
      </c>
      <c r="D38" s="81">
        <v>19</v>
      </c>
      <c r="E38" s="81">
        <v>16</v>
      </c>
      <c r="F38" s="81">
        <v>135</v>
      </c>
      <c r="G38" s="81">
        <v>2550</v>
      </c>
      <c r="H38" s="81">
        <v>240</v>
      </c>
      <c r="I38" s="81">
        <v>950</v>
      </c>
      <c r="J38" s="81" t="s">
        <v>79</v>
      </c>
      <c r="K38" s="81" t="s">
        <v>79</v>
      </c>
      <c r="L38" s="81">
        <v>0</v>
      </c>
    </row>
    <row r="39" spans="1:12" ht="18.75" x14ac:dyDescent="0.25">
      <c r="A39" s="81" t="s">
        <v>592</v>
      </c>
      <c r="B39" s="81" t="s">
        <v>408</v>
      </c>
      <c r="C39" s="81" t="s">
        <v>372</v>
      </c>
      <c r="D39" s="81">
        <v>19</v>
      </c>
      <c r="E39" s="81">
        <v>16</v>
      </c>
      <c r="F39" s="81">
        <v>135</v>
      </c>
      <c r="G39" s="81">
        <v>2550</v>
      </c>
      <c r="H39" s="81">
        <v>285</v>
      </c>
      <c r="I39" s="81">
        <v>950</v>
      </c>
      <c r="J39" s="81" t="s">
        <v>79</v>
      </c>
      <c r="K39" s="81" t="s">
        <v>67</v>
      </c>
      <c r="L39" s="81">
        <v>0</v>
      </c>
    </row>
    <row r="40" spans="1:12" ht="18.75" x14ac:dyDescent="0.25">
      <c r="A40" s="81" t="s">
        <v>592</v>
      </c>
      <c r="B40" s="81" t="s">
        <v>409</v>
      </c>
      <c r="C40" s="81" t="s">
        <v>372</v>
      </c>
      <c r="D40" s="81">
        <v>19</v>
      </c>
      <c r="E40" s="81">
        <v>16</v>
      </c>
      <c r="F40" s="81">
        <v>135</v>
      </c>
      <c r="G40" s="81">
        <v>2550</v>
      </c>
      <c r="H40" s="81">
        <v>228</v>
      </c>
      <c r="I40" s="81">
        <v>950</v>
      </c>
      <c r="J40" s="81" t="s">
        <v>79</v>
      </c>
      <c r="K40" s="81" t="s">
        <v>79</v>
      </c>
      <c r="L40" s="81">
        <v>0</v>
      </c>
    </row>
    <row r="41" spans="1:12" ht="18.75" x14ac:dyDescent="0.25">
      <c r="A41" s="81" t="s">
        <v>592</v>
      </c>
      <c r="B41" s="81" t="s">
        <v>410</v>
      </c>
      <c r="C41" s="81" t="s">
        <v>372</v>
      </c>
      <c r="D41" s="81">
        <v>19</v>
      </c>
      <c r="E41" s="81">
        <v>16</v>
      </c>
      <c r="F41" s="81">
        <v>70</v>
      </c>
      <c r="G41" s="81">
        <v>2550</v>
      </c>
      <c r="H41" s="81">
        <v>278</v>
      </c>
      <c r="I41" s="81">
        <v>950</v>
      </c>
      <c r="J41" s="81" t="s">
        <v>79</v>
      </c>
      <c r="K41" s="81" t="s">
        <v>67</v>
      </c>
      <c r="L41" s="81">
        <v>0</v>
      </c>
    </row>
    <row r="42" spans="1:12" ht="18.75" x14ac:dyDescent="0.25">
      <c r="A42" s="81" t="s">
        <v>592</v>
      </c>
      <c r="B42" s="81" t="s">
        <v>411</v>
      </c>
      <c r="C42" s="81" t="s">
        <v>372</v>
      </c>
      <c r="D42" s="81">
        <v>19</v>
      </c>
      <c r="E42" s="81">
        <v>16</v>
      </c>
      <c r="F42" s="81">
        <v>70</v>
      </c>
      <c r="G42" s="81">
        <v>2550</v>
      </c>
      <c r="H42" s="81">
        <v>205</v>
      </c>
      <c r="I42" s="81">
        <v>950</v>
      </c>
      <c r="J42" s="81" t="s">
        <v>79</v>
      </c>
      <c r="K42" s="81" t="s">
        <v>79</v>
      </c>
      <c r="L42" s="81">
        <v>0</v>
      </c>
    </row>
    <row r="43" spans="1:12" ht="18.75" x14ac:dyDescent="0.25">
      <c r="A43" s="81" t="s">
        <v>592</v>
      </c>
      <c r="B43" s="81" t="s">
        <v>412</v>
      </c>
      <c r="C43" s="81" t="s">
        <v>370</v>
      </c>
      <c r="D43" s="81">
        <v>19</v>
      </c>
      <c r="E43" s="81">
        <v>0</v>
      </c>
      <c r="F43" s="81">
        <v>250</v>
      </c>
      <c r="G43" s="81">
        <v>2550</v>
      </c>
      <c r="H43" s="81">
        <v>250</v>
      </c>
      <c r="I43" s="81">
        <v>950</v>
      </c>
      <c r="J43" s="81" t="s">
        <v>79</v>
      </c>
      <c r="K43" s="81" t="s">
        <v>79</v>
      </c>
      <c r="L43" s="81">
        <v>0</v>
      </c>
    </row>
    <row r="44" spans="1:12" ht="18.75" x14ac:dyDescent="0.25">
      <c r="A44" s="81" t="s">
        <v>592</v>
      </c>
      <c r="B44" s="81" t="s">
        <v>413</v>
      </c>
      <c r="C44" s="81" t="s">
        <v>370</v>
      </c>
      <c r="D44" s="81">
        <v>19</v>
      </c>
      <c r="E44" s="81">
        <v>0</v>
      </c>
      <c r="F44" s="81">
        <v>186</v>
      </c>
      <c r="G44" s="81">
        <v>2550</v>
      </c>
      <c r="H44" s="81">
        <v>254</v>
      </c>
      <c r="I44" s="81">
        <v>950</v>
      </c>
      <c r="J44" s="81" t="s">
        <v>79</v>
      </c>
      <c r="K44" s="81" t="s">
        <v>79</v>
      </c>
      <c r="L44" s="81">
        <v>0</v>
      </c>
    </row>
    <row r="45" spans="1:12" ht="18.75" x14ac:dyDescent="0.25">
      <c r="A45" s="81" t="s">
        <v>592</v>
      </c>
      <c r="B45" s="81" t="s">
        <v>414</v>
      </c>
      <c r="C45" s="81" t="s">
        <v>370</v>
      </c>
      <c r="D45" s="81">
        <v>19</v>
      </c>
      <c r="E45" s="81">
        <v>0</v>
      </c>
      <c r="F45" s="81">
        <v>70</v>
      </c>
      <c r="G45" s="81">
        <v>2550</v>
      </c>
      <c r="H45" s="81">
        <v>70</v>
      </c>
      <c r="I45" s="81">
        <v>2550</v>
      </c>
      <c r="J45" s="81" t="s">
        <v>79</v>
      </c>
      <c r="K45" s="81" t="s">
        <v>67</v>
      </c>
      <c r="L45" s="81">
        <v>0</v>
      </c>
    </row>
    <row r="46" spans="1:12" ht="18.75" x14ac:dyDescent="0.25">
      <c r="A46" s="81" t="s">
        <v>593</v>
      </c>
      <c r="B46" s="81" t="s">
        <v>396</v>
      </c>
      <c r="C46" s="81" t="s">
        <v>372</v>
      </c>
      <c r="D46" s="81">
        <v>18</v>
      </c>
      <c r="E46" s="81">
        <v>0</v>
      </c>
      <c r="F46" s="81">
        <v>90</v>
      </c>
      <c r="G46" s="81">
        <v>2750</v>
      </c>
      <c r="H46" s="81">
        <v>250</v>
      </c>
      <c r="I46" s="81">
        <v>1200</v>
      </c>
      <c r="J46" s="81" t="s">
        <v>79</v>
      </c>
      <c r="K46" s="81" t="s">
        <v>67</v>
      </c>
      <c r="L46" s="81">
        <v>0</v>
      </c>
    </row>
    <row r="47" spans="1:12" ht="37.5" x14ac:dyDescent="0.25">
      <c r="A47" s="81" t="s">
        <v>600</v>
      </c>
      <c r="B47" s="66" t="s">
        <v>575</v>
      </c>
      <c r="C47" s="81" t="s">
        <v>372</v>
      </c>
      <c r="D47" s="81">
        <v>16</v>
      </c>
      <c r="E47" s="81">
        <v>0</v>
      </c>
      <c r="F47" s="81">
        <v>90</v>
      </c>
      <c r="G47" s="81">
        <v>2750</v>
      </c>
      <c r="H47" s="81">
        <v>250</v>
      </c>
      <c r="I47" s="81">
        <v>1200</v>
      </c>
      <c r="J47" s="81" t="s">
        <v>67</v>
      </c>
      <c r="K47" s="81" t="s">
        <v>67</v>
      </c>
      <c r="L47" s="81">
        <v>0</v>
      </c>
    </row>
    <row r="48" spans="1:12" ht="37.5" x14ac:dyDescent="0.25">
      <c r="A48" s="81" t="s">
        <v>600</v>
      </c>
      <c r="B48" s="66" t="s">
        <v>576</v>
      </c>
      <c r="C48" s="81" t="s">
        <v>372</v>
      </c>
      <c r="D48" s="81">
        <v>16</v>
      </c>
      <c r="E48" s="81">
        <v>0</v>
      </c>
      <c r="F48" s="81">
        <v>90</v>
      </c>
      <c r="G48" s="81">
        <v>2750</v>
      </c>
      <c r="H48" s="81">
        <v>250</v>
      </c>
      <c r="I48" s="81">
        <v>1200</v>
      </c>
      <c r="J48" s="81" t="s">
        <v>67</v>
      </c>
      <c r="K48" s="81" t="s">
        <v>67</v>
      </c>
      <c r="L48" s="81">
        <v>0</v>
      </c>
    </row>
    <row r="49" spans="1:12" ht="37.5" x14ac:dyDescent="0.25">
      <c r="A49" s="81" t="s">
        <v>600</v>
      </c>
      <c r="B49" s="66" t="s">
        <v>577</v>
      </c>
      <c r="C49" s="81" t="s">
        <v>372</v>
      </c>
      <c r="D49" s="81">
        <v>16</v>
      </c>
      <c r="E49" s="81">
        <v>0</v>
      </c>
      <c r="F49" s="81">
        <v>90</v>
      </c>
      <c r="G49" s="81">
        <v>2750</v>
      </c>
      <c r="H49" s="81">
        <v>250</v>
      </c>
      <c r="I49" s="81">
        <v>1200</v>
      </c>
      <c r="J49" s="81" t="s">
        <v>67</v>
      </c>
      <c r="K49" s="81" t="s">
        <v>67</v>
      </c>
      <c r="L49" s="81">
        <v>0</v>
      </c>
    </row>
    <row r="50" spans="1:12" ht="18.75" x14ac:dyDescent="0.25">
      <c r="A50" s="81" t="s">
        <v>600</v>
      </c>
      <c r="B50" s="66" t="s">
        <v>578</v>
      </c>
      <c r="C50" s="81" t="s">
        <v>372</v>
      </c>
      <c r="D50" s="81">
        <v>16</v>
      </c>
      <c r="E50" s="81">
        <v>0</v>
      </c>
      <c r="F50" s="81">
        <v>90</v>
      </c>
      <c r="G50" s="81">
        <v>2750</v>
      </c>
      <c r="H50" s="81">
        <v>250</v>
      </c>
      <c r="I50" s="81">
        <v>1200</v>
      </c>
      <c r="J50" s="81" t="s">
        <v>67</v>
      </c>
      <c r="K50" s="81" t="s">
        <v>67</v>
      </c>
      <c r="L50" s="81">
        <v>0</v>
      </c>
    </row>
    <row r="51" spans="1:12" ht="18.75" x14ac:dyDescent="0.25">
      <c r="A51" s="79" t="s">
        <v>601</v>
      </c>
      <c r="B51" s="81" t="s">
        <v>396</v>
      </c>
      <c r="C51" s="81" t="s">
        <v>372</v>
      </c>
      <c r="D51" s="81">
        <v>16</v>
      </c>
      <c r="E51" s="81">
        <v>0</v>
      </c>
      <c r="F51" s="81">
        <v>90</v>
      </c>
      <c r="G51" s="81">
        <v>2750</v>
      </c>
      <c r="H51" s="81">
        <v>250</v>
      </c>
      <c r="I51" s="81">
        <v>1200</v>
      </c>
      <c r="J51" s="81" t="s">
        <v>67</v>
      </c>
      <c r="K51" s="81" t="s">
        <v>67</v>
      </c>
      <c r="L51" s="81">
        <v>0</v>
      </c>
    </row>
    <row r="52" spans="1:12" ht="18.75" x14ac:dyDescent="0.25">
      <c r="A52" s="79" t="s">
        <v>602</v>
      </c>
      <c r="B52" s="81" t="s">
        <v>396</v>
      </c>
      <c r="C52" s="81" t="s">
        <v>372</v>
      </c>
      <c r="D52" s="81">
        <v>16</v>
      </c>
      <c r="E52" s="81">
        <v>0</v>
      </c>
      <c r="F52" s="81">
        <v>90</v>
      </c>
      <c r="G52" s="81">
        <v>2750</v>
      </c>
      <c r="H52" s="81">
        <v>250</v>
      </c>
      <c r="I52" s="81">
        <v>1200</v>
      </c>
      <c r="J52" s="81" t="s">
        <v>79</v>
      </c>
      <c r="K52" s="81" t="s">
        <v>67</v>
      </c>
      <c r="L52" s="8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BC37C-4B0E-410F-AD61-823FE8ED84AA}">
  <sheetPr codeName="Лист3"/>
  <dimension ref="A1:L205"/>
  <sheetViews>
    <sheetView tabSelected="1" topLeftCell="A142" zoomScale="70" zoomScaleNormal="70" workbookViewId="0">
      <selection activeCell="C186" sqref="C186"/>
    </sheetView>
  </sheetViews>
  <sheetFormatPr defaultRowHeight="15" x14ac:dyDescent="0.25"/>
  <cols>
    <col min="1" max="1" width="48.28515625" style="80" bestFit="1" customWidth="1"/>
    <col min="2" max="2" width="52.42578125" style="80" bestFit="1" customWidth="1"/>
    <col min="3" max="3" width="53.5703125" style="80" bestFit="1" customWidth="1"/>
    <col min="4" max="4" width="22.85546875" style="80" bestFit="1" customWidth="1"/>
    <col min="5" max="5" width="24.140625" style="80" bestFit="1" customWidth="1"/>
    <col min="6" max="6" width="24.5703125" style="80" bestFit="1" customWidth="1"/>
    <col min="7" max="7" width="28.42578125" style="80" bestFit="1" customWidth="1"/>
    <col min="8" max="8" width="28.85546875" style="80" bestFit="1" customWidth="1"/>
    <col min="9" max="9" width="24.140625" style="80" bestFit="1" customWidth="1"/>
    <col min="10" max="10" width="24.5703125" style="80" bestFit="1" customWidth="1"/>
    <col min="11" max="11" width="16.7109375" style="80" bestFit="1" customWidth="1"/>
    <col min="12" max="12" width="14" style="80" bestFit="1" customWidth="1"/>
  </cols>
  <sheetData>
    <row r="1" spans="1:12" ht="18.75" x14ac:dyDescent="0.25">
      <c r="A1" s="68" t="s">
        <v>534</v>
      </c>
      <c r="B1" s="68" t="s">
        <v>603</v>
      </c>
      <c r="C1" s="68" t="s">
        <v>535</v>
      </c>
      <c r="D1" s="68" t="s">
        <v>415</v>
      </c>
      <c r="E1" s="68" t="s">
        <v>595</v>
      </c>
      <c r="F1" s="68" t="s">
        <v>594</v>
      </c>
      <c r="G1" s="68" t="s">
        <v>598</v>
      </c>
      <c r="H1" s="68" t="s">
        <v>599</v>
      </c>
      <c r="I1" s="68" t="s">
        <v>596</v>
      </c>
      <c r="J1" s="68" t="s">
        <v>597</v>
      </c>
      <c r="K1" s="68" t="s">
        <v>416</v>
      </c>
      <c r="L1" s="68" t="s">
        <v>417</v>
      </c>
    </row>
    <row r="2" spans="1:12" ht="18.75" x14ac:dyDescent="0.25">
      <c r="A2" s="67" t="s">
        <v>592</v>
      </c>
      <c r="B2" s="67" t="s">
        <v>418</v>
      </c>
      <c r="C2" s="67" t="s">
        <v>419</v>
      </c>
      <c r="D2" s="69">
        <v>2</v>
      </c>
      <c r="E2" s="70">
        <v>5764</v>
      </c>
      <c r="F2" s="70">
        <v>5764</v>
      </c>
      <c r="G2" s="70">
        <v>6340</v>
      </c>
      <c r="H2" s="70">
        <v>6340</v>
      </c>
      <c r="I2" s="70">
        <v>6916</v>
      </c>
      <c r="J2" s="70">
        <v>6916</v>
      </c>
      <c r="K2" s="70">
        <v>0</v>
      </c>
      <c r="L2" s="69">
        <v>6</v>
      </c>
    </row>
    <row r="3" spans="1:12" ht="18.75" x14ac:dyDescent="0.25">
      <c r="A3" s="67" t="s">
        <v>592</v>
      </c>
      <c r="B3" s="67" t="s">
        <v>420</v>
      </c>
      <c r="C3" s="67" t="s">
        <v>421</v>
      </c>
      <c r="D3" s="69">
        <v>1</v>
      </c>
      <c r="E3" s="70">
        <v>4203</v>
      </c>
      <c r="F3" s="70">
        <v>4203</v>
      </c>
      <c r="G3" s="70">
        <v>4623</v>
      </c>
      <c r="H3" s="70">
        <v>4623</v>
      </c>
      <c r="I3" s="70">
        <v>5045</v>
      </c>
      <c r="J3" s="70">
        <v>5045</v>
      </c>
      <c r="K3" s="70">
        <v>0.2</v>
      </c>
      <c r="L3" s="69">
        <v>22</v>
      </c>
    </row>
    <row r="4" spans="1:12" ht="18.75" x14ac:dyDescent="0.25">
      <c r="A4" s="67" t="s">
        <v>592</v>
      </c>
      <c r="B4" s="67" t="s">
        <v>422</v>
      </c>
      <c r="C4" s="67" t="s">
        <v>419</v>
      </c>
      <c r="D4" s="69">
        <v>1</v>
      </c>
      <c r="E4" s="70">
        <v>5096</v>
      </c>
      <c r="F4" s="70">
        <v>5096</v>
      </c>
      <c r="G4" s="70">
        <v>5602</v>
      </c>
      <c r="H4" s="70">
        <v>5602</v>
      </c>
      <c r="I4" s="70">
        <v>6115</v>
      </c>
      <c r="J4" s="70">
        <v>6115</v>
      </c>
      <c r="K4" s="70">
        <v>0.2</v>
      </c>
      <c r="L4" s="69">
        <v>39</v>
      </c>
    </row>
    <row r="5" spans="1:12" ht="18.75" x14ac:dyDescent="0.25">
      <c r="A5" s="67" t="s">
        <v>592</v>
      </c>
      <c r="B5" s="67" t="s">
        <v>423</v>
      </c>
      <c r="C5" s="67" t="s">
        <v>419</v>
      </c>
      <c r="D5" s="69">
        <v>1</v>
      </c>
      <c r="E5" s="70">
        <v>5096</v>
      </c>
      <c r="F5" s="70">
        <v>5096</v>
      </c>
      <c r="G5" s="70">
        <v>5602</v>
      </c>
      <c r="H5" s="70">
        <v>5602</v>
      </c>
      <c r="I5" s="70">
        <v>6115</v>
      </c>
      <c r="J5" s="70">
        <v>6115</v>
      </c>
      <c r="K5" s="70">
        <v>0.2</v>
      </c>
      <c r="L5" s="69">
        <v>45</v>
      </c>
    </row>
    <row r="6" spans="1:12" ht="18.75" x14ac:dyDescent="0.25">
      <c r="A6" s="67" t="s">
        <v>592</v>
      </c>
      <c r="B6" s="67" t="s">
        <v>424</v>
      </c>
      <c r="C6" s="67" t="s">
        <v>419</v>
      </c>
      <c r="D6" s="69">
        <v>1</v>
      </c>
      <c r="E6" s="70">
        <v>5096</v>
      </c>
      <c r="F6" s="70">
        <v>5096</v>
      </c>
      <c r="G6" s="70">
        <v>5602</v>
      </c>
      <c r="H6" s="70">
        <v>5602</v>
      </c>
      <c r="I6" s="70">
        <v>6115</v>
      </c>
      <c r="J6" s="70">
        <v>6115</v>
      </c>
      <c r="K6" s="70">
        <v>0.2</v>
      </c>
      <c r="L6" s="69">
        <v>64</v>
      </c>
    </row>
    <row r="7" spans="1:12" ht="18.75" x14ac:dyDescent="0.25">
      <c r="A7" s="67" t="s">
        <v>592</v>
      </c>
      <c r="B7" s="67" t="s">
        <v>425</v>
      </c>
      <c r="C7" s="67" t="s">
        <v>419</v>
      </c>
      <c r="D7" s="69">
        <v>4</v>
      </c>
      <c r="E7" s="70">
        <v>7620</v>
      </c>
      <c r="F7" s="70">
        <v>7620</v>
      </c>
      <c r="G7" s="70">
        <v>8382</v>
      </c>
      <c r="H7" s="70">
        <v>8382</v>
      </c>
      <c r="I7" s="70">
        <v>9145</v>
      </c>
      <c r="J7" s="70">
        <v>9145</v>
      </c>
      <c r="K7" s="70">
        <v>0</v>
      </c>
      <c r="L7" s="69">
        <v>77</v>
      </c>
    </row>
    <row r="8" spans="1:12" ht="18.75" x14ac:dyDescent="0.25">
      <c r="A8" s="67" t="s">
        <v>592</v>
      </c>
      <c r="B8" s="67" t="s">
        <v>426</v>
      </c>
      <c r="C8" s="67" t="s">
        <v>419</v>
      </c>
      <c r="D8" s="69">
        <v>3</v>
      </c>
      <c r="E8" s="70">
        <v>6690</v>
      </c>
      <c r="F8" s="70">
        <v>6690</v>
      </c>
      <c r="G8" s="70">
        <v>7361</v>
      </c>
      <c r="H8" s="70">
        <v>7361</v>
      </c>
      <c r="I8" s="70">
        <v>8008</v>
      </c>
      <c r="J8" s="70">
        <v>8008</v>
      </c>
      <c r="K8" s="70">
        <v>0</v>
      </c>
      <c r="L8" s="69">
        <v>90</v>
      </c>
    </row>
    <row r="9" spans="1:12" ht="18.75" x14ac:dyDescent="0.25">
      <c r="A9" s="67" t="s">
        <v>592</v>
      </c>
      <c r="B9" s="67" t="s">
        <v>427</v>
      </c>
      <c r="C9" s="67" t="s">
        <v>421</v>
      </c>
      <c r="D9" s="69">
        <v>1</v>
      </c>
      <c r="E9" s="70">
        <v>4203</v>
      </c>
      <c r="F9" s="70">
        <v>4203</v>
      </c>
      <c r="G9" s="70">
        <v>4623</v>
      </c>
      <c r="H9" s="70">
        <v>4623</v>
      </c>
      <c r="I9" s="70">
        <v>5045</v>
      </c>
      <c r="J9" s="70">
        <v>5045</v>
      </c>
      <c r="K9" s="70">
        <v>0.2</v>
      </c>
      <c r="L9" s="69">
        <v>101</v>
      </c>
    </row>
    <row r="10" spans="1:12" ht="18.75" x14ac:dyDescent="0.25">
      <c r="A10" s="67" t="s">
        <v>592</v>
      </c>
      <c r="B10" s="67" t="s">
        <v>428</v>
      </c>
      <c r="C10" s="67" t="s">
        <v>421</v>
      </c>
      <c r="D10" s="69">
        <v>1</v>
      </c>
      <c r="E10" s="70">
        <v>4203</v>
      </c>
      <c r="F10" s="70">
        <v>4203</v>
      </c>
      <c r="G10" s="70">
        <v>4623</v>
      </c>
      <c r="H10" s="70">
        <v>4623</v>
      </c>
      <c r="I10" s="70">
        <v>5045</v>
      </c>
      <c r="J10" s="70">
        <v>5045</v>
      </c>
      <c r="K10" s="70">
        <v>0.2</v>
      </c>
      <c r="L10" s="69">
        <v>119</v>
      </c>
    </row>
    <row r="11" spans="1:12" ht="18.75" x14ac:dyDescent="0.25">
      <c r="A11" s="67" t="s">
        <v>592</v>
      </c>
      <c r="B11" s="67" t="s">
        <v>429</v>
      </c>
      <c r="C11" s="67" t="s">
        <v>421</v>
      </c>
      <c r="D11" s="69">
        <v>1</v>
      </c>
      <c r="E11" s="70">
        <v>4203</v>
      </c>
      <c r="F11" s="70">
        <v>4203</v>
      </c>
      <c r="G11" s="70">
        <v>4623</v>
      </c>
      <c r="H11" s="70">
        <v>4623</v>
      </c>
      <c r="I11" s="70">
        <v>5045</v>
      </c>
      <c r="J11" s="70">
        <v>5045</v>
      </c>
      <c r="K11" s="70">
        <v>0.2</v>
      </c>
      <c r="L11" s="69">
        <v>124</v>
      </c>
    </row>
    <row r="12" spans="1:12" ht="18.75" x14ac:dyDescent="0.25">
      <c r="A12" s="67" t="s">
        <v>592</v>
      </c>
      <c r="B12" s="67" t="s">
        <v>430</v>
      </c>
      <c r="C12" s="67" t="s">
        <v>421</v>
      </c>
      <c r="D12" s="69">
        <v>1</v>
      </c>
      <c r="E12" s="70">
        <v>4203</v>
      </c>
      <c r="F12" s="70">
        <v>4203</v>
      </c>
      <c r="G12" s="70">
        <v>4623</v>
      </c>
      <c r="H12" s="70">
        <v>4623</v>
      </c>
      <c r="I12" s="70">
        <v>5045</v>
      </c>
      <c r="J12" s="70">
        <v>5045</v>
      </c>
      <c r="K12" s="70">
        <v>0.2</v>
      </c>
      <c r="L12" s="69">
        <v>125</v>
      </c>
    </row>
    <row r="13" spans="1:12" ht="18.75" x14ac:dyDescent="0.25">
      <c r="A13" s="67" t="s">
        <v>592</v>
      </c>
      <c r="B13" s="67" t="s">
        <v>431</v>
      </c>
      <c r="C13" s="67" t="s">
        <v>419</v>
      </c>
      <c r="D13" s="69">
        <v>2</v>
      </c>
      <c r="E13" s="70">
        <v>5764</v>
      </c>
      <c r="F13" s="70">
        <v>5764</v>
      </c>
      <c r="G13" s="70">
        <v>6340</v>
      </c>
      <c r="H13" s="70">
        <v>6340</v>
      </c>
      <c r="I13" s="70">
        <v>6916</v>
      </c>
      <c r="J13" s="70">
        <v>6916</v>
      </c>
      <c r="K13" s="70">
        <v>0</v>
      </c>
      <c r="L13" s="69">
        <v>127</v>
      </c>
    </row>
    <row r="14" spans="1:12" ht="18.75" x14ac:dyDescent="0.25">
      <c r="A14" s="67" t="s">
        <v>592</v>
      </c>
      <c r="B14" s="67" t="s">
        <v>432</v>
      </c>
      <c r="C14" s="67" t="s">
        <v>421</v>
      </c>
      <c r="D14" s="69">
        <v>1</v>
      </c>
      <c r="E14" s="70">
        <v>4203</v>
      </c>
      <c r="F14" s="70">
        <v>4203</v>
      </c>
      <c r="G14" s="70">
        <v>4623</v>
      </c>
      <c r="H14" s="70">
        <v>4623</v>
      </c>
      <c r="I14" s="70">
        <v>5045</v>
      </c>
      <c r="J14" s="70">
        <v>5045</v>
      </c>
      <c r="K14" s="70">
        <v>0.2</v>
      </c>
      <c r="L14" s="69">
        <v>165</v>
      </c>
    </row>
    <row r="15" spans="1:12" ht="18.75" x14ac:dyDescent="0.25">
      <c r="A15" s="67" t="s">
        <v>592</v>
      </c>
      <c r="B15" s="67" t="s">
        <v>433</v>
      </c>
      <c r="C15" s="67" t="s">
        <v>419</v>
      </c>
      <c r="D15" s="69">
        <v>1</v>
      </c>
      <c r="E15" s="70">
        <v>5096</v>
      </c>
      <c r="F15" s="70">
        <v>5096</v>
      </c>
      <c r="G15" s="70">
        <v>5602</v>
      </c>
      <c r="H15" s="70">
        <v>5602</v>
      </c>
      <c r="I15" s="70">
        <v>6115</v>
      </c>
      <c r="J15" s="70">
        <v>6115</v>
      </c>
      <c r="K15" s="70">
        <v>0.2</v>
      </c>
      <c r="L15" s="69">
        <v>168</v>
      </c>
    </row>
    <row r="16" spans="1:12" ht="18.75" x14ac:dyDescent="0.25">
      <c r="A16" s="67" t="s">
        <v>592</v>
      </c>
      <c r="B16" s="67" t="s">
        <v>434</v>
      </c>
      <c r="C16" s="67" t="s">
        <v>419</v>
      </c>
      <c r="D16" s="69">
        <v>4</v>
      </c>
      <c r="E16" s="70">
        <v>7620</v>
      </c>
      <c r="F16" s="70">
        <v>7620</v>
      </c>
      <c r="G16" s="70">
        <v>8382</v>
      </c>
      <c r="H16" s="70">
        <v>8382</v>
      </c>
      <c r="I16" s="70">
        <v>9145</v>
      </c>
      <c r="J16" s="70">
        <v>9145</v>
      </c>
      <c r="K16" s="70">
        <v>0</v>
      </c>
      <c r="L16" s="69">
        <v>169</v>
      </c>
    </row>
    <row r="17" spans="1:12" ht="18.75" x14ac:dyDescent="0.25">
      <c r="A17" s="67" t="s">
        <v>592</v>
      </c>
      <c r="B17" s="67" t="s">
        <v>435</v>
      </c>
      <c r="C17" s="67" t="s">
        <v>419</v>
      </c>
      <c r="D17" s="69">
        <v>1</v>
      </c>
      <c r="E17" s="70">
        <v>5096</v>
      </c>
      <c r="F17" s="70">
        <v>5096</v>
      </c>
      <c r="G17" s="70">
        <v>5602</v>
      </c>
      <c r="H17" s="70">
        <v>5602</v>
      </c>
      <c r="I17" s="70">
        <v>6115</v>
      </c>
      <c r="J17" s="70">
        <v>6115</v>
      </c>
      <c r="K17" s="70">
        <v>0.2</v>
      </c>
      <c r="L17" s="69">
        <v>182</v>
      </c>
    </row>
    <row r="18" spans="1:12" ht="18.75" x14ac:dyDescent="0.25">
      <c r="A18" s="67" t="s">
        <v>592</v>
      </c>
      <c r="B18" s="67" t="s">
        <v>436</v>
      </c>
      <c r="C18" s="67" t="s">
        <v>419</v>
      </c>
      <c r="D18" s="69">
        <v>1</v>
      </c>
      <c r="E18" s="70">
        <v>5096</v>
      </c>
      <c r="F18" s="70">
        <v>5096</v>
      </c>
      <c r="G18" s="70">
        <v>5602</v>
      </c>
      <c r="H18" s="70">
        <v>5602</v>
      </c>
      <c r="I18" s="70">
        <v>6115</v>
      </c>
      <c r="J18" s="70">
        <v>6115</v>
      </c>
      <c r="K18" s="70">
        <v>0.2</v>
      </c>
      <c r="L18" s="69">
        <v>185</v>
      </c>
    </row>
    <row r="19" spans="1:12" ht="18.75" x14ac:dyDescent="0.25">
      <c r="A19" s="67" t="s">
        <v>592</v>
      </c>
      <c r="B19" s="67" t="s">
        <v>437</v>
      </c>
      <c r="C19" s="67" t="s">
        <v>421</v>
      </c>
      <c r="D19" s="69">
        <v>1</v>
      </c>
      <c r="E19" s="70">
        <v>4203</v>
      </c>
      <c r="F19" s="70">
        <v>4203</v>
      </c>
      <c r="G19" s="70">
        <v>4623</v>
      </c>
      <c r="H19" s="70">
        <v>4623</v>
      </c>
      <c r="I19" s="70">
        <v>5045</v>
      </c>
      <c r="J19" s="70">
        <v>5045</v>
      </c>
      <c r="K19" s="70">
        <v>0.2</v>
      </c>
      <c r="L19" s="69">
        <v>186</v>
      </c>
    </row>
    <row r="20" spans="1:12" ht="18.75" x14ac:dyDescent="0.25">
      <c r="A20" s="67" t="s">
        <v>592</v>
      </c>
      <c r="B20" s="67" t="s">
        <v>438</v>
      </c>
      <c r="C20" s="67" t="s">
        <v>419</v>
      </c>
      <c r="D20" s="69">
        <v>1</v>
      </c>
      <c r="E20" s="70">
        <v>5096</v>
      </c>
      <c r="F20" s="70">
        <v>5096</v>
      </c>
      <c r="G20" s="70">
        <v>5602</v>
      </c>
      <c r="H20" s="70">
        <v>5602</v>
      </c>
      <c r="I20" s="70">
        <v>6115</v>
      </c>
      <c r="J20" s="70">
        <v>6115</v>
      </c>
      <c r="K20" s="70">
        <v>0.2</v>
      </c>
      <c r="L20" s="69">
        <v>192</v>
      </c>
    </row>
    <row r="21" spans="1:12" ht="18.75" x14ac:dyDescent="0.25">
      <c r="A21" s="67" t="s">
        <v>592</v>
      </c>
      <c r="B21" s="67" t="s">
        <v>439</v>
      </c>
      <c r="C21" s="67" t="s">
        <v>419</v>
      </c>
      <c r="D21" s="69">
        <v>1</v>
      </c>
      <c r="E21" s="70">
        <v>5096</v>
      </c>
      <c r="F21" s="70">
        <v>5096</v>
      </c>
      <c r="G21" s="70">
        <v>5602</v>
      </c>
      <c r="H21" s="70">
        <v>5602</v>
      </c>
      <c r="I21" s="70">
        <v>6115</v>
      </c>
      <c r="J21" s="70">
        <v>6115</v>
      </c>
      <c r="K21" s="70">
        <v>0.2</v>
      </c>
      <c r="L21" s="69">
        <v>196</v>
      </c>
    </row>
    <row r="22" spans="1:12" ht="18.75" x14ac:dyDescent="0.25">
      <c r="A22" s="67" t="s">
        <v>592</v>
      </c>
      <c r="B22" s="67" t="s">
        <v>440</v>
      </c>
      <c r="C22" s="67" t="s">
        <v>419</v>
      </c>
      <c r="D22" s="69">
        <v>1</v>
      </c>
      <c r="E22" s="70">
        <v>5096</v>
      </c>
      <c r="F22" s="70">
        <v>5096</v>
      </c>
      <c r="G22" s="70">
        <v>5602</v>
      </c>
      <c r="H22" s="70">
        <v>5602</v>
      </c>
      <c r="I22" s="70">
        <v>6115</v>
      </c>
      <c r="J22" s="70">
        <v>6115</v>
      </c>
      <c r="K22" s="70">
        <v>0.2</v>
      </c>
      <c r="L22" s="69">
        <v>197</v>
      </c>
    </row>
    <row r="23" spans="1:12" ht="18.75" x14ac:dyDescent="0.25">
      <c r="A23" s="67" t="s">
        <v>592</v>
      </c>
      <c r="B23" s="67" t="s">
        <v>441</v>
      </c>
      <c r="C23" s="67" t="s">
        <v>419</v>
      </c>
      <c r="D23" s="69">
        <v>1</v>
      </c>
      <c r="E23" s="70">
        <v>5096</v>
      </c>
      <c r="F23" s="70">
        <v>5096</v>
      </c>
      <c r="G23" s="70">
        <v>5602</v>
      </c>
      <c r="H23" s="70">
        <v>5602</v>
      </c>
      <c r="I23" s="70">
        <v>6115</v>
      </c>
      <c r="J23" s="70">
        <v>6115</v>
      </c>
      <c r="K23" s="70">
        <v>0.2</v>
      </c>
      <c r="L23" s="69">
        <v>198</v>
      </c>
    </row>
    <row r="24" spans="1:12" ht="18.75" x14ac:dyDescent="0.25">
      <c r="A24" s="67" t="s">
        <v>592</v>
      </c>
      <c r="B24" s="67" t="s">
        <v>442</v>
      </c>
      <c r="C24" s="67" t="s">
        <v>419</v>
      </c>
      <c r="D24" s="69">
        <v>1</v>
      </c>
      <c r="E24" s="70">
        <v>5096</v>
      </c>
      <c r="F24" s="70">
        <v>5096</v>
      </c>
      <c r="G24" s="70">
        <v>5602</v>
      </c>
      <c r="H24" s="70">
        <v>5602</v>
      </c>
      <c r="I24" s="70">
        <v>6115</v>
      </c>
      <c r="J24" s="70">
        <v>6115</v>
      </c>
      <c r="K24" s="70">
        <v>0.2</v>
      </c>
      <c r="L24" s="69">
        <v>201</v>
      </c>
    </row>
    <row r="25" spans="1:12" ht="18.75" x14ac:dyDescent="0.25">
      <c r="A25" s="67" t="s">
        <v>592</v>
      </c>
      <c r="B25" s="67" t="s">
        <v>443</v>
      </c>
      <c r="C25" s="67" t="s">
        <v>419</v>
      </c>
      <c r="D25" s="69">
        <v>3</v>
      </c>
      <c r="E25" s="70">
        <v>6690</v>
      </c>
      <c r="F25" s="70">
        <v>6690</v>
      </c>
      <c r="G25" s="70">
        <v>7361</v>
      </c>
      <c r="H25" s="70">
        <v>7361</v>
      </c>
      <c r="I25" s="70">
        <v>8008</v>
      </c>
      <c r="J25" s="70">
        <v>8008</v>
      </c>
      <c r="K25" s="70">
        <v>0</v>
      </c>
      <c r="L25" s="69">
        <v>211</v>
      </c>
    </row>
    <row r="26" spans="1:12" ht="18.75" x14ac:dyDescent="0.25">
      <c r="A26" s="67" t="s">
        <v>592</v>
      </c>
      <c r="B26" s="67" t="s">
        <v>444</v>
      </c>
      <c r="C26" s="67" t="s">
        <v>419</v>
      </c>
      <c r="D26" s="69">
        <v>2</v>
      </c>
      <c r="E26" s="70">
        <v>5764</v>
      </c>
      <c r="F26" s="70">
        <v>5764</v>
      </c>
      <c r="G26" s="70">
        <v>6340</v>
      </c>
      <c r="H26" s="70">
        <v>6340</v>
      </c>
      <c r="I26" s="70">
        <v>6916</v>
      </c>
      <c r="J26" s="70">
        <v>6916</v>
      </c>
      <c r="K26" s="70">
        <v>0</v>
      </c>
      <c r="L26" s="69">
        <v>212</v>
      </c>
    </row>
    <row r="27" spans="1:12" ht="18.75" x14ac:dyDescent="0.25">
      <c r="A27" s="67" t="s">
        <v>592</v>
      </c>
      <c r="B27" s="67" t="s">
        <v>445</v>
      </c>
      <c r="C27" s="67" t="s">
        <v>419</v>
      </c>
      <c r="D27" s="69">
        <v>1</v>
      </c>
      <c r="E27" s="70">
        <v>5096</v>
      </c>
      <c r="F27" s="70">
        <v>5096</v>
      </c>
      <c r="G27" s="70">
        <v>5602</v>
      </c>
      <c r="H27" s="70">
        <v>5602</v>
      </c>
      <c r="I27" s="70">
        <v>6115</v>
      </c>
      <c r="J27" s="70">
        <v>6115</v>
      </c>
      <c r="K27" s="70">
        <v>0.2</v>
      </c>
      <c r="L27" s="69">
        <v>217</v>
      </c>
    </row>
    <row r="28" spans="1:12" ht="18.75" x14ac:dyDescent="0.25">
      <c r="A28" s="67" t="s">
        <v>592</v>
      </c>
      <c r="B28" s="67" t="s">
        <v>446</v>
      </c>
      <c r="C28" s="67" t="s">
        <v>419</v>
      </c>
      <c r="D28" s="69">
        <v>3</v>
      </c>
      <c r="E28" s="70">
        <v>6690</v>
      </c>
      <c r="F28" s="70">
        <v>6690</v>
      </c>
      <c r="G28" s="70">
        <v>7361</v>
      </c>
      <c r="H28" s="70">
        <v>7361</v>
      </c>
      <c r="I28" s="70">
        <v>8008</v>
      </c>
      <c r="J28" s="70">
        <v>8008</v>
      </c>
      <c r="K28" s="70">
        <v>0</v>
      </c>
      <c r="L28" s="69">
        <v>218</v>
      </c>
    </row>
    <row r="29" spans="1:12" ht="18.75" x14ac:dyDescent="0.25">
      <c r="A29" s="67" t="s">
        <v>592</v>
      </c>
      <c r="B29" s="67" t="s">
        <v>447</v>
      </c>
      <c r="C29" s="67" t="s">
        <v>419</v>
      </c>
      <c r="D29" s="69">
        <v>1</v>
      </c>
      <c r="E29" s="70">
        <v>5096</v>
      </c>
      <c r="F29" s="70">
        <v>5096</v>
      </c>
      <c r="G29" s="70">
        <v>5602</v>
      </c>
      <c r="H29" s="70">
        <v>5602</v>
      </c>
      <c r="I29" s="70">
        <v>6115</v>
      </c>
      <c r="J29" s="70">
        <v>6115</v>
      </c>
      <c r="K29" s="70">
        <v>0.2</v>
      </c>
      <c r="L29" s="69">
        <v>222</v>
      </c>
    </row>
    <row r="30" spans="1:12" ht="18.75" x14ac:dyDescent="0.25">
      <c r="A30" s="67" t="s">
        <v>592</v>
      </c>
      <c r="B30" s="67" t="s">
        <v>448</v>
      </c>
      <c r="C30" s="67" t="s">
        <v>419</v>
      </c>
      <c r="D30" s="69">
        <v>3</v>
      </c>
      <c r="E30" s="70">
        <v>6690</v>
      </c>
      <c r="F30" s="70">
        <v>6690</v>
      </c>
      <c r="G30" s="70">
        <v>7361</v>
      </c>
      <c r="H30" s="70">
        <v>7361</v>
      </c>
      <c r="I30" s="70">
        <v>8008</v>
      </c>
      <c r="J30" s="70">
        <v>8008</v>
      </c>
      <c r="K30" s="70">
        <v>0</v>
      </c>
      <c r="L30" s="69">
        <v>223</v>
      </c>
    </row>
    <row r="31" spans="1:12" ht="18.75" x14ac:dyDescent="0.25">
      <c r="A31" s="67" t="s">
        <v>592</v>
      </c>
      <c r="B31" s="67" t="s">
        <v>449</v>
      </c>
      <c r="C31" s="67" t="s">
        <v>419</v>
      </c>
      <c r="D31" s="69">
        <v>2</v>
      </c>
      <c r="E31" s="70">
        <v>5764</v>
      </c>
      <c r="F31" s="70">
        <v>5764</v>
      </c>
      <c r="G31" s="70">
        <v>6340</v>
      </c>
      <c r="H31" s="70">
        <v>6340</v>
      </c>
      <c r="I31" s="70">
        <v>6916</v>
      </c>
      <c r="J31" s="70">
        <v>6916</v>
      </c>
      <c r="K31" s="70">
        <v>0</v>
      </c>
      <c r="L31" s="69">
        <v>224</v>
      </c>
    </row>
    <row r="32" spans="1:12" ht="18.75" x14ac:dyDescent="0.25">
      <c r="A32" s="67" t="s">
        <v>592</v>
      </c>
      <c r="B32" s="67" t="s">
        <v>450</v>
      </c>
      <c r="C32" s="67" t="s">
        <v>419</v>
      </c>
      <c r="D32" s="69">
        <v>3</v>
      </c>
      <c r="E32" s="70">
        <v>6690</v>
      </c>
      <c r="F32" s="70">
        <v>6690</v>
      </c>
      <c r="G32" s="70">
        <v>7361</v>
      </c>
      <c r="H32" s="70">
        <v>7361</v>
      </c>
      <c r="I32" s="70">
        <v>8008</v>
      </c>
      <c r="J32" s="70">
        <v>8008</v>
      </c>
      <c r="K32" s="70">
        <v>0</v>
      </c>
      <c r="L32" s="69">
        <v>226</v>
      </c>
    </row>
    <row r="33" spans="1:12" ht="18.75" x14ac:dyDescent="0.25">
      <c r="A33" s="67" t="s">
        <v>592</v>
      </c>
      <c r="B33" s="67" t="s">
        <v>451</v>
      </c>
      <c r="C33" s="67" t="s">
        <v>421</v>
      </c>
      <c r="D33" s="69">
        <v>1</v>
      </c>
      <c r="E33" s="70">
        <v>4203</v>
      </c>
      <c r="F33" s="70">
        <v>4203</v>
      </c>
      <c r="G33" s="70">
        <v>4623</v>
      </c>
      <c r="H33" s="70">
        <v>4623</v>
      </c>
      <c r="I33" s="70">
        <v>5045</v>
      </c>
      <c r="J33" s="70">
        <v>5045</v>
      </c>
      <c r="K33" s="70">
        <v>0.2</v>
      </c>
      <c r="L33" s="69">
        <v>229</v>
      </c>
    </row>
    <row r="34" spans="1:12" ht="18.75" x14ac:dyDescent="0.25">
      <c r="A34" s="67" t="s">
        <v>592</v>
      </c>
      <c r="B34" s="67" t="s">
        <v>452</v>
      </c>
      <c r="C34" s="67" t="s">
        <v>419</v>
      </c>
      <c r="D34" s="69">
        <v>2</v>
      </c>
      <c r="E34" s="70">
        <v>5764</v>
      </c>
      <c r="F34" s="70">
        <v>5764</v>
      </c>
      <c r="G34" s="70">
        <v>6340</v>
      </c>
      <c r="H34" s="70">
        <v>6340</v>
      </c>
      <c r="I34" s="70">
        <v>6916</v>
      </c>
      <c r="J34" s="70">
        <v>6916</v>
      </c>
      <c r="K34" s="70">
        <v>0</v>
      </c>
      <c r="L34" s="69">
        <v>230</v>
      </c>
    </row>
    <row r="35" spans="1:12" ht="18.75" x14ac:dyDescent="0.25">
      <c r="A35" s="67" t="s">
        <v>592</v>
      </c>
      <c r="B35" s="67" t="s">
        <v>453</v>
      </c>
      <c r="C35" s="67" t="s">
        <v>419</v>
      </c>
      <c r="D35" s="69">
        <v>1</v>
      </c>
      <c r="E35" s="70">
        <v>5096</v>
      </c>
      <c r="F35" s="70">
        <v>5096</v>
      </c>
      <c r="G35" s="70">
        <v>5602</v>
      </c>
      <c r="H35" s="70">
        <v>5602</v>
      </c>
      <c r="I35" s="70">
        <v>6115</v>
      </c>
      <c r="J35" s="70">
        <v>6115</v>
      </c>
      <c r="K35" s="70">
        <v>0.2</v>
      </c>
      <c r="L35" s="69">
        <v>232</v>
      </c>
    </row>
    <row r="36" spans="1:12" ht="18.75" x14ac:dyDescent="0.25">
      <c r="A36" s="67" t="s">
        <v>592</v>
      </c>
      <c r="B36" s="67" t="s">
        <v>454</v>
      </c>
      <c r="C36" s="67" t="s">
        <v>419</v>
      </c>
      <c r="D36" s="69">
        <v>1</v>
      </c>
      <c r="E36" s="70">
        <v>5096</v>
      </c>
      <c r="F36" s="70">
        <v>5096</v>
      </c>
      <c r="G36" s="70">
        <v>5602</v>
      </c>
      <c r="H36" s="70">
        <v>5602</v>
      </c>
      <c r="I36" s="70">
        <v>6115</v>
      </c>
      <c r="J36" s="70">
        <v>6115</v>
      </c>
      <c r="K36" s="70">
        <v>0.2</v>
      </c>
      <c r="L36" s="69">
        <v>233</v>
      </c>
    </row>
    <row r="37" spans="1:12" ht="18.75" x14ac:dyDescent="0.25">
      <c r="A37" s="67" t="s">
        <v>592</v>
      </c>
      <c r="B37" s="67" t="s">
        <v>455</v>
      </c>
      <c r="C37" s="67" t="s">
        <v>419</v>
      </c>
      <c r="D37" s="69">
        <v>1</v>
      </c>
      <c r="E37" s="70">
        <v>5096</v>
      </c>
      <c r="F37" s="70">
        <v>5096</v>
      </c>
      <c r="G37" s="70">
        <v>5602</v>
      </c>
      <c r="H37" s="70">
        <v>5602</v>
      </c>
      <c r="I37" s="70">
        <v>6115</v>
      </c>
      <c r="J37" s="70">
        <v>6115</v>
      </c>
      <c r="K37" s="70">
        <v>0.2</v>
      </c>
      <c r="L37" s="69">
        <v>236</v>
      </c>
    </row>
    <row r="38" spans="1:12" ht="18.75" x14ac:dyDescent="0.25">
      <c r="A38" s="67" t="s">
        <v>592</v>
      </c>
      <c r="B38" s="67" t="s">
        <v>456</v>
      </c>
      <c r="C38" s="67" t="s">
        <v>421</v>
      </c>
      <c r="D38" s="69">
        <v>3</v>
      </c>
      <c r="E38" s="70">
        <v>5764</v>
      </c>
      <c r="F38" s="70">
        <v>5764</v>
      </c>
      <c r="G38" s="70">
        <v>6340</v>
      </c>
      <c r="H38" s="70">
        <v>6340</v>
      </c>
      <c r="I38" s="70">
        <v>6916</v>
      </c>
      <c r="J38" s="70">
        <v>6916</v>
      </c>
      <c r="K38" s="70">
        <v>0</v>
      </c>
      <c r="L38" s="69">
        <v>237</v>
      </c>
    </row>
    <row r="39" spans="1:12" ht="18.75" x14ac:dyDescent="0.25">
      <c r="A39" s="67" t="s">
        <v>592</v>
      </c>
      <c r="B39" s="67" t="s">
        <v>457</v>
      </c>
      <c r="C39" s="67" t="s">
        <v>419</v>
      </c>
      <c r="D39" s="69">
        <v>2</v>
      </c>
      <c r="E39" s="70">
        <v>5764</v>
      </c>
      <c r="F39" s="70">
        <v>5764</v>
      </c>
      <c r="G39" s="70">
        <v>6340</v>
      </c>
      <c r="H39" s="70">
        <v>6340</v>
      </c>
      <c r="I39" s="70">
        <v>6916</v>
      </c>
      <c r="J39" s="70">
        <v>6916</v>
      </c>
      <c r="K39" s="70">
        <v>0</v>
      </c>
      <c r="L39" s="69">
        <v>276</v>
      </c>
    </row>
    <row r="40" spans="1:12" ht="18.75" x14ac:dyDescent="0.25">
      <c r="A40" s="67" t="s">
        <v>592</v>
      </c>
      <c r="B40" s="67" t="s">
        <v>458</v>
      </c>
      <c r="C40" s="67" t="s">
        <v>419</v>
      </c>
      <c r="D40" s="69">
        <v>2</v>
      </c>
      <c r="E40" s="70">
        <v>5764</v>
      </c>
      <c r="F40" s="70">
        <v>5764</v>
      </c>
      <c r="G40" s="70">
        <v>6340</v>
      </c>
      <c r="H40" s="70">
        <v>6340</v>
      </c>
      <c r="I40" s="70">
        <v>6916</v>
      </c>
      <c r="J40" s="70">
        <v>6916</v>
      </c>
      <c r="K40" s="70">
        <v>0</v>
      </c>
      <c r="L40" s="69">
        <v>277</v>
      </c>
    </row>
    <row r="41" spans="1:12" ht="18.75" x14ac:dyDescent="0.25">
      <c r="A41" s="67" t="s">
        <v>592</v>
      </c>
      <c r="B41" s="67" t="s">
        <v>459</v>
      </c>
      <c r="C41" s="67" t="s">
        <v>419</v>
      </c>
      <c r="D41" s="69">
        <v>2</v>
      </c>
      <c r="E41" s="70">
        <v>5764</v>
      </c>
      <c r="F41" s="70">
        <v>5764</v>
      </c>
      <c r="G41" s="70">
        <v>6340</v>
      </c>
      <c r="H41" s="70">
        <v>6340</v>
      </c>
      <c r="I41" s="70">
        <v>6916</v>
      </c>
      <c r="J41" s="70">
        <v>6916</v>
      </c>
      <c r="K41" s="70">
        <v>0</v>
      </c>
      <c r="L41" s="69">
        <v>278</v>
      </c>
    </row>
    <row r="42" spans="1:12" ht="18.75" x14ac:dyDescent="0.25">
      <c r="A42" s="67" t="s">
        <v>592</v>
      </c>
      <c r="B42" s="67" t="s">
        <v>460</v>
      </c>
      <c r="C42" s="67" t="s">
        <v>419</v>
      </c>
      <c r="D42" s="69">
        <v>1</v>
      </c>
      <c r="E42" s="70">
        <v>5096</v>
      </c>
      <c r="F42" s="70">
        <v>5096</v>
      </c>
      <c r="G42" s="70">
        <v>5602</v>
      </c>
      <c r="H42" s="70">
        <v>5602</v>
      </c>
      <c r="I42" s="70">
        <v>6115</v>
      </c>
      <c r="J42" s="70">
        <v>6115</v>
      </c>
      <c r="K42" s="70">
        <v>0.2</v>
      </c>
      <c r="L42" s="69">
        <v>281</v>
      </c>
    </row>
    <row r="43" spans="1:12" ht="18.75" x14ac:dyDescent="0.25">
      <c r="A43" s="67" t="s">
        <v>592</v>
      </c>
      <c r="B43" s="67" t="s">
        <v>461</v>
      </c>
      <c r="C43" s="67" t="s">
        <v>419</v>
      </c>
      <c r="D43" s="69">
        <v>4</v>
      </c>
      <c r="E43" s="70">
        <v>7620</v>
      </c>
      <c r="F43" s="70">
        <v>7620</v>
      </c>
      <c r="G43" s="70">
        <v>8382</v>
      </c>
      <c r="H43" s="70">
        <v>8382</v>
      </c>
      <c r="I43" s="70">
        <v>9145</v>
      </c>
      <c r="J43" s="70">
        <v>9145</v>
      </c>
      <c r="K43" s="70">
        <v>0</v>
      </c>
      <c r="L43" s="69">
        <v>283</v>
      </c>
    </row>
    <row r="44" spans="1:12" ht="18.75" x14ac:dyDescent="0.25">
      <c r="A44" s="67" t="s">
        <v>592</v>
      </c>
      <c r="B44" s="67" t="s">
        <v>462</v>
      </c>
      <c r="C44" s="67" t="s">
        <v>419</v>
      </c>
      <c r="D44" s="69">
        <v>4</v>
      </c>
      <c r="E44" s="70">
        <v>7620</v>
      </c>
      <c r="F44" s="70">
        <v>7620</v>
      </c>
      <c r="G44" s="70">
        <v>8382</v>
      </c>
      <c r="H44" s="70">
        <v>8382</v>
      </c>
      <c r="I44" s="70">
        <v>9145</v>
      </c>
      <c r="J44" s="70">
        <v>9145</v>
      </c>
      <c r="K44" s="70">
        <v>0</v>
      </c>
      <c r="L44" s="69">
        <v>284</v>
      </c>
    </row>
    <row r="45" spans="1:12" ht="18.75" x14ac:dyDescent="0.25">
      <c r="A45" s="67" t="s">
        <v>592</v>
      </c>
      <c r="B45" s="67" t="s">
        <v>463</v>
      </c>
      <c r="C45" s="67" t="s">
        <v>419</v>
      </c>
      <c r="D45" s="69">
        <v>1</v>
      </c>
      <c r="E45" s="70">
        <v>5096</v>
      </c>
      <c r="F45" s="70">
        <v>5096</v>
      </c>
      <c r="G45" s="70">
        <v>5602</v>
      </c>
      <c r="H45" s="70">
        <v>5602</v>
      </c>
      <c r="I45" s="70">
        <v>6115</v>
      </c>
      <c r="J45" s="70">
        <v>6115</v>
      </c>
      <c r="K45" s="70">
        <v>0.2</v>
      </c>
      <c r="L45" s="69">
        <v>285</v>
      </c>
    </row>
    <row r="46" spans="1:12" ht="18.75" x14ac:dyDescent="0.25">
      <c r="A46" s="67" t="s">
        <v>592</v>
      </c>
      <c r="B46" s="67" t="s">
        <v>464</v>
      </c>
      <c r="C46" s="67" t="s">
        <v>419</v>
      </c>
      <c r="D46" s="69">
        <v>3</v>
      </c>
      <c r="E46" s="70">
        <v>6690</v>
      </c>
      <c r="F46" s="70">
        <v>6690</v>
      </c>
      <c r="G46" s="70">
        <v>7361</v>
      </c>
      <c r="H46" s="70">
        <v>7361</v>
      </c>
      <c r="I46" s="70">
        <v>8008</v>
      </c>
      <c r="J46" s="70">
        <v>8008</v>
      </c>
      <c r="K46" s="70">
        <v>0</v>
      </c>
      <c r="L46" s="69">
        <v>296</v>
      </c>
    </row>
    <row r="47" spans="1:12" ht="18.75" x14ac:dyDescent="0.25">
      <c r="A47" s="67" t="s">
        <v>592</v>
      </c>
      <c r="B47" s="67" t="s">
        <v>465</v>
      </c>
      <c r="C47" s="67" t="s">
        <v>419</v>
      </c>
      <c r="D47" s="69">
        <v>3</v>
      </c>
      <c r="E47" s="70">
        <v>6690</v>
      </c>
      <c r="F47" s="70">
        <v>6690</v>
      </c>
      <c r="G47" s="70">
        <v>7361</v>
      </c>
      <c r="H47" s="70">
        <v>7361</v>
      </c>
      <c r="I47" s="70">
        <v>8008</v>
      </c>
      <c r="J47" s="70">
        <v>8008</v>
      </c>
      <c r="K47" s="70">
        <v>0</v>
      </c>
      <c r="L47" s="69">
        <v>300</v>
      </c>
    </row>
    <row r="48" spans="1:12" ht="18.75" x14ac:dyDescent="0.25">
      <c r="A48" s="67" t="s">
        <v>592</v>
      </c>
      <c r="B48" s="67" t="s">
        <v>466</v>
      </c>
      <c r="C48" s="67" t="s">
        <v>419</v>
      </c>
      <c r="D48" s="69">
        <v>2</v>
      </c>
      <c r="E48" s="70">
        <v>5764</v>
      </c>
      <c r="F48" s="70">
        <v>5764</v>
      </c>
      <c r="G48" s="70">
        <v>6340</v>
      </c>
      <c r="H48" s="70">
        <v>6340</v>
      </c>
      <c r="I48" s="70">
        <v>6916</v>
      </c>
      <c r="J48" s="70">
        <v>6916</v>
      </c>
      <c r="K48" s="70">
        <v>0</v>
      </c>
      <c r="L48" s="69">
        <v>301</v>
      </c>
    </row>
    <row r="49" spans="1:12" ht="18.75" x14ac:dyDescent="0.25">
      <c r="A49" s="67" t="s">
        <v>592</v>
      </c>
      <c r="B49" s="67" t="s">
        <v>467</v>
      </c>
      <c r="C49" s="67" t="s">
        <v>421</v>
      </c>
      <c r="D49" s="69">
        <v>1</v>
      </c>
      <c r="E49" s="70">
        <v>4203</v>
      </c>
      <c r="F49" s="70">
        <v>4203</v>
      </c>
      <c r="G49" s="70">
        <v>4623</v>
      </c>
      <c r="H49" s="70">
        <v>4623</v>
      </c>
      <c r="I49" s="70">
        <v>5045</v>
      </c>
      <c r="J49" s="70">
        <v>5045</v>
      </c>
      <c r="K49" s="70">
        <v>0.2</v>
      </c>
      <c r="L49" s="69">
        <v>307</v>
      </c>
    </row>
    <row r="50" spans="1:12" ht="18.75" x14ac:dyDescent="0.25">
      <c r="A50" s="67" t="s">
        <v>592</v>
      </c>
      <c r="B50" s="67" t="s">
        <v>468</v>
      </c>
      <c r="C50" s="67" t="s">
        <v>421</v>
      </c>
      <c r="D50" s="69">
        <v>1</v>
      </c>
      <c r="E50" s="70">
        <v>4203</v>
      </c>
      <c r="F50" s="70">
        <v>4203</v>
      </c>
      <c r="G50" s="70">
        <v>4623</v>
      </c>
      <c r="H50" s="70">
        <v>4623</v>
      </c>
      <c r="I50" s="70">
        <v>5045</v>
      </c>
      <c r="J50" s="70">
        <v>5045</v>
      </c>
      <c r="K50" s="70">
        <v>0.2</v>
      </c>
      <c r="L50" s="69">
        <v>308</v>
      </c>
    </row>
    <row r="51" spans="1:12" ht="18.75" x14ac:dyDescent="0.25">
      <c r="A51" s="67" t="s">
        <v>592</v>
      </c>
      <c r="B51" s="67" t="s">
        <v>469</v>
      </c>
      <c r="C51" s="67" t="s">
        <v>419</v>
      </c>
      <c r="D51" s="69">
        <v>4</v>
      </c>
      <c r="E51" s="70">
        <v>7620</v>
      </c>
      <c r="F51" s="70">
        <v>7620</v>
      </c>
      <c r="G51" s="70">
        <v>8382</v>
      </c>
      <c r="H51" s="70">
        <v>8382</v>
      </c>
      <c r="I51" s="70">
        <v>9145</v>
      </c>
      <c r="J51" s="70">
        <v>9145</v>
      </c>
      <c r="K51" s="70">
        <v>0</v>
      </c>
      <c r="L51" s="69">
        <v>384</v>
      </c>
    </row>
    <row r="52" spans="1:12" ht="18.75" x14ac:dyDescent="0.25">
      <c r="A52" s="67" t="s">
        <v>592</v>
      </c>
      <c r="B52" s="67" t="s">
        <v>470</v>
      </c>
      <c r="C52" s="67" t="s">
        <v>419</v>
      </c>
      <c r="D52" s="69">
        <v>1</v>
      </c>
      <c r="E52" s="70">
        <v>5096</v>
      </c>
      <c r="F52" s="70">
        <v>5096</v>
      </c>
      <c r="G52" s="70">
        <v>5602</v>
      </c>
      <c r="H52" s="70">
        <v>5602</v>
      </c>
      <c r="I52" s="70">
        <v>6115</v>
      </c>
      <c r="J52" s="70">
        <v>6115</v>
      </c>
      <c r="K52" s="70">
        <v>0.2</v>
      </c>
      <c r="L52" s="69">
        <v>419</v>
      </c>
    </row>
    <row r="53" spans="1:12" ht="18.75" x14ac:dyDescent="0.25">
      <c r="A53" s="67" t="s">
        <v>592</v>
      </c>
      <c r="B53" s="67" t="s">
        <v>471</v>
      </c>
      <c r="C53" s="67" t="s">
        <v>421</v>
      </c>
      <c r="D53" s="69">
        <v>3</v>
      </c>
      <c r="E53" s="70">
        <v>5764</v>
      </c>
      <c r="F53" s="70">
        <v>5764</v>
      </c>
      <c r="G53" s="70">
        <v>6340</v>
      </c>
      <c r="H53" s="70">
        <v>6340</v>
      </c>
      <c r="I53" s="70">
        <v>6916</v>
      </c>
      <c r="J53" s="70">
        <v>6916</v>
      </c>
      <c r="K53" s="70">
        <v>0</v>
      </c>
      <c r="L53" s="69">
        <v>500</v>
      </c>
    </row>
    <row r="54" spans="1:12" ht="18.75" x14ac:dyDescent="0.25">
      <c r="A54" s="67" t="s">
        <v>592</v>
      </c>
      <c r="B54" s="67" t="s">
        <v>472</v>
      </c>
      <c r="C54" s="67" t="s">
        <v>421</v>
      </c>
      <c r="D54" s="69">
        <v>3</v>
      </c>
      <c r="E54" s="70">
        <v>5764</v>
      </c>
      <c r="F54" s="70">
        <v>5764</v>
      </c>
      <c r="G54" s="70">
        <v>6340</v>
      </c>
      <c r="H54" s="70">
        <v>6340</v>
      </c>
      <c r="I54" s="70">
        <v>6916</v>
      </c>
      <c r="J54" s="70">
        <v>6916</v>
      </c>
      <c r="K54" s="70">
        <v>0</v>
      </c>
      <c r="L54" s="69">
        <v>501</v>
      </c>
    </row>
    <row r="55" spans="1:12" ht="18.75" x14ac:dyDescent="0.25">
      <c r="A55" s="67" t="s">
        <v>592</v>
      </c>
      <c r="B55" s="67" t="s">
        <v>473</v>
      </c>
      <c r="C55" s="67" t="s">
        <v>421</v>
      </c>
      <c r="D55" s="69">
        <v>3</v>
      </c>
      <c r="E55" s="70">
        <v>5764</v>
      </c>
      <c r="F55" s="70">
        <v>5764</v>
      </c>
      <c r="G55" s="70">
        <v>6340</v>
      </c>
      <c r="H55" s="70">
        <v>6340</v>
      </c>
      <c r="I55" s="70">
        <v>6916</v>
      </c>
      <c r="J55" s="70">
        <v>6916</v>
      </c>
      <c r="K55" s="70">
        <v>0</v>
      </c>
      <c r="L55" s="69">
        <v>503</v>
      </c>
    </row>
    <row r="56" spans="1:12" ht="18.75" x14ac:dyDescent="0.25">
      <c r="A56" s="67" t="s">
        <v>592</v>
      </c>
      <c r="B56" s="67" t="s">
        <v>474</v>
      </c>
      <c r="C56" s="67" t="s">
        <v>421</v>
      </c>
      <c r="D56" s="69">
        <v>3</v>
      </c>
      <c r="E56" s="70">
        <v>5764</v>
      </c>
      <c r="F56" s="70">
        <v>5764</v>
      </c>
      <c r="G56" s="70">
        <v>6340</v>
      </c>
      <c r="H56" s="70">
        <v>6340</v>
      </c>
      <c r="I56" s="70">
        <v>6916</v>
      </c>
      <c r="J56" s="70">
        <v>6916</v>
      </c>
      <c r="K56" s="70">
        <v>0</v>
      </c>
      <c r="L56" s="69">
        <v>504</v>
      </c>
    </row>
    <row r="57" spans="1:12" ht="18.75" x14ac:dyDescent="0.25">
      <c r="A57" s="67" t="s">
        <v>592</v>
      </c>
      <c r="B57" s="67" t="s">
        <v>475</v>
      </c>
      <c r="C57" s="67" t="s">
        <v>421</v>
      </c>
      <c r="D57" s="69">
        <v>3</v>
      </c>
      <c r="E57" s="70">
        <v>5764</v>
      </c>
      <c r="F57" s="70">
        <v>5764</v>
      </c>
      <c r="G57" s="70">
        <v>6340</v>
      </c>
      <c r="H57" s="70">
        <v>6340</v>
      </c>
      <c r="I57" s="70">
        <v>6916</v>
      </c>
      <c r="J57" s="70">
        <v>6916</v>
      </c>
      <c r="K57" s="70">
        <v>0</v>
      </c>
      <c r="L57" s="69">
        <v>505</v>
      </c>
    </row>
    <row r="58" spans="1:12" ht="18.75" x14ac:dyDescent="0.25">
      <c r="A58" s="67" t="s">
        <v>592</v>
      </c>
      <c r="B58" s="67" t="s">
        <v>476</v>
      </c>
      <c r="C58" s="67" t="s">
        <v>421</v>
      </c>
      <c r="D58" s="69">
        <v>3</v>
      </c>
      <c r="E58" s="70">
        <v>5764</v>
      </c>
      <c r="F58" s="70">
        <v>5764</v>
      </c>
      <c r="G58" s="70">
        <v>6340</v>
      </c>
      <c r="H58" s="70">
        <v>6340</v>
      </c>
      <c r="I58" s="70">
        <v>6916</v>
      </c>
      <c r="J58" s="70">
        <v>6916</v>
      </c>
      <c r="K58" s="70">
        <v>0</v>
      </c>
      <c r="L58" s="69">
        <v>506</v>
      </c>
    </row>
    <row r="59" spans="1:12" ht="18.75" x14ac:dyDescent="0.25">
      <c r="A59" s="67" t="s">
        <v>592</v>
      </c>
      <c r="B59" s="67" t="s">
        <v>477</v>
      </c>
      <c r="C59" s="67" t="s">
        <v>421</v>
      </c>
      <c r="D59" s="69">
        <v>3</v>
      </c>
      <c r="E59" s="70">
        <v>5764</v>
      </c>
      <c r="F59" s="70">
        <v>5764</v>
      </c>
      <c r="G59" s="70">
        <v>6340</v>
      </c>
      <c r="H59" s="70">
        <v>6340</v>
      </c>
      <c r="I59" s="70">
        <v>6916</v>
      </c>
      <c r="J59" s="70">
        <v>6916</v>
      </c>
      <c r="K59" s="70">
        <v>0</v>
      </c>
      <c r="L59" s="69">
        <v>507</v>
      </c>
    </row>
    <row r="60" spans="1:12" ht="18.75" x14ac:dyDescent="0.25">
      <c r="A60" s="67" t="s">
        <v>592</v>
      </c>
      <c r="B60" s="67" t="s">
        <v>478</v>
      </c>
      <c r="C60" s="67" t="s">
        <v>421</v>
      </c>
      <c r="D60" s="69">
        <v>3</v>
      </c>
      <c r="E60" s="70">
        <v>5764</v>
      </c>
      <c r="F60" s="70">
        <v>5764</v>
      </c>
      <c r="G60" s="70">
        <v>6340</v>
      </c>
      <c r="H60" s="70">
        <v>6340</v>
      </c>
      <c r="I60" s="70">
        <v>6916</v>
      </c>
      <c r="J60" s="70">
        <v>6916</v>
      </c>
      <c r="K60" s="70">
        <v>0</v>
      </c>
      <c r="L60" s="69">
        <v>508</v>
      </c>
    </row>
    <row r="61" spans="1:12" ht="18.75" x14ac:dyDescent="0.25">
      <c r="A61" s="67" t="s">
        <v>592</v>
      </c>
      <c r="B61" s="67" t="s">
        <v>479</v>
      </c>
      <c r="C61" s="67" t="s">
        <v>421</v>
      </c>
      <c r="D61" s="69">
        <v>3</v>
      </c>
      <c r="E61" s="70">
        <v>5764</v>
      </c>
      <c r="F61" s="70">
        <v>5764</v>
      </c>
      <c r="G61" s="70">
        <v>6340</v>
      </c>
      <c r="H61" s="70">
        <v>6340</v>
      </c>
      <c r="I61" s="70">
        <v>6916</v>
      </c>
      <c r="J61" s="70">
        <v>6916</v>
      </c>
      <c r="K61" s="70">
        <v>0</v>
      </c>
      <c r="L61" s="69">
        <v>509</v>
      </c>
    </row>
    <row r="62" spans="1:12" ht="18.75" x14ac:dyDescent="0.25">
      <c r="A62" s="67" t="s">
        <v>592</v>
      </c>
      <c r="B62" s="67" t="s">
        <v>480</v>
      </c>
      <c r="C62" s="67" t="s">
        <v>421</v>
      </c>
      <c r="D62" s="69">
        <v>3</v>
      </c>
      <c r="E62" s="70">
        <v>5764</v>
      </c>
      <c r="F62" s="70">
        <v>5764</v>
      </c>
      <c r="G62" s="70">
        <v>6340</v>
      </c>
      <c r="H62" s="70">
        <v>6340</v>
      </c>
      <c r="I62" s="70">
        <v>6916</v>
      </c>
      <c r="J62" s="70">
        <v>6916</v>
      </c>
      <c r="K62" s="70">
        <v>0</v>
      </c>
      <c r="L62" s="69">
        <v>510</v>
      </c>
    </row>
    <row r="63" spans="1:12" ht="18.75" x14ac:dyDescent="0.25">
      <c r="A63" s="67" t="s">
        <v>592</v>
      </c>
      <c r="B63" s="67" t="s">
        <v>481</v>
      </c>
      <c r="C63" s="67" t="s">
        <v>421</v>
      </c>
      <c r="D63" s="69">
        <v>2</v>
      </c>
      <c r="E63" s="70">
        <v>4835</v>
      </c>
      <c r="F63" s="70">
        <v>4835</v>
      </c>
      <c r="G63" s="70">
        <v>5318</v>
      </c>
      <c r="H63" s="70">
        <v>5318</v>
      </c>
      <c r="I63" s="70">
        <v>5801</v>
      </c>
      <c r="J63" s="70">
        <v>5801</v>
      </c>
      <c r="K63" s="70">
        <v>0</v>
      </c>
      <c r="L63" s="69">
        <v>511</v>
      </c>
    </row>
    <row r="64" spans="1:12" ht="18.75" x14ac:dyDescent="0.25">
      <c r="A64" s="67" t="s">
        <v>592</v>
      </c>
      <c r="B64" s="67" t="s">
        <v>482</v>
      </c>
      <c r="C64" s="67" t="s">
        <v>421</v>
      </c>
      <c r="D64" s="69">
        <v>3</v>
      </c>
      <c r="E64" s="70">
        <v>5764</v>
      </c>
      <c r="F64" s="70">
        <v>5764</v>
      </c>
      <c r="G64" s="70">
        <v>6340</v>
      </c>
      <c r="H64" s="70">
        <v>6340</v>
      </c>
      <c r="I64" s="70">
        <v>6916</v>
      </c>
      <c r="J64" s="70">
        <v>6916</v>
      </c>
      <c r="K64" s="70">
        <v>0</v>
      </c>
      <c r="L64" s="69">
        <v>513</v>
      </c>
    </row>
    <row r="65" spans="1:12" ht="18.75" x14ac:dyDescent="0.25">
      <c r="A65" s="67" t="s">
        <v>592</v>
      </c>
      <c r="B65" s="67" t="s">
        <v>483</v>
      </c>
      <c r="C65" s="67" t="s">
        <v>421</v>
      </c>
      <c r="D65" s="69">
        <v>2</v>
      </c>
      <c r="E65" s="70">
        <v>4835</v>
      </c>
      <c r="F65" s="70">
        <v>4835</v>
      </c>
      <c r="G65" s="70">
        <v>5318</v>
      </c>
      <c r="H65" s="70">
        <v>5318</v>
      </c>
      <c r="I65" s="70">
        <v>5801</v>
      </c>
      <c r="J65" s="70">
        <v>5801</v>
      </c>
      <c r="K65" s="70">
        <v>0</v>
      </c>
      <c r="L65" s="69">
        <v>514</v>
      </c>
    </row>
    <row r="66" spans="1:12" ht="18.75" x14ac:dyDescent="0.25">
      <c r="A66" s="67" t="s">
        <v>592</v>
      </c>
      <c r="B66" s="67" t="s">
        <v>484</v>
      </c>
      <c r="C66" s="67" t="s">
        <v>421</v>
      </c>
      <c r="D66" s="69">
        <v>3</v>
      </c>
      <c r="E66" s="70">
        <v>5764</v>
      </c>
      <c r="F66" s="70">
        <v>5764</v>
      </c>
      <c r="G66" s="70">
        <v>6340</v>
      </c>
      <c r="H66" s="70">
        <v>6340</v>
      </c>
      <c r="I66" s="70">
        <v>6916</v>
      </c>
      <c r="J66" s="70">
        <v>6916</v>
      </c>
      <c r="K66" s="70">
        <v>0</v>
      </c>
      <c r="L66" s="69">
        <v>515</v>
      </c>
    </row>
    <row r="67" spans="1:12" ht="18.75" x14ac:dyDescent="0.25">
      <c r="A67" s="67" t="s">
        <v>592</v>
      </c>
      <c r="B67" s="67" t="s">
        <v>485</v>
      </c>
      <c r="C67" s="67" t="s">
        <v>421</v>
      </c>
      <c r="D67" s="69">
        <v>2</v>
      </c>
      <c r="E67" s="70">
        <v>4835</v>
      </c>
      <c r="F67" s="70">
        <v>4835</v>
      </c>
      <c r="G67" s="70">
        <v>5318</v>
      </c>
      <c r="H67" s="70">
        <v>5318</v>
      </c>
      <c r="I67" s="70">
        <v>5801</v>
      </c>
      <c r="J67" s="70">
        <v>5801</v>
      </c>
      <c r="K67" s="70">
        <v>0</v>
      </c>
      <c r="L67" s="69">
        <v>516</v>
      </c>
    </row>
    <row r="68" spans="1:12" ht="18.75" x14ac:dyDescent="0.25">
      <c r="A68" s="67" t="s">
        <v>592</v>
      </c>
      <c r="B68" s="67" t="s">
        <v>486</v>
      </c>
      <c r="C68" s="67" t="s">
        <v>421</v>
      </c>
      <c r="D68" s="69">
        <v>1</v>
      </c>
      <c r="E68" s="70">
        <v>4203</v>
      </c>
      <c r="F68" s="70">
        <v>4203</v>
      </c>
      <c r="G68" s="70">
        <v>4623</v>
      </c>
      <c r="H68" s="70">
        <v>4623</v>
      </c>
      <c r="I68" s="70">
        <v>5045</v>
      </c>
      <c r="J68" s="70">
        <v>5045</v>
      </c>
      <c r="K68" s="70">
        <v>0.2</v>
      </c>
      <c r="L68" s="69">
        <v>518</v>
      </c>
    </row>
    <row r="69" spans="1:12" ht="18.75" x14ac:dyDescent="0.25">
      <c r="A69" s="67" t="s">
        <v>592</v>
      </c>
      <c r="B69" s="67" t="s">
        <v>487</v>
      </c>
      <c r="C69" s="67" t="s">
        <v>421</v>
      </c>
      <c r="D69" s="69">
        <v>2</v>
      </c>
      <c r="E69" s="70">
        <v>4835</v>
      </c>
      <c r="F69" s="70">
        <v>4835</v>
      </c>
      <c r="G69" s="70">
        <v>5318</v>
      </c>
      <c r="H69" s="70">
        <v>5318</v>
      </c>
      <c r="I69" s="70">
        <v>5801</v>
      </c>
      <c r="J69" s="70">
        <v>5801</v>
      </c>
      <c r="K69" s="70">
        <v>0</v>
      </c>
      <c r="L69" s="69">
        <v>519</v>
      </c>
    </row>
    <row r="70" spans="1:12" ht="18.75" x14ac:dyDescent="0.25">
      <c r="A70" s="67" t="s">
        <v>592</v>
      </c>
      <c r="B70" s="67" t="s">
        <v>488</v>
      </c>
      <c r="C70" s="67" t="s">
        <v>421</v>
      </c>
      <c r="D70" s="69">
        <v>2</v>
      </c>
      <c r="E70" s="70">
        <v>4835</v>
      </c>
      <c r="F70" s="70">
        <v>4835</v>
      </c>
      <c r="G70" s="70">
        <v>5318</v>
      </c>
      <c r="H70" s="70">
        <v>5318</v>
      </c>
      <c r="I70" s="70">
        <v>5801</v>
      </c>
      <c r="J70" s="70">
        <v>5801</v>
      </c>
      <c r="K70" s="70">
        <v>0</v>
      </c>
      <c r="L70" s="69">
        <v>520</v>
      </c>
    </row>
    <row r="71" spans="1:12" ht="18.75" x14ac:dyDescent="0.25">
      <c r="A71" s="67" t="s">
        <v>592</v>
      </c>
      <c r="B71" s="67" t="s">
        <v>489</v>
      </c>
      <c r="C71" s="67" t="s">
        <v>421</v>
      </c>
      <c r="D71" s="69">
        <v>2</v>
      </c>
      <c r="E71" s="70">
        <v>4835</v>
      </c>
      <c r="F71" s="70">
        <v>4835</v>
      </c>
      <c r="G71" s="70">
        <v>5318</v>
      </c>
      <c r="H71" s="70">
        <v>5318</v>
      </c>
      <c r="I71" s="70">
        <v>5801</v>
      </c>
      <c r="J71" s="70">
        <v>5801</v>
      </c>
      <c r="K71" s="70">
        <v>0</v>
      </c>
      <c r="L71" s="69">
        <v>522</v>
      </c>
    </row>
    <row r="72" spans="1:12" ht="18.75" x14ac:dyDescent="0.25">
      <c r="A72" s="67" t="s">
        <v>592</v>
      </c>
      <c r="B72" s="67" t="s">
        <v>490</v>
      </c>
      <c r="C72" s="67" t="s">
        <v>421</v>
      </c>
      <c r="D72" s="69">
        <v>3</v>
      </c>
      <c r="E72" s="70">
        <v>5764</v>
      </c>
      <c r="F72" s="70">
        <v>5764</v>
      </c>
      <c r="G72" s="70">
        <v>6340</v>
      </c>
      <c r="H72" s="70">
        <v>6340</v>
      </c>
      <c r="I72" s="70">
        <v>6916</v>
      </c>
      <c r="J72" s="70">
        <v>6916</v>
      </c>
      <c r="K72" s="70">
        <v>0</v>
      </c>
      <c r="L72" s="69">
        <v>524</v>
      </c>
    </row>
    <row r="73" spans="1:12" ht="18.75" x14ac:dyDescent="0.25">
      <c r="A73" s="67" t="s">
        <v>592</v>
      </c>
      <c r="B73" s="67" t="s">
        <v>491</v>
      </c>
      <c r="C73" s="67" t="s">
        <v>421</v>
      </c>
      <c r="D73" s="69">
        <v>3</v>
      </c>
      <c r="E73" s="70">
        <v>5764</v>
      </c>
      <c r="F73" s="70">
        <v>5764</v>
      </c>
      <c r="G73" s="70">
        <v>6340</v>
      </c>
      <c r="H73" s="70">
        <v>6340</v>
      </c>
      <c r="I73" s="70">
        <v>6916</v>
      </c>
      <c r="J73" s="70">
        <v>6916</v>
      </c>
      <c r="K73" s="70">
        <v>0</v>
      </c>
      <c r="L73" s="69">
        <v>525</v>
      </c>
    </row>
    <row r="74" spans="1:12" ht="18.75" x14ac:dyDescent="0.25">
      <c r="A74" s="67" t="s">
        <v>592</v>
      </c>
      <c r="B74" s="67" t="s">
        <v>492</v>
      </c>
      <c r="C74" s="67" t="s">
        <v>421</v>
      </c>
      <c r="D74" s="69">
        <v>3</v>
      </c>
      <c r="E74" s="70">
        <v>5764</v>
      </c>
      <c r="F74" s="70">
        <v>5764</v>
      </c>
      <c r="G74" s="70">
        <v>6340</v>
      </c>
      <c r="H74" s="70">
        <v>6340</v>
      </c>
      <c r="I74" s="70">
        <v>6916</v>
      </c>
      <c r="J74" s="70">
        <v>6916</v>
      </c>
      <c r="K74" s="70">
        <v>0</v>
      </c>
      <c r="L74" s="69">
        <v>526</v>
      </c>
    </row>
    <row r="75" spans="1:12" ht="18.75" x14ac:dyDescent="0.25">
      <c r="A75" s="67" t="s">
        <v>592</v>
      </c>
      <c r="B75" s="67" t="s">
        <v>493</v>
      </c>
      <c r="C75" s="67" t="s">
        <v>421</v>
      </c>
      <c r="D75" s="69">
        <v>3</v>
      </c>
      <c r="E75" s="70">
        <v>5764</v>
      </c>
      <c r="F75" s="70">
        <v>5764</v>
      </c>
      <c r="G75" s="70">
        <v>6340</v>
      </c>
      <c r="H75" s="70">
        <v>6340</v>
      </c>
      <c r="I75" s="70">
        <v>6916</v>
      </c>
      <c r="J75" s="70">
        <v>6916</v>
      </c>
      <c r="K75" s="70">
        <v>0</v>
      </c>
      <c r="L75" s="69">
        <v>528</v>
      </c>
    </row>
    <row r="76" spans="1:12" ht="18.75" x14ac:dyDescent="0.25">
      <c r="A76" s="67" t="s">
        <v>592</v>
      </c>
      <c r="B76" s="67" t="s">
        <v>494</v>
      </c>
      <c r="C76" s="67" t="s">
        <v>421</v>
      </c>
      <c r="D76" s="69">
        <v>3</v>
      </c>
      <c r="E76" s="70">
        <v>5764</v>
      </c>
      <c r="F76" s="70">
        <v>5764</v>
      </c>
      <c r="G76" s="70">
        <v>6340</v>
      </c>
      <c r="H76" s="70">
        <v>6340</v>
      </c>
      <c r="I76" s="70">
        <v>6916</v>
      </c>
      <c r="J76" s="70">
        <v>6916</v>
      </c>
      <c r="K76" s="70">
        <v>0</v>
      </c>
      <c r="L76" s="69">
        <v>529</v>
      </c>
    </row>
    <row r="77" spans="1:12" ht="18.75" x14ac:dyDescent="0.25">
      <c r="A77" s="67" t="s">
        <v>592</v>
      </c>
      <c r="B77" s="67" t="s">
        <v>495</v>
      </c>
      <c r="C77" s="67" t="s">
        <v>419</v>
      </c>
      <c r="D77" s="69">
        <v>4</v>
      </c>
      <c r="E77" s="70">
        <v>7620</v>
      </c>
      <c r="F77" s="70">
        <v>7620</v>
      </c>
      <c r="G77" s="70">
        <v>8382</v>
      </c>
      <c r="H77" s="70">
        <v>8382</v>
      </c>
      <c r="I77" s="70">
        <v>9145</v>
      </c>
      <c r="J77" s="70">
        <v>9145</v>
      </c>
      <c r="K77" s="70">
        <v>0</v>
      </c>
      <c r="L77" s="69">
        <v>530</v>
      </c>
    </row>
    <row r="78" spans="1:12" ht="18.75" x14ac:dyDescent="0.25">
      <c r="A78" s="67" t="s">
        <v>592</v>
      </c>
      <c r="B78" s="67" t="s">
        <v>496</v>
      </c>
      <c r="C78" s="67" t="s">
        <v>419</v>
      </c>
      <c r="D78" s="69">
        <v>3</v>
      </c>
      <c r="E78" s="70">
        <v>6690</v>
      </c>
      <c r="F78" s="70">
        <v>6690</v>
      </c>
      <c r="G78" s="70">
        <v>7361</v>
      </c>
      <c r="H78" s="70">
        <v>7361</v>
      </c>
      <c r="I78" s="70">
        <v>8008</v>
      </c>
      <c r="J78" s="70">
        <v>8008</v>
      </c>
      <c r="K78" s="70">
        <v>0</v>
      </c>
      <c r="L78" s="69">
        <v>533</v>
      </c>
    </row>
    <row r="79" spans="1:12" ht="18.75" x14ac:dyDescent="0.25">
      <c r="A79" s="67" t="s">
        <v>592</v>
      </c>
      <c r="B79" s="67" t="s">
        <v>497</v>
      </c>
      <c r="C79" s="67" t="s">
        <v>419</v>
      </c>
      <c r="D79" s="69">
        <v>2</v>
      </c>
      <c r="E79" s="70">
        <v>5764</v>
      </c>
      <c r="F79" s="70">
        <v>5764</v>
      </c>
      <c r="G79" s="70">
        <v>6340</v>
      </c>
      <c r="H79" s="70">
        <v>6340</v>
      </c>
      <c r="I79" s="70">
        <v>6916</v>
      </c>
      <c r="J79" s="70">
        <v>6916</v>
      </c>
      <c r="K79" s="70">
        <v>0</v>
      </c>
      <c r="L79" s="69">
        <v>534</v>
      </c>
    </row>
    <row r="80" spans="1:12" ht="18.75" x14ac:dyDescent="0.25">
      <c r="A80" s="67" t="s">
        <v>592</v>
      </c>
      <c r="B80" s="67" t="s">
        <v>498</v>
      </c>
      <c r="C80" s="67" t="s">
        <v>419</v>
      </c>
      <c r="D80" s="69">
        <v>2</v>
      </c>
      <c r="E80" s="70">
        <v>5764</v>
      </c>
      <c r="F80" s="70">
        <v>5764</v>
      </c>
      <c r="G80" s="70">
        <v>6340</v>
      </c>
      <c r="H80" s="70">
        <v>6340</v>
      </c>
      <c r="I80" s="70">
        <v>6916</v>
      </c>
      <c r="J80" s="70">
        <v>6916</v>
      </c>
      <c r="K80" s="70">
        <v>0</v>
      </c>
      <c r="L80" s="69">
        <v>535</v>
      </c>
    </row>
    <row r="81" spans="1:12" ht="18.75" x14ac:dyDescent="0.25">
      <c r="A81" s="67" t="s">
        <v>592</v>
      </c>
      <c r="B81" s="67" t="s">
        <v>499</v>
      </c>
      <c r="C81" s="67" t="s">
        <v>419</v>
      </c>
      <c r="D81" s="69">
        <v>4</v>
      </c>
      <c r="E81" s="70">
        <v>7620</v>
      </c>
      <c r="F81" s="70">
        <v>7620</v>
      </c>
      <c r="G81" s="70">
        <v>8382</v>
      </c>
      <c r="H81" s="70">
        <v>8382</v>
      </c>
      <c r="I81" s="70">
        <v>9145</v>
      </c>
      <c r="J81" s="70">
        <v>9145</v>
      </c>
      <c r="K81" s="70">
        <v>0</v>
      </c>
      <c r="L81" s="69">
        <v>536</v>
      </c>
    </row>
    <row r="82" spans="1:12" ht="18.75" x14ac:dyDescent="0.25">
      <c r="A82" s="67" t="s">
        <v>592</v>
      </c>
      <c r="B82" s="67" t="s">
        <v>500</v>
      </c>
      <c r="C82" s="67" t="s">
        <v>419</v>
      </c>
      <c r="D82" s="69">
        <v>4</v>
      </c>
      <c r="E82" s="70">
        <v>7620</v>
      </c>
      <c r="F82" s="70">
        <v>7620</v>
      </c>
      <c r="G82" s="70">
        <v>8382</v>
      </c>
      <c r="H82" s="70">
        <v>8382</v>
      </c>
      <c r="I82" s="70">
        <v>9145</v>
      </c>
      <c r="J82" s="70">
        <v>9145</v>
      </c>
      <c r="K82" s="70">
        <v>0</v>
      </c>
      <c r="L82" s="69">
        <v>537</v>
      </c>
    </row>
    <row r="83" spans="1:12" ht="18.75" x14ac:dyDescent="0.25">
      <c r="A83" s="67" t="s">
        <v>592</v>
      </c>
      <c r="B83" s="67" t="s">
        <v>501</v>
      </c>
      <c r="C83" s="67" t="s">
        <v>421</v>
      </c>
      <c r="D83" s="69">
        <v>2</v>
      </c>
      <c r="E83" s="70">
        <v>4835</v>
      </c>
      <c r="F83" s="70">
        <v>4835</v>
      </c>
      <c r="G83" s="70">
        <v>5318</v>
      </c>
      <c r="H83" s="70">
        <v>5318</v>
      </c>
      <c r="I83" s="70">
        <v>5801</v>
      </c>
      <c r="J83" s="70">
        <v>5801</v>
      </c>
      <c r="K83" s="70">
        <v>0</v>
      </c>
      <c r="L83" s="69">
        <v>538</v>
      </c>
    </row>
    <row r="84" spans="1:12" ht="18.75" x14ac:dyDescent="0.25">
      <c r="A84" s="67" t="s">
        <v>592</v>
      </c>
      <c r="B84" s="67" t="s">
        <v>502</v>
      </c>
      <c r="C84" s="67" t="s">
        <v>421</v>
      </c>
      <c r="D84" s="69">
        <v>3</v>
      </c>
      <c r="E84" s="70">
        <v>5764</v>
      </c>
      <c r="F84" s="70">
        <v>5764</v>
      </c>
      <c r="G84" s="70">
        <v>6340</v>
      </c>
      <c r="H84" s="70">
        <v>6340</v>
      </c>
      <c r="I84" s="70">
        <v>6916</v>
      </c>
      <c r="J84" s="70">
        <v>6916</v>
      </c>
      <c r="K84" s="70">
        <v>0</v>
      </c>
      <c r="L84" s="69">
        <v>539</v>
      </c>
    </row>
    <row r="85" spans="1:12" ht="18.75" x14ac:dyDescent="0.25">
      <c r="A85" s="67" t="s">
        <v>592</v>
      </c>
      <c r="B85" s="67" t="s">
        <v>503</v>
      </c>
      <c r="C85" s="67" t="s">
        <v>421</v>
      </c>
      <c r="D85" s="69">
        <v>3</v>
      </c>
      <c r="E85" s="70">
        <v>5764</v>
      </c>
      <c r="F85" s="70">
        <v>5764</v>
      </c>
      <c r="G85" s="70">
        <v>6340</v>
      </c>
      <c r="H85" s="70">
        <v>6340</v>
      </c>
      <c r="I85" s="70">
        <v>6916</v>
      </c>
      <c r="J85" s="70">
        <v>6916</v>
      </c>
      <c r="K85" s="70">
        <v>0</v>
      </c>
      <c r="L85" s="69">
        <v>540</v>
      </c>
    </row>
    <row r="86" spans="1:12" ht="18.75" x14ac:dyDescent="0.25">
      <c r="A86" s="67" t="s">
        <v>592</v>
      </c>
      <c r="B86" s="67" t="s">
        <v>504</v>
      </c>
      <c r="C86" s="67" t="s">
        <v>421</v>
      </c>
      <c r="D86" s="69">
        <v>3</v>
      </c>
      <c r="E86" s="70">
        <v>5764</v>
      </c>
      <c r="F86" s="70">
        <v>5764</v>
      </c>
      <c r="G86" s="70">
        <v>6340</v>
      </c>
      <c r="H86" s="70">
        <v>6340</v>
      </c>
      <c r="I86" s="70">
        <v>6916</v>
      </c>
      <c r="J86" s="70">
        <v>6916</v>
      </c>
      <c r="K86" s="70">
        <v>0</v>
      </c>
      <c r="L86" s="69">
        <v>541</v>
      </c>
    </row>
    <row r="87" spans="1:12" ht="18.75" x14ac:dyDescent="0.25">
      <c r="A87" s="67" t="s">
        <v>592</v>
      </c>
      <c r="B87" s="67" t="s">
        <v>505</v>
      </c>
      <c r="C87" s="67" t="s">
        <v>421</v>
      </c>
      <c r="D87" s="69">
        <v>3</v>
      </c>
      <c r="E87" s="70">
        <v>5764</v>
      </c>
      <c r="F87" s="70">
        <v>5764</v>
      </c>
      <c r="G87" s="70">
        <v>6340</v>
      </c>
      <c r="H87" s="70">
        <v>6340</v>
      </c>
      <c r="I87" s="70">
        <v>6916</v>
      </c>
      <c r="J87" s="70">
        <v>6916</v>
      </c>
      <c r="K87" s="70">
        <v>0</v>
      </c>
      <c r="L87" s="69">
        <v>543</v>
      </c>
    </row>
    <row r="88" spans="1:12" ht="18.75" x14ac:dyDescent="0.25">
      <c r="A88" s="67" t="s">
        <v>592</v>
      </c>
      <c r="B88" s="67" t="s">
        <v>506</v>
      </c>
      <c r="C88" s="67" t="s">
        <v>421</v>
      </c>
      <c r="D88" s="69">
        <v>3</v>
      </c>
      <c r="E88" s="70">
        <v>5764</v>
      </c>
      <c r="F88" s="70">
        <v>5764</v>
      </c>
      <c r="G88" s="70">
        <v>6340</v>
      </c>
      <c r="H88" s="70">
        <v>6340</v>
      </c>
      <c r="I88" s="70">
        <v>6916</v>
      </c>
      <c r="J88" s="70">
        <v>6916</v>
      </c>
      <c r="K88" s="70">
        <v>0</v>
      </c>
      <c r="L88" s="69">
        <v>544</v>
      </c>
    </row>
    <row r="89" spans="1:12" ht="18.75" x14ac:dyDescent="0.25">
      <c r="A89" s="67" t="s">
        <v>592</v>
      </c>
      <c r="B89" s="67" t="s">
        <v>507</v>
      </c>
      <c r="C89" s="67" t="s">
        <v>421</v>
      </c>
      <c r="D89" s="69">
        <v>2</v>
      </c>
      <c r="E89" s="70">
        <v>4835</v>
      </c>
      <c r="F89" s="70">
        <v>4835</v>
      </c>
      <c r="G89" s="70">
        <v>5318</v>
      </c>
      <c r="H89" s="70">
        <v>5318</v>
      </c>
      <c r="I89" s="70">
        <v>5801</v>
      </c>
      <c r="J89" s="70">
        <v>5801</v>
      </c>
      <c r="K89" s="70">
        <v>0</v>
      </c>
      <c r="L89" s="69">
        <v>545</v>
      </c>
    </row>
    <row r="90" spans="1:12" ht="18.75" x14ac:dyDescent="0.25">
      <c r="A90" s="67" t="s">
        <v>592</v>
      </c>
      <c r="B90" s="67" t="s">
        <v>508</v>
      </c>
      <c r="C90" s="67" t="s">
        <v>421</v>
      </c>
      <c r="D90" s="69">
        <v>3</v>
      </c>
      <c r="E90" s="70">
        <v>5764</v>
      </c>
      <c r="F90" s="70">
        <v>5764</v>
      </c>
      <c r="G90" s="70">
        <v>6340</v>
      </c>
      <c r="H90" s="70">
        <v>6340</v>
      </c>
      <c r="I90" s="70">
        <v>6916</v>
      </c>
      <c r="J90" s="70">
        <v>6916</v>
      </c>
      <c r="K90" s="70">
        <v>0</v>
      </c>
      <c r="L90" s="69">
        <v>546</v>
      </c>
    </row>
    <row r="91" spans="1:12" ht="18.75" x14ac:dyDescent="0.25">
      <c r="A91" s="67" t="s">
        <v>592</v>
      </c>
      <c r="B91" s="67" t="s">
        <v>509</v>
      </c>
      <c r="C91" s="67" t="s">
        <v>421</v>
      </c>
      <c r="D91" s="69">
        <v>3</v>
      </c>
      <c r="E91" s="70">
        <v>5764</v>
      </c>
      <c r="F91" s="70">
        <v>5764</v>
      </c>
      <c r="G91" s="70">
        <v>6340</v>
      </c>
      <c r="H91" s="70">
        <v>6340</v>
      </c>
      <c r="I91" s="70">
        <v>6916</v>
      </c>
      <c r="J91" s="70">
        <v>6916</v>
      </c>
      <c r="K91" s="70">
        <v>0</v>
      </c>
      <c r="L91" s="69">
        <v>547</v>
      </c>
    </row>
    <row r="92" spans="1:12" ht="18.75" x14ac:dyDescent="0.25">
      <c r="A92" s="67" t="s">
        <v>592</v>
      </c>
      <c r="B92" s="67" t="s">
        <v>510</v>
      </c>
      <c r="C92" s="67" t="s">
        <v>419</v>
      </c>
      <c r="D92" s="69">
        <v>4</v>
      </c>
      <c r="E92" s="70">
        <v>7620</v>
      </c>
      <c r="F92" s="70">
        <v>7620</v>
      </c>
      <c r="G92" s="70">
        <v>8382</v>
      </c>
      <c r="H92" s="70">
        <v>8382</v>
      </c>
      <c r="I92" s="70">
        <v>9145</v>
      </c>
      <c r="J92" s="70">
        <v>9145</v>
      </c>
      <c r="K92" s="70">
        <v>0</v>
      </c>
      <c r="L92" s="69">
        <v>548</v>
      </c>
    </row>
    <row r="93" spans="1:12" ht="18.75" x14ac:dyDescent="0.25">
      <c r="A93" s="67" t="s">
        <v>592</v>
      </c>
      <c r="B93" s="67" t="s">
        <v>511</v>
      </c>
      <c r="C93" s="67" t="s">
        <v>421</v>
      </c>
      <c r="D93" s="69">
        <v>3</v>
      </c>
      <c r="E93" s="70">
        <v>5764</v>
      </c>
      <c r="F93" s="70">
        <v>5764</v>
      </c>
      <c r="G93" s="70">
        <v>6340</v>
      </c>
      <c r="H93" s="70">
        <v>6340</v>
      </c>
      <c r="I93" s="70">
        <v>6916</v>
      </c>
      <c r="J93" s="70">
        <v>6916</v>
      </c>
      <c r="K93" s="70">
        <v>0</v>
      </c>
      <c r="L93" s="69">
        <v>549</v>
      </c>
    </row>
    <row r="94" spans="1:12" ht="18.75" x14ac:dyDescent="0.25">
      <c r="A94" s="67" t="s">
        <v>592</v>
      </c>
      <c r="B94" s="67" t="s">
        <v>512</v>
      </c>
      <c r="C94" s="67" t="s">
        <v>421</v>
      </c>
      <c r="D94" s="69">
        <v>3</v>
      </c>
      <c r="E94" s="70">
        <v>5764</v>
      </c>
      <c r="F94" s="70">
        <v>5764</v>
      </c>
      <c r="G94" s="70">
        <v>6340</v>
      </c>
      <c r="H94" s="70">
        <v>6340</v>
      </c>
      <c r="I94" s="70">
        <v>6916</v>
      </c>
      <c r="J94" s="70">
        <v>6916</v>
      </c>
      <c r="K94" s="70">
        <v>0</v>
      </c>
      <c r="L94" s="69">
        <v>550</v>
      </c>
    </row>
    <row r="95" spans="1:12" ht="18.75" x14ac:dyDescent="0.25">
      <c r="A95" s="67" t="s">
        <v>592</v>
      </c>
      <c r="B95" s="67" t="s">
        <v>513</v>
      </c>
      <c r="C95" s="67" t="s">
        <v>421</v>
      </c>
      <c r="D95" s="69">
        <v>3</v>
      </c>
      <c r="E95" s="70">
        <v>5764</v>
      </c>
      <c r="F95" s="70">
        <v>5764</v>
      </c>
      <c r="G95" s="70">
        <v>6340</v>
      </c>
      <c r="H95" s="70">
        <v>6340</v>
      </c>
      <c r="I95" s="70">
        <v>6916</v>
      </c>
      <c r="J95" s="70">
        <v>6916</v>
      </c>
      <c r="K95" s="70">
        <v>0</v>
      </c>
      <c r="L95" s="69">
        <v>551</v>
      </c>
    </row>
    <row r="96" spans="1:12" ht="18.75" x14ac:dyDescent="0.25">
      <c r="A96" s="67" t="s">
        <v>592</v>
      </c>
      <c r="B96" s="67" t="s">
        <v>514</v>
      </c>
      <c r="C96" s="67" t="s">
        <v>421</v>
      </c>
      <c r="D96" s="69">
        <v>3</v>
      </c>
      <c r="E96" s="70">
        <v>5764</v>
      </c>
      <c r="F96" s="70">
        <v>5764</v>
      </c>
      <c r="G96" s="70">
        <v>6340</v>
      </c>
      <c r="H96" s="70">
        <v>6340</v>
      </c>
      <c r="I96" s="70">
        <v>6916</v>
      </c>
      <c r="J96" s="70">
        <v>6916</v>
      </c>
      <c r="K96" s="70">
        <v>0</v>
      </c>
      <c r="L96" s="69">
        <v>552</v>
      </c>
    </row>
    <row r="97" spans="1:12" ht="18.75" x14ac:dyDescent="0.25">
      <c r="A97" s="67" t="s">
        <v>592</v>
      </c>
      <c r="B97" s="67" t="s">
        <v>515</v>
      </c>
      <c r="C97" s="67" t="s">
        <v>421</v>
      </c>
      <c r="D97" s="69">
        <v>3</v>
      </c>
      <c r="E97" s="70">
        <v>5764</v>
      </c>
      <c r="F97" s="70">
        <v>5764</v>
      </c>
      <c r="G97" s="70">
        <v>6340</v>
      </c>
      <c r="H97" s="70">
        <v>6340</v>
      </c>
      <c r="I97" s="70">
        <v>6916</v>
      </c>
      <c r="J97" s="70">
        <v>6916</v>
      </c>
      <c r="K97" s="70">
        <v>0</v>
      </c>
      <c r="L97" s="69">
        <v>553</v>
      </c>
    </row>
    <row r="98" spans="1:12" ht="18.75" x14ac:dyDescent="0.25">
      <c r="A98" s="67" t="s">
        <v>592</v>
      </c>
      <c r="B98" s="67" t="s">
        <v>516</v>
      </c>
      <c r="C98" s="67" t="s">
        <v>421</v>
      </c>
      <c r="D98" s="69">
        <v>3</v>
      </c>
      <c r="E98" s="70">
        <v>5764</v>
      </c>
      <c r="F98" s="70">
        <v>5764</v>
      </c>
      <c r="G98" s="70">
        <v>6340</v>
      </c>
      <c r="H98" s="70">
        <v>6340</v>
      </c>
      <c r="I98" s="70">
        <v>6916</v>
      </c>
      <c r="J98" s="70">
        <v>6916</v>
      </c>
      <c r="K98" s="70">
        <v>0</v>
      </c>
      <c r="L98" s="69">
        <v>554</v>
      </c>
    </row>
    <row r="99" spans="1:12" ht="18.75" x14ac:dyDescent="0.25">
      <c r="A99" s="67" t="s">
        <v>592</v>
      </c>
      <c r="B99" s="67" t="s">
        <v>517</v>
      </c>
      <c r="C99" s="67" t="s">
        <v>421</v>
      </c>
      <c r="D99" s="69">
        <v>3</v>
      </c>
      <c r="E99" s="70">
        <v>5764</v>
      </c>
      <c r="F99" s="70">
        <v>5764</v>
      </c>
      <c r="G99" s="70">
        <v>6340</v>
      </c>
      <c r="H99" s="70">
        <v>6340</v>
      </c>
      <c r="I99" s="70">
        <v>6916</v>
      </c>
      <c r="J99" s="70">
        <v>6916</v>
      </c>
      <c r="K99" s="70">
        <v>0</v>
      </c>
      <c r="L99" s="69">
        <v>555</v>
      </c>
    </row>
    <row r="100" spans="1:12" ht="18.75" x14ac:dyDescent="0.25">
      <c r="A100" s="67" t="s">
        <v>592</v>
      </c>
      <c r="B100" s="67" t="s">
        <v>518</v>
      </c>
      <c r="C100" s="67" t="s">
        <v>421</v>
      </c>
      <c r="D100" s="69">
        <v>2</v>
      </c>
      <c r="E100" s="70">
        <v>4835</v>
      </c>
      <c r="F100" s="70">
        <v>4835</v>
      </c>
      <c r="G100" s="70">
        <v>5318</v>
      </c>
      <c r="H100" s="70">
        <v>5318</v>
      </c>
      <c r="I100" s="70">
        <v>5801</v>
      </c>
      <c r="J100" s="70">
        <v>5801</v>
      </c>
      <c r="K100" s="70">
        <v>0</v>
      </c>
      <c r="L100" s="69">
        <v>556</v>
      </c>
    </row>
    <row r="101" spans="1:12" ht="18.75" x14ac:dyDescent="0.25">
      <c r="A101" s="67" t="s">
        <v>592</v>
      </c>
      <c r="B101" s="67" t="s">
        <v>519</v>
      </c>
      <c r="C101" s="67" t="s">
        <v>421</v>
      </c>
      <c r="D101" s="69">
        <v>3</v>
      </c>
      <c r="E101" s="70">
        <v>5764</v>
      </c>
      <c r="F101" s="70">
        <v>5764</v>
      </c>
      <c r="G101" s="70">
        <v>6340</v>
      </c>
      <c r="H101" s="70">
        <v>6340</v>
      </c>
      <c r="I101" s="70">
        <v>6916</v>
      </c>
      <c r="J101" s="70">
        <v>6916</v>
      </c>
      <c r="K101" s="70">
        <v>0</v>
      </c>
      <c r="L101" s="69">
        <v>557</v>
      </c>
    </row>
    <row r="102" spans="1:12" ht="18.75" x14ac:dyDescent="0.25">
      <c r="A102" s="67" t="s">
        <v>592</v>
      </c>
      <c r="B102" s="67" t="s">
        <v>520</v>
      </c>
      <c r="C102" s="67" t="s">
        <v>421</v>
      </c>
      <c r="D102" s="69">
        <v>2</v>
      </c>
      <c r="E102" s="70">
        <v>4835</v>
      </c>
      <c r="F102" s="70">
        <v>4835</v>
      </c>
      <c r="G102" s="70">
        <v>5318</v>
      </c>
      <c r="H102" s="70">
        <v>5318</v>
      </c>
      <c r="I102" s="70">
        <v>5801</v>
      </c>
      <c r="J102" s="70">
        <v>5801</v>
      </c>
      <c r="K102" s="70">
        <v>0</v>
      </c>
      <c r="L102" s="69">
        <v>558</v>
      </c>
    </row>
    <row r="103" spans="1:12" ht="18.75" x14ac:dyDescent="0.25">
      <c r="A103" s="67" t="s">
        <v>592</v>
      </c>
      <c r="B103" s="67" t="s">
        <v>521</v>
      </c>
      <c r="C103" s="67" t="s">
        <v>421</v>
      </c>
      <c r="D103" s="69">
        <v>1</v>
      </c>
      <c r="E103" s="70">
        <v>4203</v>
      </c>
      <c r="F103" s="70">
        <v>4203</v>
      </c>
      <c r="G103" s="70">
        <v>4623</v>
      </c>
      <c r="H103" s="70">
        <v>4623</v>
      </c>
      <c r="I103" s="70">
        <v>5045</v>
      </c>
      <c r="J103" s="70">
        <v>5045</v>
      </c>
      <c r="K103" s="70">
        <v>0.2</v>
      </c>
      <c r="L103" s="69">
        <v>709</v>
      </c>
    </row>
    <row r="104" spans="1:12" ht="18.75" x14ac:dyDescent="0.25">
      <c r="A104" s="67" t="s">
        <v>592</v>
      </c>
      <c r="B104" s="67" t="s">
        <v>522</v>
      </c>
      <c r="C104" s="67" t="s">
        <v>421</v>
      </c>
      <c r="D104" s="69">
        <v>2</v>
      </c>
      <c r="E104" s="70">
        <v>4835</v>
      </c>
      <c r="F104" s="70">
        <v>4835</v>
      </c>
      <c r="G104" s="70">
        <v>5318</v>
      </c>
      <c r="H104" s="70">
        <v>5318</v>
      </c>
      <c r="I104" s="70">
        <v>5801</v>
      </c>
      <c r="J104" s="70">
        <v>5801</v>
      </c>
      <c r="K104" s="70">
        <v>0</v>
      </c>
      <c r="L104" s="69">
        <v>5211</v>
      </c>
    </row>
    <row r="105" spans="1:12" ht="18.75" x14ac:dyDescent="0.25">
      <c r="A105" s="67" t="s">
        <v>592</v>
      </c>
      <c r="B105" s="67" t="s">
        <v>523</v>
      </c>
      <c r="C105" s="67" t="s">
        <v>421</v>
      </c>
      <c r="D105" s="69">
        <v>3</v>
      </c>
      <c r="E105" s="70">
        <v>5764</v>
      </c>
      <c r="F105" s="70">
        <v>5764</v>
      </c>
      <c r="G105" s="70">
        <v>6340</v>
      </c>
      <c r="H105" s="70">
        <v>6340</v>
      </c>
      <c r="I105" s="70">
        <v>6916</v>
      </c>
      <c r="J105" s="70">
        <v>6916</v>
      </c>
      <c r="K105" s="70">
        <v>0</v>
      </c>
      <c r="L105" s="69">
        <v>559</v>
      </c>
    </row>
    <row r="106" spans="1:12" ht="18.75" x14ac:dyDescent="0.25">
      <c r="A106" s="67" t="s">
        <v>592</v>
      </c>
      <c r="B106" s="67" t="s">
        <v>524</v>
      </c>
      <c r="C106" s="67" t="s">
        <v>421</v>
      </c>
      <c r="D106" s="69">
        <v>3</v>
      </c>
      <c r="E106" s="70">
        <v>5764</v>
      </c>
      <c r="F106" s="70">
        <v>5764</v>
      </c>
      <c r="G106" s="70">
        <v>6340</v>
      </c>
      <c r="H106" s="70">
        <v>6340</v>
      </c>
      <c r="I106" s="70">
        <v>6916</v>
      </c>
      <c r="J106" s="70">
        <v>6916</v>
      </c>
      <c r="K106" s="70">
        <v>0</v>
      </c>
      <c r="L106" s="69">
        <v>560</v>
      </c>
    </row>
    <row r="107" spans="1:12" ht="18.75" x14ac:dyDescent="0.25">
      <c r="A107" s="67" t="s">
        <v>592</v>
      </c>
      <c r="B107" s="67" t="s">
        <v>525</v>
      </c>
      <c r="C107" s="67" t="s">
        <v>421</v>
      </c>
      <c r="D107" s="69">
        <v>3</v>
      </c>
      <c r="E107" s="70">
        <v>5764</v>
      </c>
      <c r="F107" s="70">
        <v>5764</v>
      </c>
      <c r="G107" s="70">
        <v>6340</v>
      </c>
      <c r="H107" s="70">
        <v>6340</v>
      </c>
      <c r="I107" s="70">
        <v>6916</v>
      </c>
      <c r="J107" s="70">
        <v>6916</v>
      </c>
      <c r="K107" s="70">
        <v>0</v>
      </c>
      <c r="L107" s="69">
        <v>561</v>
      </c>
    </row>
    <row r="108" spans="1:12" ht="18.75" x14ac:dyDescent="0.25">
      <c r="A108" s="67" t="s">
        <v>592</v>
      </c>
      <c r="B108" s="67" t="s">
        <v>526</v>
      </c>
      <c r="C108" s="67" t="s">
        <v>421</v>
      </c>
      <c r="D108" s="69">
        <v>3</v>
      </c>
      <c r="E108" s="70">
        <v>5764</v>
      </c>
      <c r="F108" s="70">
        <v>5764</v>
      </c>
      <c r="G108" s="70">
        <v>6340</v>
      </c>
      <c r="H108" s="70">
        <v>6340</v>
      </c>
      <c r="I108" s="70">
        <v>6916</v>
      </c>
      <c r="J108" s="70">
        <v>6916</v>
      </c>
      <c r="K108" s="70">
        <v>0</v>
      </c>
      <c r="L108" s="69">
        <v>562</v>
      </c>
    </row>
    <row r="109" spans="1:12" ht="18.75" x14ac:dyDescent="0.25">
      <c r="A109" s="67" t="s">
        <v>592</v>
      </c>
      <c r="B109" s="67" t="s">
        <v>527</v>
      </c>
      <c r="C109" s="67" t="s">
        <v>421</v>
      </c>
      <c r="D109" s="69">
        <v>3</v>
      </c>
      <c r="E109" s="70">
        <v>5764</v>
      </c>
      <c r="F109" s="70">
        <v>5764</v>
      </c>
      <c r="G109" s="70">
        <v>6340</v>
      </c>
      <c r="H109" s="70">
        <v>6340</v>
      </c>
      <c r="I109" s="70">
        <v>6916</v>
      </c>
      <c r="J109" s="70">
        <v>6916</v>
      </c>
      <c r="K109" s="70">
        <v>0</v>
      </c>
      <c r="L109" s="69">
        <v>563</v>
      </c>
    </row>
    <row r="110" spans="1:12" ht="18.75" x14ac:dyDescent="0.25">
      <c r="A110" s="67" t="s">
        <v>592</v>
      </c>
      <c r="B110" s="67" t="s">
        <v>528</v>
      </c>
      <c r="C110" s="67" t="s">
        <v>421</v>
      </c>
      <c r="D110" s="69">
        <v>3</v>
      </c>
      <c r="E110" s="70">
        <v>5764</v>
      </c>
      <c r="F110" s="70">
        <v>5764</v>
      </c>
      <c r="G110" s="70">
        <v>6340</v>
      </c>
      <c r="H110" s="70">
        <v>6340</v>
      </c>
      <c r="I110" s="70">
        <v>6916</v>
      </c>
      <c r="J110" s="70">
        <v>6916</v>
      </c>
      <c r="K110" s="70">
        <v>0</v>
      </c>
      <c r="L110" s="69">
        <v>564</v>
      </c>
    </row>
    <row r="111" spans="1:12" ht="18.75" x14ac:dyDescent="0.25">
      <c r="A111" s="67" t="s">
        <v>592</v>
      </c>
      <c r="B111" s="67" t="s">
        <v>529</v>
      </c>
      <c r="C111" s="67" t="s">
        <v>421</v>
      </c>
      <c r="D111" s="69">
        <v>3</v>
      </c>
      <c r="E111" s="70">
        <v>5764</v>
      </c>
      <c r="F111" s="70">
        <v>5764</v>
      </c>
      <c r="G111" s="70">
        <v>6340</v>
      </c>
      <c r="H111" s="70">
        <v>6340</v>
      </c>
      <c r="I111" s="70">
        <v>6916</v>
      </c>
      <c r="J111" s="70">
        <v>6916</v>
      </c>
      <c r="K111" s="70">
        <v>0</v>
      </c>
      <c r="L111" s="69">
        <v>565</v>
      </c>
    </row>
    <row r="112" spans="1:12" ht="18.75" x14ac:dyDescent="0.25">
      <c r="A112" s="67" t="s">
        <v>592</v>
      </c>
      <c r="B112" s="67" t="s">
        <v>530</v>
      </c>
      <c r="C112" s="67" t="s">
        <v>421</v>
      </c>
      <c r="D112" s="69">
        <v>2</v>
      </c>
      <c r="E112" s="70">
        <v>4835</v>
      </c>
      <c r="F112" s="70">
        <v>4835</v>
      </c>
      <c r="G112" s="70">
        <v>5318</v>
      </c>
      <c r="H112" s="70">
        <v>5318</v>
      </c>
      <c r="I112" s="70">
        <v>5801</v>
      </c>
      <c r="J112" s="70">
        <v>5801</v>
      </c>
      <c r="K112" s="70">
        <v>0</v>
      </c>
      <c r="L112" s="69">
        <v>566</v>
      </c>
    </row>
    <row r="113" spans="1:12" ht="18.75" x14ac:dyDescent="0.25">
      <c r="A113" s="67" t="s">
        <v>592</v>
      </c>
      <c r="B113" s="67" t="s">
        <v>531</v>
      </c>
      <c r="C113" s="67" t="s">
        <v>419</v>
      </c>
      <c r="D113" s="69">
        <v>2</v>
      </c>
      <c r="E113" s="70">
        <v>5764</v>
      </c>
      <c r="F113" s="70">
        <v>5764</v>
      </c>
      <c r="G113" s="70">
        <v>6340</v>
      </c>
      <c r="H113" s="70">
        <v>6340</v>
      </c>
      <c r="I113" s="70">
        <v>6916</v>
      </c>
      <c r="J113" s="70">
        <v>6916</v>
      </c>
      <c r="K113" s="70">
        <v>0</v>
      </c>
      <c r="L113" s="69">
        <v>567</v>
      </c>
    </row>
    <row r="114" spans="1:12" ht="18.75" x14ac:dyDescent="0.25">
      <c r="A114" s="67" t="s">
        <v>592</v>
      </c>
      <c r="B114" s="67" t="s">
        <v>532</v>
      </c>
      <c r="C114" s="67" t="s">
        <v>421</v>
      </c>
      <c r="D114" s="69">
        <v>3</v>
      </c>
      <c r="E114" s="70">
        <v>5764</v>
      </c>
      <c r="F114" s="70">
        <v>5764</v>
      </c>
      <c r="G114" s="70">
        <v>6340</v>
      </c>
      <c r="H114" s="70">
        <v>6340</v>
      </c>
      <c r="I114" s="70">
        <v>6916</v>
      </c>
      <c r="J114" s="70">
        <v>6916</v>
      </c>
      <c r="K114" s="70">
        <v>0</v>
      </c>
      <c r="L114" s="69">
        <v>568</v>
      </c>
    </row>
    <row r="115" spans="1:12" ht="18.75" x14ac:dyDescent="0.25">
      <c r="A115" s="67" t="s">
        <v>592</v>
      </c>
      <c r="B115" s="67" t="s">
        <v>533</v>
      </c>
      <c r="C115" s="67" t="s">
        <v>421</v>
      </c>
      <c r="D115" s="69">
        <v>3</v>
      </c>
      <c r="E115" s="70">
        <v>5764</v>
      </c>
      <c r="F115" s="70">
        <v>5764</v>
      </c>
      <c r="G115" s="70">
        <v>6340</v>
      </c>
      <c r="H115" s="70">
        <v>6340</v>
      </c>
      <c r="I115" s="70">
        <v>6916</v>
      </c>
      <c r="J115" s="70">
        <v>6916</v>
      </c>
      <c r="K115" s="70">
        <v>0</v>
      </c>
      <c r="L115" s="69">
        <v>569</v>
      </c>
    </row>
    <row r="116" spans="1:12" ht="18.75" x14ac:dyDescent="0.25">
      <c r="A116" s="67" t="s">
        <v>593</v>
      </c>
      <c r="B116" s="67" t="s">
        <v>541</v>
      </c>
      <c r="C116" s="71" t="s">
        <v>538</v>
      </c>
      <c r="D116" s="72">
        <v>0</v>
      </c>
      <c r="E116" s="73">
        <v>0</v>
      </c>
      <c r="F116" s="73">
        <v>0</v>
      </c>
      <c r="G116" s="73">
        <v>8055</v>
      </c>
      <c r="H116" s="73">
        <v>12765</v>
      </c>
      <c r="I116" s="73">
        <v>0</v>
      </c>
      <c r="J116" s="73">
        <v>0</v>
      </c>
      <c r="K116" s="73">
        <v>0</v>
      </c>
      <c r="L116" s="74">
        <v>1</v>
      </c>
    </row>
    <row r="117" spans="1:12" ht="18.75" x14ac:dyDescent="0.25">
      <c r="A117" s="67" t="s">
        <v>593</v>
      </c>
      <c r="B117" s="67" t="s">
        <v>542</v>
      </c>
      <c r="C117" s="71" t="s">
        <v>538</v>
      </c>
      <c r="D117" s="72">
        <v>0</v>
      </c>
      <c r="E117" s="73">
        <v>0</v>
      </c>
      <c r="F117" s="73">
        <v>0</v>
      </c>
      <c r="G117" s="73">
        <v>8055</v>
      </c>
      <c r="H117" s="73">
        <v>12765</v>
      </c>
      <c r="I117" s="73">
        <v>0</v>
      </c>
      <c r="J117" s="73">
        <v>0</v>
      </c>
      <c r="K117" s="73">
        <v>0</v>
      </c>
      <c r="L117" s="74">
        <v>1</v>
      </c>
    </row>
    <row r="118" spans="1:12" ht="18.75" x14ac:dyDescent="0.25">
      <c r="A118" s="67" t="s">
        <v>593</v>
      </c>
      <c r="B118" s="75" t="s">
        <v>543</v>
      </c>
      <c r="C118" s="71" t="s">
        <v>540</v>
      </c>
      <c r="D118" s="72">
        <v>0</v>
      </c>
      <c r="E118" s="73">
        <v>0</v>
      </c>
      <c r="F118" s="73">
        <v>0</v>
      </c>
      <c r="G118" s="76">
        <v>10224</v>
      </c>
      <c r="H118" s="76">
        <v>16201.199999999999</v>
      </c>
      <c r="I118" s="73">
        <v>0</v>
      </c>
      <c r="J118" s="73">
        <v>0</v>
      </c>
      <c r="K118" s="76">
        <v>0</v>
      </c>
      <c r="L118" s="74">
        <v>1</v>
      </c>
    </row>
    <row r="119" spans="1:12" ht="18.75" x14ac:dyDescent="0.25">
      <c r="A119" s="67" t="s">
        <v>593</v>
      </c>
      <c r="B119" s="67" t="s">
        <v>544</v>
      </c>
      <c r="C119" s="71" t="s">
        <v>538</v>
      </c>
      <c r="D119" s="72">
        <v>0</v>
      </c>
      <c r="E119" s="73">
        <v>0</v>
      </c>
      <c r="F119" s="73">
        <v>0</v>
      </c>
      <c r="G119" s="73">
        <v>8055</v>
      </c>
      <c r="H119" s="73">
        <v>12765</v>
      </c>
      <c r="I119" s="73">
        <v>0</v>
      </c>
      <c r="J119" s="73">
        <v>0</v>
      </c>
      <c r="K119" s="73">
        <v>0</v>
      </c>
      <c r="L119" s="74">
        <v>2</v>
      </c>
    </row>
    <row r="120" spans="1:12" ht="18.75" x14ac:dyDescent="0.25">
      <c r="A120" s="67" t="s">
        <v>593</v>
      </c>
      <c r="B120" s="67" t="s">
        <v>545</v>
      </c>
      <c r="C120" s="71" t="s">
        <v>538</v>
      </c>
      <c r="D120" s="72">
        <v>0</v>
      </c>
      <c r="E120" s="73">
        <v>0</v>
      </c>
      <c r="F120" s="73">
        <v>0</v>
      </c>
      <c r="G120" s="73">
        <v>8055</v>
      </c>
      <c r="H120" s="73">
        <v>12765</v>
      </c>
      <c r="I120" s="73">
        <v>0</v>
      </c>
      <c r="J120" s="73">
        <v>0</v>
      </c>
      <c r="K120" s="73">
        <v>0</v>
      </c>
      <c r="L120" s="74">
        <v>3</v>
      </c>
    </row>
    <row r="121" spans="1:12" ht="18.75" x14ac:dyDescent="0.25">
      <c r="A121" s="67" t="s">
        <v>593</v>
      </c>
      <c r="B121" s="67" t="s">
        <v>546</v>
      </c>
      <c r="C121" s="71" t="s">
        <v>538</v>
      </c>
      <c r="D121" s="72">
        <v>0</v>
      </c>
      <c r="E121" s="73">
        <v>0</v>
      </c>
      <c r="F121" s="73">
        <v>0</v>
      </c>
      <c r="G121" s="73">
        <v>8055</v>
      </c>
      <c r="H121" s="73">
        <v>12765</v>
      </c>
      <c r="I121" s="73">
        <v>0</v>
      </c>
      <c r="J121" s="73">
        <v>0</v>
      </c>
      <c r="K121" s="73">
        <v>0</v>
      </c>
      <c r="L121" s="74">
        <v>3</v>
      </c>
    </row>
    <row r="122" spans="1:12" ht="18.75" x14ac:dyDescent="0.25">
      <c r="A122" s="67" t="s">
        <v>593</v>
      </c>
      <c r="B122" s="67" t="s">
        <v>547</v>
      </c>
      <c r="C122" s="71" t="s">
        <v>536</v>
      </c>
      <c r="D122" s="72">
        <v>0</v>
      </c>
      <c r="E122" s="73">
        <v>0</v>
      </c>
      <c r="F122" s="73">
        <v>0</v>
      </c>
      <c r="G122" s="73">
        <v>5044</v>
      </c>
      <c r="H122" s="73">
        <v>0</v>
      </c>
      <c r="I122" s="73">
        <v>0</v>
      </c>
      <c r="J122" s="73">
        <v>0</v>
      </c>
      <c r="K122" s="73">
        <v>0</v>
      </c>
      <c r="L122" s="77">
        <v>5</v>
      </c>
    </row>
    <row r="123" spans="1:12" ht="18.75" x14ac:dyDescent="0.25">
      <c r="A123" s="67" t="s">
        <v>593</v>
      </c>
      <c r="B123" s="67" t="s">
        <v>548</v>
      </c>
      <c r="C123" s="71" t="s">
        <v>538</v>
      </c>
      <c r="D123" s="72">
        <v>0</v>
      </c>
      <c r="E123" s="73">
        <v>0</v>
      </c>
      <c r="F123" s="73">
        <v>0</v>
      </c>
      <c r="G123" s="73">
        <v>8055</v>
      </c>
      <c r="H123" s="73">
        <v>12765</v>
      </c>
      <c r="I123" s="73">
        <v>0</v>
      </c>
      <c r="J123" s="73">
        <v>0</v>
      </c>
      <c r="K123" s="73">
        <v>0</v>
      </c>
      <c r="L123" s="74">
        <v>5</v>
      </c>
    </row>
    <row r="124" spans="1:12" ht="18.75" x14ac:dyDescent="0.25">
      <c r="A124" s="67" t="s">
        <v>593</v>
      </c>
      <c r="B124" s="67" t="s">
        <v>549</v>
      </c>
      <c r="C124" s="71" t="s">
        <v>538</v>
      </c>
      <c r="D124" s="72">
        <v>0</v>
      </c>
      <c r="E124" s="73">
        <v>0</v>
      </c>
      <c r="F124" s="73">
        <v>0</v>
      </c>
      <c r="G124" s="73">
        <v>8055</v>
      </c>
      <c r="H124" s="73">
        <v>12765</v>
      </c>
      <c r="I124" s="73">
        <v>0</v>
      </c>
      <c r="J124" s="73">
        <v>0</v>
      </c>
      <c r="K124" s="73">
        <v>0</v>
      </c>
      <c r="L124" s="74">
        <v>5</v>
      </c>
    </row>
    <row r="125" spans="1:12" ht="18.75" x14ac:dyDescent="0.25">
      <c r="A125" s="67" t="s">
        <v>593</v>
      </c>
      <c r="B125" s="67" t="s">
        <v>550</v>
      </c>
      <c r="C125" s="71" t="s">
        <v>538</v>
      </c>
      <c r="D125" s="72">
        <v>0</v>
      </c>
      <c r="E125" s="73">
        <v>0</v>
      </c>
      <c r="F125" s="73">
        <v>0</v>
      </c>
      <c r="G125" s="73">
        <v>8055</v>
      </c>
      <c r="H125" s="73">
        <v>12765</v>
      </c>
      <c r="I125" s="73">
        <v>0</v>
      </c>
      <c r="J125" s="73">
        <v>0</v>
      </c>
      <c r="K125" s="73">
        <v>0</v>
      </c>
      <c r="L125" s="74">
        <v>9</v>
      </c>
    </row>
    <row r="126" spans="1:12" ht="18.75" x14ac:dyDescent="0.25">
      <c r="A126" s="67" t="s">
        <v>593</v>
      </c>
      <c r="B126" s="67" t="s">
        <v>551</v>
      </c>
      <c r="C126" s="71" t="s">
        <v>536</v>
      </c>
      <c r="D126" s="72">
        <v>0</v>
      </c>
      <c r="E126" s="73">
        <v>0</v>
      </c>
      <c r="F126" s="73">
        <v>0</v>
      </c>
      <c r="G126" s="73">
        <v>5044</v>
      </c>
      <c r="H126" s="73">
        <v>0</v>
      </c>
      <c r="I126" s="73">
        <v>0</v>
      </c>
      <c r="J126" s="73">
        <v>0</v>
      </c>
      <c r="K126" s="73">
        <v>0</v>
      </c>
      <c r="L126" s="77">
        <v>12</v>
      </c>
    </row>
    <row r="127" spans="1:12" ht="18.75" x14ac:dyDescent="0.25">
      <c r="A127" s="67" t="s">
        <v>593</v>
      </c>
      <c r="B127" s="67" t="s">
        <v>552</v>
      </c>
      <c r="C127" s="71" t="s">
        <v>538</v>
      </c>
      <c r="D127" s="72">
        <v>0</v>
      </c>
      <c r="E127" s="73">
        <v>0</v>
      </c>
      <c r="F127" s="73">
        <v>0</v>
      </c>
      <c r="G127" s="73">
        <v>8055</v>
      </c>
      <c r="H127" s="73">
        <v>12765</v>
      </c>
      <c r="I127" s="73">
        <v>0</v>
      </c>
      <c r="J127" s="73">
        <v>0</v>
      </c>
      <c r="K127" s="73">
        <v>0</v>
      </c>
      <c r="L127" s="74">
        <v>12</v>
      </c>
    </row>
    <row r="128" spans="1:12" ht="18.75" x14ac:dyDescent="0.25">
      <c r="A128" s="67" t="s">
        <v>593</v>
      </c>
      <c r="B128" s="67" t="s">
        <v>553</v>
      </c>
      <c r="C128" s="71" t="s">
        <v>537</v>
      </c>
      <c r="D128" s="72">
        <v>0</v>
      </c>
      <c r="E128" s="73">
        <v>0</v>
      </c>
      <c r="F128" s="73">
        <v>0</v>
      </c>
      <c r="G128" s="73">
        <v>6040</v>
      </c>
      <c r="H128" s="73">
        <v>9574</v>
      </c>
      <c r="I128" s="73">
        <v>0</v>
      </c>
      <c r="J128" s="73">
        <v>0</v>
      </c>
      <c r="K128" s="73">
        <v>0</v>
      </c>
      <c r="L128" s="77">
        <v>14</v>
      </c>
    </row>
    <row r="129" spans="1:12" ht="18.75" x14ac:dyDescent="0.25">
      <c r="A129" s="67" t="s">
        <v>593</v>
      </c>
      <c r="B129" s="67" t="s">
        <v>554</v>
      </c>
      <c r="C129" s="71" t="s">
        <v>538</v>
      </c>
      <c r="D129" s="72">
        <v>0</v>
      </c>
      <c r="E129" s="73">
        <v>0</v>
      </c>
      <c r="F129" s="73">
        <v>0</v>
      </c>
      <c r="G129" s="73">
        <v>8055</v>
      </c>
      <c r="H129" s="73">
        <v>12765</v>
      </c>
      <c r="I129" s="73">
        <v>0</v>
      </c>
      <c r="J129" s="73">
        <v>0</v>
      </c>
      <c r="K129" s="73">
        <v>0</v>
      </c>
      <c r="L129" s="74">
        <v>14</v>
      </c>
    </row>
    <row r="130" spans="1:12" ht="18.75" x14ac:dyDescent="0.25">
      <c r="A130" s="67" t="s">
        <v>593</v>
      </c>
      <c r="B130" s="67" t="s">
        <v>555</v>
      </c>
      <c r="C130" s="71" t="s">
        <v>538</v>
      </c>
      <c r="D130" s="72">
        <v>0</v>
      </c>
      <c r="E130" s="73">
        <v>0</v>
      </c>
      <c r="F130" s="73">
        <v>0</v>
      </c>
      <c r="G130" s="73">
        <v>8055</v>
      </c>
      <c r="H130" s="73">
        <v>12765</v>
      </c>
      <c r="I130" s="73">
        <v>0</v>
      </c>
      <c r="J130" s="73">
        <v>0</v>
      </c>
      <c r="K130" s="73">
        <v>0</v>
      </c>
      <c r="L130" s="74">
        <v>14</v>
      </c>
    </row>
    <row r="131" spans="1:12" ht="18.75" x14ac:dyDescent="0.25">
      <c r="A131" s="67" t="s">
        <v>593</v>
      </c>
      <c r="B131" s="67" t="s">
        <v>556</v>
      </c>
      <c r="C131" s="71" t="s">
        <v>537</v>
      </c>
      <c r="D131" s="72">
        <v>0</v>
      </c>
      <c r="E131" s="73">
        <v>0</v>
      </c>
      <c r="F131" s="73">
        <v>0</v>
      </c>
      <c r="G131" s="73">
        <v>6040</v>
      </c>
      <c r="H131" s="73">
        <v>9574</v>
      </c>
      <c r="I131" s="73">
        <v>0</v>
      </c>
      <c r="J131" s="73">
        <v>0</v>
      </c>
      <c r="K131" s="73">
        <v>0</v>
      </c>
      <c r="L131" s="77">
        <v>26</v>
      </c>
    </row>
    <row r="132" spans="1:12" ht="18.75" x14ac:dyDescent="0.25">
      <c r="A132" s="67" t="s">
        <v>593</v>
      </c>
      <c r="B132" s="67" t="s">
        <v>557</v>
      </c>
      <c r="C132" s="71" t="s">
        <v>538</v>
      </c>
      <c r="D132" s="72">
        <v>0</v>
      </c>
      <c r="E132" s="73">
        <v>0</v>
      </c>
      <c r="F132" s="73">
        <v>0</v>
      </c>
      <c r="G132" s="73">
        <v>8055</v>
      </c>
      <c r="H132" s="73">
        <v>12765</v>
      </c>
      <c r="I132" s="73">
        <v>0</v>
      </c>
      <c r="J132" s="73">
        <v>0</v>
      </c>
      <c r="K132" s="73">
        <v>0</v>
      </c>
      <c r="L132" s="74">
        <v>27</v>
      </c>
    </row>
    <row r="133" spans="1:12" ht="18.75" x14ac:dyDescent="0.25">
      <c r="A133" s="67" t="s">
        <v>593</v>
      </c>
      <c r="B133" s="67" t="s">
        <v>558</v>
      </c>
      <c r="C133" s="71" t="s">
        <v>540</v>
      </c>
      <c r="D133" s="72">
        <v>0</v>
      </c>
      <c r="E133" s="73">
        <v>0</v>
      </c>
      <c r="F133" s="73">
        <v>0</v>
      </c>
      <c r="G133" s="73">
        <v>10224</v>
      </c>
      <c r="H133" s="73">
        <v>16201.199999999999</v>
      </c>
      <c r="I133" s="73">
        <v>0</v>
      </c>
      <c r="J133" s="73">
        <v>0</v>
      </c>
      <c r="K133" s="73">
        <v>0</v>
      </c>
      <c r="L133" s="74">
        <v>27</v>
      </c>
    </row>
    <row r="134" spans="1:12" ht="18.75" x14ac:dyDescent="0.25">
      <c r="A134" s="67" t="s">
        <v>593</v>
      </c>
      <c r="B134" s="75" t="s">
        <v>559</v>
      </c>
      <c r="C134" s="71" t="s">
        <v>539</v>
      </c>
      <c r="D134" s="72">
        <v>0</v>
      </c>
      <c r="E134" s="73">
        <v>0</v>
      </c>
      <c r="F134" s="73">
        <v>0</v>
      </c>
      <c r="G134" s="76">
        <v>8520</v>
      </c>
      <c r="H134" s="76">
        <v>13501</v>
      </c>
      <c r="I134" s="73">
        <v>0</v>
      </c>
      <c r="J134" s="73">
        <v>0</v>
      </c>
      <c r="K134" s="76">
        <v>0</v>
      </c>
      <c r="L134" s="78">
        <v>27</v>
      </c>
    </row>
    <row r="135" spans="1:12" ht="18.75" x14ac:dyDescent="0.25">
      <c r="A135" s="67" t="s">
        <v>593</v>
      </c>
      <c r="B135" s="67" t="s">
        <v>560</v>
      </c>
      <c r="C135" s="71" t="s">
        <v>538</v>
      </c>
      <c r="D135" s="72">
        <v>0</v>
      </c>
      <c r="E135" s="73">
        <v>0</v>
      </c>
      <c r="F135" s="73">
        <v>0</v>
      </c>
      <c r="G135" s="73">
        <v>8055</v>
      </c>
      <c r="H135" s="73">
        <v>12765</v>
      </c>
      <c r="I135" s="73">
        <v>0</v>
      </c>
      <c r="J135" s="73">
        <v>0</v>
      </c>
      <c r="K135" s="73">
        <v>0</v>
      </c>
      <c r="L135" s="74">
        <v>28</v>
      </c>
    </row>
    <row r="136" spans="1:12" ht="18.75" x14ac:dyDescent="0.25">
      <c r="A136" s="67" t="s">
        <v>593</v>
      </c>
      <c r="B136" s="67" t="s">
        <v>561</v>
      </c>
      <c r="C136" s="71" t="s">
        <v>538</v>
      </c>
      <c r="D136" s="72">
        <v>0</v>
      </c>
      <c r="E136" s="73">
        <v>0</v>
      </c>
      <c r="F136" s="73">
        <v>0</v>
      </c>
      <c r="G136" s="73">
        <v>8055</v>
      </c>
      <c r="H136" s="73">
        <v>12765</v>
      </c>
      <c r="I136" s="73">
        <v>0</v>
      </c>
      <c r="J136" s="73">
        <v>0</v>
      </c>
      <c r="K136" s="73">
        <v>0</v>
      </c>
      <c r="L136" s="74">
        <v>28</v>
      </c>
    </row>
    <row r="137" spans="1:12" ht="18.75" x14ac:dyDescent="0.25">
      <c r="A137" s="67" t="s">
        <v>593</v>
      </c>
      <c r="B137" s="75" t="s">
        <v>562</v>
      </c>
      <c r="C137" s="71" t="s">
        <v>539</v>
      </c>
      <c r="D137" s="72">
        <v>0</v>
      </c>
      <c r="E137" s="73">
        <v>0</v>
      </c>
      <c r="F137" s="73">
        <v>0</v>
      </c>
      <c r="G137" s="76">
        <v>8520</v>
      </c>
      <c r="H137" s="76">
        <v>13501</v>
      </c>
      <c r="I137" s="73">
        <v>0</v>
      </c>
      <c r="J137" s="73">
        <v>0</v>
      </c>
      <c r="K137" s="76">
        <v>0</v>
      </c>
      <c r="L137" s="78">
        <v>28</v>
      </c>
    </row>
    <row r="138" spans="1:12" ht="18.75" x14ac:dyDescent="0.25">
      <c r="A138" s="67" t="s">
        <v>593</v>
      </c>
      <c r="B138" s="67" t="s">
        <v>563</v>
      </c>
      <c r="C138" s="71" t="s">
        <v>537</v>
      </c>
      <c r="D138" s="72">
        <v>0</v>
      </c>
      <c r="E138" s="73">
        <v>0</v>
      </c>
      <c r="F138" s="73">
        <v>0</v>
      </c>
      <c r="G138" s="73">
        <v>6040</v>
      </c>
      <c r="H138" s="73">
        <v>9574</v>
      </c>
      <c r="I138" s="73">
        <v>0</v>
      </c>
      <c r="J138" s="73">
        <v>0</v>
      </c>
      <c r="K138" s="73">
        <v>0</v>
      </c>
      <c r="L138" s="77">
        <v>36</v>
      </c>
    </row>
    <row r="139" spans="1:12" ht="18.75" x14ac:dyDescent="0.25">
      <c r="A139" s="67" t="s">
        <v>593</v>
      </c>
      <c r="B139" s="67" t="s">
        <v>564</v>
      </c>
      <c r="C139" s="71" t="s">
        <v>538</v>
      </c>
      <c r="D139" s="72">
        <v>0</v>
      </c>
      <c r="E139" s="73">
        <v>0</v>
      </c>
      <c r="F139" s="73">
        <v>0</v>
      </c>
      <c r="G139" s="73">
        <v>8055</v>
      </c>
      <c r="H139" s="73">
        <v>12765</v>
      </c>
      <c r="I139" s="73">
        <v>0</v>
      </c>
      <c r="J139" s="73">
        <v>0</v>
      </c>
      <c r="K139" s="73">
        <v>0</v>
      </c>
      <c r="L139" s="74">
        <v>39</v>
      </c>
    </row>
    <row r="140" spans="1:12" ht="18.75" x14ac:dyDescent="0.25">
      <c r="A140" s="67" t="s">
        <v>593</v>
      </c>
      <c r="B140" s="67" t="s">
        <v>565</v>
      </c>
      <c r="C140" s="71" t="s">
        <v>538</v>
      </c>
      <c r="D140" s="72">
        <v>0</v>
      </c>
      <c r="E140" s="73">
        <v>0</v>
      </c>
      <c r="F140" s="73">
        <v>0</v>
      </c>
      <c r="G140" s="73">
        <v>8055</v>
      </c>
      <c r="H140" s="73">
        <v>12765</v>
      </c>
      <c r="I140" s="73">
        <v>0</v>
      </c>
      <c r="J140" s="73">
        <v>0</v>
      </c>
      <c r="K140" s="73">
        <v>0</v>
      </c>
      <c r="L140" s="74">
        <v>40</v>
      </c>
    </row>
    <row r="141" spans="1:12" ht="18.75" x14ac:dyDescent="0.25">
      <c r="A141" s="67" t="s">
        <v>593</v>
      </c>
      <c r="B141" s="67" t="s">
        <v>566</v>
      </c>
      <c r="C141" s="71" t="s">
        <v>538</v>
      </c>
      <c r="D141" s="72">
        <v>0</v>
      </c>
      <c r="E141" s="73">
        <v>0</v>
      </c>
      <c r="F141" s="73">
        <v>0</v>
      </c>
      <c r="G141" s="73">
        <v>8055</v>
      </c>
      <c r="H141" s="73">
        <v>12765</v>
      </c>
      <c r="I141" s="73">
        <v>0</v>
      </c>
      <c r="J141" s="73">
        <v>0</v>
      </c>
      <c r="K141" s="73">
        <v>0</v>
      </c>
      <c r="L141" s="74">
        <v>41</v>
      </c>
    </row>
    <row r="142" spans="1:12" ht="18.75" x14ac:dyDescent="0.25">
      <c r="A142" s="67" t="s">
        <v>593</v>
      </c>
      <c r="B142" s="67" t="s">
        <v>567</v>
      </c>
      <c r="C142" s="71" t="s">
        <v>539</v>
      </c>
      <c r="D142" s="72">
        <v>0</v>
      </c>
      <c r="E142" s="73">
        <v>0</v>
      </c>
      <c r="F142" s="73">
        <v>0</v>
      </c>
      <c r="G142" s="73">
        <v>8520</v>
      </c>
      <c r="H142" s="73">
        <v>13501</v>
      </c>
      <c r="I142" s="73">
        <v>0</v>
      </c>
      <c r="J142" s="73">
        <v>0</v>
      </c>
      <c r="K142" s="73">
        <v>0</v>
      </c>
      <c r="L142" s="74">
        <v>41</v>
      </c>
    </row>
    <row r="143" spans="1:12" ht="18.75" x14ac:dyDescent="0.25">
      <c r="A143" s="67" t="s">
        <v>593</v>
      </c>
      <c r="B143" s="67" t="s">
        <v>568</v>
      </c>
      <c r="C143" s="71" t="s">
        <v>538</v>
      </c>
      <c r="D143" s="72">
        <v>0</v>
      </c>
      <c r="E143" s="73">
        <v>0</v>
      </c>
      <c r="F143" s="73">
        <v>0</v>
      </c>
      <c r="G143" s="73">
        <v>8055</v>
      </c>
      <c r="H143" s="73">
        <v>12765</v>
      </c>
      <c r="I143" s="73">
        <v>0</v>
      </c>
      <c r="J143" s="73">
        <v>0</v>
      </c>
      <c r="K143" s="73">
        <v>0</v>
      </c>
      <c r="L143" s="74">
        <v>42</v>
      </c>
    </row>
    <row r="144" spans="1:12" ht="18.75" x14ac:dyDescent="0.25">
      <c r="A144" s="67" t="s">
        <v>593</v>
      </c>
      <c r="B144" s="67" t="s">
        <v>569</v>
      </c>
      <c r="C144" s="71" t="s">
        <v>538</v>
      </c>
      <c r="D144" s="72">
        <v>0</v>
      </c>
      <c r="E144" s="73">
        <v>0</v>
      </c>
      <c r="F144" s="73">
        <v>0</v>
      </c>
      <c r="G144" s="73">
        <v>8055</v>
      </c>
      <c r="H144" s="73">
        <v>12765</v>
      </c>
      <c r="I144" s="73">
        <v>0</v>
      </c>
      <c r="J144" s="73">
        <v>0</v>
      </c>
      <c r="K144" s="73">
        <v>0</v>
      </c>
      <c r="L144" s="74">
        <v>43</v>
      </c>
    </row>
    <row r="145" spans="1:12" ht="18.75" x14ac:dyDescent="0.25">
      <c r="A145" s="67" t="s">
        <v>593</v>
      </c>
      <c r="B145" s="67" t="s">
        <v>570</v>
      </c>
      <c r="C145" s="71" t="s">
        <v>538</v>
      </c>
      <c r="D145" s="72">
        <v>0</v>
      </c>
      <c r="E145" s="73">
        <v>0</v>
      </c>
      <c r="F145" s="73">
        <v>0</v>
      </c>
      <c r="G145" s="73">
        <v>8055</v>
      </c>
      <c r="H145" s="73">
        <v>12765</v>
      </c>
      <c r="I145" s="73">
        <v>0</v>
      </c>
      <c r="J145" s="73">
        <v>0</v>
      </c>
      <c r="K145" s="73">
        <v>0</v>
      </c>
      <c r="L145" s="74">
        <v>44</v>
      </c>
    </row>
    <row r="146" spans="1:12" ht="18.75" x14ac:dyDescent="0.25">
      <c r="A146" s="67" t="s">
        <v>593</v>
      </c>
      <c r="B146" s="67" t="s">
        <v>571</v>
      </c>
      <c r="C146" s="71" t="s">
        <v>539</v>
      </c>
      <c r="D146" s="72">
        <v>0</v>
      </c>
      <c r="E146" s="73">
        <v>0</v>
      </c>
      <c r="F146" s="73">
        <v>0</v>
      </c>
      <c r="G146" s="73">
        <v>8520</v>
      </c>
      <c r="H146" s="73">
        <v>13501</v>
      </c>
      <c r="I146" s="73">
        <v>0</v>
      </c>
      <c r="J146" s="73">
        <v>0</v>
      </c>
      <c r="K146" s="73">
        <v>0</v>
      </c>
      <c r="L146" s="74">
        <v>44</v>
      </c>
    </row>
    <row r="147" spans="1:12" ht="18.75" x14ac:dyDescent="0.25">
      <c r="A147" s="67" t="s">
        <v>593</v>
      </c>
      <c r="B147" s="67" t="s">
        <v>572</v>
      </c>
      <c r="C147" s="71" t="s">
        <v>539</v>
      </c>
      <c r="D147" s="72">
        <v>0</v>
      </c>
      <c r="E147" s="73">
        <v>0</v>
      </c>
      <c r="F147" s="73">
        <v>0</v>
      </c>
      <c r="G147" s="73">
        <v>8520</v>
      </c>
      <c r="H147" s="73">
        <v>13501</v>
      </c>
      <c r="I147" s="73">
        <v>0</v>
      </c>
      <c r="J147" s="73">
        <v>0</v>
      </c>
      <c r="K147" s="73">
        <v>0</v>
      </c>
      <c r="L147" s="74">
        <v>45</v>
      </c>
    </row>
    <row r="148" spans="1:12" ht="18.75" x14ac:dyDescent="0.25">
      <c r="A148" s="67" t="s">
        <v>593</v>
      </c>
      <c r="B148" s="67" t="s">
        <v>573</v>
      </c>
      <c r="C148" s="71" t="s">
        <v>539</v>
      </c>
      <c r="D148" s="72">
        <v>0</v>
      </c>
      <c r="E148" s="73">
        <v>0</v>
      </c>
      <c r="F148" s="73">
        <v>0</v>
      </c>
      <c r="G148" s="73">
        <v>8520</v>
      </c>
      <c r="H148" s="73">
        <v>13501</v>
      </c>
      <c r="I148" s="73">
        <v>0</v>
      </c>
      <c r="J148" s="73">
        <v>0</v>
      </c>
      <c r="K148" s="73">
        <v>0</v>
      </c>
      <c r="L148" s="74">
        <v>46</v>
      </c>
    </row>
    <row r="149" spans="1:12" ht="18.75" x14ac:dyDescent="0.25">
      <c r="A149" s="67" t="s">
        <v>593</v>
      </c>
      <c r="B149" s="67" t="s">
        <v>574</v>
      </c>
      <c r="C149" s="71" t="s">
        <v>539</v>
      </c>
      <c r="D149" s="72">
        <v>0</v>
      </c>
      <c r="E149" s="73">
        <v>0</v>
      </c>
      <c r="F149" s="73">
        <v>0</v>
      </c>
      <c r="G149" s="73">
        <v>8520</v>
      </c>
      <c r="H149" s="73">
        <v>13501</v>
      </c>
      <c r="I149" s="73">
        <v>0</v>
      </c>
      <c r="J149" s="73">
        <v>0</v>
      </c>
      <c r="K149" s="73">
        <v>0</v>
      </c>
      <c r="L149" s="74">
        <v>47</v>
      </c>
    </row>
    <row r="150" spans="1:12" ht="18.75" x14ac:dyDescent="0.25">
      <c r="A150" s="67" t="s">
        <v>600</v>
      </c>
      <c r="B150" s="67" t="s">
        <v>262</v>
      </c>
      <c r="C150" s="67" t="s">
        <v>575</v>
      </c>
      <c r="D150" s="72">
        <v>0</v>
      </c>
      <c r="E150" s="73">
        <v>4430</v>
      </c>
      <c r="F150" s="73">
        <v>0</v>
      </c>
      <c r="G150" s="73">
        <v>0</v>
      </c>
      <c r="H150" s="73">
        <v>0</v>
      </c>
      <c r="I150" s="73">
        <v>0</v>
      </c>
      <c r="J150" s="73">
        <v>0</v>
      </c>
      <c r="K150" s="73">
        <v>0</v>
      </c>
      <c r="L150" s="74">
        <v>34</v>
      </c>
    </row>
    <row r="151" spans="1:12" ht="18.75" x14ac:dyDescent="0.25">
      <c r="A151" s="67" t="s">
        <v>600</v>
      </c>
      <c r="B151" s="67" t="s">
        <v>263</v>
      </c>
      <c r="C151" s="67" t="s">
        <v>575</v>
      </c>
      <c r="D151" s="72">
        <v>0</v>
      </c>
      <c r="E151" s="73">
        <v>4430</v>
      </c>
      <c r="F151" s="73">
        <v>0</v>
      </c>
      <c r="G151" s="73">
        <v>0</v>
      </c>
      <c r="H151" s="73">
        <v>0</v>
      </c>
      <c r="I151" s="73">
        <v>0</v>
      </c>
      <c r="J151" s="73">
        <v>0</v>
      </c>
      <c r="K151" s="73">
        <v>0</v>
      </c>
      <c r="L151" s="74">
        <v>35</v>
      </c>
    </row>
    <row r="152" spans="1:12" ht="18.75" x14ac:dyDescent="0.25">
      <c r="A152" s="67" t="s">
        <v>600</v>
      </c>
      <c r="B152" s="67" t="s">
        <v>264</v>
      </c>
      <c r="C152" s="67" t="s">
        <v>575</v>
      </c>
      <c r="D152" s="72">
        <v>0</v>
      </c>
      <c r="E152" s="73">
        <v>4430</v>
      </c>
      <c r="F152" s="73">
        <v>0</v>
      </c>
      <c r="G152" s="73">
        <v>0</v>
      </c>
      <c r="H152" s="73">
        <v>0</v>
      </c>
      <c r="I152" s="73">
        <v>0</v>
      </c>
      <c r="J152" s="73">
        <v>0</v>
      </c>
      <c r="K152" s="73">
        <v>0</v>
      </c>
      <c r="L152" s="74">
        <v>36</v>
      </c>
    </row>
    <row r="153" spans="1:12" ht="18.75" x14ac:dyDescent="0.25">
      <c r="A153" s="67" t="s">
        <v>600</v>
      </c>
      <c r="B153" s="67" t="s">
        <v>265</v>
      </c>
      <c r="C153" s="67" t="s">
        <v>575</v>
      </c>
      <c r="D153" s="72">
        <v>0</v>
      </c>
      <c r="E153" s="73">
        <v>4430</v>
      </c>
      <c r="F153" s="73">
        <v>0</v>
      </c>
      <c r="G153" s="73">
        <v>0</v>
      </c>
      <c r="H153" s="73">
        <v>0</v>
      </c>
      <c r="I153" s="73">
        <v>0</v>
      </c>
      <c r="J153" s="73">
        <v>0</v>
      </c>
      <c r="K153" s="73">
        <v>0</v>
      </c>
      <c r="L153" s="74">
        <v>37</v>
      </c>
    </row>
    <row r="154" spans="1:12" ht="18.75" x14ac:dyDescent="0.25">
      <c r="A154" s="67" t="s">
        <v>600</v>
      </c>
      <c r="B154" s="67" t="s">
        <v>266</v>
      </c>
      <c r="C154" s="67" t="s">
        <v>575</v>
      </c>
      <c r="D154" s="72">
        <v>0</v>
      </c>
      <c r="E154" s="73">
        <v>4430</v>
      </c>
      <c r="F154" s="73">
        <v>0</v>
      </c>
      <c r="G154" s="73">
        <v>0</v>
      </c>
      <c r="H154" s="73">
        <v>0</v>
      </c>
      <c r="I154" s="73">
        <v>0</v>
      </c>
      <c r="J154" s="73">
        <v>0</v>
      </c>
      <c r="K154" s="73">
        <v>0</v>
      </c>
      <c r="L154" s="74">
        <v>38</v>
      </c>
    </row>
    <row r="155" spans="1:12" ht="18.75" x14ac:dyDescent="0.25">
      <c r="A155" s="67" t="s">
        <v>600</v>
      </c>
      <c r="B155" s="67" t="s">
        <v>267</v>
      </c>
      <c r="C155" s="67" t="s">
        <v>575</v>
      </c>
      <c r="D155" s="72">
        <v>0</v>
      </c>
      <c r="E155" s="73">
        <v>4430</v>
      </c>
      <c r="F155" s="73">
        <v>0</v>
      </c>
      <c r="G155" s="73">
        <v>0</v>
      </c>
      <c r="H155" s="73">
        <v>0</v>
      </c>
      <c r="I155" s="73">
        <v>0</v>
      </c>
      <c r="J155" s="73">
        <v>0</v>
      </c>
      <c r="K155" s="73">
        <v>0</v>
      </c>
      <c r="L155" s="74">
        <v>39</v>
      </c>
    </row>
    <row r="156" spans="1:12" ht="18.75" x14ac:dyDescent="0.25">
      <c r="A156" s="67" t="s">
        <v>600</v>
      </c>
      <c r="B156" s="67" t="s">
        <v>268</v>
      </c>
      <c r="C156" s="67" t="s">
        <v>575</v>
      </c>
      <c r="D156" s="72">
        <v>0</v>
      </c>
      <c r="E156" s="73">
        <v>4430</v>
      </c>
      <c r="F156" s="73">
        <v>0</v>
      </c>
      <c r="G156" s="73">
        <v>0</v>
      </c>
      <c r="H156" s="73">
        <v>0</v>
      </c>
      <c r="I156" s="73">
        <v>0</v>
      </c>
      <c r="J156" s="73">
        <v>0</v>
      </c>
      <c r="K156" s="73">
        <v>0</v>
      </c>
      <c r="L156" s="74">
        <v>40</v>
      </c>
    </row>
    <row r="157" spans="1:12" ht="18.75" x14ac:dyDescent="0.25">
      <c r="A157" s="67" t="s">
        <v>600</v>
      </c>
      <c r="B157" s="67" t="s">
        <v>269</v>
      </c>
      <c r="C157" s="67" t="s">
        <v>575</v>
      </c>
      <c r="D157" s="72">
        <v>0</v>
      </c>
      <c r="E157" s="73">
        <v>4430</v>
      </c>
      <c r="F157" s="73">
        <v>0</v>
      </c>
      <c r="G157" s="73">
        <v>0</v>
      </c>
      <c r="H157" s="73">
        <v>0</v>
      </c>
      <c r="I157" s="73">
        <v>0</v>
      </c>
      <c r="J157" s="73">
        <v>0</v>
      </c>
      <c r="K157" s="73">
        <v>0</v>
      </c>
      <c r="L157" s="74">
        <v>41</v>
      </c>
    </row>
    <row r="158" spans="1:12" ht="18.75" x14ac:dyDescent="0.25">
      <c r="A158" s="67" t="s">
        <v>600</v>
      </c>
      <c r="B158" s="67" t="s">
        <v>270</v>
      </c>
      <c r="C158" s="67" t="s">
        <v>575</v>
      </c>
      <c r="D158" s="72">
        <v>0</v>
      </c>
      <c r="E158" s="73">
        <v>4430</v>
      </c>
      <c r="F158" s="73">
        <v>0</v>
      </c>
      <c r="G158" s="73">
        <v>0</v>
      </c>
      <c r="H158" s="73">
        <v>0</v>
      </c>
      <c r="I158" s="73">
        <v>0</v>
      </c>
      <c r="J158" s="73">
        <v>0</v>
      </c>
      <c r="K158" s="73">
        <v>0</v>
      </c>
      <c r="L158" s="74">
        <v>42</v>
      </c>
    </row>
    <row r="159" spans="1:12" ht="18.75" x14ac:dyDescent="0.25">
      <c r="A159" s="67" t="s">
        <v>600</v>
      </c>
      <c r="B159" s="67" t="s">
        <v>271</v>
      </c>
      <c r="C159" s="67" t="s">
        <v>575</v>
      </c>
      <c r="D159" s="72">
        <v>0</v>
      </c>
      <c r="E159" s="73">
        <v>4430</v>
      </c>
      <c r="F159" s="73">
        <v>0</v>
      </c>
      <c r="G159" s="73">
        <v>0</v>
      </c>
      <c r="H159" s="73">
        <v>0</v>
      </c>
      <c r="I159" s="73">
        <v>0</v>
      </c>
      <c r="J159" s="73">
        <v>0</v>
      </c>
      <c r="K159" s="73">
        <v>0</v>
      </c>
      <c r="L159" s="74">
        <v>43</v>
      </c>
    </row>
    <row r="160" spans="1:12" ht="18.75" x14ac:dyDescent="0.25">
      <c r="A160" s="67" t="s">
        <v>600</v>
      </c>
      <c r="B160" s="67" t="s">
        <v>272</v>
      </c>
      <c r="C160" s="67" t="s">
        <v>575</v>
      </c>
      <c r="D160" s="72">
        <v>0</v>
      </c>
      <c r="E160" s="73">
        <v>4430</v>
      </c>
      <c r="F160" s="73">
        <v>0</v>
      </c>
      <c r="G160" s="73">
        <v>0</v>
      </c>
      <c r="H160" s="73">
        <v>0</v>
      </c>
      <c r="I160" s="73">
        <v>0</v>
      </c>
      <c r="J160" s="73">
        <v>0</v>
      </c>
      <c r="K160" s="73">
        <v>0</v>
      </c>
      <c r="L160" s="74">
        <v>44</v>
      </c>
    </row>
    <row r="161" spans="1:12" ht="18.75" x14ac:dyDescent="0.25">
      <c r="A161" s="67" t="s">
        <v>600</v>
      </c>
      <c r="B161" s="67" t="s">
        <v>262</v>
      </c>
      <c r="C161" s="71" t="s">
        <v>576</v>
      </c>
      <c r="D161" s="72">
        <v>0</v>
      </c>
      <c r="E161" s="73">
        <v>3976</v>
      </c>
      <c r="F161" s="73">
        <v>0</v>
      </c>
      <c r="G161" s="73">
        <v>0</v>
      </c>
      <c r="H161" s="73">
        <v>0</v>
      </c>
      <c r="I161" s="73">
        <v>0</v>
      </c>
      <c r="J161" s="73">
        <v>0</v>
      </c>
      <c r="K161" s="73">
        <v>0</v>
      </c>
      <c r="L161" s="74">
        <v>34</v>
      </c>
    </row>
    <row r="162" spans="1:12" ht="18.75" x14ac:dyDescent="0.25">
      <c r="A162" s="67" t="s">
        <v>600</v>
      </c>
      <c r="B162" s="67" t="s">
        <v>263</v>
      </c>
      <c r="C162" s="71" t="s">
        <v>576</v>
      </c>
      <c r="D162" s="72">
        <v>0</v>
      </c>
      <c r="E162" s="73">
        <v>3976</v>
      </c>
      <c r="F162" s="73">
        <v>0</v>
      </c>
      <c r="G162" s="73">
        <v>0</v>
      </c>
      <c r="H162" s="73">
        <v>0</v>
      </c>
      <c r="I162" s="73">
        <v>0</v>
      </c>
      <c r="J162" s="73">
        <v>0</v>
      </c>
      <c r="K162" s="73">
        <v>0</v>
      </c>
      <c r="L162" s="74">
        <v>35</v>
      </c>
    </row>
    <row r="163" spans="1:12" ht="18.75" x14ac:dyDescent="0.25">
      <c r="A163" s="67" t="s">
        <v>600</v>
      </c>
      <c r="B163" s="67" t="s">
        <v>264</v>
      </c>
      <c r="C163" s="71" t="s">
        <v>576</v>
      </c>
      <c r="D163" s="72">
        <v>0</v>
      </c>
      <c r="E163" s="73">
        <v>3976</v>
      </c>
      <c r="F163" s="73">
        <v>0</v>
      </c>
      <c r="G163" s="73">
        <v>0</v>
      </c>
      <c r="H163" s="73">
        <v>0</v>
      </c>
      <c r="I163" s="73">
        <v>0</v>
      </c>
      <c r="J163" s="73">
        <v>0</v>
      </c>
      <c r="K163" s="73">
        <v>0</v>
      </c>
      <c r="L163" s="74">
        <v>36</v>
      </c>
    </row>
    <row r="164" spans="1:12" ht="18.75" x14ac:dyDescent="0.25">
      <c r="A164" s="67" t="s">
        <v>600</v>
      </c>
      <c r="B164" s="67" t="s">
        <v>265</v>
      </c>
      <c r="C164" s="71" t="s">
        <v>576</v>
      </c>
      <c r="D164" s="72">
        <v>0</v>
      </c>
      <c r="E164" s="73">
        <v>3976</v>
      </c>
      <c r="F164" s="73">
        <v>0</v>
      </c>
      <c r="G164" s="73">
        <v>0</v>
      </c>
      <c r="H164" s="73">
        <v>0</v>
      </c>
      <c r="I164" s="73">
        <v>0</v>
      </c>
      <c r="J164" s="73">
        <v>0</v>
      </c>
      <c r="K164" s="73">
        <v>0</v>
      </c>
      <c r="L164" s="74">
        <v>37</v>
      </c>
    </row>
    <row r="165" spans="1:12" ht="18.75" x14ac:dyDescent="0.25">
      <c r="A165" s="67" t="s">
        <v>600</v>
      </c>
      <c r="B165" s="67" t="s">
        <v>266</v>
      </c>
      <c r="C165" s="71" t="s">
        <v>576</v>
      </c>
      <c r="D165" s="72">
        <v>0</v>
      </c>
      <c r="E165" s="73">
        <v>3976</v>
      </c>
      <c r="F165" s="73">
        <v>0</v>
      </c>
      <c r="G165" s="73">
        <v>0</v>
      </c>
      <c r="H165" s="73">
        <v>0</v>
      </c>
      <c r="I165" s="73">
        <v>0</v>
      </c>
      <c r="J165" s="73">
        <v>0</v>
      </c>
      <c r="K165" s="73">
        <v>0</v>
      </c>
      <c r="L165" s="74">
        <v>38</v>
      </c>
    </row>
    <row r="166" spans="1:12" ht="18.75" x14ac:dyDescent="0.25">
      <c r="A166" s="67" t="s">
        <v>600</v>
      </c>
      <c r="B166" s="67" t="s">
        <v>267</v>
      </c>
      <c r="C166" s="71" t="s">
        <v>576</v>
      </c>
      <c r="D166" s="72">
        <v>0</v>
      </c>
      <c r="E166" s="73">
        <v>3976</v>
      </c>
      <c r="F166" s="73">
        <v>0</v>
      </c>
      <c r="G166" s="73">
        <v>0</v>
      </c>
      <c r="H166" s="73">
        <v>0</v>
      </c>
      <c r="I166" s="73">
        <v>0</v>
      </c>
      <c r="J166" s="73">
        <v>0</v>
      </c>
      <c r="K166" s="73">
        <v>0</v>
      </c>
      <c r="L166" s="74">
        <v>39</v>
      </c>
    </row>
    <row r="167" spans="1:12" ht="18.75" x14ac:dyDescent="0.25">
      <c r="A167" s="67" t="s">
        <v>600</v>
      </c>
      <c r="B167" s="67" t="s">
        <v>268</v>
      </c>
      <c r="C167" s="71" t="s">
        <v>576</v>
      </c>
      <c r="D167" s="72">
        <v>0</v>
      </c>
      <c r="E167" s="73">
        <v>3976</v>
      </c>
      <c r="F167" s="73">
        <v>0</v>
      </c>
      <c r="G167" s="73">
        <v>0</v>
      </c>
      <c r="H167" s="73">
        <v>0</v>
      </c>
      <c r="I167" s="73">
        <v>0</v>
      </c>
      <c r="J167" s="73">
        <v>0</v>
      </c>
      <c r="K167" s="73">
        <v>0</v>
      </c>
      <c r="L167" s="74">
        <v>40</v>
      </c>
    </row>
    <row r="168" spans="1:12" ht="18.75" x14ac:dyDescent="0.25">
      <c r="A168" s="67" t="s">
        <v>600</v>
      </c>
      <c r="B168" s="67" t="s">
        <v>269</v>
      </c>
      <c r="C168" s="71" t="s">
        <v>576</v>
      </c>
      <c r="D168" s="72">
        <v>0</v>
      </c>
      <c r="E168" s="73">
        <v>3976</v>
      </c>
      <c r="F168" s="73">
        <v>0</v>
      </c>
      <c r="G168" s="73">
        <v>0</v>
      </c>
      <c r="H168" s="73">
        <v>0</v>
      </c>
      <c r="I168" s="73">
        <v>0</v>
      </c>
      <c r="J168" s="73">
        <v>0</v>
      </c>
      <c r="K168" s="73">
        <v>0</v>
      </c>
      <c r="L168" s="74">
        <v>41</v>
      </c>
    </row>
    <row r="169" spans="1:12" ht="18.75" x14ac:dyDescent="0.25">
      <c r="A169" s="67" t="s">
        <v>600</v>
      </c>
      <c r="B169" s="67" t="s">
        <v>270</v>
      </c>
      <c r="C169" s="71" t="s">
        <v>576</v>
      </c>
      <c r="D169" s="72">
        <v>0</v>
      </c>
      <c r="E169" s="73">
        <v>3976</v>
      </c>
      <c r="F169" s="73">
        <v>0</v>
      </c>
      <c r="G169" s="73">
        <v>0</v>
      </c>
      <c r="H169" s="73">
        <v>0</v>
      </c>
      <c r="I169" s="73">
        <v>0</v>
      </c>
      <c r="J169" s="73">
        <v>0</v>
      </c>
      <c r="K169" s="73">
        <v>0</v>
      </c>
      <c r="L169" s="74">
        <v>42</v>
      </c>
    </row>
    <row r="170" spans="1:12" ht="18.75" x14ac:dyDescent="0.25">
      <c r="A170" s="67" t="s">
        <v>600</v>
      </c>
      <c r="B170" s="67" t="s">
        <v>271</v>
      </c>
      <c r="C170" s="71" t="s">
        <v>576</v>
      </c>
      <c r="D170" s="72">
        <v>0</v>
      </c>
      <c r="E170" s="73">
        <v>3976</v>
      </c>
      <c r="F170" s="73">
        <v>0</v>
      </c>
      <c r="G170" s="73">
        <v>0</v>
      </c>
      <c r="H170" s="73">
        <v>0</v>
      </c>
      <c r="I170" s="73">
        <v>0</v>
      </c>
      <c r="J170" s="73">
        <v>0</v>
      </c>
      <c r="K170" s="73">
        <v>0</v>
      </c>
      <c r="L170" s="74">
        <v>43</v>
      </c>
    </row>
    <row r="171" spans="1:12" ht="18.75" x14ac:dyDescent="0.25">
      <c r="A171" s="67" t="s">
        <v>600</v>
      </c>
      <c r="B171" s="67" t="s">
        <v>272</v>
      </c>
      <c r="C171" s="71" t="s">
        <v>576</v>
      </c>
      <c r="D171" s="72">
        <v>0</v>
      </c>
      <c r="E171" s="73">
        <v>3976</v>
      </c>
      <c r="F171" s="73">
        <v>0</v>
      </c>
      <c r="G171" s="73">
        <v>0</v>
      </c>
      <c r="H171" s="73">
        <v>0</v>
      </c>
      <c r="I171" s="73">
        <v>0</v>
      </c>
      <c r="J171" s="73">
        <v>0</v>
      </c>
      <c r="K171" s="73">
        <v>0</v>
      </c>
      <c r="L171" s="74">
        <v>44</v>
      </c>
    </row>
    <row r="172" spans="1:12" ht="18.75" x14ac:dyDescent="0.25">
      <c r="A172" s="67" t="s">
        <v>600</v>
      </c>
      <c r="B172" s="67" t="s">
        <v>262</v>
      </c>
      <c r="C172" s="71" t="s">
        <v>577</v>
      </c>
      <c r="D172" s="72">
        <v>0</v>
      </c>
      <c r="E172" s="73">
        <v>3976</v>
      </c>
      <c r="F172" s="73">
        <v>0</v>
      </c>
      <c r="G172" s="73">
        <v>0</v>
      </c>
      <c r="H172" s="73">
        <v>0</v>
      </c>
      <c r="I172" s="73">
        <v>0</v>
      </c>
      <c r="J172" s="73">
        <v>0</v>
      </c>
      <c r="K172" s="73">
        <v>0</v>
      </c>
      <c r="L172" s="74">
        <v>34</v>
      </c>
    </row>
    <row r="173" spans="1:12" ht="18.75" x14ac:dyDescent="0.25">
      <c r="A173" s="67" t="s">
        <v>600</v>
      </c>
      <c r="B173" s="67" t="s">
        <v>263</v>
      </c>
      <c r="C173" s="71" t="s">
        <v>577</v>
      </c>
      <c r="D173" s="72">
        <v>0</v>
      </c>
      <c r="E173" s="73">
        <v>3976</v>
      </c>
      <c r="F173" s="73">
        <v>0</v>
      </c>
      <c r="G173" s="73">
        <v>0</v>
      </c>
      <c r="H173" s="73">
        <v>0</v>
      </c>
      <c r="I173" s="73">
        <v>0</v>
      </c>
      <c r="J173" s="73">
        <v>0</v>
      </c>
      <c r="K173" s="73">
        <v>0</v>
      </c>
      <c r="L173" s="74">
        <v>35</v>
      </c>
    </row>
    <row r="174" spans="1:12" ht="18.75" x14ac:dyDescent="0.25">
      <c r="A174" s="67" t="s">
        <v>600</v>
      </c>
      <c r="B174" s="67" t="s">
        <v>264</v>
      </c>
      <c r="C174" s="71" t="s">
        <v>577</v>
      </c>
      <c r="D174" s="72">
        <v>0</v>
      </c>
      <c r="E174" s="73">
        <v>3976</v>
      </c>
      <c r="F174" s="73">
        <v>0</v>
      </c>
      <c r="G174" s="73">
        <v>0</v>
      </c>
      <c r="H174" s="73">
        <v>0</v>
      </c>
      <c r="I174" s="73">
        <v>0</v>
      </c>
      <c r="J174" s="73">
        <v>0</v>
      </c>
      <c r="K174" s="73">
        <v>0</v>
      </c>
      <c r="L174" s="74">
        <v>36</v>
      </c>
    </row>
    <row r="175" spans="1:12" ht="18.75" x14ac:dyDescent="0.25">
      <c r="A175" s="67" t="s">
        <v>600</v>
      </c>
      <c r="B175" s="67" t="s">
        <v>265</v>
      </c>
      <c r="C175" s="71" t="s">
        <v>577</v>
      </c>
      <c r="D175" s="72">
        <v>0</v>
      </c>
      <c r="E175" s="73">
        <v>3976</v>
      </c>
      <c r="F175" s="73">
        <v>0</v>
      </c>
      <c r="G175" s="73">
        <v>0</v>
      </c>
      <c r="H175" s="73">
        <v>0</v>
      </c>
      <c r="I175" s="73">
        <v>0</v>
      </c>
      <c r="J175" s="73">
        <v>0</v>
      </c>
      <c r="K175" s="73">
        <v>0</v>
      </c>
      <c r="L175" s="74">
        <v>37</v>
      </c>
    </row>
    <row r="176" spans="1:12" ht="18.75" x14ac:dyDescent="0.25">
      <c r="A176" s="67" t="s">
        <v>600</v>
      </c>
      <c r="B176" s="67" t="s">
        <v>266</v>
      </c>
      <c r="C176" s="71" t="s">
        <v>577</v>
      </c>
      <c r="D176" s="72">
        <v>0</v>
      </c>
      <c r="E176" s="73">
        <v>3976</v>
      </c>
      <c r="F176" s="73">
        <v>0</v>
      </c>
      <c r="G176" s="73">
        <v>0</v>
      </c>
      <c r="H176" s="73">
        <v>0</v>
      </c>
      <c r="I176" s="73">
        <v>0</v>
      </c>
      <c r="J176" s="73">
        <v>0</v>
      </c>
      <c r="K176" s="73">
        <v>0</v>
      </c>
      <c r="L176" s="74">
        <v>38</v>
      </c>
    </row>
    <row r="177" spans="1:12" ht="18.75" x14ac:dyDescent="0.25">
      <c r="A177" s="67" t="s">
        <v>600</v>
      </c>
      <c r="B177" s="67" t="s">
        <v>267</v>
      </c>
      <c r="C177" s="71" t="s">
        <v>577</v>
      </c>
      <c r="D177" s="72">
        <v>0</v>
      </c>
      <c r="E177" s="73">
        <v>3976</v>
      </c>
      <c r="F177" s="73">
        <v>0</v>
      </c>
      <c r="G177" s="73">
        <v>0</v>
      </c>
      <c r="H177" s="73">
        <v>0</v>
      </c>
      <c r="I177" s="73">
        <v>0</v>
      </c>
      <c r="J177" s="73">
        <v>0</v>
      </c>
      <c r="K177" s="73">
        <v>0</v>
      </c>
      <c r="L177" s="74">
        <v>39</v>
      </c>
    </row>
    <row r="178" spans="1:12" ht="18.75" x14ac:dyDescent="0.25">
      <c r="A178" s="67" t="s">
        <v>600</v>
      </c>
      <c r="B178" s="67" t="s">
        <v>268</v>
      </c>
      <c r="C178" s="71" t="s">
        <v>577</v>
      </c>
      <c r="D178" s="72">
        <v>0</v>
      </c>
      <c r="E178" s="73">
        <v>3976</v>
      </c>
      <c r="F178" s="73">
        <v>0</v>
      </c>
      <c r="G178" s="73">
        <v>0</v>
      </c>
      <c r="H178" s="73">
        <v>0</v>
      </c>
      <c r="I178" s="73">
        <v>0</v>
      </c>
      <c r="J178" s="73">
        <v>0</v>
      </c>
      <c r="K178" s="73">
        <v>0</v>
      </c>
      <c r="L178" s="74">
        <v>40</v>
      </c>
    </row>
    <row r="179" spans="1:12" ht="18.75" x14ac:dyDescent="0.25">
      <c r="A179" s="67" t="s">
        <v>600</v>
      </c>
      <c r="B179" s="67" t="s">
        <v>269</v>
      </c>
      <c r="C179" s="71" t="s">
        <v>577</v>
      </c>
      <c r="D179" s="72">
        <v>0</v>
      </c>
      <c r="E179" s="73">
        <v>3976</v>
      </c>
      <c r="F179" s="73">
        <v>0</v>
      </c>
      <c r="G179" s="73">
        <v>0</v>
      </c>
      <c r="H179" s="73">
        <v>0</v>
      </c>
      <c r="I179" s="73">
        <v>0</v>
      </c>
      <c r="J179" s="73">
        <v>0</v>
      </c>
      <c r="K179" s="73">
        <v>0</v>
      </c>
      <c r="L179" s="74">
        <v>41</v>
      </c>
    </row>
    <row r="180" spans="1:12" ht="18.75" x14ac:dyDescent="0.25">
      <c r="A180" s="67" t="s">
        <v>600</v>
      </c>
      <c r="B180" s="67" t="s">
        <v>270</v>
      </c>
      <c r="C180" s="71" t="s">
        <v>577</v>
      </c>
      <c r="D180" s="72">
        <v>0</v>
      </c>
      <c r="E180" s="73">
        <v>3976</v>
      </c>
      <c r="F180" s="73">
        <v>0</v>
      </c>
      <c r="G180" s="73">
        <v>0</v>
      </c>
      <c r="H180" s="73">
        <v>0</v>
      </c>
      <c r="I180" s="73">
        <v>0</v>
      </c>
      <c r="J180" s="73">
        <v>0</v>
      </c>
      <c r="K180" s="73">
        <v>0</v>
      </c>
      <c r="L180" s="74">
        <v>42</v>
      </c>
    </row>
    <row r="181" spans="1:12" ht="18.75" x14ac:dyDescent="0.25">
      <c r="A181" s="67" t="s">
        <v>600</v>
      </c>
      <c r="B181" s="67" t="s">
        <v>271</v>
      </c>
      <c r="C181" s="71" t="s">
        <v>577</v>
      </c>
      <c r="D181" s="72">
        <v>0</v>
      </c>
      <c r="E181" s="73">
        <v>3976</v>
      </c>
      <c r="F181" s="73">
        <v>0</v>
      </c>
      <c r="G181" s="73">
        <v>0</v>
      </c>
      <c r="H181" s="73">
        <v>0</v>
      </c>
      <c r="I181" s="73">
        <v>0</v>
      </c>
      <c r="J181" s="73">
        <v>0</v>
      </c>
      <c r="K181" s="73">
        <v>0</v>
      </c>
      <c r="L181" s="74">
        <v>43</v>
      </c>
    </row>
    <row r="182" spans="1:12" ht="18.75" x14ac:dyDescent="0.25">
      <c r="A182" s="67" t="s">
        <v>600</v>
      </c>
      <c r="B182" s="67" t="s">
        <v>272</v>
      </c>
      <c r="C182" s="71" t="s">
        <v>577</v>
      </c>
      <c r="D182" s="72">
        <v>0</v>
      </c>
      <c r="E182" s="73">
        <v>3976</v>
      </c>
      <c r="F182" s="73">
        <v>0</v>
      </c>
      <c r="G182" s="73">
        <v>0</v>
      </c>
      <c r="H182" s="73">
        <v>0</v>
      </c>
      <c r="I182" s="73">
        <v>0</v>
      </c>
      <c r="J182" s="73">
        <v>0</v>
      </c>
      <c r="K182" s="73">
        <v>0</v>
      </c>
      <c r="L182" s="74">
        <v>44</v>
      </c>
    </row>
    <row r="183" spans="1:12" ht="18.75" x14ac:dyDescent="0.25">
      <c r="A183" s="67" t="s">
        <v>600</v>
      </c>
      <c r="B183" s="67" t="s">
        <v>262</v>
      </c>
      <c r="C183" s="71" t="s">
        <v>578</v>
      </c>
      <c r="D183" s="72">
        <v>0</v>
      </c>
      <c r="E183" s="73">
        <v>3094</v>
      </c>
      <c r="F183" s="73">
        <v>0</v>
      </c>
      <c r="G183" s="73">
        <v>0</v>
      </c>
      <c r="H183" s="73">
        <v>0</v>
      </c>
      <c r="I183" s="73">
        <v>0</v>
      </c>
      <c r="J183" s="73">
        <v>0</v>
      </c>
      <c r="K183" s="73">
        <v>0</v>
      </c>
      <c r="L183" s="74">
        <v>34</v>
      </c>
    </row>
    <row r="184" spans="1:12" ht="18.75" x14ac:dyDescent="0.25">
      <c r="A184" s="67" t="s">
        <v>600</v>
      </c>
      <c r="B184" s="67" t="s">
        <v>263</v>
      </c>
      <c r="C184" s="71" t="s">
        <v>578</v>
      </c>
      <c r="D184" s="72">
        <v>0</v>
      </c>
      <c r="E184" s="73">
        <v>3094</v>
      </c>
      <c r="F184" s="73">
        <v>0</v>
      </c>
      <c r="G184" s="73">
        <v>0</v>
      </c>
      <c r="H184" s="73">
        <v>0</v>
      </c>
      <c r="I184" s="73">
        <v>0</v>
      </c>
      <c r="J184" s="73">
        <v>0</v>
      </c>
      <c r="K184" s="73">
        <v>0</v>
      </c>
      <c r="L184" s="74">
        <v>35</v>
      </c>
    </row>
    <row r="185" spans="1:12" ht="18.75" x14ac:dyDescent="0.25">
      <c r="A185" s="67" t="s">
        <v>600</v>
      </c>
      <c r="B185" s="67" t="s">
        <v>264</v>
      </c>
      <c r="C185" s="71" t="s">
        <v>578</v>
      </c>
      <c r="D185" s="72">
        <v>0</v>
      </c>
      <c r="E185" s="73">
        <v>3094</v>
      </c>
      <c r="F185" s="73">
        <v>0</v>
      </c>
      <c r="G185" s="73">
        <v>0</v>
      </c>
      <c r="H185" s="73">
        <v>0</v>
      </c>
      <c r="I185" s="73">
        <v>0</v>
      </c>
      <c r="J185" s="73">
        <v>0</v>
      </c>
      <c r="K185" s="73">
        <v>0</v>
      </c>
      <c r="L185" s="74">
        <v>36</v>
      </c>
    </row>
    <row r="186" spans="1:12" ht="18.75" x14ac:dyDescent="0.25">
      <c r="A186" s="67" t="s">
        <v>600</v>
      </c>
      <c r="B186" s="67" t="s">
        <v>265</v>
      </c>
      <c r="C186" s="71" t="s">
        <v>578</v>
      </c>
      <c r="D186" s="72">
        <v>0</v>
      </c>
      <c r="E186" s="73">
        <v>3094</v>
      </c>
      <c r="F186" s="73">
        <v>0</v>
      </c>
      <c r="G186" s="73">
        <v>0</v>
      </c>
      <c r="H186" s="73">
        <v>0</v>
      </c>
      <c r="I186" s="73">
        <v>0</v>
      </c>
      <c r="J186" s="73">
        <v>0</v>
      </c>
      <c r="K186" s="73">
        <v>0</v>
      </c>
      <c r="L186" s="74">
        <v>37</v>
      </c>
    </row>
    <row r="187" spans="1:12" ht="18.75" x14ac:dyDescent="0.25">
      <c r="A187" s="67" t="s">
        <v>600</v>
      </c>
      <c r="B187" s="67" t="s">
        <v>266</v>
      </c>
      <c r="C187" s="71" t="s">
        <v>578</v>
      </c>
      <c r="D187" s="72">
        <v>0</v>
      </c>
      <c r="E187" s="73">
        <v>3094</v>
      </c>
      <c r="F187" s="73">
        <v>0</v>
      </c>
      <c r="G187" s="73">
        <v>0</v>
      </c>
      <c r="H187" s="73">
        <v>0</v>
      </c>
      <c r="I187" s="73">
        <v>0</v>
      </c>
      <c r="J187" s="73">
        <v>0</v>
      </c>
      <c r="K187" s="73">
        <v>0</v>
      </c>
      <c r="L187" s="74">
        <v>38</v>
      </c>
    </row>
    <row r="188" spans="1:12" ht="18.75" x14ac:dyDescent="0.25">
      <c r="A188" s="67" t="s">
        <v>600</v>
      </c>
      <c r="B188" s="67" t="s">
        <v>267</v>
      </c>
      <c r="C188" s="71" t="s">
        <v>578</v>
      </c>
      <c r="D188" s="72">
        <v>0</v>
      </c>
      <c r="E188" s="73">
        <v>3094</v>
      </c>
      <c r="F188" s="73">
        <v>0</v>
      </c>
      <c r="G188" s="73">
        <v>0</v>
      </c>
      <c r="H188" s="73">
        <v>0</v>
      </c>
      <c r="I188" s="73">
        <v>0</v>
      </c>
      <c r="J188" s="73">
        <v>0</v>
      </c>
      <c r="K188" s="73">
        <v>0</v>
      </c>
      <c r="L188" s="74">
        <v>39</v>
      </c>
    </row>
    <row r="189" spans="1:12" ht="18.75" x14ac:dyDescent="0.25">
      <c r="A189" s="67" t="s">
        <v>600</v>
      </c>
      <c r="B189" s="67" t="s">
        <v>268</v>
      </c>
      <c r="C189" s="71" t="s">
        <v>578</v>
      </c>
      <c r="D189" s="72">
        <v>0</v>
      </c>
      <c r="E189" s="73">
        <v>3094</v>
      </c>
      <c r="F189" s="73">
        <v>0</v>
      </c>
      <c r="G189" s="73">
        <v>0</v>
      </c>
      <c r="H189" s="73">
        <v>0</v>
      </c>
      <c r="I189" s="73">
        <v>0</v>
      </c>
      <c r="J189" s="73">
        <v>0</v>
      </c>
      <c r="K189" s="73">
        <v>0</v>
      </c>
      <c r="L189" s="74">
        <v>40</v>
      </c>
    </row>
    <row r="190" spans="1:12" ht="18.75" x14ac:dyDescent="0.25">
      <c r="A190" s="67" t="s">
        <v>600</v>
      </c>
      <c r="B190" s="67" t="s">
        <v>269</v>
      </c>
      <c r="C190" s="71" t="s">
        <v>578</v>
      </c>
      <c r="D190" s="72">
        <v>0</v>
      </c>
      <c r="E190" s="73">
        <v>3094</v>
      </c>
      <c r="F190" s="73">
        <v>0</v>
      </c>
      <c r="G190" s="73">
        <v>0</v>
      </c>
      <c r="H190" s="73">
        <v>0</v>
      </c>
      <c r="I190" s="73">
        <v>0</v>
      </c>
      <c r="J190" s="73">
        <v>0</v>
      </c>
      <c r="K190" s="73">
        <v>0</v>
      </c>
      <c r="L190" s="74">
        <v>41</v>
      </c>
    </row>
    <row r="191" spans="1:12" ht="18.75" x14ac:dyDescent="0.25">
      <c r="A191" s="67" t="s">
        <v>600</v>
      </c>
      <c r="B191" s="67" t="s">
        <v>270</v>
      </c>
      <c r="C191" s="71" t="s">
        <v>578</v>
      </c>
      <c r="D191" s="72">
        <v>0</v>
      </c>
      <c r="E191" s="73">
        <v>3094</v>
      </c>
      <c r="F191" s="73">
        <v>0</v>
      </c>
      <c r="G191" s="73">
        <v>0</v>
      </c>
      <c r="H191" s="73">
        <v>0</v>
      </c>
      <c r="I191" s="73">
        <v>0</v>
      </c>
      <c r="J191" s="73">
        <v>0</v>
      </c>
      <c r="K191" s="73">
        <v>0</v>
      </c>
      <c r="L191" s="74">
        <v>42</v>
      </c>
    </row>
    <row r="192" spans="1:12" ht="18.75" x14ac:dyDescent="0.25">
      <c r="A192" s="67" t="s">
        <v>600</v>
      </c>
      <c r="B192" s="67" t="s">
        <v>271</v>
      </c>
      <c r="C192" s="71" t="s">
        <v>578</v>
      </c>
      <c r="D192" s="72">
        <v>0</v>
      </c>
      <c r="E192" s="73">
        <v>3094</v>
      </c>
      <c r="F192" s="73">
        <v>0</v>
      </c>
      <c r="G192" s="73">
        <v>0</v>
      </c>
      <c r="H192" s="73">
        <v>0</v>
      </c>
      <c r="I192" s="73">
        <v>0</v>
      </c>
      <c r="J192" s="73">
        <v>0</v>
      </c>
      <c r="K192" s="73">
        <v>0</v>
      </c>
      <c r="L192" s="74">
        <v>43</v>
      </c>
    </row>
    <row r="193" spans="1:12" ht="18.75" x14ac:dyDescent="0.25">
      <c r="A193" s="67" t="s">
        <v>600</v>
      </c>
      <c r="B193" s="67" t="s">
        <v>272</v>
      </c>
      <c r="C193" s="71" t="s">
        <v>578</v>
      </c>
      <c r="D193" s="72">
        <v>0</v>
      </c>
      <c r="E193" s="73">
        <v>3094</v>
      </c>
      <c r="F193" s="73">
        <v>0</v>
      </c>
      <c r="G193" s="73">
        <v>0</v>
      </c>
      <c r="H193" s="73">
        <v>0</v>
      </c>
      <c r="I193" s="73">
        <v>0</v>
      </c>
      <c r="J193" s="73">
        <v>0</v>
      </c>
      <c r="K193" s="73">
        <v>0</v>
      </c>
      <c r="L193" s="74">
        <v>44</v>
      </c>
    </row>
    <row r="194" spans="1:12" ht="18.75" x14ac:dyDescent="0.25">
      <c r="A194" s="79" t="s">
        <v>601</v>
      </c>
      <c r="B194" s="79" t="s">
        <v>580</v>
      </c>
      <c r="C194" s="79" t="s">
        <v>536</v>
      </c>
      <c r="D194" s="72">
        <v>0</v>
      </c>
      <c r="E194" s="92">
        <v>2300</v>
      </c>
      <c r="F194" s="92">
        <v>0</v>
      </c>
      <c r="G194" s="73">
        <v>0</v>
      </c>
      <c r="H194" s="73">
        <v>0</v>
      </c>
      <c r="I194" s="73">
        <v>0</v>
      </c>
      <c r="J194" s="73">
        <v>0</v>
      </c>
      <c r="K194" s="73">
        <v>0</v>
      </c>
      <c r="L194" s="74">
        <v>4</v>
      </c>
    </row>
    <row r="195" spans="1:12" ht="18.75" x14ac:dyDescent="0.25">
      <c r="A195" s="79" t="s">
        <v>601</v>
      </c>
      <c r="B195" s="79" t="s">
        <v>581</v>
      </c>
      <c r="C195" s="79" t="s">
        <v>536</v>
      </c>
      <c r="D195" s="72">
        <v>0</v>
      </c>
      <c r="E195" s="92">
        <v>2300</v>
      </c>
      <c r="F195" s="92">
        <v>0</v>
      </c>
      <c r="G195" s="73">
        <v>0</v>
      </c>
      <c r="H195" s="73">
        <v>0</v>
      </c>
      <c r="I195" s="73">
        <v>0</v>
      </c>
      <c r="J195" s="73">
        <v>0</v>
      </c>
      <c r="K195" s="73">
        <v>0</v>
      </c>
      <c r="L195" s="93">
        <v>5</v>
      </c>
    </row>
    <row r="196" spans="1:12" ht="18.75" x14ac:dyDescent="0.25">
      <c r="A196" s="79" t="s">
        <v>601</v>
      </c>
      <c r="B196" s="79" t="s">
        <v>582</v>
      </c>
      <c r="C196" s="79" t="s">
        <v>536</v>
      </c>
      <c r="D196" s="72">
        <v>0</v>
      </c>
      <c r="E196" s="92">
        <v>2300</v>
      </c>
      <c r="F196" s="92">
        <v>0</v>
      </c>
      <c r="G196" s="73">
        <v>0</v>
      </c>
      <c r="H196" s="73">
        <v>0</v>
      </c>
      <c r="I196" s="73">
        <v>0</v>
      </c>
      <c r="J196" s="73">
        <v>0</v>
      </c>
      <c r="K196" s="73">
        <v>0</v>
      </c>
      <c r="L196" s="93">
        <v>6</v>
      </c>
    </row>
    <row r="197" spans="1:12" ht="18.75" x14ac:dyDescent="0.25">
      <c r="A197" s="79" t="s">
        <v>601</v>
      </c>
      <c r="B197" s="79" t="s">
        <v>583</v>
      </c>
      <c r="C197" s="79" t="s">
        <v>536</v>
      </c>
      <c r="D197" s="72">
        <v>0</v>
      </c>
      <c r="E197" s="92">
        <v>2300</v>
      </c>
      <c r="F197" s="92">
        <v>0</v>
      </c>
      <c r="G197" s="73">
        <v>0</v>
      </c>
      <c r="H197" s="73">
        <v>0</v>
      </c>
      <c r="I197" s="73">
        <v>0</v>
      </c>
      <c r="J197" s="73">
        <v>0</v>
      </c>
      <c r="K197" s="73">
        <v>0</v>
      </c>
      <c r="L197" s="93">
        <v>12</v>
      </c>
    </row>
    <row r="198" spans="1:12" ht="18.75" x14ac:dyDescent="0.25">
      <c r="A198" s="79" t="s">
        <v>602</v>
      </c>
      <c r="B198" s="79" t="s">
        <v>584</v>
      </c>
      <c r="C198" s="79" t="s">
        <v>579</v>
      </c>
      <c r="D198" s="72">
        <v>0</v>
      </c>
      <c r="E198" s="92">
        <v>4600</v>
      </c>
      <c r="F198" s="92">
        <v>10040</v>
      </c>
      <c r="G198" s="73">
        <v>0</v>
      </c>
      <c r="H198" s="73">
        <v>0</v>
      </c>
      <c r="I198" s="73">
        <v>0</v>
      </c>
      <c r="J198" s="73">
        <v>0</v>
      </c>
      <c r="K198" s="73">
        <v>0</v>
      </c>
      <c r="L198" s="93">
        <v>45</v>
      </c>
    </row>
    <row r="199" spans="1:12" ht="18.75" x14ac:dyDescent="0.25">
      <c r="A199" s="79" t="s">
        <v>602</v>
      </c>
      <c r="B199" s="79" t="s">
        <v>585</v>
      </c>
      <c r="C199" s="79" t="s">
        <v>579</v>
      </c>
      <c r="D199" s="72">
        <v>0</v>
      </c>
      <c r="E199" s="92">
        <v>4600</v>
      </c>
      <c r="F199" s="92">
        <v>10040</v>
      </c>
      <c r="G199" s="73">
        <v>0</v>
      </c>
      <c r="H199" s="73">
        <v>0</v>
      </c>
      <c r="I199" s="73">
        <v>0</v>
      </c>
      <c r="J199" s="73">
        <v>0</v>
      </c>
      <c r="K199" s="73">
        <v>0</v>
      </c>
      <c r="L199" s="93">
        <v>46</v>
      </c>
    </row>
    <row r="200" spans="1:12" ht="18.75" x14ac:dyDescent="0.25">
      <c r="A200" s="79" t="s">
        <v>602</v>
      </c>
      <c r="B200" s="79" t="s">
        <v>586</v>
      </c>
      <c r="C200" s="79" t="s">
        <v>579</v>
      </c>
      <c r="D200" s="72">
        <v>0</v>
      </c>
      <c r="E200" s="92">
        <v>4600</v>
      </c>
      <c r="F200" s="92">
        <v>10040</v>
      </c>
      <c r="G200" s="73">
        <v>0</v>
      </c>
      <c r="H200" s="73">
        <v>0</v>
      </c>
      <c r="I200" s="73">
        <v>0</v>
      </c>
      <c r="J200" s="73">
        <v>0</v>
      </c>
      <c r="K200" s="73">
        <v>0</v>
      </c>
      <c r="L200" s="93">
        <v>47</v>
      </c>
    </row>
    <row r="201" spans="1:12" ht="18.75" x14ac:dyDescent="0.25">
      <c r="A201" s="79" t="s">
        <v>602</v>
      </c>
      <c r="B201" s="79" t="s">
        <v>587</v>
      </c>
      <c r="C201" s="79" t="s">
        <v>579</v>
      </c>
      <c r="D201" s="72">
        <v>0</v>
      </c>
      <c r="E201" s="92">
        <v>4600</v>
      </c>
      <c r="F201" s="92">
        <v>10040</v>
      </c>
      <c r="G201" s="73">
        <v>0</v>
      </c>
      <c r="H201" s="73">
        <v>0</v>
      </c>
      <c r="I201" s="73">
        <v>0</v>
      </c>
      <c r="J201" s="73">
        <v>0</v>
      </c>
      <c r="K201" s="73">
        <v>0</v>
      </c>
      <c r="L201" s="93">
        <v>48</v>
      </c>
    </row>
    <row r="202" spans="1:12" ht="18.75" x14ac:dyDescent="0.25">
      <c r="A202" s="79" t="s">
        <v>602</v>
      </c>
      <c r="B202" s="79" t="s">
        <v>588</v>
      </c>
      <c r="C202" s="79" t="s">
        <v>579</v>
      </c>
      <c r="D202" s="72">
        <v>0</v>
      </c>
      <c r="E202" s="92">
        <v>4600</v>
      </c>
      <c r="F202" s="92">
        <v>10040</v>
      </c>
      <c r="G202" s="73">
        <v>0</v>
      </c>
      <c r="H202" s="73">
        <v>0</v>
      </c>
      <c r="I202" s="73">
        <v>0</v>
      </c>
      <c r="J202" s="73">
        <v>0</v>
      </c>
      <c r="K202" s="73">
        <v>0</v>
      </c>
      <c r="L202" s="93">
        <v>49</v>
      </c>
    </row>
    <row r="203" spans="1:12" ht="18.75" x14ac:dyDescent="0.25">
      <c r="A203" s="79" t="s">
        <v>602</v>
      </c>
      <c r="B203" s="79" t="s">
        <v>589</v>
      </c>
      <c r="C203" s="79" t="s">
        <v>579</v>
      </c>
      <c r="D203" s="72">
        <v>0</v>
      </c>
      <c r="E203" s="92">
        <v>4600</v>
      </c>
      <c r="F203" s="92">
        <v>10040</v>
      </c>
      <c r="G203" s="73">
        <v>0</v>
      </c>
      <c r="H203" s="73">
        <v>0</v>
      </c>
      <c r="I203" s="73">
        <v>0</v>
      </c>
      <c r="J203" s="73">
        <v>0</v>
      </c>
      <c r="K203" s="73">
        <v>0</v>
      </c>
      <c r="L203" s="93">
        <v>50</v>
      </c>
    </row>
    <row r="204" spans="1:12" ht="18.75" x14ac:dyDescent="0.25">
      <c r="A204" s="79" t="s">
        <v>602</v>
      </c>
      <c r="B204" s="79" t="s">
        <v>590</v>
      </c>
      <c r="C204" s="79" t="s">
        <v>579</v>
      </c>
      <c r="D204" s="72">
        <v>0</v>
      </c>
      <c r="E204" s="92">
        <v>4600</v>
      </c>
      <c r="F204" s="92">
        <v>10040</v>
      </c>
      <c r="G204" s="73">
        <v>0</v>
      </c>
      <c r="H204" s="73">
        <v>0</v>
      </c>
      <c r="I204" s="73">
        <v>0</v>
      </c>
      <c r="J204" s="73">
        <v>0</v>
      </c>
      <c r="K204" s="73">
        <v>0</v>
      </c>
      <c r="L204" s="93">
        <v>51</v>
      </c>
    </row>
    <row r="205" spans="1:12" ht="18.75" x14ac:dyDescent="0.25">
      <c r="A205" s="79" t="s">
        <v>602</v>
      </c>
      <c r="B205" s="79" t="s">
        <v>591</v>
      </c>
      <c r="C205" s="79" t="s">
        <v>579</v>
      </c>
      <c r="D205" s="72">
        <v>0</v>
      </c>
      <c r="E205" s="92">
        <v>4600</v>
      </c>
      <c r="F205" s="92">
        <v>10040</v>
      </c>
      <c r="G205" s="73">
        <v>0</v>
      </c>
      <c r="H205" s="73">
        <v>0</v>
      </c>
      <c r="I205" s="73">
        <v>0</v>
      </c>
      <c r="J205" s="73">
        <v>0</v>
      </c>
      <c r="K205" s="73">
        <v>0</v>
      </c>
      <c r="L205" s="93">
        <v>52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1D443-A086-4BB9-8CBB-73B5A61AE428}">
  <sheetPr codeName="Лист4"/>
  <dimension ref="A1:K19"/>
  <sheetViews>
    <sheetView zoomScale="70" zoomScaleNormal="70" workbookViewId="0">
      <selection activeCell="C16" sqref="C16"/>
    </sheetView>
  </sheetViews>
  <sheetFormatPr defaultRowHeight="15" x14ac:dyDescent="0.25"/>
  <cols>
    <col min="1" max="1" width="48.28515625" bestFit="1" customWidth="1"/>
    <col min="2" max="2" width="35.28515625" bestFit="1" customWidth="1"/>
    <col min="3" max="3" width="33.42578125" bestFit="1" customWidth="1"/>
    <col min="4" max="4" width="29.140625" bestFit="1" customWidth="1"/>
    <col min="5" max="5" width="24.5703125" bestFit="1" customWidth="1"/>
    <col min="6" max="6" width="28.42578125" bestFit="1" customWidth="1"/>
    <col min="7" max="7" width="28.85546875" bestFit="1" customWidth="1"/>
    <col min="8" max="8" width="24.140625" bestFit="1" customWidth="1"/>
    <col min="9" max="9" width="24" bestFit="1" customWidth="1"/>
  </cols>
  <sheetData>
    <row r="1" spans="1:11" ht="18.75" x14ac:dyDescent="0.25">
      <c r="A1" s="82" t="s">
        <v>534</v>
      </c>
      <c r="B1" s="68" t="s">
        <v>535</v>
      </c>
      <c r="C1" s="83" t="s">
        <v>415</v>
      </c>
      <c r="D1" s="68" t="s">
        <v>595</v>
      </c>
      <c r="E1" s="68" t="s">
        <v>594</v>
      </c>
      <c r="F1" s="68" t="s">
        <v>598</v>
      </c>
      <c r="G1" s="68" t="s">
        <v>599</v>
      </c>
      <c r="H1" s="68" t="s">
        <v>596</v>
      </c>
      <c r="I1" s="68" t="s">
        <v>597</v>
      </c>
      <c r="J1" s="83" t="s">
        <v>416</v>
      </c>
    </row>
    <row r="2" spans="1:11" ht="18.75" x14ac:dyDescent="0.25">
      <c r="A2" s="82" t="s">
        <v>592</v>
      </c>
      <c r="B2" s="83" t="s">
        <v>421</v>
      </c>
      <c r="C2" s="90">
        <v>1</v>
      </c>
      <c r="D2" s="85">
        <v>4203</v>
      </c>
      <c r="E2" s="85">
        <v>4203</v>
      </c>
      <c r="F2" s="85">
        <v>4623</v>
      </c>
      <c r="G2" s="85">
        <v>4623</v>
      </c>
      <c r="H2" s="85">
        <v>5045</v>
      </c>
      <c r="I2" s="85">
        <v>5045</v>
      </c>
      <c r="J2" s="86">
        <v>0.2</v>
      </c>
    </row>
    <row r="3" spans="1:11" ht="18.75" x14ac:dyDescent="0.25">
      <c r="A3" s="82" t="s">
        <v>592</v>
      </c>
      <c r="B3" s="83" t="s">
        <v>421</v>
      </c>
      <c r="C3" s="90">
        <v>2</v>
      </c>
      <c r="D3" s="85">
        <v>4835</v>
      </c>
      <c r="E3" s="85">
        <v>4835</v>
      </c>
      <c r="F3" s="85">
        <v>5318</v>
      </c>
      <c r="G3" s="85">
        <v>5318</v>
      </c>
      <c r="H3" s="85">
        <v>5801</v>
      </c>
      <c r="I3" s="85">
        <v>5801</v>
      </c>
      <c r="J3" s="86">
        <v>0</v>
      </c>
    </row>
    <row r="4" spans="1:11" ht="18.75" x14ac:dyDescent="0.25">
      <c r="A4" s="82" t="s">
        <v>592</v>
      </c>
      <c r="B4" s="83" t="s">
        <v>421</v>
      </c>
      <c r="C4" s="90">
        <v>3</v>
      </c>
      <c r="D4" s="85">
        <v>5764</v>
      </c>
      <c r="E4" s="85">
        <v>5764</v>
      </c>
      <c r="F4" s="85">
        <v>6340</v>
      </c>
      <c r="G4" s="85">
        <v>6340</v>
      </c>
      <c r="H4" s="85">
        <v>6916</v>
      </c>
      <c r="I4" s="85">
        <v>6916</v>
      </c>
      <c r="J4" s="86">
        <v>0</v>
      </c>
    </row>
    <row r="5" spans="1:11" ht="18.75" x14ac:dyDescent="0.25">
      <c r="A5" s="82" t="s">
        <v>592</v>
      </c>
      <c r="B5" s="83" t="s">
        <v>419</v>
      </c>
      <c r="C5" s="90">
        <v>1</v>
      </c>
      <c r="D5" s="85">
        <v>5096</v>
      </c>
      <c r="E5" s="85">
        <v>5096</v>
      </c>
      <c r="F5" s="85">
        <v>5602</v>
      </c>
      <c r="G5" s="85">
        <v>5602</v>
      </c>
      <c r="H5" s="85">
        <v>6115</v>
      </c>
      <c r="I5" s="85">
        <v>6115</v>
      </c>
      <c r="J5" s="86">
        <v>0.2</v>
      </c>
    </row>
    <row r="6" spans="1:11" ht="18.75" x14ac:dyDescent="0.25">
      <c r="A6" s="82" t="s">
        <v>592</v>
      </c>
      <c r="B6" s="83" t="s">
        <v>419</v>
      </c>
      <c r="C6" s="90">
        <v>2</v>
      </c>
      <c r="D6" s="85">
        <v>5764</v>
      </c>
      <c r="E6" s="85">
        <v>5764</v>
      </c>
      <c r="F6" s="85">
        <v>6340</v>
      </c>
      <c r="G6" s="85">
        <v>6340</v>
      </c>
      <c r="H6" s="85">
        <v>6916</v>
      </c>
      <c r="I6" s="85">
        <v>6916</v>
      </c>
      <c r="J6" s="86">
        <v>0</v>
      </c>
    </row>
    <row r="7" spans="1:11" ht="18.75" x14ac:dyDescent="0.25">
      <c r="A7" s="82" t="s">
        <v>592</v>
      </c>
      <c r="B7" s="83" t="s">
        <v>419</v>
      </c>
      <c r="C7" s="90">
        <v>3</v>
      </c>
      <c r="D7" s="85">
        <v>6690</v>
      </c>
      <c r="E7" s="85">
        <v>6690</v>
      </c>
      <c r="F7" s="85">
        <v>7361</v>
      </c>
      <c r="G7" s="85">
        <v>7361</v>
      </c>
      <c r="H7" s="85">
        <v>8008</v>
      </c>
      <c r="I7" s="85">
        <v>8008</v>
      </c>
      <c r="J7" s="86">
        <v>0</v>
      </c>
    </row>
    <row r="8" spans="1:11" ht="18.75" x14ac:dyDescent="0.25">
      <c r="A8" s="82" t="s">
        <v>592</v>
      </c>
      <c r="B8" s="83" t="s">
        <v>419</v>
      </c>
      <c r="C8" s="90">
        <v>4</v>
      </c>
      <c r="D8" s="85">
        <v>7620</v>
      </c>
      <c r="E8" s="85">
        <v>7620</v>
      </c>
      <c r="F8" s="85">
        <v>8382</v>
      </c>
      <c r="G8" s="85">
        <v>8382</v>
      </c>
      <c r="H8" s="85">
        <v>9145</v>
      </c>
      <c r="I8" s="85">
        <v>9145</v>
      </c>
      <c r="J8" s="86">
        <v>0</v>
      </c>
    </row>
    <row r="9" spans="1:11" ht="18.75" x14ac:dyDescent="0.25">
      <c r="A9" s="82" t="s">
        <v>593</v>
      </c>
      <c r="B9" s="82" t="s">
        <v>536</v>
      </c>
      <c r="C9" s="91">
        <v>0</v>
      </c>
      <c r="D9" s="87">
        <v>0</v>
      </c>
      <c r="E9" s="87">
        <v>0</v>
      </c>
      <c r="F9" s="87">
        <v>5044</v>
      </c>
      <c r="G9" s="87">
        <v>0</v>
      </c>
      <c r="H9" s="87">
        <v>0</v>
      </c>
      <c r="I9" s="87">
        <v>0</v>
      </c>
      <c r="J9" s="87">
        <v>0</v>
      </c>
      <c r="K9" s="81"/>
    </row>
    <row r="10" spans="1:11" ht="18.75" x14ac:dyDescent="0.25">
      <c r="A10" s="82" t="s">
        <v>593</v>
      </c>
      <c r="B10" s="82" t="s">
        <v>537</v>
      </c>
      <c r="C10" s="91">
        <v>0</v>
      </c>
      <c r="D10" s="87">
        <v>0</v>
      </c>
      <c r="E10" s="87">
        <v>0</v>
      </c>
      <c r="F10" s="87">
        <v>6040</v>
      </c>
      <c r="G10" s="87">
        <v>9574</v>
      </c>
      <c r="H10" s="87">
        <v>0</v>
      </c>
      <c r="I10" s="87">
        <v>0</v>
      </c>
      <c r="J10" s="87">
        <v>0</v>
      </c>
      <c r="K10" s="81"/>
    </row>
    <row r="11" spans="1:11" ht="18.75" x14ac:dyDescent="0.25">
      <c r="A11" s="82" t="s">
        <v>593</v>
      </c>
      <c r="B11" s="82" t="s">
        <v>538</v>
      </c>
      <c r="C11" s="91">
        <v>0</v>
      </c>
      <c r="D11" s="87">
        <v>0</v>
      </c>
      <c r="E11" s="87">
        <v>0</v>
      </c>
      <c r="F11" s="87">
        <v>8055</v>
      </c>
      <c r="G11" s="87">
        <v>12765</v>
      </c>
      <c r="H11" s="87">
        <v>0</v>
      </c>
      <c r="I11" s="87">
        <v>0</v>
      </c>
      <c r="J11" s="87">
        <v>0</v>
      </c>
      <c r="K11" s="81"/>
    </row>
    <row r="12" spans="1:11" ht="18.75" x14ac:dyDescent="0.25">
      <c r="A12" s="82" t="s">
        <v>593</v>
      </c>
      <c r="B12" s="82" t="s">
        <v>539</v>
      </c>
      <c r="C12" s="91">
        <v>0</v>
      </c>
      <c r="D12" s="87">
        <v>0</v>
      </c>
      <c r="E12" s="87">
        <v>0</v>
      </c>
      <c r="F12" s="87">
        <v>8520</v>
      </c>
      <c r="G12" s="87">
        <v>13501</v>
      </c>
      <c r="H12" s="87">
        <v>0</v>
      </c>
      <c r="I12" s="87">
        <v>0</v>
      </c>
      <c r="J12" s="87">
        <v>0</v>
      </c>
      <c r="K12" s="81"/>
    </row>
    <row r="13" spans="1:11" ht="18.75" x14ac:dyDescent="0.25">
      <c r="A13" s="82" t="s">
        <v>593</v>
      </c>
      <c r="B13" s="82" t="s">
        <v>540</v>
      </c>
      <c r="C13" s="91">
        <v>0</v>
      </c>
      <c r="D13" s="87">
        <v>0</v>
      </c>
      <c r="E13" s="87">
        <v>0</v>
      </c>
      <c r="F13" s="87">
        <v>10224</v>
      </c>
      <c r="G13" s="87">
        <v>16201.199999999999</v>
      </c>
      <c r="H13" s="87">
        <v>0</v>
      </c>
      <c r="I13" s="87">
        <v>0</v>
      </c>
      <c r="J13" s="87">
        <v>0</v>
      </c>
      <c r="K13" s="81"/>
    </row>
    <row r="14" spans="1:11" ht="56.25" x14ac:dyDescent="0.25">
      <c r="A14" s="84" t="s">
        <v>600</v>
      </c>
      <c r="B14" s="66" t="s">
        <v>575</v>
      </c>
      <c r="C14" s="91">
        <v>0</v>
      </c>
      <c r="D14" s="87">
        <v>4430</v>
      </c>
      <c r="E14" s="87">
        <v>0</v>
      </c>
      <c r="F14" s="87">
        <v>0</v>
      </c>
      <c r="G14" s="87">
        <v>0</v>
      </c>
      <c r="H14" s="87">
        <v>0</v>
      </c>
      <c r="I14" s="87">
        <v>0</v>
      </c>
      <c r="J14" s="87">
        <v>0</v>
      </c>
    </row>
    <row r="15" spans="1:11" ht="56.25" x14ac:dyDescent="0.25">
      <c r="A15" s="84" t="s">
        <v>600</v>
      </c>
      <c r="B15" s="66" t="s">
        <v>576</v>
      </c>
      <c r="C15" s="91">
        <v>0</v>
      </c>
      <c r="D15" s="87">
        <v>3976</v>
      </c>
      <c r="E15" s="87">
        <v>0</v>
      </c>
      <c r="F15" s="87">
        <v>0</v>
      </c>
      <c r="G15" s="87">
        <v>0</v>
      </c>
      <c r="H15" s="87">
        <v>0</v>
      </c>
      <c r="I15" s="87">
        <v>0</v>
      </c>
      <c r="J15" s="87">
        <v>0</v>
      </c>
    </row>
    <row r="16" spans="1:11" ht="56.25" x14ac:dyDescent="0.25">
      <c r="A16" s="84" t="s">
        <v>600</v>
      </c>
      <c r="B16" s="66" t="s">
        <v>577</v>
      </c>
      <c r="C16" s="91">
        <v>0</v>
      </c>
      <c r="D16" s="87">
        <v>3976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</row>
    <row r="17" spans="1:10" ht="18.75" x14ac:dyDescent="0.25">
      <c r="A17" s="84" t="s">
        <v>600</v>
      </c>
      <c r="B17" s="66" t="s">
        <v>578</v>
      </c>
      <c r="C17" s="91">
        <v>0</v>
      </c>
      <c r="D17" s="87">
        <v>3094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</row>
    <row r="18" spans="1:10" ht="18.75" x14ac:dyDescent="0.25">
      <c r="A18" s="79" t="s">
        <v>601</v>
      </c>
      <c r="B18" s="66" t="s">
        <v>536</v>
      </c>
      <c r="C18" s="91">
        <v>0</v>
      </c>
      <c r="D18" s="88">
        <v>2300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</row>
    <row r="19" spans="1:10" ht="18.75" x14ac:dyDescent="0.25">
      <c r="A19" s="79" t="s">
        <v>602</v>
      </c>
      <c r="B19" s="66" t="s">
        <v>579</v>
      </c>
      <c r="C19" s="91">
        <v>0</v>
      </c>
      <c r="D19" s="88">
        <v>4600</v>
      </c>
      <c r="E19" s="89">
        <v>10040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modules</vt:lpstr>
      <vt:lpstr>polki</vt:lpstr>
      <vt:lpstr>kf_korp</vt:lpstr>
      <vt:lpstr>kompl</vt:lpstr>
      <vt:lpstr>furn</vt:lpstr>
      <vt:lpstr>color_korp</vt:lpstr>
      <vt:lpstr>frez</vt:lpstr>
      <vt:lpstr>color_fasades</vt:lpstr>
      <vt:lpstr>price_collections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2025-09-30T18:15:45Z</dcterms:created>
  <dcterms:modified xsi:type="dcterms:W3CDTF">2025-10-26T09:33:42Z</dcterms:modified>
</cp:coreProperties>
</file>