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ssue set" sheetId="2" r:id="rId5"/>
  </sheets>
  <definedNames/>
  <calcPr/>
</workbook>
</file>

<file path=xl/sharedStrings.xml><?xml version="1.0" encoding="utf-8"?>
<sst xmlns="http://schemas.openxmlformats.org/spreadsheetml/2006/main" count="309" uniqueCount="96">
  <si>
    <t>Retry issues - summary</t>
  </si>
  <si>
    <t>IF issues</t>
  </si>
  <si>
    <t>#</t>
  </si>
  <si>
    <t>Misidentifying_recoverable_errors</t>
  </si>
  <si>
    <t>Retrying_obsolete_or_canceled_task</t>
  </si>
  <si>
    <t>Missing_or_disabled_mechanism</t>
  </si>
  <si>
    <t xml:space="preserve">    Subtotal</t>
  </si>
  <si>
    <t>WHEN issues</t>
  </si>
  <si>
    <t>Missing_delay</t>
  </si>
  <si>
    <t>Missing_or_unsafe_cap</t>
  </si>
  <si>
    <t>Other</t>
  </si>
  <si>
    <t>HOW issues</t>
  </si>
  <si>
    <t>Missing_improper_state_reset</t>
  </si>
  <si>
    <t>Broken_or_raced_job_tracking</t>
  </si>
  <si>
    <t>Total</t>
  </si>
  <si>
    <t>Application</t>
  </si>
  <si>
    <t>Issue</t>
  </si>
  <si>
    <t>Priority</t>
  </si>
  <si>
    <t>Category</t>
  </si>
  <si>
    <t>Subcategory</t>
  </si>
  <si>
    <t>Retry implementation</t>
  </si>
  <si>
    <t>HBase</t>
  </si>
  <si>
    <t>https://issues.apache.org/jira/browse/HBASE-24420</t>
  </si>
  <si>
    <t>Major</t>
  </si>
  <si>
    <t>WHEN</t>
  </si>
  <si>
    <t>HDFS</t>
  </si>
  <si>
    <t>https://issues.apache.org/jira/browse/HDFS-15439</t>
  </si>
  <si>
    <t>Spark</t>
  </si>
  <si>
    <t>https://issues.apache.org/jira/browse/SPARK-28163</t>
  </si>
  <si>
    <t>Yarn</t>
  </si>
  <si>
    <t>https://issues.apache.org/jira/browse/YARN-4113</t>
  </si>
  <si>
    <t>Critical</t>
  </si>
  <si>
    <t>Hadoop</t>
  </si>
  <si>
    <t>https://issues.apache.org/jira/browse/HADOOP-17116</t>
  </si>
  <si>
    <t>HOW</t>
  </si>
  <si>
    <t>https://issues.apache.org/jira/browse/HBASE-25562</t>
  </si>
  <si>
    <t>ElasticSearch</t>
  </si>
  <si>
    <t>https://github.com/elastic/elasticsearch/issues/54714</t>
  </si>
  <si>
    <t>N/A</t>
  </si>
  <si>
    <t>IF</t>
  </si>
  <si>
    <t>Hive</t>
  </si>
  <si>
    <t>https://issues.apache.org/jira/browse/HIVE-20349</t>
  </si>
  <si>
    <t>Kafka</t>
  </si>
  <si>
    <t>https://issues.apache.org/jira/browse/KAFKA-8933</t>
  </si>
  <si>
    <t>https://issues.apache.org/jira/browse/KAFKA-12339</t>
  </si>
  <si>
    <t>Blocker</t>
  </si>
  <si>
    <t>https://issues.apache.org/jira/browse/KAFKA-8341</t>
  </si>
  <si>
    <t>https://issues.apache.org/jira/browse/KAFKA-7369</t>
  </si>
  <si>
    <t>https://issues.apache.org/jira/browse/HADOOP-16580</t>
  </si>
  <si>
    <t>https://github.com/elastic/elasticsearch/pull/43095</t>
  </si>
  <si>
    <t>https://github.com/elastic/elasticsearch/issues/81628</t>
  </si>
  <si>
    <t>https://issues.apache.org/jira/browse/HIVE-19642</t>
  </si>
  <si>
    <t>https://issues.apache.org/jira/browse/SPARK-30786</t>
  </si>
  <si>
    <t>https://issues.apache.org/jira/browse/YARN-9921</t>
  </si>
  <si>
    <t>https://github.com/elastic/elasticsearch/issues/43401</t>
  </si>
  <si>
    <t>https://github.com/elastic/elasticsearch/issues/50462</t>
  </si>
  <si>
    <t>https://issues.apache.org/jira/browse/HADOOP-15655</t>
  </si>
  <si>
    <t>https://issues.apache.org/jira/browse/HBASE-25743</t>
  </si>
  <si>
    <t>https://issues.apache.org/jira/browse/HIVE-24786</t>
  </si>
  <si>
    <t>https://issues.apache.org/jira/browse/KAFKA-6829</t>
  </si>
  <si>
    <t>Minor</t>
  </si>
  <si>
    <t>https://issues.apache.org/jira/browse/HBASE-24515</t>
  </si>
  <si>
    <t>https://issues.apache.org/jira/browse/KAFKA-13412</t>
  </si>
  <si>
    <t>https://issues.apache.org/jira/browse/SPARK-25250</t>
  </si>
  <si>
    <t>https://github.com/elastic/elasticsearch/issues/53687</t>
  </si>
  <si>
    <t>https://issues.apache.org/jira/browse/HIVE-23894</t>
  </si>
  <si>
    <t>https://issues.apache.org/jira/browse/HADOOP-17764</t>
  </si>
  <si>
    <t>https://issues.apache.org/jira/browse/HBASE-20616</t>
  </si>
  <si>
    <t>https://issues.apache.org/jira/browse/HBASE-20865</t>
  </si>
  <si>
    <t>https://issues.apache.org/jira/browse/HIVE-23409</t>
  </si>
  <si>
    <t>https://issues.apache.org/jira/browse/SPARK-24552</t>
  </si>
  <si>
    <t>https://issues.apache.org/jira/browse/SPARK-27347</t>
  </si>
  <si>
    <t>https://issues.apache.org/jira/browse/SPARK-27515</t>
  </si>
  <si>
    <t>https://issues.apache.org/jira/browse/SPARK-27630</t>
  </si>
  <si>
    <t>https://issues.apache.org/jira/browse/YARN-8362</t>
  </si>
  <si>
    <t>https://github.com/elastic/elasticsearch/issues/25951</t>
  </si>
  <si>
    <t>https://issues.apache.org/jira/browse/HBASE-22287</t>
  </si>
  <si>
    <t>https://issues.apache.org/jira/browse/HBASE-20492</t>
  </si>
  <si>
    <t>State machine</t>
  </si>
  <si>
    <t>https://issues.apache.org/jira/browse/HBASE-21796</t>
  </si>
  <si>
    <t>https://issues.apache.org/jira/browse/HBASE-20827</t>
  </si>
  <si>
    <t>Loop</t>
  </si>
  <si>
    <t>https://issues.apache.org/jira/browse/HBASE-8776</t>
  </si>
  <si>
    <t>https://issues.apache.org/jira/browse/HBASE-21248</t>
  </si>
  <si>
    <t>https://issues.apache.org/jira/browse/HIVE-21105</t>
  </si>
  <si>
    <t>https://issues.apache.org/jira/browse/HIVE-21925</t>
  </si>
  <si>
    <t>https://issues.apache.org/jira/browse/HIVE-23591</t>
  </si>
  <si>
    <t>Task queue</t>
  </si>
  <si>
    <t>https://issues.apache.org/jira/browse/HIVE-20761</t>
  </si>
  <si>
    <t>https://issues.apache.org/jira/browse/KAFKA-9314</t>
  </si>
  <si>
    <t>https://issues.apache.org/jira/browse/YARN-8710</t>
  </si>
  <si>
    <t>https://issues.apache.org/jira/browse/HADOOP-16683</t>
  </si>
  <si>
    <t>https://issues.apache.org/jira/browse/HADOOP-14982</t>
  </si>
  <si>
    <t>https://issues.apache.org/jira/browse/HDFS-14134</t>
  </si>
  <si>
    <t>https://issues.apache.org/jira/browse/YARN-10767</t>
  </si>
  <si>
    <t>https://issues.apache.org/jira/browse/HDFS-16369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</si>
</sst>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i/>
      <color theme="1"/>
      <name val="Arial"/>
      <scheme val="minor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0.0"/>
      <color theme="1"/>
      <name val="Calibri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">
    <border/>
    <border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2" numFmtId="0" xfId="0" applyFont="1"/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1"/>
    </xf>
    <xf borderId="0" fillId="0" fontId="3" numFmtId="0" xfId="0" applyAlignment="1" applyFont="1">
      <alignment readingOrder="0"/>
    </xf>
    <xf borderId="0" fillId="4" fontId="5" numFmtId="0" xfId="0" applyAlignment="1" applyFill="1" applyFont="1">
      <alignment horizontal="left" readingOrder="0"/>
    </xf>
    <xf borderId="0" fillId="4" fontId="2" numFmtId="0" xfId="0" applyFont="1"/>
    <xf borderId="0" fillId="5" fontId="5" numFmtId="0" xfId="0" applyAlignment="1" applyFill="1" applyFont="1">
      <alignment readingOrder="0"/>
    </xf>
    <xf borderId="0" fillId="5" fontId="2" numFmtId="0" xfId="0" applyFont="1"/>
    <xf borderId="1" fillId="0" fontId="3" numFmtId="0" xfId="0" applyAlignment="1" applyBorder="1" applyFont="1">
      <alignment readingOrder="0"/>
    </xf>
    <xf borderId="1" fillId="0" fontId="2" numFmtId="0" xfId="0" applyBorder="1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49" xfId="0" applyFont="1" applyNumberFormat="1"/>
    <xf borderId="0" fillId="0" fontId="7" numFmtId="0" xfId="0" applyAlignment="1" applyFont="1">
      <alignment horizontal="left" readingOrder="1"/>
    </xf>
    <xf borderId="0" fillId="0" fontId="4" numFmtId="0" xfId="0" applyAlignment="1" applyFont="1">
      <alignment horizontal="left" readingOrder="1"/>
    </xf>
    <xf borderId="0" fillId="0" fontId="8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1"/>
    </xf>
    <xf borderId="0" fillId="0" fontId="9" numFmtId="0" xfId="0" applyAlignment="1" applyFont="1">
      <alignment horizontal="left" readingOrder="1"/>
    </xf>
    <xf borderId="2" fillId="0" fontId="10" numFmtId="0" xfId="0" applyAlignment="1" applyBorder="1" applyFont="1">
      <alignment horizontal="left" readingOrder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issues.apache.org/jira/browse/HBASE-22287" TargetMode="External"/><Relationship Id="rId42" Type="http://schemas.openxmlformats.org/officeDocument/2006/relationships/hyperlink" Target="https://issues.apache.org/jira/browse/HBASE-21796" TargetMode="External"/><Relationship Id="rId41" Type="http://schemas.openxmlformats.org/officeDocument/2006/relationships/hyperlink" Target="https://issues.apache.org/jira/browse/HBASE-20492" TargetMode="External"/><Relationship Id="rId44" Type="http://schemas.openxmlformats.org/officeDocument/2006/relationships/hyperlink" Target="https://issues.apache.org/jira/browse/HBASE-8776" TargetMode="External"/><Relationship Id="rId43" Type="http://schemas.openxmlformats.org/officeDocument/2006/relationships/hyperlink" Target="https://issues.apache.org/jira/browse/HBASE-20827" TargetMode="External"/><Relationship Id="rId46" Type="http://schemas.openxmlformats.org/officeDocument/2006/relationships/hyperlink" Target="https://issues.apache.org/jira/browse/HIVE-21105" TargetMode="External"/><Relationship Id="rId45" Type="http://schemas.openxmlformats.org/officeDocument/2006/relationships/hyperlink" Target="https://issues.apache.org/jira/browse/HBASE-21248" TargetMode="External"/><Relationship Id="rId1" Type="http://schemas.openxmlformats.org/officeDocument/2006/relationships/hyperlink" Target="https://issues.apache.org/jira/browse/HBASE-24420" TargetMode="External"/><Relationship Id="rId2" Type="http://schemas.openxmlformats.org/officeDocument/2006/relationships/hyperlink" Target="https://issues.apache.org/jira/browse/HDFS-15439" TargetMode="External"/><Relationship Id="rId3" Type="http://schemas.openxmlformats.org/officeDocument/2006/relationships/hyperlink" Target="https://issues.apache.org/jira/browse/SPARK-28163" TargetMode="External"/><Relationship Id="rId4" Type="http://schemas.openxmlformats.org/officeDocument/2006/relationships/hyperlink" Target="https://issues.apache.org/jira/browse/YARN-4113" TargetMode="External"/><Relationship Id="rId9" Type="http://schemas.openxmlformats.org/officeDocument/2006/relationships/hyperlink" Target="https://issues.apache.org/jira/browse/KAFKA-8933" TargetMode="External"/><Relationship Id="rId48" Type="http://schemas.openxmlformats.org/officeDocument/2006/relationships/hyperlink" Target="https://issues.apache.org/jira/browse/HIVE-23591" TargetMode="External"/><Relationship Id="rId47" Type="http://schemas.openxmlformats.org/officeDocument/2006/relationships/hyperlink" Target="https://issues.apache.org/jira/browse/HIVE-21925" TargetMode="External"/><Relationship Id="rId49" Type="http://schemas.openxmlformats.org/officeDocument/2006/relationships/hyperlink" Target="https://issues.apache.org/jira/browse/HIVE-20761" TargetMode="External"/><Relationship Id="rId5" Type="http://schemas.openxmlformats.org/officeDocument/2006/relationships/hyperlink" Target="https://issues.apache.org/jira/browse/HADOOP-17116" TargetMode="External"/><Relationship Id="rId6" Type="http://schemas.openxmlformats.org/officeDocument/2006/relationships/hyperlink" Target="https://issues.apache.org/jira/browse/HBASE-25562" TargetMode="External"/><Relationship Id="rId7" Type="http://schemas.openxmlformats.org/officeDocument/2006/relationships/hyperlink" Target="https://github.com/elastic/elasticsearch/issues/54714" TargetMode="External"/><Relationship Id="rId8" Type="http://schemas.openxmlformats.org/officeDocument/2006/relationships/hyperlink" Target="https://issues.apache.org/jira/browse/HIVE-20349" TargetMode="External"/><Relationship Id="rId31" Type="http://schemas.openxmlformats.org/officeDocument/2006/relationships/hyperlink" Target="https://issues.apache.org/jira/browse/HBASE-20616" TargetMode="External"/><Relationship Id="rId30" Type="http://schemas.openxmlformats.org/officeDocument/2006/relationships/hyperlink" Target="https://issues.apache.org/jira/browse/HADOOP-17764" TargetMode="External"/><Relationship Id="rId33" Type="http://schemas.openxmlformats.org/officeDocument/2006/relationships/hyperlink" Target="https://issues.apache.org/jira/browse/HIVE-23409" TargetMode="External"/><Relationship Id="rId32" Type="http://schemas.openxmlformats.org/officeDocument/2006/relationships/hyperlink" Target="https://issues.apache.org/jira/browse/HBASE-20865" TargetMode="External"/><Relationship Id="rId35" Type="http://schemas.openxmlformats.org/officeDocument/2006/relationships/hyperlink" Target="https://issues.apache.org/jira/browse/SPARK-27347" TargetMode="External"/><Relationship Id="rId34" Type="http://schemas.openxmlformats.org/officeDocument/2006/relationships/hyperlink" Target="https://issues.apache.org/jira/browse/SPARK-24552" TargetMode="External"/><Relationship Id="rId37" Type="http://schemas.openxmlformats.org/officeDocument/2006/relationships/hyperlink" Target="https://issues.apache.org/jira/browse/SPARK-27630" TargetMode="External"/><Relationship Id="rId36" Type="http://schemas.openxmlformats.org/officeDocument/2006/relationships/hyperlink" Target="https://issues.apache.org/jira/browse/SPARK-27515" TargetMode="External"/><Relationship Id="rId39" Type="http://schemas.openxmlformats.org/officeDocument/2006/relationships/hyperlink" Target="https://github.com/elastic/elasticsearch/issues/25951" TargetMode="External"/><Relationship Id="rId38" Type="http://schemas.openxmlformats.org/officeDocument/2006/relationships/hyperlink" Target="https://issues.apache.org/jira/browse/YARN-8362" TargetMode="External"/><Relationship Id="rId20" Type="http://schemas.openxmlformats.org/officeDocument/2006/relationships/hyperlink" Target="https://github.com/elastic/elasticsearch/issues/50462" TargetMode="External"/><Relationship Id="rId22" Type="http://schemas.openxmlformats.org/officeDocument/2006/relationships/hyperlink" Target="https://issues.apache.org/jira/browse/HBASE-25743" TargetMode="External"/><Relationship Id="rId21" Type="http://schemas.openxmlformats.org/officeDocument/2006/relationships/hyperlink" Target="https://issues.apache.org/jira/browse/HADOOP-15655" TargetMode="External"/><Relationship Id="rId24" Type="http://schemas.openxmlformats.org/officeDocument/2006/relationships/hyperlink" Target="https://issues.apache.org/jira/browse/KAFKA-6829" TargetMode="External"/><Relationship Id="rId23" Type="http://schemas.openxmlformats.org/officeDocument/2006/relationships/hyperlink" Target="https://issues.apache.org/jira/browse/HIVE-24786" TargetMode="External"/><Relationship Id="rId26" Type="http://schemas.openxmlformats.org/officeDocument/2006/relationships/hyperlink" Target="https://issues.apache.org/jira/browse/KAFKA-13412" TargetMode="External"/><Relationship Id="rId25" Type="http://schemas.openxmlformats.org/officeDocument/2006/relationships/hyperlink" Target="https://issues.apache.org/jira/browse/HBASE-24515" TargetMode="External"/><Relationship Id="rId28" Type="http://schemas.openxmlformats.org/officeDocument/2006/relationships/hyperlink" Target="https://github.com/elastic/elasticsearch/issues/53687" TargetMode="External"/><Relationship Id="rId27" Type="http://schemas.openxmlformats.org/officeDocument/2006/relationships/hyperlink" Target="https://issues.apache.org/jira/browse/SPARK-25250" TargetMode="External"/><Relationship Id="rId29" Type="http://schemas.openxmlformats.org/officeDocument/2006/relationships/hyperlink" Target="https://issues.apache.org/jira/browse/HIVE-23894" TargetMode="External"/><Relationship Id="rId51" Type="http://schemas.openxmlformats.org/officeDocument/2006/relationships/hyperlink" Target="https://issues.apache.org/jira/browse/YARN-8710" TargetMode="External"/><Relationship Id="rId50" Type="http://schemas.openxmlformats.org/officeDocument/2006/relationships/hyperlink" Target="https://issues.apache.org/jira/browse/KAFKA-9314" TargetMode="External"/><Relationship Id="rId53" Type="http://schemas.openxmlformats.org/officeDocument/2006/relationships/hyperlink" Target="https://issues.apache.org/jira/browse/HADOOP-14982" TargetMode="External"/><Relationship Id="rId52" Type="http://schemas.openxmlformats.org/officeDocument/2006/relationships/hyperlink" Target="https://issues.apache.org/jira/browse/HADOOP-16683" TargetMode="External"/><Relationship Id="rId11" Type="http://schemas.openxmlformats.org/officeDocument/2006/relationships/hyperlink" Target="https://issues.apache.org/jira/browse/KAFKA-8341" TargetMode="External"/><Relationship Id="rId55" Type="http://schemas.openxmlformats.org/officeDocument/2006/relationships/hyperlink" Target="https://issues.apache.org/jira/browse/YARN-10767" TargetMode="External"/><Relationship Id="rId10" Type="http://schemas.openxmlformats.org/officeDocument/2006/relationships/hyperlink" Target="https://issues.apache.org/jira/browse/KAFKA-12339" TargetMode="External"/><Relationship Id="rId54" Type="http://schemas.openxmlformats.org/officeDocument/2006/relationships/hyperlink" Target="https://issues.apache.org/jira/browse/HDFS-14134" TargetMode="External"/><Relationship Id="rId13" Type="http://schemas.openxmlformats.org/officeDocument/2006/relationships/hyperlink" Target="https://issues.apache.org/jira/browse/HADOOP-16580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issues.apache.org/jira/browse/KAFKA-7369" TargetMode="External"/><Relationship Id="rId56" Type="http://schemas.openxmlformats.org/officeDocument/2006/relationships/hyperlink" Target="https://issues.apache.org/jira/browse/HDFS-16369" TargetMode="External"/><Relationship Id="rId15" Type="http://schemas.openxmlformats.org/officeDocument/2006/relationships/hyperlink" Target="https://github.com/elastic/elasticsearch/issues/81628" TargetMode="External"/><Relationship Id="rId14" Type="http://schemas.openxmlformats.org/officeDocument/2006/relationships/hyperlink" Target="https://github.com/elastic/elasticsearch/pull/43095" TargetMode="External"/><Relationship Id="rId17" Type="http://schemas.openxmlformats.org/officeDocument/2006/relationships/hyperlink" Target="https://issues.apache.org/jira/browse/SPARK-30786" TargetMode="External"/><Relationship Id="rId16" Type="http://schemas.openxmlformats.org/officeDocument/2006/relationships/hyperlink" Target="https://issues.apache.org/jira/browse/HIVE-19642" TargetMode="External"/><Relationship Id="rId19" Type="http://schemas.openxmlformats.org/officeDocument/2006/relationships/hyperlink" Target="https://github.com/elastic/elasticsearch/issues/43401" TargetMode="External"/><Relationship Id="rId18" Type="http://schemas.openxmlformats.org/officeDocument/2006/relationships/hyperlink" Target="https://issues.apache.org/jira/browse/YARN-9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.38"/>
    <col customWidth="1" min="3" max="3" width="28.13"/>
  </cols>
  <sheetData>
    <row r="1">
      <c r="A1" s="1" t="s">
        <v>0</v>
      </c>
      <c r="B1" s="2"/>
      <c r="C1" s="2"/>
      <c r="D1" s="2"/>
    </row>
    <row r="3">
      <c r="B3" s="3" t="s">
        <v>1</v>
      </c>
      <c r="C3" s="4"/>
      <c r="D3" s="5" t="s">
        <v>2</v>
      </c>
    </row>
    <row r="4">
      <c r="C4" s="6" t="s">
        <v>3</v>
      </c>
      <c r="D4" s="7">
        <f>COUNTIF('Issue set'!$F$2:$F$57,C4)</f>
        <v>10</v>
      </c>
    </row>
    <row r="5">
      <c r="C5" s="8" t="s">
        <v>4</v>
      </c>
      <c r="D5" s="7">
        <f>COUNTIF('Issue set'!$F$2:$F$57,C5)</f>
        <v>3</v>
      </c>
    </row>
    <row r="6">
      <c r="C6" s="6" t="s">
        <v>5</v>
      </c>
      <c r="D6" s="7">
        <f>COUNTIF('Issue set'!$F$2:$F$57,C6)</f>
        <v>5</v>
      </c>
    </row>
    <row r="7">
      <c r="B7" s="9"/>
      <c r="C7" s="10" t="s">
        <v>6</v>
      </c>
      <c r="D7" s="11">
        <f>SUM(D4:D6)</f>
        <v>18</v>
      </c>
    </row>
    <row r="8">
      <c r="B8" s="9"/>
    </row>
    <row r="9">
      <c r="B9" s="3" t="s">
        <v>7</v>
      </c>
      <c r="C9" s="4"/>
      <c r="D9" s="4"/>
    </row>
    <row r="10">
      <c r="C10" s="6" t="s">
        <v>8</v>
      </c>
      <c r="D10" s="7">
        <f>COUNTIF('Issue set'!$F$2:$F$57,C10)</f>
        <v>5</v>
      </c>
    </row>
    <row r="11">
      <c r="C11" s="6" t="s">
        <v>9</v>
      </c>
      <c r="D11" s="7">
        <f>COUNTIF('Issue set'!$F$2:$F$57,C11)</f>
        <v>5</v>
      </c>
    </row>
    <row r="12">
      <c r="C12" s="6" t="s">
        <v>10</v>
      </c>
      <c r="D12" s="7">
        <f>COUNTIFS('Issue set'!$E$2:$E$57,"WHEN",'Issue set'!$F$2:$F$57,C12)</f>
        <v>8</v>
      </c>
    </row>
    <row r="13">
      <c r="C13" s="12" t="s">
        <v>6</v>
      </c>
      <c r="D13" s="13">
        <f>SUM(D10:D12)</f>
        <v>18</v>
      </c>
    </row>
    <row r="15">
      <c r="B15" s="3" t="s">
        <v>11</v>
      </c>
      <c r="C15" s="4"/>
      <c r="D15" s="4"/>
    </row>
    <row r="16">
      <c r="C16" s="6" t="s">
        <v>12</v>
      </c>
      <c r="D16" s="7">
        <f>COUNTIF('Issue set'!$F$2:$F$57,C16)</f>
        <v>5</v>
      </c>
    </row>
    <row r="17">
      <c r="C17" s="6" t="s">
        <v>13</v>
      </c>
      <c r="D17" s="7">
        <f>COUNTIF('Issue set'!$F$2:$F$57,C17)</f>
        <v>7</v>
      </c>
    </row>
    <row r="18">
      <c r="C18" s="6" t="s">
        <v>10</v>
      </c>
      <c r="D18" s="7">
        <f>COUNTIFS('Issue set'!$E$2:$E$57,"HOW",'Issue set'!$F$2:$F$57,C18)</f>
        <v>8</v>
      </c>
    </row>
    <row r="19">
      <c r="C19" s="12" t="s">
        <v>6</v>
      </c>
      <c r="D19" s="13">
        <f>SUM(D16:D18)</f>
        <v>20</v>
      </c>
    </row>
    <row r="21">
      <c r="C21" s="14" t="s">
        <v>14</v>
      </c>
      <c r="D21" s="15">
        <f>SUM(D7,D13,D19)</f>
        <v>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2.75"/>
    <col customWidth="1" min="3" max="3" width="43.38"/>
    <col customWidth="1" min="4" max="5" width="17.63"/>
    <col customWidth="1" min="6" max="6" width="20.38"/>
    <col customWidth="1" min="7" max="7" width="19.5"/>
    <col customWidth="1" min="8" max="24" width="7.63"/>
  </cols>
  <sheetData>
    <row r="1">
      <c r="A1" s="16"/>
      <c r="B1" s="17" t="s">
        <v>15</v>
      </c>
      <c r="C1" s="18" t="s">
        <v>16</v>
      </c>
      <c r="D1" s="17" t="s">
        <v>17</v>
      </c>
      <c r="E1" s="17" t="s">
        <v>18</v>
      </c>
      <c r="F1" s="17" t="s">
        <v>19</v>
      </c>
      <c r="G1" s="17" t="s">
        <v>20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>
      <c r="A2" s="20"/>
      <c r="B2" s="21" t="s">
        <v>21</v>
      </c>
      <c r="C2" s="22" t="s">
        <v>22</v>
      </c>
      <c r="D2" s="8" t="s">
        <v>23</v>
      </c>
      <c r="E2" s="8" t="s">
        <v>24</v>
      </c>
      <c r="F2" s="8" t="s">
        <v>9</v>
      </c>
      <c r="G2" s="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20"/>
      <c r="B3" s="21" t="s">
        <v>25</v>
      </c>
      <c r="C3" s="22" t="s">
        <v>26</v>
      </c>
      <c r="D3" s="8" t="s">
        <v>23</v>
      </c>
      <c r="E3" s="8" t="s">
        <v>24</v>
      </c>
      <c r="F3" s="8" t="s">
        <v>9</v>
      </c>
      <c r="G3" s="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20"/>
      <c r="B4" s="21" t="s">
        <v>27</v>
      </c>
      <c r="C4" s="22" t="s">
        <v>28</v>
      </c>
      <c r="D4" s="8" t="s">
        <v>23</v>
      </c>
      <c r="E4" s="8" t="s">
        <v>24</v>
      </c>
      <c r="F4" s="8" t="s">
        <v>10</v>
      </c>
      <c r="G4" s="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20"/>
      <c r="B5" s="21" t="s">
        <v>29</v>
      </c>
      <c r="C5" s="22" t="s">
        <v>30</v>
      </c>
      <c r="D5" s="8" t="s">
        <v>31</v>
      </c>
      <c r="E5" s="8" t="s">
        <v>24</v>
      </c>
      <c r="F5" s="8" t="s">
        <v>10</v>
      </c>
      <c r="G5" s="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20"/>
      <c r="B6" s="21" t="s">
        <v>32</v>
      </c>
      <c r="C6" s="22" t="s">
        <v>33</v>
      </c>
      <c r="D6" s="8" t="s">
        <v>23</v>
      </c>
      <c r="E6" s="8" t="s">
        <v>34</v>
      </c>
      <c r="F6" s="8" t="s">
        <v>10</v>
      </c>
      <c r="G6" s="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0"/>
      <c r="B7" s="21" t="s">
        <v>21</v>
      </c>
      <c r="C7" s="22" t="s">
        <v>35</v>
      </c>
      <c r="D7" s="8" t="s">
        <v>23</v>
      </c>
      <c r="E7" s="8" t="s">
        <v>34</v>
      </c>
      <c r="F7" s="8" t="s">
        <v>10</v>
      </c>
      <c r="G7" s="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20"/>
      <c r="B8" s="21" t="s">
        <v>36</v>
      </c>
      <c r="C8" s="22" t="s">
        <v>37</v>
      </c>
      <c r="D8" s="8" t="s">
        <v>38</v>
      </c>
      <c r="E8" s="8" t="s">
        <v>39</v>
      </c>
      <c r="F8" s="8" t="s">
        <v>5</v>
      </c>
      <c r="G8" s="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0"/>
      <c r="B9" s="21" t="s">
        <v>40</v>
      </c>
      <c r="C9" s="22" t="s">
        <v>41</v>
      </c>
      <c r="D9" s="8" t="s">
        <v>23</v>
      </c>
      <c r="E9" s="8" t="s">
        <v>39</v>
      </c>
      <c r="F9" s="8" t="s">
        <v>5</v>
      </c>
      <c r="G9" s="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0"/>
      <c r="B10" s="21" t="s">
        <v>42</v>
      </c>
      <c r="C10" s="22" t="s">
        <v>43</v>
      </c>
      <c r="D10" s="8" t="s">
        <v>31</v>
      </c>
      <c r="E10" s="8" t="s">
        <v>39</v>
      </c>
      <c r="F10" s="8" t="s">
        <v>5</v>
      </c>
      <c r="G10" s="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0"/>
      <c r="B11" s="21" t="s">
        <v>42</v>
      </c>
      <c r="C11" s="22" t="s">
        <v>44</v>
      </c>
      <c r="D11" s="8" t="s">
        <v>45</v>
      </c>
      <c r="E11" s="8" t="s">
        <v>39</v>
      </c>
      <c r="F11" s="8" t="s">
        <v>3</v>
      </c>
      <c r="G11" s="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0"/>
      <c r="B12" s="21" t="s">
        <v>42</v>
      </c>
      <c r="C12" s="22" t="s">
        <v>46</v>
      </c>
      <c r="D12" s="8" t="s">
        <v>23</v>
      </c>
      <c r="E12" s="8" t="s">
        <v>39</v>
      </c>
      <c r="F12" s="8" t="s">
        <v>5</v>
      </c>
      <c r="G12" s="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0"/>
      <c r="B13" s="21" t="s">
        <v>42</v>
      </c>
      <c r="C13" s="22" t="s">
        <v>47</v>
      </c>
      <c r="D13" s="8" t="s">
        <v>23</v>
      </c>
      <c r="E13" s="8" t="s">
        <v>39</v>
      </c>
      <c r="F13" s="8" t="s">
        <v>3</v>
      </c>
      <c r="G13" s="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0"/>
      <c r="B14" s="21" t="s">
        <v>32</v>
      </c>
      <c r="C14" s="22" t="s">
        <v>48</v>
      </c>
      <c r="D14" s="8" t="s">
        <v>23</v>
      </c>
      <c r="E14" s="8" t="s">
        <v>39</v>
      </c>
      <c r="F14" s="8" t="s">
        <v>3</v>
      </c>
      <c r="G14" s="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0"/>
      <c r="B15" s="21" t="s">
        <v>36</v>
      </c>
      <c r="C15" s="22" t="s">
        <v>49</v>
      </c>
      <c r="D15" s="8" t="s">
        <v>38</v>
      </c>
      <c r="E15" s="8" t="s">
        <v>34</v>
      </c>
      <c r="F15" s="8" t="s">
        <v>10</v>
      </c>
      <c r="G15" s="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0"/>
      <c r="B16" s="21" t="s">
        <v>36</v>
      </c>
      <c r="C16" s="22" t="s">
        <v>50</v>
      </c>
      <c r="D16" s="8" t="s">
        <v>38</v>
      </c>
      <c r="E16" s="8" t="s">
        <v>24</v>
      </c>
      <c r="F16" s="8" t="s">
        <v>10</v>
      </c>
      <c r="G16" s="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0"/>
      <c r="B17" s="21" t="s">
        <v>40</v>
      </c>
      <c r="C17" s="22" t="s">
        <v>51</v>
      </c>
      <c r="D17" s="8" t="s">
        <v>23</v>
      </c>
      <c r="E17" s="8" t="s">
        <v>34</v>
      </c>
      <c r="F17" s="8" t="s">
        <v>10</v>
      </c>
      <c r="G17" s="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0"/>
      <c r="B18" s="21" t="s">
        <v>27</v>
      </c>
      <c r="C18" s="22" t="s">
        <v>52</v>
      </c>
      <c r="D18" s="8" t="s">
        <v>23</v>
      </c>
      <c r="E18" s="8" t="s">
        <v>34</v>
      </c>
      <c r="F18" s="8" t="s">
        <v>10</v>
      </c>
      <c r="G18" s="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20"/>
      <c r="B19" s="21" t="s">
        <v>29</v>
      </c>
      <c r="C19" s="22" t="s">
        <v>53</v>
      </c>
      <c r="D19" s="8" t="s">
        <v>23</v>
      </c>
      <c r="E19" s="8" t="s">
        <v>34</v>
      </c>
      <c r="F19" s="8" t="s">
        <v>10</v>
      </c>
      <c r="G19" s="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20"/>
      <c r="B20" s="21" t="s">
        <v>36</v>
      </c>
      <c r="C20" s="22" t="s">
        <v>54</v>
      </c>
      <c r="D20" s="8" t="s">
        <v>38</v>
      </c>
      <c r="E20" s="8" t="s">
        <v>24</v>
      </c>
      <c r="F20" s="8" t="s">
        <v>10</v>
      </c>
      <c r="G20" s="2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>
      <c r="A21" s="20"/>
      <c r="B21" s="21" t="s">
        <v>36</v>
      </c>
      <c r="C21" s="22" t="s">
        <v>55</v>
      </c>
      <c r="D21" s="8" t="s">
        <v>38</v>
      </c>
      <c r="E21" s="8" t="s">
        <v>39</v>
      </c>
      <c r="F21" s="8" t="s">
        <v>5</v>
      </c>
      <c r="G21" s="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20"/>
      <c r="B22" s="21" t="s">
        <v>32</v>
      </c>
      <c r="C22" s="22" t="s">
        <v>56</v>
      </c>
      <c r="D22" s="8" t="s">
        <v>31</v>
      </c>
      <c r="E22" s="8" t="s">
        <v>39</v>
      </c>
      <c r="F22" s="8" t="s">
        <v>3</v>
      </c>
      <c r="G22" s="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0"/>
      <c r="B23" s="21" t="s">
        <v>21</v>
      </c>
      <c r="C23" s="22" t="s">
        <v>57</v>
      </c>
      <c r="D23" s="8" t="s">
        <v>23</v>
      </c>
      <c r="E23" s="8" t="s">
        <v>39</v>
      </c>
      <c r="F23" s="8" t="s">
        <v>3</v>
      </c>
      <c r="G23" s="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0"/>
      <c r="B24" s="21" t="s">
        <v>40</v>
      </c>
      <c r="C24" s="22" t="s">
        <v>58</v>
      </c>
      <c r="D24" s="8" t="s">
        <v>23</v>
      </c>
      <c r="E24" s="8" t="s">
        <v>39</v>
      </c>
      <c r="F24" s="8" t="s">
        <v>3</v>
      </c>
      <c r="G24" s="2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20"/>
      <c r="B25" s="21" t="s">
        <v>42</v>
      </c>
      <c r="C25" s="22" t="s">
        <v>59</v>
      </c>
      <c r="D25" s="8" t="s">
        <v>60</v>
      </c>
      <c r="E25" s="8" t="s">
        <v>39</v>
      </c>
      <c r="F25" s="8" t="s">
        <v>3</v>
      </c>
      <c r="G25" s="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20"/>
      <c r="B26" s="21" t="s">
        <v>21</v>
      </c>
      <c r="C26" s="22" t="s">
        <v>61</v>
      </c>
      <c r="D26" s="8" t="s">
        <v>23</v>
      </c>
      <c r="E26" s="8" t="s">
        <v>34</v>
      </c>
      <c r="F26" s="8" t="s">
        <v>13</v>
      </c>
      <c r="G26" s="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20"/>
      <c r="B27" s="21" t="s">
        <v>42</v>
      </c>
      <c r="C27" s="22" t="s">
        <v>62</v>
      </c>
      <c r="D27" s="8" t="s">
        <v>23</v>
      </c>
      <c r="E27" s="8" t="s">
        <v>34</v>
      </c>
      <c r="F27" s="8" t="s">
        <v>13</v>
      </c>
      <c r="G27" s="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20"/>
      <c r="B28" s="7" t="s">
        <v>27</v>
      </c>
      <c r="C28" s="24" t="s">
        <v>63</v>
      </c>
      <c r="D28" s="25" t="s">
        <v>23</v>
      </c>
      <c r="E28" s="8" t="s">
        <v>34</v>
      </c>
      <c r="F28" s="8" t="s">
        <v>13</v>
      </c>
      <c r="G28" s="25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20"/>
      <c r="B29" s="21" t="s">
        <v>36</v>
      </c>
      <c r="C29" s="22" t="s">
        <v>64</v>
      </c>
      <c r="D29" s="8" t="s">
        <v>38</v>
      </c>
      <c r="E29" s="8" t="s">
        <v>39</v>
      </c>
      <c r="F29" s="8" t="s">
        <v>4</v>
      </c>
      <c r="G29" s="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20"/>
      <c r="B30" s="21" t="s">
        <v>40</v>
      </c>
      <c r="C30" s="22" t="s">
        <v>65</v>
      </c>
      <c r="D30" s="8" t="s">
        <v>23</v>
      </c>
      <c r="E30" s="8" t="s">
        <v>39</v>
      </c>
      <c r="F30" s="8" t="s">
        <v>4</v>
      </c>
      <c r="G30" s="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>
      <c r="A31" s="20"/>
      <c r="B31" s="21" t="s">
        <v>32</v>
      </c>
      <c r="C31" s="22" t="s">
        <v>66</v>
      </c>
      <c r="D31" s="8" t="s">
        <v>23</v>
      </c>
      <c r="E31" s="8" t="s">
        <v>34</v>
      </c>
      <c r="F31" s="8" t="s">
        <v>12</v>
      </c>
      <c r="G31" s="2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>
      <c r="A32" s="20"/>
      <c r="B32" s="21" t="s">
        <v>21</v>
      </c>
      <c r="C32" s="22" t="s">
        <v>67</v>
      </c>
      <c r="D32" s="8" t="s">
        <v>23</v>
      </c>
      <c r="E32" s="8" t="s">
        <v>34</v>
      </c>
      <c r="F32" s="8" t="s">
        <v>12</v>
      </c>
      <c r="G32" s="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19"/>
      <c r="B33" s="21" t="s">
        <v>21</v>
      </c>
      <c r="C33" s="22" t="s">
        <v>68</v>
      </c>
      <c r="D33" s="8" t="s">
        <v>23</v>
      </c>
      <c r="E33" s="8" t="s">
        <v>34</v>
      </c>
      <c r="F33" s="8" t="s">
        <v>12</v>
      </c>
      <c r="G33" s="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20"/>
      <c r="B34" s="21" t="s">
        <v>40</v>
      </c>
      <c r="C34" s="22" t="s">
        <v>69</v>
      </c>
      <c r="D34" s="8" t="s">
        <v>23</v>
      </c>
      <c r="E34" s="8" t="s">
        <v>34</v>
      </c>
      <c r="F34" s="8" t="s">
        <v>12</v>
      </c>
      <c r="G34" s="2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0"/>
      <c r="B35" s="21" t="s">
        <v>27</v>
      </c>
      <c r="C35" s="22" t="s">
        <v>70</v>
      </c>
      <c r="D35" s="8" t="s">
        <v>45</v>
      </c>
      <c r="E35" s="8" t="s">
        <v>34</v>
      </c>
      <c r="F35" s="8" t="s">
        <v>13</v>
      </c>
      <c r="G35" s="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20"/>
      <c r="B36" s="21" t="s">
        <v>27</v>
      </c>
      <c r="C36" s="22" t="s">
        <v>71</v>
      </c>
      <c r="D36" s="8" t="s">
        <v>23</v>
      </c>
      <c r="E36" s="8" t="s">
        <v>34</v>
      </c>
      <c r="F36" s="8" t="s">
        <v>13</v>
      </c>
      <c r="G36" s="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20"/>
      <c r="B37" s="21" t="s">
        <v>27</v>
      </c>
      <c r="C37" s="22" t="s">
        <v>72</v>
      </c>
      <c r="D37" s="8" t="s">
        <v>23</v>
      </c>
      <c r="E37" s="8" t="s">
        <v>34</v>
      </c>
      <c r="F37" s="8" t="s">
        <v>12</v>
      </c>
      <c r="G37" s="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20"/>
      <c r="B38" s="21" t="s">
        <v>27</v>
      </c>
      <c r="C38" s="22" t="s">
        <v>73</v>
      </c>
      <c r="D38" s="8" t="s">
        <v>60</v>
      </c>
      <c r="E38" s="8" t="s">
        <v>34</v>
      </c>
      <c r="F38" s="8" t="s">
        <v>13</v>
      </c>
      <c r="G38" s="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20"/>
      <c r="B39" s="21" t="s">
        <v>29</v>
      </c>
      <c r="C39" s="22" t="s">
        <v>74</v>
      </c>
      <c r="D39" s="8" t="s">
        <v>31</v>
      </c>
      <c r="E39" s="8" t="s">
        <v>34</v>
      </c>
      <c r="F39" s="8" t="s">
        <v>13</v>
      </c>
      <c r="G39" s="26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20"/>
      <c r="B40" s="21" t="s">
        <v>36</v>
      </c>
      <c r="C40" s="22" t="s">
        <v>75</v>
      </c>
      <c r="D40" s="8" t="s">
        <v>38</v>
      </c>
      <c r="E40" s="8" t="s">
        <v>24</v>
      </c>
      <c r="F40" s="8" t="s">
        <v>10</v>
      </c>
      <c r="G40" s="26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20"/>
      <c r="B41" s="21" t="s">
        <v>21</v>
      </c>
      <c r="C41" s="22" t="s">
        <v>76</v>
      </c>
      <c r="D41" s="8" t="s">
        <v>23</v>
      </c>
      <c r="E41" s="8" t="s">
        <v>24</v>
      </c>
      <c r="F41" s="8" t="s">
        <v>9</v>
      </c>
      <c r="G41" s="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20"/>
      <c r="B42" s="21" t="s">
        <v>21</v>
      </c>
      <c r="C42" s="22" t="s">
        <v>77</v>
      </c>
      <c r="D42" s="8" t="s">
        <v>31</v>
      </c>
      <c r="E42" s="8" t="s">
        <v>24</v>
      </c>
      <c r="F42" s="8" t="s">
        <v>8</v>
      </c>
      <c r="G42" s="8" t="s">
        <v>78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20"/>
      <c r="B43" s="21" t="s">
        <v>21</v>
      </c>
      <c r="C43" s="22" t="s">
        <v>79</v>
      </c>
      <c r="D43" s="8" t="s">
        <v>23</v>
      </c>
      <c r="E43" s="8" t="s">
        <v>24</v>
      </c>
      <c r="F43" s="8" t="s">
        <v>9</v>
      </c>
      <c r="G43" s="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20"/>
      <c r="B44" s="21" t="s">
        <v>21</v>
      </c>
      <c r="C44" s="22" t="s">
        <v>80</v>
      </c>
      <c r="D44" s="8" t="s">
        <v>23</v>
      </c>
      <c r="E44" s="8" t="s">
        <v>24</v>
      </c>
      <c r="F44" s="8" t="s">
        <v>8</v>
      </c>
      <c r="G44" s="8" t="s">
        <v>81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20"/>
      <c r="B45" s="21" t="s">
        <v>21</v>
      </c>
      <c r="C45" s="22" t="s">
        <v>82</v>
      </c>
      <c r="D45" s="8" t="s">
        <v>23</v>
      </c>
      <c r="E45" s="8" t="s">
        <v>24</v>
      </c>
      <c r="F45" s="8" t="s">
        <v>10</v>
      </c>
      <c r="G45" s="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20"/>
      <c r="B46" s="21" t="s">
        <v>21</v>
      </c>
      <c r="C46" s="22" t="s">
        <v>83</v>
      </c>
      <c r="D46" s="8" t="s">
        <v>23</v>
      </c>
      <c r="E46" s="8" t="s">
        <v>24</v>
      </c>
      <c r="F46" s="8" t="s">
        <v>8</v>
      </c>
      <c r="G46" s="8" t="s">
        <v>78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20"/>
      <c r="B47" s="21" t="s">
        <v>40</v>
      </c>
      <c r="C47" s="22" t="s">
        <v>84</v>
      </c>
      <c r="D47" s="8" t="s">
        <v>23</v>
      </c>
      <c r="E47" s="8" t="s">
        <v>24</v>
      </c>
      <c r="F47" s="8" t="s">
        <v>10</v>
      </c>
      <c r="G47" s="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20"/>
      <c r="B48" s="21" t="s">
        <v>40</v>
      </c>
      <c r="C48" s="22" t="s">
        <v>85</v>
      </c>
      <c r="D48" s="8" t="s">
        <v>23</v>
      </c>
      <c r="E48" s="8" t="s">
        <v>24</v>
      </c>
      <c r="F48" s="8" t="s">
        <v>8</v>
      </c>
      <c r="G48" s="8" t="s">
        <v>81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20"/>
      <c r="B49" s="21" t="s">
        <v>40</v>
      </c>
      <c r="C49" s="22" t="s">
        <v>86</v>
      </c>
      <c r="D49" s="8" t="s">
        <v>23</v>
      </c>
      <c r="E49" s="8" t="s">
        <v>24</v>
      </c>
      <c r="F49" s="8" t="s">
        <v>8</v>
      </c>
      <c r="G49" s="8" t="s">
        <v>87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20"/>
      <c r="B50" s="19" t="s">
        <v>40</v>
      </c>
      <c r="C50" s="24" t="s">
        <v>88</v>
      </c>
      <c r="D50" s="25" t="s">
        <v>60</v>
      </c>
      <c r="E50" s="25" t="s">
        <v>24</v>
      </c>
      <c r="F50" s="25" t="s">
        <v>10</v>
      </c>
      <c r="G50" s="25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20"/>
      <c r="B51" s="21" t="s">
        <v>42</v>
      </c>
      <c r="C51" s="22" t="s">
        <v>89</v>
      </c>
      <c r="D51" s="8" t="s">
        <v>23</v>
      </c>
      <c r="E51" s="8" t="s">
        <v>34</v>
      </c>
      <c r="F51" s="8" t="s">
        <v>10</v>
      </c>
      <c r="G51" s="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20"/>
      <c r="B52" s="21" t="s">
        <v>29</v>
      </c>
      <c r="C52" s="22" t="s">
        <v>90</v>
      </c>
      <c r="D52" s="8" t="s">
        <v>23</v>
      </c>
      <c r="E52" s="8" t="s">
        <v>24</v>
      </c>
      <c r="F52" s="8" t="s">
        <v>9</v>
      </c>
      <c r="G52" s="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20"/>
      <c r="B53" s="21" t="s">
        <v>32</v>
      </c>
      <c r="C53" s="22" t="s">
        <v>91</v>
      </c>
      <c r="D53" s="8" t="s">
        <v>23</v>
      </c>
      <c r="E53" s="8" t="s">
        <v>39</v>
      </c>
      <c r="F53" s="8" t="s">
        <v>3</v>
      </c>
      <c r="G53" s="26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20"/>
      <c r="B54" s="21" t="s">
        <v>32</v>
      </c>
      <c r="C54" s="22" t="s">
        <v>92</v>
      </c>
      <c r="D54" s="8" t="s">
        <v>23</v>
      </c>
      <c r="E54" s="8" t="s">
        <v>39</v>
      </c>
      <c r="F54" s="8" t="s">
        <v>3</v>
      </c>
      <c r="G54" s="26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20"/>
      <c r="B55" s="21" t="s">
        <v>25</v>
      </c>
      <c r="C55" s="22" t="s">
        <v>93</v>
      </c>
      <c r="D55" s="8" t="s">
        <v>31</v>
      </c>
      <c r="E55" s="8" t="s">
        <v>39</v>
      </c>
      <c r="F55" s="8" t="s">
        <v>3</v>
      </c>
      <c r="G55" s="26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20"/>
      <c r="B56" s="21" t="s">
        <v>29</v>
      </c>
      <c r="C56" s="22" t="s">
        <v>94</v>
      </c>
      <c r="D56" s="8" t="s">
        <v>23</v>
      </c>
      <c r="E56" s="8" t="s">
        <v>39</v>
      </c>
      <c r="F56" s="8" t="s">
        <v>4</v>
      </c>
      <c r="G56" s="26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20"/>
      <c r="B57" s="21" t="s">
        <v>25</v>
      </c>
      <c r="C57" s="22" t="s">
        <v>95</v>
      </c>
      <c r="D57" s="8" t="s">
        <v>23</v>
      </c>
      <c r="E57" s="8" t="s">
        <v>34</v>
      </c>
      <c r="F57" s="8" t="s">
        <v>10</v>
      </c>
      <c r="G57" s="26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20"/>
      <c r="B58" s="21"/>
      <c r="C58" s="22"/>
      <c r="D58" s="27"/>
      <c r="E58" s="27"/>
      <c r="F58" s="27"/>
      <c r="G58" s="27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20"/>
      <c r="B59" s="21"/>
      <c r="C59" s="24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20"/>
      <c r="B61" s="19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20"/>
      <c r="B62" s="19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20"/>
      <c r="B63" s="19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20"/>
      <c r="B64" s="19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20"/>
      <c r="B66" s="19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20"/>
      <c r="B70" s="19"/>
      <c r="C70" s="2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20"/>
      <c r="B71" s="19"/>
      <c r="C71" s="2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20"/>
      <c r="B72" s="19"/>
      <c r="C72" s="2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20"/>
      <c r="B73" s="19"/>
      <c r="C73" s="2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20"/>
      <c r="B74" s="19"/>
      <c r="C74" s="2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20"/>
      <c r="B75" s="19"/>
      <c r="C75" s="2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20"/>
      <c r="B76" s="19"/>
      <c r="C76" s="2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20"/>
      <c r="B77" s="19"/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20"/>
      <c r="B78" s="19"/>
      <c r="C78" s="2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20"/>
      <c r="B79" s="19"/>
      <c r="C79" s="2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20"/>
      <c r="B81" s="19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>
      <c r="A990" s="20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>
      <c r="A991" s="20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>
      <c r="A992" s="20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>
      <c r="A993" s="20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>
      <c r="A994" s="20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>
      <c r="A995" s="20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>
      <c r="A996" s="20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>
      <c r="A997" s="20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>
      <c r="A998" s="20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</hyperlinks>
  <printOptions/>
  <pageMargins bottom="0.75" footer="0.0" header="0.0" left="0.7" right="0.7" top="0.75"/>
  <pageSetup orientation="landscape"/>
  <drawing r:id="rId57"/>
</worksheet>
</file>